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61.80\財政課\☆★★財政課（共有）★★☆\★★調査ファイル\【R4】調査ファイル\20220909_【9_26月〆切】令和２年度財政状況資料集の作成について（2回目・地方公会計関係）\04HP更新用\"/>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<sst xmlns="http://schemas.openxmlformats.org/spreadsheetml/2006/main" count="1096" uniqueCount="616">
  <si>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</si>
  <si>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</si>
  <si>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</si>
  <si>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</si>
  <si>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</si>
  <si>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</si>
  <si>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</si>
  <si>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</si>
  <si>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</si>
  <si>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</si>
  <si>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</si>
  <si>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</si>
  <si>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</si>
  <si>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</si>
  <si>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</si>
  <si>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</si>
  <si>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</si>
  <si>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</si>
  <si>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</si>
  <si>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</si>
  <si>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</si>
  <si>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</si>
  <si>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</si>
  <si>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</si>
  <si>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</si>
  <si>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</si>
  <si>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</si>
  <si>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</si>
  <si>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</si>
  <si>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</si>
  <si>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</si>
  <si>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</si>
  <si>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</si>
  <si>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</si>
  <si>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</si>
  <si>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</si>
  <si>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</si>
  <si>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</si>
  <si>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</si>
  <si>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</si>
  <si>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</si>
  <si>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</si>
  <si>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</si>
  <si>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</si>
  <si>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</si>
  <si>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</si>
  <si>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</si>
  <si>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</si>
  <si>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</si>
  <si>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</si>
  <si>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</si>
  <si>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</si>
  <si>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</si>
  <si>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</si>
  <si>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</si>
  <si>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</si>
  <si>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</si>
  <si>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</si>
  <si>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</si>
  <si>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</si>
  <si>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</si>
  <si>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</si>
  <si>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</si>
  <si>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</si>
  <si>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</si>
  <si>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</si>
  <si>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</si>
  <si>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</si>
  <si>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</si>
  <si>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</si>
  <si>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</si>
  <si>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</si>
  <si>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</si>
  <si>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</si>
  <si>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</si>
  <si>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</si>
  <si>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</si>
  <si>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</si>
  <si>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</si>
  <si>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</si>
  <si>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</si>
  <si>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</si>
  <si>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</si>
  <si>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</si>
  <si>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</si>
  <si>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</si>
  <si>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</si>
  <si>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</si>
  <si>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</si>
  <si>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</si>
  <si>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</si>
  <si>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</si>
  <si>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</si>
  <si>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</si>
  <si>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</si>
  <si>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</si>
  <si>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</si>
  <si>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</si>
  <si>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松江市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</si>
  <si>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</si>
  <si>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</si>
  <si>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</si>
  <si>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</si>
  <si>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</si>
  <si>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</si>
  <si>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</si>
  <si>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</si>
  <si>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</si>
  <si>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</si>
  <si>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</si>
  <si>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</si>
  <si>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</si>
  <si>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</si>
  <si>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</si>
  <si>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</si>
  <si>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</si>
  <si>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</si>
  <si>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</si>
  <si>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</si>
  <si>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</si>
  <si>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</si>
  <si>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</si>
  <si>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</si>
  <si>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</si>
  <si>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</si>
  <si>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</si>
  <si>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</si>
  <si>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</si>
  <si>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</si>
  <si>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</si>
  <si>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</si>
  <si>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</si>
  <si>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</si>
  <si>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</si>
  <si>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</si>
  <si>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</si>
  <si>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</si>
  <si>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</si>
  <si>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</si>
  <si>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</si>
  <si>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</si>
  <si>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</si>
  <si>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</si>
  <si>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</si>
  <si>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</si>
  <si>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</si>
  <si>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</si>
  <si>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</si>
  <si>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</si>
  <si>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</si>
  <si>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</si>
  <si>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</si>
  <si>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</si>
  <si>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</si>
  <si>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</si>
  <si>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</si>
  <si>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</si>
  <si>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</si>
  <si>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</si>
  <si>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</si>
  <si>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</si>
  <si>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</si>
  <si>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</si>
  <si>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</si>
  <si>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</si>
  <si>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</si>
  <si>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</si>
  <si>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</si>
  <si>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</si>
  <si>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</si>
  <si>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</si>
  <si>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</si>
  <si>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</si>
  <si>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</si>
  <si>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</si>
  <si>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</si>
  <si>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</si>
  <si>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</si>
  <si>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</si>
  <si>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</si>
  <si>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</si>
  <si>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</si>
  <si>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</si>
  <si>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</si>
  <si>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</si>
  <si>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</si>
  <si>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</si>
  <si>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</si>
  <si>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</si>
  <si>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</si>
  <si>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</si>
  <si>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</si>
  <si>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</si>
  <si>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</si>
  <si>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</si>
  <si>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</si>
  <si>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</si>
  <si>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</si>
  <si>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</si>
  <si>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</si>
  <si>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</si>
  <si>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</si>
  <si>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</si>
  <si>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</si>
  <si>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</si>
  <si>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</si>
  <si>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</si>
  <si>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</si>
  <si>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</si>
  <si>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</si>
  <si>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島根県松江市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</si>
  <si>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</si>
  <si>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</si>
  <si>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</si>
  <si>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</si>
  <si>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</si>
  <si>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</si>
  <si>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</si>
  <si>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</si>
  <si>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</si>
  <si>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</si>
  <si>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</si>
  <si>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</si>
  <si>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</si>
  <si>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</si>
  <si>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</si>
  <si>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</si>
  <si>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</si>
  <si>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</si>
  <si>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</si>
  <si>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</si>
  <si>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</si>
  <si>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</si>
  <si>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</si>
  <si>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</si>
  <si>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</si>
  <si>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</si>
  <si>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</si>
  <si>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</si>
  <si>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</si>
  <si>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</si>
  <si>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</si>
  <si>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</si>
  <si>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</si>
  <si>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</si>
  <si>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</si>
  <si>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</si>
  <si>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</si>
  <si>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</si>
  <si>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</si>
  <si>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</si>
  <si>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</si>
  <si>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</si>
  <si>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</si>
  <si>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</si>
  <si>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</si>
  <si>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</si>
  <si>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</si>
  <si>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</si>
  <si>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</si>
  <si>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</si>
  <si>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</si>
  <si>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</si>
  <si>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</si>
  <si>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</si>
  <si>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</si>
  <si>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</si>
  <si>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</si>
  <si>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</si>
  <si>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</si>
  <si>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</si>
  <si>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</si>
  <si>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</si>
  <si>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</si>
  <si>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</si>
  <si>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</si>
  <si>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</si>
  <si>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</si>
  <si>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</si>
  <si>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</si>
  <si>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</si>
  <si>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</si>
  <si>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</si>
  <si>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</si>
  <si>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</si>
  <si>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</si>
  <si>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</si>
  <si>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</si>
  <si>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</si>
  <si>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</si>
  <si>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</si>
  <si>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</si>
  <si>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</si>
  <si>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</si>
  <si>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</si>
  <si>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</si>
  <si>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</si>
  <si>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</si>
  <si>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</si>
  <si>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</si>
  <si>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</si>
  <si>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</si>
  <si>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</si>
  <si>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</si>
  <si>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</si>
  <si>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</si>
  <si>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</si>
  <si>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</si>
  <si>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</si>
  <si>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</si>
  <si>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</si>
  <si>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</si>
  <si>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</si>
  <si>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</si>
  <si>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</si>
  <si>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</si>
  <si>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</si>
  <si>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</si>
  <si>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</si>
  <si>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</si>
  <si>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</si>
  <si>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</si>
  <si>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</si>
  <si>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</si>
  <si>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</si>
  <si>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</si>
  <si>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</si>
  <si>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</si>
  <si>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</si>
  <si>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</si>
  <si>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</si>
  <si>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</si>
  <si>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</si>
  <si>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</si>
  <si>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</si>
  <si>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</si>
  <si>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</si>
  <si>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</si>
  <si>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</si>
  <si>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</si>
  <si>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</si>
  <si>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</si>
  <si>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</si>
  <si>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</si>
  <si>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</si>
  <si>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</si>
  <si>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</si>
  <si>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</si>
  <si>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</si>
  <si>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</si>
  <si>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</si>
  <si>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</si>
  <si>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</si>
  <si>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</si>
  <si>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</si>
  <si>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</si>
  <si>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</si>
  <si>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</si>
  <si>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</si>
  <si>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</si>
  <si>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</si>
  <si>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</si>
  <si>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</si>
  <si>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</si>
  <si>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</si>
  <si>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</si>
  <si>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</si>
  <si>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島根県松江市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</si>
  <si>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</si>
  <si>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</si>
  <si>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</si>
  <si>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</si>
  <si>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</si>
  <si>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</si>
  <si>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</si>
  <si>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</si>
  <si>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</si>
  <si>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</si>
  <si>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</si>
  <si>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</si>
  <si>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</si>
  <si>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</si>
  <si>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</si>
  <si>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</si>
  <si>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</si>
  <si>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</si>
  <si>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</si>
  <si>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</si>
  <si>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</si>
  <si>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</si>
  <si>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</si>
  <si>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</si>
  <si>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</si>
  <si>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</si>
  <si>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</si>
  <si>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</si>
  <si>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</si>
  <si>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</si>
  <si>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</si>
  <si>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</si>
  <si>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</si>
  <si>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</si>
  <si>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</si>
  <si>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</si>
  <si>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宍道国民健康保険診療施設事業特別会計</t>
    <phoneticPr fontId="5"/>
  </si>
  <si>
    <t>-</t>
    <phoneticPr fontId="5"/>
  </si>
  <si>
    <t>後期高齢者医療保険事業特別会計</t>
    <phoneticPr fontId="5"/>
  </si>
  <si>
    <t>介護保険事業特別会計</t>
    <phoneticPr fontId="5"/>
  </si>
  <si>
    <t>水道事業会計</t>
    <phoneticPr fontId="5"/>
  </si>
  <si>
    <t>法適用企業</t>
    <phoneticPr fontId="5"/>
  </si>
  <si>
    <t>下水道事業会計</t>
    <phoneticPr fontId="5"/>
  </si>
  <si>
    <t>法適用企業</t>
    <phoneticPr fontId="5"/>
  </si>
  <si>
    <t>ガス事業会計</t>
    <phoneticPr fontId="5"/>
  </si>
  <si>
    <t>交通事業会計</t>
    <phoneticPr fontId="5"/>
  </si>
  <si>
    <t>病院事業会計</t>
    <phoneticPr fontId="5"/>
  </si>
  <si>
    <t>企業団地事業特別会計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</si>
  <si>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</si>
  <si>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</si>
  <si>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</si>
  <si>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</si>
  <si>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</si>
  <si>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</si>
  <si>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</si>
  <si>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</si>
  <si>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</si>
  <si>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</si>
  <si>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</si>
  <si>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</si>
  <si>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</si>
  <si>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</si>
  <si>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</si>
  <si>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</si>
  <si>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</si>
  <si>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</si>
  <si>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</si>
  <si>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</si>
  <si>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</si>
  <si>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</si>
  <si>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</si>
  <si>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</si>
  <si>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</si>
  <si>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</si>
  <si>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</si>
  <si>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</si>
  <si>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</si>
  <si>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</si>
  <si>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</si>
  <si>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</si>
  <si>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</si>
  <si>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</si>
  <si>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</si>
  <si>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</si>
  <si>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</si>
  <si>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</si>
  <si>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</si>
  <si>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</si>
  <si>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</si>
  <si>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</si>
  <si>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</si>
  <si>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</si>
  <si>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</si>
  <si>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</si>
  <si>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</si>
  <si>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</si>
  <si>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</si>
  <si>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</si>
  <si>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</si>
  <si>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</si>
  <si>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</si>
  <si>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</si>
  <si>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</si>
  <si>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</si>
  <si>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</si>
  <si>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</si>
  <si>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</si>
  <si>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</si>
  <si>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宍道国民健康保険診療施設事業特別会計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</si>
  <si>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</si>
  <si>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</si>
  <si>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</si>
  <si>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</si>
  <si>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</si>
  <si>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</si>
  <si>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</si>
  <si>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</si>
  <si>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</si>
  <si>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</si>
  <si>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</si>
  <si>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</si>
  <si>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</si>
  <si>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</si>
  <si>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</si>
  <si>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</si>
  <si>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</si>
  <si>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</si>
  <si>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</si>
  <si>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</si>
  <si>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</si>
  <si>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</si>
  <si>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</si>
  <si>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</si>
  <si>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</si>
  <si>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</si>
  <si>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</si>
  <si>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</si>
  <si>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</si>
  <si>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</si>
  <si>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</si>
  <si>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</si>
  <si>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</si>
  <si>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</si>
  <si>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</si>
  <si>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</si>
  <si>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</si>
  <si>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</si>
  <si>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</si>
  <si>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</si>
  <si>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</si>
  <si>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</si>
  <si>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</si>
  <si>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</si>
  <si>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</si>
  <si>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</si>
  <si>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</si>
  <si>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</si>
  <si>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</si>
  <si>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</si>
  <si>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</si>
  <si>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</si>
  <si>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</si>
  <si>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</si>
  <si>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</si>
  <si>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</si>
  <si>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</si>
  <si>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</si>
  <si>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</si>
  <si>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</si>
  <si>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</si>
  <si>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</si>
  <si>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</si>
  <si>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</si>
  <si>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</si>
  <si>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</si>
  <si>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</si>
  <si>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</si>
  <si>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</si>
  <si>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</si>
  <si>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</si>
  <si>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</si>
  <si>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</si>
  <si>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</si>
  <si>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</si>
  <si>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</si>
  <si>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</si>
  <si>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</si>
  <si>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</si>
  <si>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</si>
  <si>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</si>
  <si>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</si>
  <si>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</si>
  <si>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水道事業会計</t>
  </si>
  <si>
    <t>一般会計</t>
  </si>
  <si>
    <t>介護保険事業特別会計</t>
  </si>
  <si>
    <t>下水道事業会計</t>
  </si>
  <si>
    <t>病院事業会計</t>
  </si>
  <si>
    <t>交通事業会計</t>
  </si>
  <si>
    <t>国民健康保険事業特別会計</t>
  </si>
  <si>
    <t>公園墓地事業特別会計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</si>
  <si>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</si>
  <si>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</si>
  <si>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</si>
  <si>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</si>
  <si>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</si>
  <si>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</si>
  <si>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</si>
  <si>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</si>
  <si>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</si>
  <si>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島根県市町村総合事務組合</t>
    <rPh sb="0" eb="3">
      <t>シマネケン</t>
    </rPh>
    <rPh sb="3" eb="6">
      <t>シチョウソン</t>
    </rPh>
    <rPh sb="6" eb="8">
      <t>ソウゴウ</t>
    </rPh>
    <rPh sb="8" eb="12">
      <t>ジムクミアイ</t>
    </rPh>
    <phoneticPr fontId="2"/>
  </si>
  <si>
    <t>島根県後期高齢者医療広域連合（普通会計）</t>
    <rPh sb="0" eb="3">
      <t>シマネケン</t>
    </rPh>
    <rPh sb="3" eb="5">
      <t>コウキ</t>
    </rPh>
    <rPh sb="5" eb="7">
      <t>コウレイ</t>
    </rPh>
    <rPh sb="7" eb="8">
      <t>シャ</t>
    </rPh>
    <rPh sb="8" eb="10">
      <t>イリョウ</t>
    </rPh>
    <rPh sb="10" eb="12">
      <t>コウイキ</t>
    </rPh>
    <rPh sb="12" eb="14">
      <t>レンゴウ</t>
    </rPh>
    <rPh sb="15" eb="19">
      <t>フツウカイケイ</t>
    </rPh>
    <phoneticPr fontId="2"/>
  </si>
  <si>
    <t>島根県後期高齢者医療広域連合（特別会計）</t>
    <rPh sb="0" eb="3">
      <t>シマネケン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</si>
  <si>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斐川宍道水道企業団（上水道事業会計）</t>
    <rPh sb="0" eb="2">
      <t>ヒカワ</t>
    </rPh>
    <rPh sb="2" eb="4">
      <t>シンジ</t>
    </rPh>
    <rPh sb="4" eb="6">
      <t>スイドウ</t>
    </rPh>
    <rPh sb="6" eb="9">
      <t>キギョウダン</t>
    </rPh>
    <rPh sb="10" eb="13">
      <t>ジョウスイドウ</t>
    </rPh>
    <rPh sb="13" eb="15">
      <t>ジギョウ</t>
    </rPh>
    <rPh sb="15" eb="17">
      <t>カイケイ</t>
    </rPh>
    <phoneticPr fontId="2"/>
  </si>
  <si>
    <t>玉井斎場管理組合</t>
    <rPh sb="0" eb="2">
      <t>タマイ</t>
    </rPh>
    <rPh sb="2" eb="4">
      <t>サイジョウ</t>
    </rPh>
    <rPh sb="4" eb="6">
      <t>カンリ</t>
    </rPh>
    <rPh sb="6" eb="8">
      <t>クミアイ</t>
    </rPh>
    <phoneticPr fontId="2"/>
  </si>
  <si>
    <t>‐</t>
    <phoneticPr fontId="2"/>
  </si>
  <si>
    <t>松江市庁舎建設基金</t>
    <phoneticPr fontId="2"/>
  </si>
  <si>
    <t>松江市地域振興基金</t>
    <phoneticPr fontId="2"/>
  </si>
  <si>
    <t>鹿島地域振興基金</t>
    <phoneticPr fontId="2"/>
  </si>
  <si>
    <t>松江市ふれあい福祉基金</t>
    <phoneticPr fontId="2"/>
  </si>
  <si>
    <t>鹿島公共用施設維持修繕基金</t>
    <phoneticPr fontId="2"/>
  </si>
  <si>
    <t>（公財）松江市観光振興公社</t>
    <phoneticPr fontId="2"/>
  </si>
  <si>
    <t>（公財）松江市スポーツ・文化振興財団</t>
    <phoneticPr fontId="2"/>
  </si>
  <si>
    <t>〇</t>
    <phoneticPr fontId="2"/>
  </si>
  <si>
    <t>（公財）松江体育協会</t>
    <phoneticPr fontId="2"/>
  </si>
  <si>
    <t>山陰ケーブルビジョン㈱</t>
    <phoneticPr fontId="2"/>
  </si>
  <si>
    <t>松江市土地開発公社</t>
    <phoneticPr fontId="2"/>
  </si>
  <si>
    <t>鹿島マリーナ㈱</t>
    <phoneticPr fontId="2"/>
  </si>
  <si>
    <t>㈱サンライズ美保関</t>
    <phoneticPr fontId="2"/>
  </si>
  <si>
    <t>㈱玉造温泉ゆうゆ</t>
    <phoneticPr fontId="2"/>
  </si>
  <si>
    <t>（一財）宍道湖西岸森と自然財団</t>
    <phoneticPr fontId="2"/>
  </si>
  <si>
    <t>㈱きまち湯治村</t>
    <phoneticPr fontId="2"/>
  </si>
  <si>
    <t>碧雲観光㈱</t>
    <phoneticPr fontId="2"/>
  </si>
  <si>
    <t>㈱松江ガスサービス</t>
    <phoneticPr fontId="2"/>
  </si>
  <si>
    <t>-</t>
    <phoneticPr fontId="2"/>
  </si>
  <si>
    <t>-</t>
    <phoneticPr fontId="2"/>
  </si>
  <si>
    <t>（一財）島根県東部勤労者共済会</t>
    <rPh sb="12" eb="15">
      <t>キョウサイカイ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</si>
  <si>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</si>
  <si>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</si>
  <si>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</si>
  <si>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将来負担比率は類似団体平均値と比較して高い水準となっており、有形固定資産減価償却率は類似団体平均値と比較して下回っている。
将来負担比率についての要因は、過去の普通建設事業等に係る地方債の発行によるものと考えられるが、近年は投資的経費の平準化や地方債の発行抑制・繰上償還に積極的に取り組んでおり、令和6年度を目標に掲げていた将来負担比率100％を平成30年に達成したところである。今後は令和7年度において将来負担比率75％を達成を目標に掲げ、地方債残高の縮減に取り組み、比率改善に努める。</t>
    <rPh sb="0" eb="6">
      <t>ショウライフタンヒリツ</t>
    </rPh>
    <rPh sb="7" eb="9">
      <t>ルイジ</t>
    </rPh>
    <rPh sb="9" eb="11">
      <t>ダンタイ</t>
    </rPh>
    <rPh sb="11" eb="14">
      <t>ヘイキンチ</t>
    </rPh>
    <rPh sb="15" eb="17">
      <t>ヒカク</t>
    </rPh>
    <rPh sb="19" eb="20">
      <t>タカ</t>
    </rPh>
    <rPh sb="21" eb="23">
      <t>スイジュン</t>
    </rPh>
    <rPh sb="30" eb="32">
      <t>ユウケイ</t>
    </rPh>
    <rPh sb="32" eb="34">
      <t>コテイ</t>
    </rPh>
    <rPh sb="34" eb="36">
      <t>シサン</t>
    </rPh>
    <rPh sb="36" eb="38">
      <t>ゲンカ</t>
    </rPh>
    <rPh sb="38" eb="40">
      <t>ショウキャク</t>
    </rPh>
    <rPh sb="40" eb="41">
      <t>リツ</t>
    </rPh>
    <rPh sb="42" eb="44">
      <t>ルイジ</t>
    </rPh>
    <rPh sb="44" eb="46">
      <t>ダンタイ</t>
    </rPh>
    <rPh sb="46" eb="49">
      <t>ヘイキンチ</t>
    </rPh>
    <rPh sb="50" eb="52">
      <t>ヒカク</t>
    </rPh>
    <rPh sb="54" eb="56">
      <t>シタマワ</t>
    </rPh>
    <rPh sb="62" eb="68">
      <t>ショウライフタンヒリツ</t>
    </rPh>
    <rPh sb="73" eb="75">
      <t>ヨウイン</t>
    </rPh>
    <rPh sb="77" eb="79">
      <t>カコ</t>
    </rPh>
    <rPh sb="80" eb="84">
      <t>フツウケンセツ</t>
    </rPh>
    <rPh sb="84" eb="87">
      <t>ジギョウトウ</t>
    </rPh>
    <rPh sb="88" eb="89">
      <t>カカ</t>
    </rPh>
    <rPh sb="90" eb="93">
      <t>チホウサイ</t>
    </rPh>
    <rPh sb="94" eb="96">
      <t>ハッコウ</t>
    </rPh>
    <rPh sb="102" eb="103">
      <t>カンガ</t>
    </rPh>
    <rPh sb="109" eb="111">
      <t>キンネン</t>
    </rPh>
    <rPh sb="112" eb="115">
      <t>トウシテキ</t>
    </rPh>
    <rPh sb="115" eb="117">
      <t>ケイヒ</t>
    </rPh>
    <rPh sb="118" eb="121">
      <t>ヘイジュンカ</t>
    </rPh>
    <rPh sb="122" eb="125">
      <t>チホウサイ</t>
    </rPh>
    <rPh sb="126" eb="130">
      <t>ハッコウヨクセイ</t>
    </rPh>
    <rPh sb="131" eb="132">
      <t>ク</t>
    </rPh>
    <rPh sb="132" eb="133">
      <t>ア</t>
    </rPh>
    <rPh sb="133" eb="135">
      <t>ショウカン</t>
    </rPh>
    <rPh sb="136" eb="139">
      <t>セッキョクテキ</t>
    </rPh>
    <rPh sb="140" eb="141">
      <t>ト</t>
    </rPh>
    <rPh sb="142" eb="143">
      <t>ク</t>
    </rPh>
    <rPh sb="148" eb="150">
      <t>レイワ</t>
    </rPh>
    <rPh sb="151" eb="153">
      <t>ネンド</t>
    </rPh>
    <rPh sb="154" eb="156">
      <t>モクヒョウ</t>
    </rPh>
    <rPh sb="157" eb="158">
      <t>カカ</t>
    </rPh>
    <rPh sb="162" eb="168">
      <t>ショウライフタンヒリツ</t>
    </rPh>
    <rPh sb="173" eb="175">
      <t>ヘイセイ</t>
    </rPh>
    <rPh sb="177" eb="178">
      <t>ネン</t>
    </rPh>
    <rPh sb="179" eb="181">
      <t>タッセイ</t>
    </rPh>
    <rPh sb="190" eb="192">
      <t>コンゴ</t>
    </rPh>
    <rPh sb="193" eb="195">
      <t>レイワ</t>
    </rPh>
    <rPh sb="196" eb="198">
      <t>ネンド</t>
    </rPh>
    <rPh sb="202" eb="206">
      <t>ショウライフタン</t>
    </rPh>
    <rPh sb="206" eb="208">
      <t>ヒリツ</t>
    </rPh>
    <rPh sb="212" eb="214">
      <t>タッセイ</t>
    </rPh>
    <rPh sb="215" eb="217">
      <t>モクヒョウ</t>
    </rPh>
    <rPh sb="218" eb="219">
      <t>カカ</t>
    </rPh>
    <rPh sb="221" eb="226">
      <t>チホウサイザンダカ</t>
    </rPh>
    <rPh sb="227" eb="229">
      <t>シュクゲン</t>
    </rPh>
    <rPh sb="230" eb="231">
      <t>ト</t>
    </rPh>
    <rPh sb="232" eb="233">
      <t>ク</t>
    </rPh>
    <rPh sb="235" eb="237">
      <t>ヒリツ</t>
    </rPh>
    <rPh sb="237" eb="239">
      <t>カイゼン</t>
    </rPh>
    <rPh sb="240" eb="241">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</si>
  <si>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</si>
  <si>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</si>
  <si>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</si>
  <si>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</si>
  <si>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</si>
  <si>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</si>
  <si>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将来負担比率及び実質公債比率は、類似団体平均値と比較して、かなり高い水準にある。
要因は、過去の普通建設事業費等にかかる地方債の発行によるものと考えられるが、近年は地方債の発行抑制や繰上償還等に積極的に取り組んでおり、年々地方債残高が減少しているところである。今後、新庁舎整備等一時的な地方債発行の増加が見込まれるが、事業費の精査や公共施設の適正化等の行財政改革を一層進めるとともに、令和7年度において実質公債比率10％の達成を目標に掲げ、地方債残高の縮減に取り組み、比率の改善に努める。</t>
    <rPh sb="0" eb="6">
      <t>ショウライフタンヒリツ</t>
    </rPh>
    <rPh sb="6" eb="7">
      <t>オヨ</t>
    </rPh>
    <rPh sb="8" eb="10">
      <t>ジッシツ</t>
    </rPh>
    <rPh sb="10" eb="12">
      <t>コウサイ</t>
    </rPh>
    <rPh sb="12" eb="14">
      <t>ヒリツ</t>
    </rPh>
    <rPh sb="16" eb="18">
      <t>ルイジ</t>
    </rPh>
    <rPh sb="18" eb="20">
      <t>ダンタイ</t>
    </rPh>
    <rPh sb="20" eb="22">
      <t>ヘイキン</t>
    </rPh>
    <rPh sb="22" eb="23">
      <t>チ</t>
    </rPh>
    <rPh sb="24" eb="26">
      <t>ヒカク</t>
    </rPh>
    <rPh sb="32" eb="33">
      <t>タカ</t>
    </rPh>
    <rPh sb="34" eb="36">
      <t>スイジュン</t>
    </rPh>
    <rPh sb="41" eb="43">
      <t>ヨウイン</t>
    </rPh>
    <rPh sb="45" eb="47">
      <t>カコ</t>
    </rPh>
    <rPh sb="48" eb="52">
      <t>フツウケンセツ</t>
    </rPh>
    <rPh sb="52" eb="55">
      <t>ジギョウヒ</t>
    </rPh>
    <rPh sb="55" eb="56">
      <t>トウ</t>
    </rPh>
    <rPh sb="60" eb="63">
      <t>チホウサイ</t>
    </rPh>
    <rPh sb="64" eb="66">
      <t>ハッコウ</t>
    </rPh>
    <rPh sb="72" eb="73">
      <t>カンガ</t>
    </rPh>
    <rPh sb="79" eb="81">
      <t>キンネン</t>
    </rPh>
    <rPh sb="82" eb="85">
      <t>チホウサイ</t>
    </rPh>
    <rPh sb="86" eb="88">
      <t>ハッコウ</t>
    </rPh>
    <rPh sb="88" eb="90">
      <t>ヨクセイ</t>
    </rPh>
    <rPh sb="91" eb="92">
      <t>ク</t>
    </rPh>
    <rPh sb="92" eb="93">
      <t>ア</t>
    </rPh>
    <rPh sb="93" eb="95">
      <t>ショウカン</t>
    </rPh>
    <rPh sb="95" eb="96">
      <t>トウ</t>
    </rPh>
    <rPh sb="97" eb="100">
      <t>セッキョクテキ</t>
    </rPh>
    <rPh sb="101" eb="102">
      <t>ト</t>
    </rPh>
    <rPh sb="103" eb="104">
      <t>ク</t>
    </rPh>
    <rPh sb="109" eb="111">
      <t>ネンネン</t>
    </rPh>
    <rPh sb="111" eb="114">
      <t>チホウサイ</t>
    </rPh>
    <rPh sb="114" eb="116">
      <t>ザンダカ</t>
    </rPh>
    <rPh sb="117" eb="119">
      <t>ゲンショウ</t>
    </rPh>
    <rPh sb="130" eb="132">
      <t>コンゴ</t>
    </rPh>
    <rPh sb="133" eb="136">
      <t>シンチョウシャ</t>
    </rPh>
    <rPh sb="136" eb="138">
      <t>セイビ</t>
    </rPh>
    <rPh sb="138" eb="139">
      <t>トウ</t>
    </rPh>
    <rPh sb="139" eb="142">
      <t>イチジテキ</t>
    </rPh>
    <rPh sb="143" eb="146">
      <t>チホウサイ</t>
    </rPh>
    <rPh sb="146" eb="148">
      <t>ハッコウ</t>
    </rPh>
    <rPh sb="149" eb="151">
      <t>ゾウカ</t>
    </rPh>
    <rPh sb="152" eb="154">
      <t>ミコ</t>
    </rPh>
    <rPh sb="159" eb="162">
      <t>ジギョウヒ</t>
    </rPh>
    <rPh sb="163" eb="165">
      <t>セイサ</t>
    </rPh>
    <rPh sb="166" eb="170">
      <t>コウキョウシセツ</t>
    </rPh>
    <rPh sb="171" eb="174">
      <t>テキセイカ</t>
    </rPh>
    <rPh sb="174" eb="175">
      <t>トウ</t>
    </rPh>
    <rPh sb="176" eb="181">
      <t>ギョウザイセイカイカク</t>
    </rPh>
    <rPh sb="182" eb="185">
      <t>イッソウスス</t>
    </rPh>
    <rPh sb="192" eb="194">
      <t>レイワ</t>
    </rPh>
    <rPh sb="195" eb="197">
      <t>ネンド</t>
    </rPh>
    <rPh sb="201" eb="203">
      <t>ジッシツ</t>
    </rPh>
    <rPh sb="203" eb="205">
      <t>コウサイ</t>
    </rPh>
    <rPh sb="205" eb="207">
      <t>ヒリツ</t>
    </rPh>
    <rPh sb="211" eb="213">
      <t>タッセイ</t>
    </rPh>
    <rPh sb="214" eb="216">
      <t>モクヒョウ</t>
    </rPh>
    <rPh sb="217" eb="218">
      <t>カカ</t>
    </rPh>
    <rPh sb="220" eb="223">
      <t>チホウサイ</t>
    </rPh>
    <rPh sb="223" eb="225">
      <t>ザンダカ</t>
    </rPh>
    <rPh sb="226" eb="228">
      <t>シュクゲン</t>
    </rPh>
    <rPh sb="229" eb="230">
      <t>ト</t>
    </rPh>
    <rPh sb="231" eb="232">
      <t>ク</t>
    </rPh>
    <rPh sb="234" eb="236">
      <t>ヒリツ</t>
    </rPh>
    <rPh sb="237" eb="239">
      <t>カイゼン</t>
    </rPh>
    <rPh sb="240" eb="241">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</si>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</sst>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1" fillId="0" borderId="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42581</c:v>
                </c:pt>
                <c:pt idx="1">
                  <c:v>45426</c:v>
                </c:pt>
                <c:pt idx="2">
                  <c:v>46457</c:v>
                </c:pt>
                <c:pt idx="3">
                  <c:v>51849</c:v>
                </c:pt>
                <c:pt idx="4">
                  <c:v>52191</c:v>
                </c:pt>
              </c:numCache>
            </c:numRef>
          </c:val>
          <c:smooth val="0"/>
          <c:extLst>
            <c:ext xmlns:c16="http://schemas.microsoft.com/office/drawing/2014/chart" uri="{C3380CC4-5D6E-409C-BE32-E72D297353CC}">
              <c16:uniqueId val="{00000000-8A86-463F-95BD-BD7C234658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41703</c:v>
                </c:pt>
                <c:pt idx="1">
                  <c:v>42852</c:v>
                </c:pt>
                <c:pt idx="2">
                  <c:v>41329</c:v>
                </c:pt>
                <c:pt idx="3">
                  <c:v>54820</c:v>
                </c:pt>
                <c:pt idx="4">
                  <c:v>63613</c:v>
                </c:pt>
              </c:numCache>
            </c:numRef>
          </c:val>
          <c:smooth val="0"/>
          <c:extLst>
            <c:ext xmlns:c16="http://schemas.microsoft.com/office/drawing/2014/chart" uri="{C3380CC4-5D6E-409C-BE32-E72D297353CC}">
              <c16:uniqueId val="{00000001-8A86-463F-95BD-BD7C234658D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2.0299999999999998</c:v>
                </c:pt>
                <c:pt idx="1">
                  <c:v>2.37</c:v>
                </c:pt>
                <c:pt idx="2">
                  <c:v>2.77</c:v>
                </c:pt>
                <c:pt idx="3">
                  <c:v>2.81</c:v>
                </c:pt>
                <c:pt idx="4">
                  <c:v>4.8499999999999996</c:v>
                </c:pt>
              </c:numCache>
            </c:numRef>
          </c:val>
          <c:extLst>
            <c:ext xmlns:c16="http://schemas.microsoft.com/office/drawing/2014/chart" uri="{C3380CC4-5D6E-409C-BE32-E72D297353CC}">
              <c16:uniqueId val="{00000000-995C-4330-93F7-83E88EA34B7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5.28</c:v>
                </c:pt>
                <c:pt idx="1">
                  <c:v>5.58</c:v>
                </c:pt>
                <c:pt idx="2">
                  <c:v>6.67</c:v>
                </c:pt>
                <c:pt idx="3">
                  <c:v>8.02</c:v>
                </c:pt>
                <c:pt idx="4">
                  <c:v>6.44</c:v>
                </c:pt>
              </c:numCache>
            </c:numRef>
          </c:val>
          <c:extLst>
            <c:ext xmlns:c16="http://schemas.microsoft.com/office/drawing/2014/chart" uri="{C3380CC4-5D6E-409C-BE32-E72D297353CC}">
              <c16:uniqueId val="{00000001-995C-4330-93F7-83E88EA34B7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1.1200000000000001</c:v>
                </c:pt>
                <c:pt idx="1">
                  <c:v>1.46</c:v>
                </c:pt>
                <c:pt idx="2">
                  <c:v>2.66</c:v>
                </c:pt>
                <c:pt idx="3">
                  <c:v>2.13</c:v>
                </c:pt>
                <c:pt idx="4">
                  <c:v>0.57999999999999996</c:v>
                </c:pt>
              </c:numCache>
            </c:numRef>
          </c:val>
          <c:smooth val="0"/>
          <c:extLst>
            <c:ext xmlns:c16="http://schemas.microsoft.com/office/drawing/2014/chart" uri="{C3380CC4-5D6E-409C-BE32-E72D297353CC}">
              <c16:uniqueId val="{00000002-995C-4330-93F7-83E88EA34B7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0.77</c:v>
                </c:pt>
                <c:pt idx="2">
                  <c:v>#N/A</c:v>
                </c:pt>
                <c:pt idx="3">
                  <c:v>0.32</c:v>
                </c:pt>
                <c:pt idx="4">
                  <c:v>#N/A</c:v>
                </c:pt>
                <c:pt idx="5">
                  <c:v>0.33</c:v>
                </c:pt>
                <c:pt idx="6">
                  <c:v>#N/A</c:v>
                </c:pt>
                <c:pt idx="7">
                  <c:v>0.31</c:v>
                </c:pt>
                <c:pt idx="8">
                  <c:v>#N/A</c:v>
                </c:pt>
                <c:pt idx="9">
                  <c:v>0.42</c:v>
                </c:pt>
              </c:numCache>
            </c:numRef>
          </c:val>
          <c:extLst>
            <c:ext xmlns:c16="http://schemas.microsoft.com/office/drawing/2014/chart" uri="{C3380CC4-5D6E-409C-BE32-E72D297353CC}">
              <c16:uniqueId val="{00000000-2681-4FB6-8880-2EE90761BE2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681-4FB6-8880-2EE90761BE22}"/>
            </c:ext>
          </c:extLst>
        </c:ser>
        <c:ser>
          <c:idx val="2"/>
          <c:order val="2"/>
          <c:tx>
            <c:strRef>
              <c:f>データシート!$A$29</c:f>
              <c:strCache>
                <c:ptCount val="1"/>
                <c:pt idx="0">
                  <c:v>公園墓地事業特別会計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0.26</c:v>
                </c:pt>
                <c:pt idx="2">
                  <c:v>#N/A</c:v>
                </c:pt>
                <c:pt idx="3">
                  <c:v>0.3</c:v>
                </c:pt>
                <c:pt idx="4">
                  <c:v>#N/A</c:v>
                </c:pt>
                <c:pt idx="5">
                  <c:v>0.31</c:v>
                </c:pt>
                <c:pt idx="6">
                  <c:v>#N/A</c:v>
                </c:pt>
                <c:pt idx="7">
                  <c:v>0.34</c:v>
                </c:pt>
                <c:pt idx="8">
                  <c:v>#N/A</c:v>
                </c:pt>
                <c:pt idx="9">
                  <c:v>0.33</c:v>
                </c:pt>
              </c:numCache>
            </c:numRef>
          </c:val>
          <c:extLst>
            <c:ext xmlns:c16="http://schemas.microsoft.com/office/drawing/2014/chart" uri="{C3380CC4-5D6E-409C-BE32-E72D297353CC}">
              <c16:uniqueId val="{00000002-2681-4FB6-8880-2EE90761BE22}"/>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1.26</c:v>
                </c:pt>
                <c:pt idx="2">
                  <c:v>#N/A</c:v>
                </c:pt>
                <c:pt idx="3">
                  <c:v>2.1800000000000002</c:v>
                </c:pt>
                <c:pt idx="4">
                  <c:v>#N/A</c:v>
                </c:pt>
                <c:pt idx="5">
                  <c:v>0.34</c:v>
                </c:pt>
                <c:pt idx="6">
                  <c:v>#N/A</c:v>
                </c:pt>
                <c:pt idx="7">
                  <c:v>0.16</c:v>
                </c:pt>
                <c:pt idx="8">
                  <c:v>#N/A</c:v>
                </c:pt>
                <c:pt idx="9">
                  <c:v>0.41</c:v>
                </c:pt>
              </c:numCache>
            </c:numRef>
          </c:val>
          <c:extLst>
            <c:ext xmlns:c16="http://schemas.microsoft.com/office/drawing/2014/chart" uri="{C3380CC4-5D6E-409C-BE32-E72D297353CC}">
              <c16:uniqueId val="{00000003-2681-4FB6-8880-2EE90761BE22}"/>
            </c:ext>
          </c:extLst>
        </c:ser>
        <c:ser>
          <c:idx val="4"/>
          <c:order val="4"/>
          <c:tx>
            <c:strRef>
              <c:f>データシート!$A$31</c:f>
              <c:strCache>
                <c:ptCount val="1"/>
                <c:pt idx="0">
                  <c:v>交通事業会計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0.54</c:v>
                </c:pt>
                <c:pt idx="2">
                  <c:v>#N/A</c:v>
                </c:pt>
                <c:pt idx="3">
                  <c:v>0.42</c:v>
                </c:pt>
                <c:pt idx="4">
                  <c:v>#N/A</c:v>
                </c:pt>
                <c:pt idx="5">
                  <c:v>0.53</c:v>
                </c:pt>
                <c:pt idx="6">
                  <c:v>#N/A</c:v>
                </c:pt>
                <c:pt idx="7">
                  <c:v>0.56999999999999995</c:v>
                </c:pt>
                <c:pt idx="8">
                  <c:v>#N/A</c:v>
                </c:pt>
                <c:pt idx="9">
                  <c:v>0.71</c:v>
                </c:pt>
              </c:numCache>
            </c:numRef>
          </c:val>
          <c:extLst>
            <c:ext xmlns:c16="http://schemas.microsoft.com/office/drawing/2014/chart" uri="{C3380CC4-5D6E-409C-BE32-E72D297353CC}">
              <c16:uniqueId val="{00000004-2681-4FB6-8880-2EE90761BE22}"/>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1.85</c:v>
                </c:pt>
                <c:pt idx="2">
                  <c:v>#N/A</c:v>
                </c:pt>
                <c:pt idx="3">
                  <c:v>1.57</c:v>
                </c:pt>
                <c:pt idx="4">
                  <c:v>#N/A</c:v>
                </c:pt>
                <c:pt idx="5">
                  <c:v>1.19</c:v>
                </c:pt>
                <c:pt idx="6">
                  <c:v>#N/A</c:v>
                </c:pt>
                <c:pt idx="7">
                  <c:v>0.67</c:v>
                </c:pt>
                <c:pt idx="8">
                  <c:v>#N/A</c:v>
                </c:pt>
                <c:pt idx="9">
                  <c:v>0.99</c:v>
                </c:pt>
              </c:numCache>
            </c:numRef>
          </c:val>
          <c:extLst>
            <c:ext xmlns:c16="http://schemas.microsoft.com/office/drawing/2014/chart" uri="{C3380CC4-5D6E-409C-BE32-E72D297353CC}">
              <c16:uniqueId val="{00000005-2681-4FB6-8880-2EE90761BE22}"/>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0.76</c:v>
                </c:pt>
                <c:pt idx="2">
                  <c:v>#N/A</c:v>
                </c:pt>
                <c:pt idx="3">
                  <c:v>0.99</c:v>
                </c:pt>
                <c:pt idx="4">
                  <c:v>#N/A</c:v>
                </c:pt>
                <c:pt idx="5">
                  <c:v>1.03</c:v>
                </c:pt>
                <c:pt idx="6">
                  <c:v>#N/A</c:v>
                </c:pt>
                <c:pt idx="7">
                  <c:v>0.66</c:v>
                </c:pt>
                <c:pt idx="8">
                  <c:v>#N/A</c:v>
                </c:pt>
                <c:pt idx="9">
                  <c:v>1</c:v>
                </c:pt>
              </c:numCache>
            </c:numRef>
          </c:val>
          <c:extLst>
            <c:ext xmlns:c16="http://schemas.microsoft.com/office/drawing/2014/chart" uri="{C3380CC4-5D6E-409C-BE32-E72D297353CC}">
              <c16:uniqueId val="{00000006-2681-4FB6-8880-2EE90761BE22}"/>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1.5</c:v>
                </c:pt>
                <c:pt idx="2">
                  <c:v>#N/A</c:v>
                </c:pt>
                <c:pt idx="3">
                  <c:v>1.56</c:v>
                </c:pt>
                <c:pt idx="4">
                  <c:v>#N/A</c:v>
                </c:pt>
                <c:pt idx="5">
                  <c:v>1.17</c:v>
                </c:pt>
                <c:pt idx="6">
                  <c:v>#N/A</c:v>
                </c:pt>
                <c:pt idx="7">
                  <c:v>1.64</c:v>
                </c:pt>
                <c:pt idx="8">
                  <c:v>#N/A</c:v>
                </c:pt>
                <c:pt idx="9">
                  <c:v>1.24</c:v>
                </c:pt>
              </c:numCache>
            </c:numRef>
          </c:val>
          <c:extLst>
            <c:ext xmlns:c16="http://schemas.microsoft.com/office/drawing/2014/chart" uri="{C3380CC4-5D6E-409C-BE32-E72D297353CC}">
              <c16:uniqueId val="{00000007-2681-4FB6-8880-2EE90761BE2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1.75</c:v>
                </c:pt>
                <c:pt idx="2">
                  <c:v>#N/A</c:v>
                </c:pt>
                <c:pt idx="3">
                  <c:v>2.0499999999999998</c:v>
                </c:pt>
                <c:pt idx="4">
                  <c:v>#N/A</c:v>
                </c:pt>
                <c:pt idx="5">
                  <c:v>2.4</c:v>
                </c:pt>
                <c:pt idx="6">
                  <c:v>#N/A</c:v>
                </c:pt>
                <c:pt idx="7">
                  <c:v>2.41</c:v>
                </c:pt>
                <c:pt idx="8">
                  <c:v>#N/A</c:v>
                </c:pt>
                <c:pt idx="9">
                  <c:v>4.45</c:v>
                </c:pt>
              </c:numCache>
            </c:numRef>
          </c:val>
          <c:extLst>
            <c:ext xmlns:c16="http://schemas.microsoft.com/office/drawing/2014/chart" uri="{C3380CC4-5D6E-409C-BE32-E72D297353CC}">
              <c16:uniqueId val="{00000008-2681-4FB6-8880-2EE90761BE2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12.17</c:v>
                </c:pt>
                <c:pt idx="2">
                  <c:v>#N/A</c:v>
                </c:pt>
                <c:pt idx="3">
                  <c:v>11.68</c:v>
                </c:pt>
                <c:pt idx="4">
                  <c:v>#N/A</c:v>
                </c:pt>
                <c:pt idx="5">
                  <c:v>11.18</c:v>
                </c:pt>
                <c:pt idx="6">
                  <c:v>#N/A</c:v>
                </c:pt>
                <c:pt idx="7">
                  <c:v>10.77</c:v>
                </c:pt>
                <c:pt idx="8">
                  <c:v>#N/A</c:v>
                </c:pt>
                <c:pt idx="9">
                  <c:v>8.06</c:v>
                </c:pt>
              </c:numCache>
            </c:numRef>
          </c:val>
          <c:extLst>
            <c:ext xmlns:c16="http://schemas.microsoft.com/office/drawing/2014/chart" uri="{C3380CC4-5D6E-409C-BE32-E72D297353CC}">
              <c16:uniqueId val="{00000009-2681-4FB6-8880-2EE90761BE2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13441</c:v>
                </c:pt>
                <c:pt idx="5">
                  <c:v>13124</c:v>
                </c:pt>
                <c:pt idx="8">
                  <c:v>12927</c:v>
                </c:pt>
                <c:pt idx="11">
                  <c:v>12644</c:v>
                </c:pt>
                <c:pt idx="14">
                  <c:v>12105</c:v>
                </c:pt>
              </c:numCache>
            </c:numRef>
          </c:val>
          <c:extLst>
            <c:ext xmlns:c16="http://schemas.microsoft.com/office/drawing/2014/chart" uri="{C3380CC4-5D6E-409C-BE32-E72D297353CC}">
              <c16:uniqueId val="{00000000-8874-4904-9EC7-D9549731D8D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874-4904-9EC7-D9549731D8D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591</c:v>
                </c:pt>
                <c:pt idx="3">
                  <c:v>566</c:v>
                </c:pt>
                <c:pt idx="6">
                  <c:v>260</c:v>
                </c:pt>
                <c:pt idx="9">
                  <c:v>97</c:v>
                </c:pt>
                <c:pt idx="12">
                  <c:v>68</c:v>
                </c:pt>
              </c:numCache>
            </c:numRef>
          </c:val>
          <c:extLst>
            <c:ext xmlns:c16="http://schemas.microsoft.com/office/drawing/2014/chart" uri="{C3380CC4-5D6E-409C-BE32-E72D297353CC}">
              <c16:uniqueId val="{00000002-8874-4904-9EC7-D9549731D8D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35</c:v>
                </c:pt>
                <c:pt idx="3">
                  <c:v>35</c:v>
                </c:pt>
                <c:pt idx="6">
                  <c:v>36</c:v>
                </c:pt>
                <c:pt idx="9">
                  <c:v>41</c:v>
                </c:pt>
                <c:pt idx="12">
                  <c:v>38</c:v>
                </c:pt>
              </c:numCache>
            </c:numRef>
          </c:val>
          <c:extLst>
            <c:ext xmlns:c16="http://schemas.microsoft.com/office/drawing/2014/chart" uri="{C3380CC4-5D6E-409C-BE32-E72D297353CC}">
              <c16:uniqueId val="{00000003-8874-4904-9EC7-D9549731D8D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5933</c:v>
                </c:pt>
                <c:pt idx="3">
                  <c:v>5530</c:v>
                </c:pt>
                <c:pt idx="6">
                  <c:v>5365</c:v>
                </c:pt>
                <c:pt idx="9">
                  <c:v>5036</c:v>
                </c:pt>
                <c:pt idx="12">
                  <c:v>4726</c:v>
                </c:pt>
              </c:numCache>
            </c:numRef>
          </c:val>
          <c:extLst>
            <c:ext xmlns:c16="http://schemas.microsoft.com/office/drawing/2014/chart" uri="{C3380CC4-5D6E-409C-BE32-E72D297353CC}">
              <c16:uniqueId val="{00000004-8874-4904-9EC7-D9549731D8D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74-4904-9EC7-D9549731D8D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874-4904-9EC7-D9549731D8D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13466</c:v>
                </c:pt>
                <c:pt idx="3">
                  <c:v>13090</c:v>
                </c:pt>
                <c:pt idx="6">
                  <c:v>12767</c:v>
                </c:pt>
                <c:pt idx="9">
                  <c:v>12232</c:v>
                </c:pt>
                <c:pt idx="12">
                  <c:v>11823</c:v>
                </c:pt>
              </c:numCache>
            </c:numRef>
          </c:val>
          <c:extLst>
            <c:ext xmlns:c16="http://schemas.microsoft.com/office/drawing/2014/chart" uri="{C3380CC4-5D6E-409C-BE32-E72D297353CC}">
              <c16:uniqueId val="{00000007-8874-4904-9EC7-D9549731D8D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6584</c:v>
                </c:pt>
                <c:pt idx="2">
                  <c:v>#N/A</c:v>
                </c:pt>
                <c:pt idx="3">
                  <c:v>#N/A</c:v>
                </c:pt>
                <c:pt idx="4">
                  <c:v>6097</c:v>
                </c:pt>
                <c:pt idx="5">
                  <c:v>#N/A</c:v>
                </c:pt>
                <c:pt idx="6">
                  <c:v>#N/A</c:v>
                </c:pt>
                <c:pt idx="7">
                  <c:v>5501</c:v>
                </c:pt>
                <c:pt idx="8">
                  <c:v>#N/A</c:v>
                </c:pt>
                <c:pt idx="9">
                  <c:v>#N/A</c:v>
                </c:pt>
                <c:pt idx="10">
                  <c:v>4762</c:v>
                </c:pt>
                <c:pt idx="11">
                  <c:v>#N/A</c:v>
                </c:pt>
                <c:pt idx="12">
                  <c:v>#N/A</c:v>
                </c:pt>
                <c:pt idx="13">
                  <c:v>4550</c:v>
                </c:pt>
                <c:pt idx="14">
                  <c:v>#N/A</c:v>
                </c:pt>
              </c:numCache>
            </c:numRef>
          </c:val>
          <c:smooth val="0"/>
          <c:extLst>
            <c:ext xmlns:c16="http://schemas.microsoft.com/office/drawing/2014/chart" uri="{C3380CC4-5D6E-409C-BE32-E72D297353CC}">
              <c16:uniqueId val="{00000008-8874-4904-9EC7-D9549731D8D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124442</c:v>
                </c:pt>
                <c:pt idx="5">
                  <c:v>119394</c:v>
                </c:pt>
                <c:pt idx="8">
                  <c:v>114943</c:v>
                </c:pt>
                <c:pt idx="11">
                  <c:v>110047</c:v>
                </c:pt>
                <c:pt idx="14">
                  <c:v>106056</c:v>
                </c:pt>
              </c:numCache>
            </c:numRef>
          </c:val>
          <c:extLst>
            <c:ext xmlns:c16="http://schemas.microsoft.com/office/drawing/2014/chart" uri="{C3380CC4-5D6E-409C-BE32-E72D297353CC}">
              <c16:uniqueId val="{00000000-27A1-47DF-AEBE-A555D1DCD95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11170</c:v>
                </c:pt>
                <c:pt idx="5">
                  <c:v>10595</c:v>
                </c:pt>
                <c:pt idx="8">
                  <c:v>9992</c:v>
                </c:pt>
                <c:pt idx="11">
                  <c:v>9384</c:v>
                </c:pt>
                <c:pt idx="14">
                  <c:v>9912</c:v>
                </c:pt>
              </c:numCache>
            </c:numRef>
          </c:val>
          <c:extLst>
            <c:ext xmlns:c16="http://schemas.microsoft.com/office/drawing/2014/chart" uri="{C3380CC4-5D6E-409C-BE32-E72D297353CC}">
              <c16:uniqueId val="{00000001-27A1-47DF-AEBE-A555D1DCD95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13292</c:v>
                </c:pt>
                <c:pt idx="5">
                  <c:v>12548</c:v>
                </c:pt>
                <c:pt idx="8">
                  <c:v>14093</c:v>
                </c:pt>
                <c:pt idx="11">
                  <c:v>15015</c:v>
                </c:pt>
                <c:pt idx="14">
                  <c:v>14582</c:v>
                </c:pt>
              </c:numCache>
            </c:numRef>
          </c:val>
          <c:extLst>
            <c:ext xmlns:c16="http://schemas.microsoft.com/office/drawing/2014/chart" uri="{C3380CC4-5D6E-409C-BE32-E72D297353CC}">
              <c16:uniqueId val="{00000002-27A1-47DF-AEBE-A555D1DCD95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7A1-47DF-AEBE-A555D1DCD95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7A1-47DF-AEBE-A555D1DCD95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231</c:v>
                </c:pt>
                <c:pt idx="3">
                  <c:v>201</c:v>
                </c:pt>
                <c:pt idx="6">
                  <c:v>171</c:v>
                </c:pt>
                <c:pt idx="9">
                  <c:v>141</c:v>
                </c:pt>
                <c:pt idx="12">
                  <c:v>111</c:v>
                </c:pt>
              </c:numCache>
            </c:numRef>
          </c:val>
          <c:extLst>
            <c:ext xmlns:c16="http://schemas.microsoft.com/office/drawing/2014/chart" uri="{C3380CC4-5D6E-409C-BE32-E72D297353CC}">
              <c16:uniqueId val="{00000005-27A1-47DF-AEBE-A555D1DCD95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14302</c:v>
                </c:pt>
                <c:pt idx="3">
                  <c:v>13739</c:v>
                </c:pt>
                <c:pt idx="6">
                  <c:v>13605</c:v>
                </c:pt>
                <c:pt idx="9">
                  <c:v>13515</c:v>
                </c:pt>
                <c:pt idx="12">
                  <c:v>12943</c:v>
                </c:pt>
              </c:numCache>
            </c:numRef>
          </c:val>
          <c:extLst>
            <c:ext xmlns:c16="http://schemas.microsoft.com/office/drawing/2014/chart" uri="{C3380CC4-5D6E-409C-BE32-E72D297353CC}">
              <c16:uniqueId val="{00000006-27A1-47DF-AEBE-A555D1DCD95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562</c:v>
                </c:pt>
                <c:pt idx="3">
                  <c:v>529</c:v>
                </c:pt>
                <c:pt idx="6">
                  <c:v>496</c:v>
                </c:pt>
                <c:pt idx="9">
                  <c:v>457</c:v>
                </c:pt>
                <c:pt idx="12">
                  <c:v>421</c:v>
                </c:pt>
              </c:numCache>
            </c:numRef>
          </c:val>
          <c:extLst>
            <c:ext xmlns:c16="http://schemas.microsoft.com/office/drawing/2014/chart" uri="{C3380CC4-5D6E-409C-BE32-E72D297353CC}">
              <c16:uniqueId val="{00000007-27A1-47DF-AEBE-A555D1DCD95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61848</c:v>
                </c:pt>
                <c:pt idx="3">
                  <c:v>56653</c:v>
                </c:pt>
                <c:pt idx="6">
                  <c:v>51098</c:v>
                </c:pt>
                <c:pt idx="9">
                  <c:v>45706</c:v>
                </c:pt>
                <c:pt idx="12">
                  <c:v>42108</c:v>
                </c:pt>
              </c:numCache>
            </c:numRef>
          </c:val>
          <c:extLst>
            <c:ext xmlns:c16="http://schemas.microsoft.com/office/drawing/2014/chart" uri="{C3380CC4-5D6E-409C-BE32-E72D297353CC}">
              <c16:uniqueId val="{00000008-27A1-47DF-AEBE-A555D1DCD95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3620</c:v>
                </c:pt>
                <c:pt idx="3">
                  <c:v>2778</c:v>
                </c:pt>
                <c:pt idx="6">
                  <c:v>2098</c:v>
                </c:pt>
                <c:pt idx="9">
                  <c:v>1637</c:v>
                </c:pt>
                <c:pt idx="12">
                  <c:v>1225</c:v>
                </c:pt>
              </c:numCache>
            </c:numRef>
          </c:val>
          <c:extLst>
            <c:ext xmlns:c16="http://schemas.microsoft.com/office/drawing/2014/chart" uri="{C3380CC4-5D6E-409C-BE32-E72D297353CC}">
              <c16:uniqueId val="{00000009-27A1-47DF-AEBE-A555D1DCD95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120552</c:v>
                </c:pt>
                <c:pt idx="3">
                  <c:v>115753</c:v>
                </c:pt>
                <c:pt idx="6">
                  <c:v>111373</c:v>
                </c:pt>
                <c:pt idx="9">
                  <c:v>109191</c:v>
                </c:pt>
                <c:pt idx="12">
                  <c:v>107835</c:v>
                </c:pt>
              </c:numCache>
            </c:numRef>
          </c:val>
          <c:extLst>
            <c:ext xmlns:c16="http://schemas.microsoft.com/office/drawing/2014/chart" uri="{C3380CC4-5D6E-409C-BE32-E72D297353CC}">
              <c16:uniqueId val="{0000000A-27A1-47DF-AEBE-A555D1DCD95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52212</c:v>
                </c:pt>
                <c:pt idx="2">
                  <c:v>#N/A</c:v>
                </c:pt>
                <c:pt idx="3">
                  <c:v>#N/A</c:v>
                </c:pt>
                <c:pt idx="4">
                  <c:v>47115</c:v>
                </c:pt>
                <c:pt idx="5">
                  <c:v>#N/A</c:v>
                </c:pt>
                <c:pt idx="6">
                  <c:v>#N/A</c:v>
                </c:pt>
                <c:pt idx="7">
                  <c:v>39814</c:v>
                </c:pt>
                <c:pt idx="8">
                  <c:v>#N/A</c:v>
                </c:pt>
                <c:pt idx="9">
                  <c:v>#N/A</c:v>
                </c:pt>
                <c:pt idx="10">
                  <c:v>36201</c:v>
                </c:pt>
                <c:pt idx="11">
                  <c:v>#N/A</c:v>
                </c:pt>
                <c:pt idx="12">
                  <c:v>#N/A</c:v>
                </c:pt>
                <c:pt idx="13">
                  <c:v>34094</c:v>
                </c:pt>
                <c:pt idx="14">
                  <c:v>#N/A</c:v>
                </c:pt>
              </c:numCache>
            </c:numRef>
          </c:val>
          <c:smooth val="0"/>
          <c:extLst>
            <c:ext xmlns:c16="http://schemas.microsoft.com/office/drawing/2014/chart" uri="{C3380CC4-5D6E-409C-BE32-E72D297353CC}">
              <c16:uniqueId val="{0000000B-27A1-47DF-AEBE-A555D1DCD95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3695</c:v>
                </c:pt>
                <c:pt idx="1">
                  <c:v>4377</c:v>
                </c:pt>
                <c:pt idx="2">
                  <c:v>3554</c:v>
                </c:pt>
              </c:numCache>
            </c:numRef>
          </c:val>
          <c:extLst>
            <c:ext xmlns:c16="http://schemas.microsoft.com/office/drawing/2014/chart" uri="{C3380CC4-5D6E-409C-BE32-E72D297353CC}">
              <c16:uniqueId val="{00000000-F6CB-4798-B60A-D45132BA76D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1336</c:v>
                </c:pt>
                <c:pt idx="1">
                  <c:v>888</c:v>
                </c:pt>
                <c:pt idx="2">
                  <c:v>889</c:v>
                </c:pt>
              </c:numCache>
            </c:numRef>
          </c:val>
          <c:extLst>
            <c:ext xmlns:c16="http://schemas.microsoft.com/office/drawing/2014/chart" uri="{C3380CC4-5D6E-409C-BE32-E72D297353CC}">
              <c16:uniqueId val="{00000001-F6CB-4798-B60A-D45132BA76D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8720</c:v>
                </c:pt>
                <c:pt idx="1">
                  <c:v>9153</c:v>
                </c:pt>
                <c:pt idx="2">
                  <c:v>8850</c:v>
                </c:pt>
              </c:numCache>
            </c:numRef>
          </c:val>
          <c:extLst>
            <c:ext xmlns:c16="http://schemas.microsoft.com/office/drawing/2014/chart" uri="{C3380CC4-5D6E-409C-BE32-E72D297353CC}">
              <c16:uniqueId val="{00000002-F6CB-4798-B60A-D45132BA76D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{BEF954DD-1EE0-4E18-B2CE-F61DB0BA847F}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C0B-4219-B13E-154D59F5EF2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{3DF042D8-917C-456C-B30F-A950060E709A}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0B-4219-B13E-154D59F5EF2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{64F8B610-A72E-4194-AD8E-EE8784470A3E}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0B-4219-B13E-154D59F5EF2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{87971659-02C7-4FFA-B28E-A25A46B61D12}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0B-4219-B13E-154D59F5EF2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{7380AD48-58F9-4F62-81C4-3389639832EF}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0B-4219-B13E-154D59F5EF24}"/>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{5C6145C9-48F2-4FCC-A632-2E357CC537A6}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C0B-4219-B13E-154D59F5EF24}"/>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{5155D319-2FBA-4CB9-856F-E7D04C263FC0}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C0B-4219-B13E-154D59F5EF24}"/>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{005C1375-CD36-4A6B-BBFD-4039A0152454}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C0B-4219-B13E-154D59F5EF24}"/>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{6C829757-E921-4AD8-A11D-801C12BBDB32}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C0B-4219-B13E-154D59F5EF2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56.8</c:v>
                </c:pt>
                <c:pt idx="8">
                  <c:v>46.3</c:v>
                </c:pt>
                <c:pt idx="16">
                  <c:v>59.6</c:v>
                </c:pt>
                <c:pt idx="24">
                  <c:v>60.8</c:v>
                </c:pt>
                <c:pt idx="32">
                  <c:v>61.7</c:v>
                </c:pt>
              </c:numCache>
            </c:numRef>
          </c:xVal>
          <c:yVal>
            <c:numRef>
              <c:f>公会計指標分析・財政指標組合せ分析表!$BP$51:$DC$51</c:f>
              <c:numCache>
                <c:formatCode>#,##0.0;"▲ "#,##0.0</c:formatCode>
                <c:ptCount val="40"/>
                <c:pt idx="0">
                  <c:v>119.9</c:v>
                </c:pt>
                <c:pt idx="8">
                  <c:v>108.8</c:v>
                </c:pt>
                <c:pt idx="16">
                  <c:v>90.8</c:v>
                </c:pt>
                <c:pt idx="24">
                  <c:v>83.6</c:v>
                </c:pt>
                <c:pt idx="32">
                  <c:v>76.8</c:v>
                </c:pt>
              </c:numCache>
            </c:numRef>
          </c:yVal>
          <c:smooth val="0"/>
          <c:extLst>
            <c:ext xmlns:c16="http://schemas.microsoft.com/office/drawing/2014/chart" uri="{C3380CC4-5D6E-409C-BE32-E72D297353CC}">
              <c16:uniqueId val="{00000009-AC0B-4219-B13E-154D59F5EF2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1359255137876435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{2764B36C-BF95-46AD-B710-8592DD983374}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C0B-4219-B13E-154D59F5EF2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{D1046792-6C38-4813-9212-2FE3DBF6988C}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0B-4219-B13E-154D59F5EF2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{E8A6999C-CB13-4538-A68F-DDCC2A909F9F}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0B-4219-B13E-154D59F5EF2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{2CCD8660-CEF8-44C9-9B45-513E15934B72}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0B-4219-B13E-154D59F5EF2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{77BA7381-9161-401D-A39A-D86452AD3536}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0B-4219-B13E-154D59F5EF24}"/>
                </c:ext>
              </c:extLst>
            </c:dLbl>
            <c:dLbl>
              <c:idx val="8"/>
              <c:layout>
                <c:manualLayout>
                  <c:x val="-3.2931145801268172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{2A8C59A1-3AA6-4A64-9920-85006A60253A}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C0B-4219-B13E-154D59F5EF24}"/>
                </c:ext>
              </c:extLst>
            </c:dLbl>
            <c:dLbl>
              <c:idx val="16"/>
              <c:layout>
                <c:manualLayout>
                  <c:x val="-2.9864903314526948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{33337812-E07F-44F1-B937-5C6756C76532}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C0B-4219-B13E-154D59F5EF24}"/>
                </c:ext>
              </c:extLst>
            </c:dLbl>
            <c:dLbl>
              <c:idx val="24"/>
              <c:layout>
                <c:manualLayout>
                  <c:x val="-3.4296047805279513E-2"/>
                  <c:y val="-5.2310403538667408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{A6C32BCE-CE70-4760-809F-7BFE0960C4AD}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C0B-4219-B13E-154D59F5EF24}"/>
                </c:ext>
              </c:extLst>
            </c:dLbl>
            <c:dLbl>
              <c:idx val="32"/>
              <c:layout>
                <c:manualLayout>
                  <c:x val="-3.2015750650234161E-2"/>
                  <c:y val="-7.7167680673062955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{3BF452C5-00FE-4A28-BB7D-F53315DC7210}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C0B-4219-B13E-154D59F5EF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57.4</c:v>
                </c:pt>
                <c:pt idx="8">
                  <c:v>58.3</c:v>
                </c:pt>
                <c:pt idx="16">
                  <c:v>61.1</c:v>
                </c:pt>
                <c:pt idx="24">
                  <c:v>61.9</c:v>
                </c:pt>
                <c:pt idx="32">
                  <c:v>62.6</c:v>
                </c:pt>
              </c:numCache>
            </c:numRef>
          </c:xVal>
          <c:yVal>
            <c:numRef>
              <c:f>公会計指標分析・財政指標組合せ分析表!$BP$55:$DC$55</c:f>
              <c:numCache>
                <c:formatCode>#,##0.0;"▲ "#,##0.0</c:formatCode>
                <c:ptCount val="40"/>
                <c:pt idx="0">
                  <c:v>31</c:v>
                </c:pt>
                <c:pt idx="8">
                  <c:v>30</c:v>
                </c:pt>
                <c:pt idx="16">
                  <c:v>34</c:v>
                </c:pt>
                <c:pt idx="24">
                  <c:v>33.9</c:v>
                </c:pt>
                <c:pt idx="32">
                  <c:v>31.5</c:v>
                </c:pt>
              </c:numCache>
            </c:numRef>
          </c:yVal>
          <c:smooth val="0"/>
          <c:extLst>
            <c:ext xmlns:c16="http://schemas.microsoft.com/office/drawing/2014/chart" uri="{C3380CC4-5D6E-409C-BE32-E72D297353CC}">
              <c16:uniqueId val="{00000013-AC0B-4219-B13E-154D59F5EF24}"/>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{EF9A1989-E986-46EB-9DF4-4C5EA94D169F}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75B-4780-B8EB-96CC7901E7F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{EA35BB83-DE99-4619-B5B3-8EE3B0D210A3}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5B-4780-B8EB-96CC7901E7F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{0C69340F-84DB-4833-A519-83F620C88A60}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5B-4780-B8EB-96CC7901E7F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{2A172D73-CEE9-4007-ACAA-C9F1EBE8B8C4}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5B-4780-B8EB-96CC7901E7F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{60076214-21DD-45AD-A3A3-19FB3E4E45BB}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5B-4780-B8EB-96CC7901E7F7}"/>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{65DEBA70-7DDE-4C95-9E3C-99D1676B13A3}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75B-4780-B8EB-96CC7901E7F7}"/>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{0BC6BB99-7CEA-4EFF-82B9-D4963CEF3800}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75B-4780-B8EB-96CC7901E7F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{AB632DA3-E832-44F5-A173-A9978446B703}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75B-4780-B8EB-96CC7901E7F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{9CED1B64-D6C4-4264-8974-844E93343467}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75B-4780-B8EB-96CC7901E7F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15.1</c:v>
                </c:pt>
                <c:pt idx="8">
                  <c:v>14.6</c:v>
                </c:pt>
                <c:pt idx="16">
                  <c:v>13.9</c:v>
                </c:pt>
                <c:pt idx="24">
                  <c:v>12.5</c:v>
                </c:pt>
                <c:pt idx="32">
                  <c:v>11.2</c:v>
                </c:pt>
              </c:numCache>
            </c:numRef>
          </c:xVal>
          <c:yVal>
            <c:numRef>
              <c:f>公会計指標分析・財政指標組合せ分析表!$BP$73:$DC$73</c:f>
              <c:numCache>
                <c:formatCode>#,##0.0;"▲ "#,##0.0</c:formatCode>
                <c:ptCount val="40"/>
                <c:pt idx="0">
                  <c:v>119.9</c:v>
                </c:pt>
                <c:pt idx="8">
                  <c:v>108.8</c:v>
                </c:pt>
                <c:pt idx="16">
                  <c:v>90.8</c:v>
                </c:pt>
                <c:pt idx="24">
                  <c:v>83.6</c:v>
                </c:pt>
                <c:pt idx="32">
                  <c:v>76.8</c:v>
                </c:pt>
              </c:numCache>
            </c:numRef>
          </c:yVal>
          <c:smooth val="0"/>
          <c:extLst>
            <c:ext xmlns:c16="http://schemas.microsoft.com/office/drawing/2014/chart" uri="{C3380CC4-5D6E-409C-BE32-E72D297353CC}">
              <c16:uniqueId val="{00000009-E75B-4780-B8EB-96CC7901E7F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0922670328710976E-2"/>
                  <c:y val="-0.10752054754172698"/>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{DDB70287-A141-490C-AD26-6E9B74AADEB6}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75B-4780-B8EB-96CC7901E7F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{7D741117-67C4-482D-8350-F05FF6872FAA}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5B-4780-B8EB-96CC7901E7F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{22E12D19-64E7-4C69-BF6A-F0715E1299B9}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5B-4780-B8EB-96CC7901E7F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{A31D50DC-9CF6-4D5B-8910-5A79B105DF90}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5B-4780-B8EB-96CC7901E7F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{166D1E9B-1653-4966-8C51-0E913B4C5032}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5B-4780-B8EB-96CC7901E7F7}"/>
                </c:ext>
              </c:extLst>
            </c:dLbl>
            <c:dLbl>
              <c:idx val="8"/>
              <c:layout>
                <c:manualLayout>
                  <c:x val="-2.2473312909510289E-2"/>
                  <c:y val="-6.456164673503175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{CA7E3C21-8D93-467E-9F3B-A469E1AFDABD}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75B-4780-B8EB-96CC7901E7F7}"/>
                </c:ext>
              </c:extLst>
            </c:dLbl>
            <c:dLbl>
              <c:idx val="16"/>
              <c:layout>
                <c:manualLayout>
                  <c:x val="-3.1697991619110633E-2"/>
                  <c:y val="-1.4165799602303434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{17865817-AF90-4B6D-B364-8D0BF38F1FF3}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75B-4780-B8EB-96CC7901E7F7}"/>
                </c:ext>
              </c:extLst>
            </c:dLbl>
            <c:dLbl>
              <c:idx val="24"/>
              <c:layout>
                <c:manualLayout>
                  <c:x val="-3.1570342725075584E-2"/>
                  <c:y val="-8.90304998880065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{A266DAF5-7CD1-4E0B-A91B-EB6FB7EEF750}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75B-4780-B8EB-96CC7901E7F7}"/>
                </c:ext>
              </c:extLst>
            </c:dLbl>
            <c:dLbl>
              <c:idx val="32"/>
              <c:layout>
                <c:manualLayout>
                  <c:x val="-3.1570342725075584E-2"/>
                  <c:y val="-3.6804912915685724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{4B712016-0702-426C-B4DC-1A06E27CE21F}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75B-4780-B8EB-96CC7901E7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5</c:v>
                </c:pt>
                <c:pt idx="16">
                  <c:v>5.9</c:v>
                </c:pt>
                <c:pt idx="24">
                  <c:v>5.7</c:v>
                </c:pt>
                <c:pt idx="32">
                  <c:v>5.4</c:v>
                </c:pt>
              </c:numCache>
            </c:numRef>
          </c:xVal>
          <c:yVal>
            <c:numRef>
              <c:f>公会計指標分析・財政指標組合せ分析表!$BP$77:$DC$77</c:f>
              <c:numCache>
                <c:formatCode>#,##0.0;"▲ "#,##0.0</c:formatCode>
                <c:ptCount val="40"/>
                <c:pt idx="0">
                  <c:v>31</c:v>
                </c:pt>
                <c:pt idx="8">
                  <c:v>30</c:v>
                </c:pt>
                <c:pt idx="16">
                  <c:v>34</c:v>
                </c:pt>
                <c:pt idx="24">
                  <c:v>33.9</c:v>
                </c:pt>
                <c:pt idx="32">
                  <c:v>31.5</c:v>
                </c:pt>
              </c:numCache>
            </c:numRef>
          </c:yVal>
          <c:smooth val="0"/>
          <c:extLst>
            <c:ext xmlns:c16="http://schemas.microsoft.com/office/drawing/2014/chart" uri="{C3380CC4-5D6E-409C-BE32-E72D297353CC}">
              <c16:uniqueId val="{00000013-E75B-4780-B8EB-96CC7901E7F7}"/>
            </c:ext>
          </c:extLst>
        </c:ser>
        <c:dLbls>
          <c:showLegendKey val="0"/>
          <c:showVal val="1"/>
          <c:showCatName val="0"/>
          <c:showSerName val="0"/>
          <c:showPercent val="0"/>
          <c:showBubbleSize val="0"/>
        </c:dLbls>
        <c:axId val="84219776"/>
        <c:axId val="84234240"/>
      </c:scatterChart>
      <c:valAx>
        <c:axId val="84219776"/>
        <c:scaling>
          <c:orientation val="maxMin"/>
          <c:max val="20"/>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200,772
199,251
572.99
128,200,601
125,163,699
2,675,728
55,201,772
107,037,394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基準財政収入額及び基準財政需要額が共に増加し、財政力指数は前年度と同じ０．５８となった。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今後も市税等の徴収体制を強化するとともに、行財政改革大綱に基づいて行財政全般の効率化を図ることで、財源確保及び歳出抑制に努める。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43</xdr:row>
      <xdr:rowOff>164193</xdr:rowOff>
    </xdr:to>
    <xdr:cxnSp macro="">
      <xdr:nvCxnSpPr>
        <xdr:cNvPr id="71" name="直線コネクタ 70"/>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43</xdr:row>
      <xdr:rowOff>164193</xdr:rowOff>
    </xdr:to>
    <xdr:cxnSp macro="">
      <xdr:nvCxnSpPr>
        <xdr:cNvPr id="74" name="直線コネクタ 73"/>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43</xdr:row>
      <xdr:rowOff>164193</xdr:rowOff>
    </xdr:to>
    <xdr:cxnSp macro="">
      <xdr:nvCxnSpPr>
        <xdr:cNvPr id="77" name="直線コネクタ 76"/>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44</xdr:row>
      <xdr:rowOff>9978</xdr:rowOff>
    </xdr:to>
    <xdr:cxnSp macro="">
      <xdr:nvCxnSpPr>
        <xdr:cNvPr id="80" name="直線コネクタ 79"/>
        <xdr:cNvCxnSpPr/>
      </xdr:nvCxnSpPr>
      <xdr:spPr>
        <a:xfrm flipV="1">
          <a:off x="1447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145143</xdr:rowOff>
    </xdr:from>
    <xdr:to>
      <xdr:col>11</xdr:col>
      <xdr:colOff>82550</xdr:colOff>
      <xdr:row>41</xdr:row>
      <xdr:rowOff>75293</xdr:rowOff>
    </xdr:to>
    <xdr:sp macro="" textlink="">
      <xdr:nvSpPr>
        <xdr:cNvPr id="81" name="フローチャート: 判断 80"/>
        <xdr:cNvSpPr/>
      </xdr:nvSpPr>
      <xdr:spPr>
        <a:xfrm>
          <a:off x="2286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85470</xdr:rowOff>
    </xdr:from>
    <xdr:ext cx="762000" cy="259045"/>
    <xdr:sp macro="" textlink="">
      <xdr:nvSpPr>
        <xdr:cNvPr id="82" name="テキスト ボックス 81"/>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162378</xdr:rowOff>
    </xdr:from>
    <xdr:to>
      <xdr:col>7</xdr:col>
      <xdr:colOff>31750</xdr:colOff>
      <xdr:row>41</xdr:row>
      <xdr:rowOff>92528</xdr:rowOff>
    </xdr:to>
    <xdr:sp macro="" textlink="">
      <xdr:nvSpPr>
        <xdr:cNvPr id="83" name="フローチャート: 判断 82"/>
        <xdr:cNvSpPr/>
      </xdr:nvSpPr>
      <xdr:spPr>
        <a:xfrm>
          <a:off x="1397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102705</xdr:rowOff>
    </xdr:from>
    <xdr:ext cx="762000" cy="259045"/>
    <xdr:sp macro="" textlink="">
      <xdr:nvSpPr>
        <xdr:cNvPr id="84" name="テキスト ボックス 83"/>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90" name="楕円 89"/>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85470</xdr:rowOff>
    </xdr:from>
    <xdr:ext cx="762000" cy="259045"/>
    <xdr:sp macro="" textlink="">
      <xdr:nvSpPr>
        <xdr:cNvPr id="91" name="財政力該当値テキスト"/>
        <xdr:cNvSpPr txBox="1"/>
      </xdr:nvSpPr>
      <xdr:spPr>
        <a:xfrm>
          <a:off x="5041900" y="74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2" name="楕円 91"/>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3" name="テキスト ボックス 92"/>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4" name="楕円 93"/>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5" name="テキスト ボックス 94"/>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6" name="楕円 95"/>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7" name="テキスト ボックス 96"/>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130628</xdr:rowOff>
    </xdr:from>
    <xdr:to>
      <xdr:col>7</xdr:col>
      <xdr:colOff>31750</xdr:colOff>
      <xdr:row>44</xdr:row>
      <xdr:rowOff>60778</xdr:rowOff>
    </xdr:to>
    <xdr:sp macro="" textlink="">
      <xdr:nvSpPr>
        <xdr:cNvPr id="98" name="楕円 97"/>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45555</xdr:rowOff>
    </xdr:from>
    <xdr:ext cx="762000" cy="259045"/>
    <xdr:sp macro="" textlink="">
      <xdr:nvSpPr>
        <xdr:cNvPr id="99" name="テキスト ボックス 98"/>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の減少により定時償還元金・利子が減少したため、公債費は減少したものの、会計年度任用職員制度開始に伴い旧嘱託・臨時職員の分析変更や、退職手当の増加により人件費が大きく増加した。また、地方交付税や地方税、地方特例交付金等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このことにより、経常経費充当一般財源（分子）が増加、経常一般財源等（分母）が減少したため、対前年度比４．０ポイント増の９４．３となった。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今後も事務事業の見直しや公債費の抑制を進め、経常経費の削減を図る。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11747</xdr:rowOff>
    </xdr:from>
    <xdr:to>
      <xdr:col>23</xdr:col>
      <xdr:colOff>133350</xdr:colOff>
      <xdr:row>64</xdr:row>
      <xdr:rowOff>81597</xdr:rowOff>
    </xdr:to>
    <xdr:cxnSp macro="">
      <xdr:nvCxnSpPr>
        <xdr:cNvPr id="130" name="直線コネクタ 129"/>
        <xdr:cNvCxnSpPr/>
      </xdr:nvCxnSpPr>
      <xdr:spPr>
        <a:xfrm>
          <a:off x="4114800" y="10813097"/>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122255</xdr:rowOff>
    </xdr:from>
    <xdr:ext cx="762000" cy="259045"/>
    <xdr:sp macro="" textlink="">
      <xdr:nvSpPr>
        <xdr:cNvPr id="131" name="財政構造の弾力性平均値テキスト"/>
        <xdr:cNvSpPr txBox="1"/>
      </xdr:nvSpPr>
      <xdr:spPr>
        <a:xfrm>
          <a:off x="5041900" y="10752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5715</xdr:rowOff>
    </xdr:from>
    <xdr:to>
      <xdr:col>19</xdr:col>
      <xdr:colOff>133350</xdr:colOff>
      <xdr:row>63</xdr:row>
      <xdr:rowOff>11747</xdr:rowOff>
    </xdr:to>
    <xdr:cxnSp macro="">
      <xdr:nvCxnSpPr>
        <xdr:cNvPr id="133" name="直線コネクタ 132"/>
        <xdr:cNvCxnSpPr/>
      </xdr:nvCxnSpPr>
      <xdr:spPr>
        <a:xfrm>
          <a:off x="3225800" y="1080706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5" name="テキスト ボックス 134"/>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5715</xdr:rowOff>
    </xdr:from>
    <xdr:to>
      <xdr:col>15</xdr:col>
      <xdr:colOff>82550</xdr:colOff>
      <xdr:row>63</xdr:row>
      <xdr:rowOff>17780</xdr:rowOff>
    </xdr:to>
    <xdr:cxnSp macro="">
      <xdr:nvCxnSpPr>
        <xdr:cNvPr id="136" name="直線コネクタ 135"/>
        <xdr:cNvCxnSpPr/>
      </xdr:nvCxnSpPr>
      <xdr:spPr>
        <a:xfrm flipV="1">
          <a:off x="2336800" y="1080706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8" name="テキスト ボックス 137"/>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17780</xdr:rowOff>
    </xdr:from>
    <xdr:to>
      <xdr:col>11</xdr:col>
      <xdr:colOff>31750</xdr:colOff>
      <xdr:row>63</xdr:row>
      <xdr:rowOff>90170</xdr:rowOff>
    </xdr:to>
    <xdr:cxnSp macro="">
      <xdr:nvCxnSpPr>
        <xdr:cNvPr id="139" name="直線コネクタ 138"/>
        <xdr:cNvCxnSpPr/>
      </xdr:nvCxnSpPr>
      <xdr:spPr>
        <a:xfrm flipV="1">
          <a:off x="1447800" y="108191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81597</xdr:rowOff>
    </xdr:from>
    <xdr:to>
      <xdr:col>11</xdr:col>
      <xdr:colOff>82550</xdr:colOff>
      <xdr:row>64</xdr:row>
      <xdr:rowOff>11747</xdr:rowOff>
    </xdr:to>
    <xdr:sp macro="" textlink="">
      <xdr:nvSpPr>
        <xdr:cNvPr id="140" name="フローチャート: 判断 139"/>
        <xdr:cNvSpPr/>
      </xdr:nvSpPr>
      <xdr:spPr>
        <a:xfrm>
          <a:off x="2286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167974</xdr:rowOff>
    </xdr:from>
    <xdr:ext cx="762000" cy="259045"/>
    <xdr:sp macro="" textlink="">
      <xdr:nvSpPr>
        <xdr:cNvPr id="141" name="テキスト ボックス 140"/>
        <xdr:cNvSpPr txBox="1"/>
      </xdr:nvSpPr>
      <xdr:spPr>
        <a:xfrm>
          <a:off x="1955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105728</xdr:rowOff>
    </xdr:from>
    <xdr:to>
      <xdr:col>7</xdr:col>
      <xdr:colOff>31750</xdr:colOff>
      <xdr:row>64</xdr:row>
      <xdr:rowOff>35878</xdr:rowOff>
    </xdr:to>
    <xdr:sp macro="" textlink="">
      <xdr:nvSpPr>
        <xdr:cNvPr id="142" name="フローチャート: 判断 141"/>
        <xdr:cNvSpPr/>
      </xdr:nvSpPr>
      <xdr:spPr>
        <a:xfrm>
          <a:off x="1397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20655</xdr:rowOff>
    </xdr:from>
    <xdr:ext cx="762000" cy="259045"/>
    <xdr:sp macro="" textlink="">
      <xdr:nvSpPr>
        <xdr:cNvPr id="143" name="テキスト ボックス 142"/>
        <xdr:cNvSpPr txBox="1"/>
      </xdr:nvSpPr>
      <xdr:spPr>
        <a:xfrm>
          <a:off x="1066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30797</xdr:rowOff>
    </xdr:from>
    <xdr:to>
      <xdr:col>23</xdr:col>
      <xdr:colOff>184150</xdr:colOff>
      <xdr:row>64</xdr:row>
      <xdr:rowOff>132397</xdr:rowOff>
    </xdr:to>
    <xdr:sp macro="" textlink="">
      <xdr:nvSpPr>
        <xdr:cNvPr id="149" name="楕円 148"/>
        <xdr:cNvSpPr/>
      </xdr:nvSpPr>
      <xdr:spPr>
        <a:xfrm>
          <a:off x="4902200" y="110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2874</xdr:rowOff>
    </xdr:from>
    <xdr:ext cx="762000" cy="259045"/>
    <xdr:sp macro="" textlink="">
      <xdr:nvSpPr>
        <xdr:cNvPr id="150" name="財政構造の弾力性該当値テキスト"/>
        <xdr:cNvSpPr txBox="1"/>
      </xdr:nvSpPr>
      <xdr:spPr>
        <a:xfrm>
          <a:off x="5041900" y="1097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132397</xdr:rowOff>
    </xdr:from>
    <xdr:to>
      <xdr:col>19</xdr:col>
      <xdr:colOff>184150</xdr:colOff>
      <xdr:row>63</xdr:row>
      <xdr:rowOff>62547</xdr:rowOff>
    </xdr:to>
    <xdr:sp macro="" textlink="">
      <xdr:nvSpPr>
        <xdr:cNvPr id="151" name="楕円 150"/>
        <xdr:cNvSpPr/>
      </xdr:nvSpPr>
      <xdr:spPr>
        <a:xfrm>
          <a:off x="4064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72724</xdr:rowOff>
    </xdr:from>
    <xdr:ext cx="736600" cy="259045"/>
    <xdr:sp macro="" textlink="">
      <xdr:nvSpPr>
        <xdr:cNvPr id="152" name="テキスト ボックス 151"/>
        <xdr:cNvSpPr txBox="1"/>
      </xdr:nvSpPr>
      <xdr:spPr>
        <a:xfrm>
          <a:off x="3733800" y="1053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126365</xdr:rowOff>
    </xdr:from>
    <xdr:to>
      <xdr:col>15</xdr:col>
      <xdr:colOff>133350</xdr:colOff>
      <xdr:row>63</xdr:row>
      <xdr:rowOff>56515</xdr:rowOff>
    </xdr:to>
    <xdr:sp macro="" textlink="">
      <xdr:nvSpPr>
        <xdr:cNvPr id="153" name="楕円 152"/>
        <xdr:cNvSpPr/>
      </xdr:nvSpPr>
      <xdr:spPr>
        <a:xfrm>
          <a:off x="3175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66692</xdr:rowOff>
    </xdr:from>
    <xdr:ext cx="762000" cy="259045"/>
    <xdr:sp macro="" textlink="">
      <xdr:nvSpPr>
        <xdr:cNvPr id="154" name="テキスト ボックス 153"/>
        <xdr:cNvSpPr txBox="1"/>
      </xdr:nvSpPr>
      <xdr:spPr>
        <a:xfrm>
          <a:off x="2844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138430</xdr:rowOff>
    </xdr:from>
    <xdr:to>
      <xdr:col>11</xdr:col>
      <xdr:colOff>82550</xdr:colOff>
      <xdr:row>63</xdr:row>
      <xdr:rowOff>68580</xdr:rowOff>
    </xdr:to>
    <xdr:sp macro="" textlink="">
      <xdr:nvSpPr>
        <xdr:cNvPr id="155" name="楕円 154"/>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78757</xdr:rowOff>
    </xdr:from>
    <xdr:ext cx="762000" cy="259045"/>
    <xdr:sp macro="" textlink="">
      <xdr:nvSpPr>
        <xdr:cNvPr id="156" name="テキスト ボックス 155"/>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7" name="楕円 156"/>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151147</xdr:rowOff>
    </xdr:from>
    <xdr:ext cx="762000" cy="259045"/>
    <xdr:sp macro="" textlink="">
      <xdr:nvSpPr>
        <xdr:cNvPr id="158" name="テキスト ボックス 157"/>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[145,272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人件費については、会計年度任用職員制度の導入や退職手当の増により、前年度と比べて大きく増加した。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物件費については、臨時・嘱託職員が会計年度任用職員へ制度移行したことなどにより減少した。また、公共施設適正化を進めているところであり、一層の効率的な管理運営に努める。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今後も行財政改革により事務事業等の廃止、縮減等を進め、人件費及び物件費等を抑制していく。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131045</xdr:rowOff>
    </xdr:from>
    <xdr:to>
      <xdr:col>23</xdr:col>
      <xdr:colOff>133350</xdr:colOff>
      <xdr:row>86</xdr:row>
      <xdr:rowOff>123524</xdr:rowOff>
    </xdr:to>
    <xdr:cxnSp macro="">
      <xdr:nvCxnSpPr>
        <xdr:cNvPr id="195" name="直線コネクタ 194"/>
        <xdr:cNvCxnSpPr/>
      </xdr:nvCxnSpPr>
      <xdr:spPr>
        <a:xfrm>
          <a:off x="4114800" y="14704295"/>
          <a:ext cx="838200" cy="16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157438</xdr:rowOff>
    </xdr:from>
    <xdr:ext cx="762000" cy="259045"/>
    <xdr:sp macro="" textlink="">
      <xdr:nvSpPr>
        <xdr:cNvPr id="196" name="人件費・物件費等の状況平均値テキスト"/>
        <xdr:cNvSpPr txBox="1"/>
      </xdr:nvSpPr>
      <xdr:spPr>
        <a:xfrm>
          <a:off x="5041900" y="14216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38610</xdr:rowOff>
    </xdr:from>
    <xdr:to>
      <xdr:col>19</xdr:col>
      <xdr:colOff>133350</xdr:colOff>
      <xdr:row>85</xdr:row>
      <xdr:rowOff>131045</xdr:rowOff>
    </xdr:to>
    <xdr:cxnSp macro="">
      <xdr:nvCxnSpPr>
        <xdr:cNvPr id="198" name="直線コネクタ 197"/>
        <xdr:cNvCxnSpPr/>
      </xdr:nvCxnSpPr>
      <xdr:spPr>
        <a:xfrm>
          <a:off x="3225800" y="14611860"/>
          <a:ext cx="889000" cy="9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112475</xdr:rowOff>
    </xdr:from>
    <xdr:ext cx="736600" cy="259045"/>
    <xdr:sp macro="" textlink="">
      <xdr:nvSpPr>
        <xdr:cNvPr id="200" name="テキスト ボックス 199"/>
        <xdr:cNvSpPr txBox="1"/>
      </xdr:nvSpPr>
      <xdr:spPr>
        <a:xfrm>
          <a:off x="3733800" y="13999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14705</xdr:rowOff>
    </xdr:from>
    <xdr:to>
      <xdr:col>15</xdr:col>
      <xdr:colOff>82550</xdr:colOff>
      <xdr:row>85</xdr:row>
      <xdr:rowOff>38610</xdr:rowOff>
    </xdr:to>
    <xdr:cxnSp macro="">
      <xdr:nvCxnSpPr>
        <xdr:cNvPr id="201" name="直線コネクタ 200"/>
        <xdr:cNvCxnSpPr/>
      </xdr:nvCxnSpPr>
      <xdr:spPr>
        <a:xfrm>
          <a:off x="2336800" y="14587955"/>
          <a:ext cx="889000" cy="2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127834</xdr:rowOff>
    </xdr:from>
    <xdr:to>
      <xdr:col>15</xdr:col>
      <xdr:colOff>133350</xdr:colOff>
      <xdr:row>83</xdr:row>
      <xdr:rowOff>57984</xdr:rowOff>
    </xdr:to>
    <xdr:sp macro="" textlink="">
      <xdr:nvSpPr>
        <xdr:cNvPr id="202" name="フローチャート: 判断 201"/>
        <xdr:cNvSpPr/>
      </xdr:nvSpPr>
      <xdr:spPr>
        <a:xfrm>
          <a:off x="3175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68161</xdr:rowOff>
    </xdr:from>
    <xdr:ext cx="762000" cy="259045"/>
    <xdr:sp macro="" textlink="">
      <xdr:nvSpPr>
        <xdr:cNvPr id="203" name="テキスト ボックス 202"/>
        <xdr:cNvSpPr txBox="1"/>
      </xdr:nvSpPr>
      <xdr:spPr>
        <a:xfrm>
          <a:off x="2844800" y="13955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160300</xdr:rowOff>
    </xdr:from>
    <xdr:to>
      <xdr:col>11</xdr:col>
      <xdr:colOff>31750</xdr:colOff>
      <xdr:row>85</xdr:row>
      <xdr:rowOff>14705</xdr:rowOff>
    </xdr:to>
    <xdr:cxnSp macro="">
      <xdr:nvCxnSpPr>
        <xdr:cNvPr id="204" name="直線コネクタ 203"/>
        <xdr:cNvCxnSpPr/>
      </xdr:nvCxnSpPr>
      <xdr:spPr>
        <a:xfrm>
          <a:off x="1447800" y="14562100"/>
          <a:ext cx="889000" cy="2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91932</xdr:rowOff>
    </xdr:from>
    <xdr:to>
      <xdr:col>11</xdr:col>
      <xdr:colOff>82550</xdr:colOff>
      <xdr:row>83</xdr:row>
      <xdr:rowOff>22082</xdr:rowOff>
    </xdr:to>
    <xdr:sp macro="" textlink="">
      <xdr:nvSpPr>
        <xdr:cNvPr id="205" name="フローチャート: 判断 204"/>
        <xdr:cNvSpPr/>
      </xdr:nvSpPr>
      <xdr:spPr>
        <a:xfrm>
          <a:off x="22860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32259</xdr:rowOff>
    </xdr:from>
    <xdr:ext cx="762000" cy="259045"/>
    <xdr:sp macro="" textlink="">
      <xdr:nvSpPr>
        <xdr:cNvPr id="206" name="テキスト ボックス 205"/>
        <xdr:cNvSpPr txBox="1"/>
      </xdr:nvSpPr>
      <xdr:spPr>
        <a:xfrm>
          <a:off x="1955800" y="1391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58564</xdr:rowOff>
    </xdr:from>
    <xdr:to>
      <xdr:col>7</xdr:col>
      <xdr:colOff>31750</xdr:colOff>
      <xdr:row>82</xdr:row>
      <xdr:rowOff>160164</xdr:rowOff>
    </xdr:to>
    <xdr:sp macro="" textlink="">
      <xdr:nvSpPr>
        <xdr:cNvPr id="207" name="フローチャート: 判断 206"/>
        <xdr:cNvSpPr/>
      </xdr:nvSpPr>
      <xdr:spPr>
        <a:xfrm>
          <a:off x="1397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170341</xdr:rowOff>
    </xdr:from>
    <xdr:ext cx="762000" cy="259045"/>
    <xdr:sp macro="" textlink="">
      <xdr:nvSpPr>
        <xdr:cNvPr id="208" name="テキスト ボックス 207"/>
        <xdr:cNvSpPr txBox="1"/>
      </xdr:nvSpPr>
      <xdr:spPr>
        <a:xfrm>
          <a:off x="1066800" y="1388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72724</xdr:rowOff>
    </xdr:from>
    <xdr:to>
      <xdr:col>23</xdr:col>
      <xdr:colOff>184150</xdr:colOff>
      <xdr:row>87</xdr:row>
      <xdr:rowOff>2874</xdr:rowOff>
    </xdr:to>
    <xdr:sp macro="" textlink="">
      <xdr:nvSpPr>
        <xdr:cNvPr id="214" name="楕円 213"/>
        <xdr:cNvSpPr/>
      </xdr:nvSpPr>
      <xdr:spPr>
        <a:xfrm>
          <a:off x="4902200" y="1481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44801</xdr:rowOff>
    </xdr:from>
    <xdr:ext cx="762000" cy="259045"/>
    <xdr:sp macro="" textlink="">
      <xdr:nvSpPr>
        <xdr:cNvPr id="215" name="人件費・物件費等の状況該当値テキスト"/>
        <xdr:cNvSpPr txBox="1"/>
      </xdr:nvSpPr>
      <xdr:spPr>
        <a:xfrm>
          <a:off x="5041900" y="1478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80245</xdr:rowOff>
    </xdr:from>
    <xdr:to>
      <xdr:col>19</xdr:col>
      <xdr:colOff>184150</xdr:colOff>
      <xdr:row>86</xdr:row>
      <xdr:rowOff>10395</xdr:rowOff>
    </xdr:to>
    <xdr:sp macro="" textlink="">
      <xdr:nvSpPr>
        <xdr:cNvPr id="216" name="楕円 215"/>
        <xdr:cNvSpPr/>
      </xdr:nvSpPr>
      <xdr:spPr>
        <a:xfrm>
          <a:off x="4064000" y="1465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166622</xdr:rowOff>
    </xdr:from>
    <xdr:ext cx="736600" cy="259045"/>
    <xdr:sp macro="" textlink="">
      <xdr:nvSpPr>
        <xdr:cNvPr id="217" name="テキスト ボックス 216"/>
        <xdr:cNvSpPr txBox="1"/>
      </xdr:nvSpPr>
      <xdr:spPr>
        <a:xfrm>
          <a:off x="3733800" y="14739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159260</xdr:rowOff>
    </xdr:from>
    <xdr:to>
      <xdr:col>15</xdr:col>
      <xdr:colOff>133350</xdr:colOff>
      <xdr:row>85</xdr:row>
      <xdr:rowOff>89410</xdr:rowOff>
    </xdr:to>
    <xdr:sp macro="" textlink="">
      <xdr:nvSpPr>
        <xdr:cNvPr id="218" name="楕円 217"/>
        <xdr:cNvSpPr/>
      </xdr:nvSpPr>
      <xdr:spPr>
        <a:xfrm>
          <a:off x="3175000" y="1456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74187</xdr:rowOff>
    </xdr:from>
    <xdr:ext cx="762000" cy="259045"/>
    <xdr:sp macro="" textlink="">
      <xdr:nvSpPr>
        <xdr:cNvPr id="219" name="テキスト ボックス 218"/>
        <xdr:cNvSpPr txBox="1"/>
      </xdr:nvSpPr>
      <xdr:spPr>
        <a:xfrm>
          <a:off x="2844800" y="1464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135355</xdr:rowOff>
    </xdr:from>
    <xdr:to>
      <xdr:col>11</xdr:col>
      <xdr:colOff>82550</xdr:colOff>
      <xdr:row>85</xdr:row>
      <xdr:rowOff>65505</xdr:rowOff>
    </xdr:to>
    <xdr:sp macro="" textlink="">
      <xdr:nvSpPr>
        <xdr:cNvPr id="220" name="楕円 219"/>
        <xdr:cNvSpPr/>
      </xdr:nvSpPr>
      <xdr:spPr>
        <a:xfrm>
          <a:off x="2286000" y="1453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50282</xdr:rowOff>
    </xdr:from>
    <xdr:ext cx="762000" cy="259045"/>
    <xdr:sp macro="" textlink="">
      <xdr:nvSpPr>
        <xdr:cNvPr id="221" name="テキスト ボックス 220"/>
        <xdr:cNvSpPr txBox="1"/>
      </xdr:nvSpPr>
      <xdr:spPr>
        <a:xfrm>
          <a:off x="1955800" y="14623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109500</xdr:rowOff>
    </xdr:from>
    <xdr:to>
      <xdr:col>7</xdr:col>
      <xdr:colOff>31750</xdr:colOff>
      <xdr:row>85</xdr:row>
      <xdr:rowOff>39650</xdr:rowOff>
    </xdr:to>
    <xdr:sp macro="" textlink="">
      <xdr:nvSpPr>
        <xdr:cNvPr id="222" name="楕円 221"/>
        <xdr:cNvSpPr/>
      </xdr:nvSpPr>
      <xdr:spPr>
        <a:xfrm>
          <a:off x="1397000" y="145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24427</xdr:rowOff>
    </xdr:from>
    <xdr:ext cx="762000" cy="259045"/>
    <xdr:sp macro="" textlink="">
      <xdr:nvSpPr>
        <xdr:cNvPr id="223" name="テキスト ボックス 222"/>
        <xdr:cNvSpPr txBox="1"/>
      </xdr:nvSpPr>
      <xdr:spPr>
        <a:xfrm>
          <a:off x="1066800" y="1459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対前年度比０．５ポイント減の９８．８となり、全国市平均の給与水準であるとともに、類似団体内平均もやや下回っている。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85</xdr:row>
      <xdr:rowOff>83457</xdr:rowOff>
    </xdr:to>
    <xdr:cxnSp macro="">
      <xdr:nvCxnSpPr>
        <xdr:cNvPr id="259" name="直線コネクタ 258"/>
        <xdr:cNvCxnSpPr/>
      </xdr:nvCxnSpPr>
      <xdr:spPr>
        <a:xfrm flipV="1">
          <a:off x="16179800" y="14570529"/>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0"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85</xdr:row>
      <xdr:rowOff>83457</xdr:rowOff>
    </xdr:to>
    <xdr:cxnSp macro="">
      <xdr:nvCxnSpPr>
        <xdr:cNvPr id="262" name="直線コネクタ 261"/>
        <xdr:cNvCxnSpPr/>
      </xdr:nvCxnSpPr>
      <xdr:spPr>
        <a:xfrm>
          <a:off x="15290800" y="145705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83457</xdr:rowOff>
    </xdr:to>
    <xdr:cxnSp macro="">
      <xdr:nvCxnSpPr>
        <xdr:cNvPr id="265" name="直線コネクタ 264"/>
        <xdr:cNvCxnSpPr/>
      </xdr:nvCxnSpPr>
      <xdr:spPr>
        <a:xfrm flipV="1">
          <a:off x="14401800" y="145705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6" name="フローチャート: 判断 265"/>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67" name="テキスト ボックス 266"/>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83457</xdr:rowOff>
    </xdr:from>
    <xdr:to>
      <xdr:col>68</xdr:col>
      <xdr:colOff>152400</xdr:colOff>
      <xdr:row>85</xdr:row>
      <xdr:rowOff>135164</xdr:rowOff>
    </xdr:to>
    <xdr:cxnSp macro="">
      <xdr:nvCxnSpPr>
        <xdr:cNvPr id="268" name="直線コネクタ 267"/>
        <xdr:cNvCxnSpPr/>
      </xdr:nvCxnSpPr>
      <xdr:spPr>
        <a:xfrm flipV="1">
          <a:off x="13512800" y="146567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70" name="テキスト ボックス 269"/>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2" name="テキスト ボックス 271"/>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8" name="楕円 277"/>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79" name="給与水準   （国との比較）該当値テキスト"/>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80" name="楕円 279"/>
        <xdr:cNvSpPr/>
      </xdr:nvSpPr>
      <xdr:spPr>
        <a:xfrm>
          <a:off x="16129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81" name="テキスト ボックス 280"/>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82" name="楕円 281"/>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83" name="テキスト ボックス 282"/>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32657</xdr:rowOff>
    </xdr:from>
    <xdr:to>
      <xdr:col>68</xdr:col>
      <xdr:colOff>203200</xdr:colOff>
      <xdr:row>85</xdr:row>
      <xdr:rowOff>134257</xdr:rowOff>
    </xdr:to>
    <xdr:sp macro="" textlink="">
      <xdr:nvSpPr>
        <xdr:cNvPr id="284" name="楕円 283"/>
        <xdr:cNvSpPr/>
      </xdr:nvSpPr>
      <xdr:spPr>
        <a:xfrm>
          <a:off x="14351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85" name="テキスト ボックス 284"/>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6" name="楕円 285"/>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87" name="テキスト ボックス 286"/>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前年度に比べてほぼ横ばいで推移して</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いが、</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全国平均と比較して</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も高い</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状況にあ</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ることから、引き続き</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組織人員体制</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や事務事業</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の見直しを進め、職員数の適正</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管理</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を図る。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157480</xdr:rowOff>
    </xdr:from>
    <xdr:to>
      <xdr:col>81</xdr:col>
      <xdr:colOff>44450</xdr:colOff>
      <xdr:row>66</xdr:row>
      <xdr:rowOff>30269</xdr:rowOff>
    </xdr:to>
    <xdr:cxnSp macro="">
      <xdr:nvCxnSpPr>
        <xdr:cNvPr id="322" name="直線コネクタ 321"/>
        <xdr:cNvCxnSpPr/>
      </xdr:nvCxnSpPr>
      <xdr:spPr>
        <a:xfrm>
          <a:off x="16179800" y="11301730"/>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3" name="定員管理の状況平均値テキスト"/>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125306</xdr:rowOff>
    </xdr:from>
    <xdr:to>
      <xdr:col>77</xdr:col>
      <xdr:colOff>44450</xdr:colOff>
      <xdr:row>65</xdr:row>
      <xdr:rowOff>157480</xdr:rowOff>
    </xdr:to>
    <xdr:cxnSp macro="">
      <xdr:nvCxnSpPr>
        <xdr:cNvPr id="325" name="直線コネクタ 324"/>
        <xdr:cNvCxnSpPr/>
      </xdr:nvCxnSpPr>
      <xdr:spPr>
        <a:xfrm>
          <a:off x="15290800" y="112695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6" name="フローチャート: 判断 325"/>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124054</xdr:rowOff>
    </xdr:from>
    <xdr:ext cx="736600" cy="259045"/>
    <xdr:sp macro="" textlink="">
      <xdr:nvSpPr>
        <xdr:cNvPr id="327" name="テキスト ボックス 326"/>
        <xdr:cNvSpPr txBox="1"/>
      </xdr:nvSpPr>
      <xdr:spPr>
        <a:xfrm>
          <a:off x="15798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56938</xdr:rowOff>
    </xdr:from>
    <xdr:to>
      <xdr:col>72</xdr:col>
      <xdr:colOff>203200</xdr:colOff>
      <xdr:row>65</xdr:row>
      <xdr:rowOff>125306</xdr:rowOff>
    </xdr:to>
    <xdr:cxnSp macro="">
      <xdr:nvCxnSpPr>
        <xdr:cNvPr id="328" name="直線コネクタ 327"/>
        <xdr:cNvCxnSpPr/>
      </xdr:nvCxnSpPr>
      <xdr:spPr>
        <a:xfrm>
          <a:off x="14401800" y="11201188"/>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9" name="フローチャート: 判断 328"/>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30" name="テキスト ボックス 329"/>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151977</xdr:rowOff>
    </xdr:from>
    <xdr:to>
      <xdr:col>68</xdr:col>
      <xdr:colOff>152400</xdr:colOff>
      <xdr:row>65</xdr:row>
      <xdr:rowOff>56938</xdr:rowOff>
    </xdr:to>
    <xdr:cxnSp macro="">
      <xdr:nvCxnSpPr>
        <xdr:cNvPr id="331" name="直線コネクタ 330"/>
        <xdr:cNvCxnSpPr/>
      </xdr:nvCxnSpPr>
      <xdr:spPr>
        <a:xfrm>
          <a:off x="13512800" y="11124777"/>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2" name="フローチャート: 判断 331"/>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33" name="テキスト ボックス 332"/>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4" name="フローチャート: 判断 333"/>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63729</xdr:rowOff>
    </xdr:from>
    <xdr:ext cx="762000" cy="259045"/>
    <xdr:sp macro="" textlink="">
      <xdr:nvSpPr>
        <xdr:cNvPr id="335" name="テキスト ボックス 334"/>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150919</xdr:rowOff>
    </xdr:from>
    <xdr:to>
      <xdr:col>81</xdr:col>
      <xdr:colOff>95250</xdr:colOff>
      <xdr:row>66</xdr:row>
      <xdr:rowOff>81069</xdr:rowOff>
    </xdr:to>
    <xdr:sp macro="" textlink="">
      <xdr:nvSpPr>
        <xdr:cNvPr id="341" name="楕円 340"/>
        <xdr:cNvSpPr/>
      </xdr:nvSpPr>
      <xdr:spPr>
        <a:xfrm>
          <a:off x="16967200" y="1129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46796</xdr:rowOff>
    </xdr:from>
    <xdr:ext cx="762000" cy="259045"/>
    <xdr:sp macro="" textlink="">
      <xdr:nvSpPr>
        <xdr:cNvPr id="342" name="定員管理の状況該当値テキスト"/>
        <xdr:cNvSpPr txBox="1"/>
      </xdr:nvSpPr>
      <xdr:spPr>
        <a:xfrm>
          <a:off x="17106900" y="11191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106680</xdr:rowOff>
    </xdr:from>
    <xdr:to>
      <xdr:col>77</xdr:col>
      <xdr:colOff>95250</xdr:colOff>
      <xdr:row>66</xdr:row>
      <xdr:rowOff>36830</xdr:rowOff>
    </xdr:to>
    <xdr:sp macro="" textlink="">
      <xdr:nvSpPr>
        <xdr:cNvPr id="343" name="楕円 342"/>
        <xdr:cNvSpPr/>
      </xdr:nvSpPr>
      <xdr:spPr>
        <a:xfrm>
          <a:off x="16129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21607</xdr:rowOff>
    </xdr:from>
    <xdr:ext cx="736600" cy="259045"/>
    <xdr:sp macro="" textlink="">
      <xdr:nvSpPr>
        <xdr:cNvPr id="344" name="テキスト ボックス 343"/>
        <xdr:cNvSpPr txBox="1"/>
      </xdr:nvSpPr>
      <xdr:spPr>
        <a:xfrm>
          <a:off x="15798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74506</xdr:rowOff>
    </xdr:from>
    <xdr:to>
      <xdr:col>73</xdr:col>
      <xdr:colOff>44450</xdr:colOff>
      <xdr:row>66</xdr:row>
      <xdr:rowOff>4656</xdr:rowOff>
    </xdr:to>
    <xdr:sp macro="" textlink="">
      <xdr:nvSpPr>
        <xdr:cNvPr id="345" name="楕円 344"/>
        <xdr:cNvSpPr/>
      </xdr:nvSpPr>
      <xdr:spPr>
        <a:xfrm>
          <a:off x="15240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160883</xdr:rowOff>
    </xdr:from>
    <xdr:ext cx="762000" cy="259045"/>
    <xdr:sp macro="" textlink="">
      <xdr:nvSpPr>
        <xdr:cNvPr id="346" name="テキスト ボックス 345"/>
        <xdr:cNvSpPr txBox="1"/>
      </xdr:nvSpPr>
      <xdr:spPr>
        <a:xfrm>
          <a:off x="14909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6138</xdr:rowOff>
    </xdr:from>
    <xdr:to>
      <xdr:col>68</xdr:col>
      <xdr:colOff>203200</xdr:colOff>
      <xdr:row>65</xdr:row>
      <xdr:rowOff>107738</xdr:rowOff>
    </xdr:to>
    <xdr:sp macro="" textlink="">
      <xdr:nvSpPr>
        <xdr:cNvPr id="347" name="楕円 346"/>
        <xdr:cNvSpPr/>
      </xdr:nvSpPr>
      <xdr:spPr>
        <a:xfrm>
          <a:off x="14351000" y="1115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92515</xdr:rowOff>
    </xdr:from>
    <xdr:ext cx="762000" cy="259045"/>
    <xdr:sp macro="" textlink="">
      <xdr:nvSpPr>
        <xdr:cNvPr id="348" name="テキスト ボックス 347"/>
        <xdr:cNvSpPr txBox="1"/>
      </xdr:nvSpPr>
      <xdr:spPr>
        <a:xfrm>
          <a:off x="14020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101177</xdr:rowOff>
    </xdr:from>
    <xdr:to>
      <xdr:col>64</xdr:col>
      <xdr:colOff>152400</xdr:colOff>
      <xdr:row>65</xdr:row>
      <xdr:rowOff>31327</xdr:rowOff>
    </xdr:to>
    <xdr:sp macro="" textlink="">
      <xdr:nvSpPr>
        <xdr:cNvPr id="349" name="楕円 348"/>
        <xdr:cNvSpPr/>
      </xdr:nvSpPr>
      <xdr:spPr>
        <a:xfrm>
          <a:off x="13462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16104</xdr:rowOff>
    </xdr:from>
    <xdr:ext cx="762000" cy="259045"/>
    <xdr:sp macro="" textlink="">
      <xdr:nvSpPr>
        <xdr:cNvPr id="350" name="テキスト ボックス 349"/>
        <xdr:cNvSpPr txBox="1"/>
      </xdr:nvSpPr>
      <xdr:spPr>
        <a:xfrm>
          <a:off x="13131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地方債残高減少に伴う定時償還元金・利子の減などより、対前年度比１．３ポイント減の１１．２となり順調に減少してきているが、全国平均と比較すると依然として高い状況にある。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今後も普通建設事業の年度間の平準化、既存ストックの有効活用などによって普通建設事業費を適正な規模とするとともに、地方債の発行抑制及び繰上償還に取り組み、地方債残高の縮減に努める。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111337</xdr:rowOff>
    </xdr:from>
    <xdr:to>
      <xdr:col>81</xdr:col>
      <xdr:colOff>44450</xdr:colOff>
      <xdr:row>44</xdr:row>
      <xdr:rowOff>44450</xdr:rowOff>
    </xdr:to>
    <xdr:cxnSp macro="">
      <xdr:nvCxnSpPr>
        <xdr:cNvPr id="383" name="直線コネクタ 382"/>
        <xdr:cNvCxnSpPr/>
      </xdr:nvCxnSpPr>
      <xdr:spPr>
        <a:xfrm flipV="1">
          <a:off x="16179800" y="7483687"/>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124900</xdr:rowOff>
    </xdr:from>
    <xdr:ext cx="762000" cy="259045"/>
    <xdr:sp macro="" textlink="">
      <xdr:nvSpPr>
        <xdr:cNvPr id="384"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44450</xdr:rowOff>
    </xdr:from>
    <xdr:to>
      <xdr:col>77</xdr:col>
      <xdr:colOff>44450</xdr:colOff>
      <xdr:row>44</xdr:row>
      <xdr:rowOff>157056</xdr:rowOff>
    </xdr:to>
    <xdr:cxnSp macro="">
      <xdr:nvCxnSpPr>
        <xdr:cNvPr id="386" name="直線コネクタ 385"/>
        <xdr:cNvCxnSpPr/>
      </xdr:nvCxnSpPr>
      <xdr:spPr>
        <a:xfrm flipV="1">
          <a:off x="15290800" y="758825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88" name="テキスト ボックス 387"/>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157056</xdr:rowOff>
    </xdr:from>
    <xdr:to>
      <xdr:col>72</xdr:col>
      <xdr:colOff>203200</xdr:colOff>
      <xdr:row>45</xdr:row>
      <xdr:rowOff>41910</xdr:rowOff>
    </xdr:to>
    <xdr:cxnSp macro="">
      <xdr:nvCxnSpPr>
        <xdr:cNvPr id="389" name="直線コネクタ 388"/>
        <xdr:cNvCxnSpPr/>
      </xdr:nvCxnSpPr>
      <xdr:spPr>
        <a:xfrm flipV="1">
          <a:off x="14401800" y="77008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0" name="フローチャート: 判断 389"/>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1" name="テキスト ボックス 390"/>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41910</xdr:rowOff>
    </xdr:from>
    <xdr:to>
      <xdr:col>68</xdr:col>
      <xdr:colOff>152400</xdr:colOff>
      <xdr:row>45</xdr:row>
      <xdr:rowOff>82127</xdr:rowOff>
    </xdr:to>
    <xdr:cxnSp macro="">
      <xdr:nvCxnSpPr>
        <xdr:cNvPr id="392" name="直線コネクタ 391"/>
        <xdr:cNvCxnSpPr/>
      </xdr:nvCxnSpPr>
      <xdr:spPr>
        <a:xfrm flipV="1">
          <a:off x="13512800" y="775716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3" name="フローチャート: 判断 392"/>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4" name="テキスト ボックス 393"/>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5" name="フローチャート: 判断 394"/>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396" name="テキスト ボックス 395"/>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60537</xdr:rowOff>
    </xdr:from>
    <xdr:to>
      <xdr:col>81</xdr:col>
      <xdr:colOff>95250</xdr:colOff>
      <xdr:row>43</xdr:row>
      <xdr:rowOff>162137</xdr:rowOff>
    </xdr:to>
    <xdr:sp macro="" textlink="">
      <xdr:nvSpPr>
        <xdr:cNvPr id="402" name="楕円 401"/>
        <xdr:cNvSpPr/>
      </xdr:nvSpPr>
      <xdr:spPr>
        <a:xfrm>
          <a:off x="169672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32614</xdr:rowOff>
    </xdr:from>
    <xdr:ext cx="762000" cy="259045"/>
    <xdr:sp macro="" textlink="">
      <xdr:nvSpPr>
        <xdr:cNvPr id="403" name="公債費負担の状況該当値テキスト"/>
        <xdr:cNvSpPr txBox="1"/>
      </xdr:nvSpPr>
      <xdr:spPr>
        <a:xfrm>
          <a:off x="17106900" y="740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165100</xdr:rowOff>
    </xdr:from>
    <xdr:to>
      <xdr:col>77</xdr:col>
      <xdr:colOff>95250</xdr:colOff>
      <xdr:row>44</xdr:row>
      <xdr:rowOff>95250</xdr:rowOff>
    </xdr:to>
    <xdr:sp macro="" textlink="">
      <xdr:nvSpPr>
        <xdr:cNvPr id="404" name="楕円 403"/>
        <xdr:cNvSpPr/>
      </xdr:nvSpPr>
      <xdr:spPr>
        <a:xfrm>
          <a:off x="16129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80027</xdr:rowOff>
    </xdr:from>
    <xdr:ext cx="736600" cy="259045"/>
    <xdr:sp macro="" textlink="">
      <xdr:nvSpPr>
        <xdr:cNvPr id="405" name="テキスト ボックス 404"/>
        <xdr:cNvSpPr txBox="1"/>
      </xdr:nvSpPr>
      <xdr:spPr>
        <a:xfrm>
          <a:off x="15798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106256</xdr:rowOff>
    </xdr:from>
    <xdr:to>
      <xdr:col>73</xdr:col>
      <xdr:colOff>44450</xdr:colOff>
      <xdr:row>45</xdr:row>
      <xdr:rowOff>36406</xdr:rowOff>
    </xdr:to>
    <xdr:sp macro="" textlink="">
      <xdr:nvSpPr>
        <xdr:cNvPr id="406" name="楕円 405"/>
        <xdr:cNvSpPr/>
      </xdr:nvSpPr>
      <xdr:spPr>
        <a:xfrm>
          <a:off x="15240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21183</xdr:rowOff>
    </xdr:from>
    <xdr:ext cx="762000" cy="259045"/>
    <xdr:sp macro="" textlink="">
      <xdr:nvSpPr>
        <xdr:cNvPr id="407" name="テキスト ボックス 406"/>
        <xdr:cNvSpPr txBox="1"/>
      </xdr:nvSpPr>
      <xdr:spPr>
        <a:xfrm>
          <a:off x="14909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162560</xdr:rowOff>
    </xdr:from>
    <xdr:to>
      <xdr:col>68</xdr:col>
      <xdr:colOff>203200</xdr:colOff>
      <xdr:row>45</xdr:row>
      <xdr:rowOff>92710</xdr:rowOff>
    </xdr:to>
    <xdr:sp macro="" textlink="">
      <xdr:nvSpPr>
        <xdr:cNvPr id="408" name="楕円 407"/>
        <xdr:cNvSpPr/>
      </xdr:nvSpPr>
      <xdr:spPr>
        <a:xfrm>
          <a:off x="14351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77487</xdr:rowOff>
    </xdr:from>
    <xdr:ext cx="762000" cy="259045"/>
    <xdr:sp macro="" textlink="">
      <xdr:nvSpPr>
        <xdr:cNvPr id="409" name="テキスト ボックス 408"/>
        <xdr:cNvSpPr txBox="1"/>
      </xdr:nvSpPr>
      <xdr:spPr>
        <a:xfrm>
          <a:off x="14020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31327</xdr:rowOff>
    </xdr:from>
    <xdr:to>
      <xdr:col>64</xdr:col>
      <xdr:colOff>152400</xdr:colOff>
      <xdr:row>45</xdr:row>
      <xdr:rowOff>132927</xdr:rowOff>
    </xdr:to>
    <xdr:sp macro="" textlink="">
      <xdr:nvSpPr>
        <xdr:cNvPr id="410" name="楕円 409"/>
        <xdr:cNvSpPr/>
      </xdr:nvSpPr>
      <xdr:spPr>
        <a:xfrm>
          <a:off x="13462000" y="774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117704</xdr:rowOff>
    </xdr:from>
    <xdr:ext cx="762000" cy="259045"/>
    <xdr:sp macro="" textlink="">
      <xdr:nvSpPr>
        <xdr:cNvPr id="411" name="テキスト ボックス 410"/>
        <xdr:cNvSpPr txBox="1"/>
      </xdr:nvSpPr>
      <xdr:spPr>
        <a:xfrm>
          <a:off x="13131800" y="783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発行抑制の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継続的取組による地方債残高の減などにより、対前年度比６．８ポイント減の７６．８となり順調に減少してきているが、全国平均と比較すると依然として高い状況にある。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今後も普通建設事業の年度間の平準化、既存ストックの有効活用などによって普通建設事業費を適正な規模とするとともに、地方債の発行抑制及び繰上償還に取り組み、地方債残高の縮減に努める。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73745</xdr:rowOff>
    </xdr:from>
    <xdr:to>
      <xdr:col>81</xdr:col>
      <xdr:colOff>44450</xdr:colOff>
      <xdr:row>17</xdr:row>
      <xdr:rowOff>128439</xdr:rowOff>
    </xdr:to>
    <xdr:cxnSp macro="">
      <xdr:nvCxnSpPr>
        <xdr:cNvPr id="445" name="直線コネクタ 444"/>
        <xdr:cNvCxnSpPr/>
      </xdr:nvCxnSpPr>
      <xdr:spPr>
        <a:xfrm flipV="1">
          <a:off x="16179800" y="2988395"/>
          <a:ext cx="838200" cy="5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18009</xdr:rowOff>
    </xdr:from>
    <xdr:ext cx="762000" cy="259045"/>
    <xdr:sp macro="" textlink="">
      <xdr:nvSpPr>
        <xdr:cNvPr id="446" name="将来負担の状況平均値テキスト"/>
        <xdr:cNvSpPr txBox="1"/>
      </xdr:nvSpPr>
      <xdr:spPr>
        <a:xfrm>
          <a:off x="17106900" y="2418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7" name="フローチャート: 判断 446"/>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128439</xdr:rowOff>
    </xdr:from>
    <xdr:to>
      <xdr:col>77</xdr:col>
      <xdr:colOff>44450</xdr:colOff>
      <xdr:row>18</xdr:row>
      <xdr:rowOff>14901</xdr:rowOff>
    </xdr:to>
    <xdr:cxnSp macro="">
      <xdr:nvCxnSpPr>
        <xdr:cNvPr id="448" name="直線コネクタ 447"/>
        <xdr:cNvCxnSpPr/>
      </xdr:nvCxnSpPr>
      <xdr:spPr>
        <a:xfrm flipV="1">
          <a:off x="15290800" y="3043089"/>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9" name="フローチャート: 判断 448"/>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132563</xdr:rowOff>
    </xdr:from>
    <xdr:ext cx="736600" cy="259045"/>
    <xdr:sp macro="" textlink="">
      <xdr:nvSpPr>
        <xdr:cNvPr id="450" name="テキスト ボックス 449"/>
        <xdr:cNvSpPr txBox="1"/>
      </xdr:nvSpPr>
      <xdr:spPr>
        <a:xfrm>
          <a:off x="15798800" y="236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14901</xdr:rowOff>
    </xdr:from>
    <xdr:to>
      <xdr:col>72</xdr:col>
      <xdr:colOff>203200</xdr:colOff>
      <xdr:row>18</xdr:row>
      <xdr:rowOff>159681</xdr:rowOff>
    </xdr:to>
    <xdr:cxnSp macro="">
      <xdr:nvCxnSpPr>
        <xdr:cNvPr id="451" name="直線コネクタ 450"/>
        <xdr:cNvCxnSpPr/>
      </xdr:nvCxnSpPr>
      <xdr:spPr>
        <a:xfrm flipV="1">
          <a:off x="14401800" y="3101001"/>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2" name="フローチャート: 判断 451"/>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3" name="テキスト ボックス 452"/>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159681</xdr:rowOff>
    </xdr:from>
    <xdr:to>
      <xdr:col>68</xdr:col>
      <xdr:colOff>152400</xdr:colOff>
      <xdr:row>19</xdr:row>
      <xdr:rowOff>77512</xdr:rowOff>
    </xdr:to>
    <xdr:cxnSp macro="">
      <xdr:nvCxnSpPr>
        <xdr:cNvPr id="454" name="直線コネクタ 453"/>
        <xdr:cNvCxnSpPr/>
      </xdr:nvCxnSpPr>
      <xdr:spPr>
        <a:xfrm flipV="1">
          <a:off x="13512800" y="3245781"/>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160867</xdr:rowOff>
    </xdr:from>
    <xdr:to>
      <xdr:col>68</xdr:col>
      <xdr:colOff>203200</xdr:colOff>
      <xdr:row>15</xdr:row>
      <xdr:rowOff>91017</xdr:rowOff>
    </xdr:to>
    <xdr:sp macro="" textlink="">
      <xdr:nvSpPr>
        <xdr:cNvPr id="455" name="フローチャート: 判断 454"/>
        <xdr:cNvSpPr/>
      </xdr:nvSpPr>
      <xdr:spPr>
        <a:xfrm>
          <a:off x="14351000" y="256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101194</xdr:rowOff>
    </xdr:from>
    <xdr:ext cx="762000" cy="259045"/>
    <xdr:sp macro="" textlink="">
      <xdr:nvSpPr>
        <xdr:cNvPr id="456" name="テキスト ボックス 455"/>
        <xdr:cNvSpPr txBox="1"/>
      </xdr:nvSpPr>
      <xdr:spPr>
        <a:xfrm>
          <a:off x="14020800" y="23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168910</xdr:rowOff>
    </xdr:from>
    <xdr:to>
      <xdr:col>64</xdr:col>
      <xdr:colOff>152400</xdr:colOff>
      <xdr:row>15</xdr:row>
      <xdr:rowOff>99060</xdr:rowOff>
    </xdr:to>
    <xdr:sp macro="" textlink="">
      <xdr:nvSpPr>
        <xdr:cNvPr id="457" name="フローチャート: 判断 456"/>
        <xdr:cNvSpPr/>
      </xdr:nvSpPr>
      <xdr:spPr>
        <a:xfrm>
          <a:off x="13462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109237</xdr:rowOff>
    </xdr:from>
    <xdr:ext cx="762000" cy="259045"/>
    <xdr:sp macro="" textlink="">
      <xdr:nvSpPr>
        <xdr:cNvPr id="458" name="テキスト ボックス 457"/>
        <xdr:cNvSpPr txBox="1"/>
      </xdr:nvSpPr>
      <xdr:spPr>
        <a:xfrm>
          <a:off x="13131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22945</xdr:rowOff>
    </xdr:from>
    <xdr:to>
      <xdr:col>81</xdr:col>
      <xdr:colOff>95250</xdr:colOff>
      <xdr:row>17</xdr:row>
      <xdr:rowOff>124545</xdr:rowOff>
    </xdr:to>
    <xdr:sp macro="" textlink="">
      <xdr:nvSpPr>
        <xdr:cNvPr id="464" name="楕円 463"/>
        <xdr:cNvSpPr/>
      </xdr:nvSpPr>
      <xdr:spPr>
        <a:xfrm>
          <a:off x="16967200" y="293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166472</xdr:rowOff>
    </xdr:from>
    <xdr:ext cx="762000" cy="259045"/>
    <xdr:sp macro="" textlink="">
      <xdr:nvSpPr>
        <xdr:cNvPr id="465" name="将来負担の状況該当値テキスト"/>
        <xdr:cNvSpPr txBox="1"/>
      </xdr:nvSpPr>
      <xdr:spPr>
        <a:xfrm>
          <a:off x="17106900" y="29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77639</xdr:rowOff>
    </xdr:from>
    <xdr:to>
      <xdr:col>77</xdr:col>
      <xdr:colOff>95250</xdr:colOff>
      <xdr:row>18</xdr:row>
      <xdr:rowOff>7789</xdr:rowOff>
    </xdr:to>
    <xdr:sp macro="" textlink="">
      <xdr:nvSpPr>
        <xdr:cNvPr id="466" name="楕円 465"/>
        <xdr:cNvSpPr/>
      </xdr:nvSpPr>
      <xdr:spPr>
        <a:xfrm>
          <a:off x="16129000" y="299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164016</xdr:rowOff>
    </xdr:from>
    <xdr:ext cx="736600" cy="259045"/>
    <xdr:sp macro="" textlink="">
      <xdr:nvSpPr>
        <xdr:cNvPr id="467" name="テキスト ボックス 466"/>
        <xdr:cNvSpPr txBox="1"/>
      </xdr:nvSpPr>
      <xdr:spPr>
        <a:xfrm>
          <a:off x="15798800" y="3078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135551</xdr:rowOff>
    </xdr:from>
    <xdr:to>
      <xdr:col>73</xdr:col>
      <xdr:colOff>44450</xdr:colOff>
      <xdr:row>18</xdr:row>
      <xdr:rowOff>65701</xdr:rowOff>
    </xdr:to>
    <xdr:sp macro="" textlink="">
      <xdr:nvSpPr>
        <xdr:cNvPr id="468" name="楕円 467"/>
        <xdr:cNvSpPr/>
      </xdr:nvSpPr>
      <xdr:spPr>
        <a:xfrm>
          <a:off x="15240000" y="305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50478</xdr:rowOff>
    </xdr:from>
    <xdr:ext cx="762000" cy="259045"/>
    <xdr:sp macro="" textlink="">
      <xdr:nvSpPr>
        <xdr:cNvPr id="469" name="テキスト ボックス 468"/>
        <xdr:cNvSpPr txBox="1"/>
      </xdr:nvSpPr>
      <xdr:spPr>
        <a:xfrm>
          <a:off x="14909800" y="313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108881</xdr:rowOff>
    </xdr:from>
    <xdr:to>
      <xdr:col>68</xdr:col>
      <xdr:colOff>203200</xdr:colOff>
      <xdr:row>19</xdr:row>
      <xdr:rowOff>39031</xdr:rowOff>
    </xdr:to>
    <xdr:sp macro="" textlink="">
      <xdr:nvSpPr>
        <xdr:cNvPr id="470" name="楕円 469"/>
        <xdr:cNvSpPr/>
      </xdr:nvSpPr>
      <xdr:spPr>
        <a:xfrm>
          <a:off x="14351000" y="319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23808</xdr:rowOff>
    </xdr:from>
    <xdr:ext cx="762000" cy="259045"/>
    <xdr:sp macro="" textlink="">
      <xdr:nvSpPr>
        <xdr:cNvPr id="471" name="テキスト ボックス 470"/>
        <xdr:cNvSpPr txBox="1"/>
      </xdr:nvSpPr>
      <xdr:spPr>
        <a:xfrm>
          <a:off x="14020800" y="328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26712</xdr:rowOff>
    </xdr:from>
    <xdr:to>
      <xdr:col>64</xdr:col>
      <xdr:colOff>152400</xdr:colOff>
      <xdr:row>19</xdr:row>
      <xdr:rowOff>128312</xdr:rowOff>
    </xdr:to>
    <xdr:sp macro="" textlink="">
      <xdr:nvSpPr>
        <xdr:cNvPr id="472" name="楕円 471"/>
        <xdr:cNvSpPr/>
      </xdr:nvSpPr>
      <xdr:spPr>
        <a:xfrm>
          <a:off x="13462000" y="328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113089</xdr:rowOff>
    </xdr:from>
    <xdr:ext cx="762000" cy="259045"/>
    <xdr:sp macro="" textlink="">
      <xdr:nvSpPr>
        <xdr:cNvPr id="473" name="テキスト ボックス 472"/>
        <xdr:cNvSpPr txBox="1"/>
      </xdr:nvSpPr>
      <xdr:spPr>
        <a:xfrm>
          <a:off x="13131800" y="337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200,772
199,251
572.99
128,200,601
125,163,699
2,675,728
55,201,772
107,037,394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会計年度任用職員制度の導入や退職手当の増により、対前年度比４．４ポイント増の２７．７となった。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今後も行財政改革により事務事業等の廃止、縮減等をを進め、人件費を抑制していく。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111760</xdr:rowOff>
    </xdr:from>
    <xdr:to>
      <xdr:col>24</xdr:col>
      <xdr:colOff>25400</xdr:colOff>
      <xdr:row>38</xdr:row>
      <xdr:rowOff>104140</xdr:rowOff>
    </xdr:to>
    <xdr:cxnSp macro="">
      <xdr:nvCxnSpPr>
        <xdr:cNvPr id="66" name="直線コネクタ 65"/>
        <xdr:cNvCxnSpPr/>
      </xdr:nvCxnSpPr>
      <xdr:spPr>
        <a:xfrm>
          <a:off x="3987800" y="6283960"/>
          <a:ext cx="8382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20337</xdr:rowOff>
    </xdr:from>
    <xdr:ext cx="762000" cy="259045"/>
    <xdr:sp macro="" textlink="">
      <xdr:nvSpPr>
        <xdr:cNvPr id="67" name="人件費平均値テキスト"/>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36</xdr:row>
      <xdr:rowOff>111760</xdr:rowOff>
    </xdr:to>
    <xdr:cxnSp macro="">
      <xdr:nvCxnSpPr>
        <xdr:cNvPr id="69" name="直線コネクタ 68"/>
        <xdr:cNvCxnSpPr/>
      </xdr:nvCxnSpPr>
      <xdr:spPr>
        <a:xfrm>
          <a:off x="3098800" y="6253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66040</xdr:rowOff>
    </xdr:from>
    <xdr:to>
      <xdr:col>15</xdr:col>
      <xdr:colOff>98425</xdr:colOff>
      <xdr:row>36</xdr:row>
      <xdr:rowOff>81280</xdr:rowOff>
    </xdr:to>
    <xdr:cxnSp macro="">
      <xdr:nvCxnSpPr>
        <xdr:cNvPr id="72" name="直線コネクタ 71"/>
        <xdr:cNvCxnSpPr/>
      </xdr:nvCxnSpPr>
      <xdr:spPr>
        <a:xfrm>
          <a:off x="2209800" y="6238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36</xdr:row>
      <xdr:rowOff>66040</xdr:rowOff>
    </xdr:to>
    <xdr:cxnSp macro="">
      <xdr:nvCxnSpPr>
        <xdr:cNvPr id="75" name="直線コネクタ 74"/>
        <xdr:cNvCxnSpPr/>
      </xdr:nvCxnSpPr>
      <xdr:spPr>
        <a:xfrm>
          <a:off x="1320800" y="6238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78" name="フローチャート: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5" name="楕円 84"/>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6" name="人件費該当値テキスト"/>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60960</xdr:rowOff>
    </xdr:from>
    <xdr:to>
      <xdr:col>20</xdr:col>
      <xdr:colOff>38100</xdr:colOff>
      <xdr:row>36</xdr:row>
      <xdr:rowOff>162560</xdr:rowOff>
    </xdr:to>
    <xdr:sp macro="" textlink="">
      <xdr:nvSpPr>
        <xdr:cNvPr id="87" name="楕円 86"/>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88" name="テキスト ボックス 87"/>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9" name="楕円 88"/>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90" name="テキスト ボックス 89"/>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xdr:rowOff>
    </xdr:from>
    <xdr:to>
      <xdr:col>11</xdr:col>
      <xdr:colOff>60325</xdr:colOff>
      <xdr:row>36</xdr:row>
      <xdr:rowOff>116840</xdr:rowOff>
    </xdr:to>
    <xdr:sp macro="" textlink="">
      <xdr:nvSpPr>
        <xdr:cNvPr id="91" name="楕円 90"/>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92" name="テキスト ボックス 91"/>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93" name="楕円 92"/>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94" name="テキスト ボックス 93"/>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臨時・嘱託職員が会計年度任用職員へ制度移行したことなどにより、対前年度比０．４ポイント減の１２．６となった。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159657</xdr:rowOff>
    </xdr:from>
    <xdr:to>
      <xdr:col>82</xdr:col>
      <xdr:colOff>107950</xdr:colOff>
      <xdr:row>15</xdr:row>
      <xdr:rowOff>31750</xdr:rowOff>
    </xdr:to>
    <xdr:cxnSp macro="">
      <xdr:nvCxnSpPr>
        <xdr:cNvPr id="129" name="直線コネクタ 128"/>
        <xdr:cNvCxnSpPr/>
      </xdr:nvCxnSpPr>
      <xdr:spPr>
        <a:xfrm flipV="1">
          <a:off x="15671800" y="25599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30"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9979</xdr:rowOff>
    </xdr:from>
    <xdr:to>
      <xdr:col>78</xdr:col>
      <xdr:colOff>69850</xdr:colOff>
      <xdr:row>15</xdr:row>
      <xdr:rowOff>31750</xdr:rowOff>
    </xdr:to>
    <xdr:cxnSp macro="">
      <xdr:nvCxnSpPr>
        <xdr:cNvPr id="132" name="直線コネクタ 131"/>
        <xdr:cNvCxnSpPr/>
      </xdr:nvCxnSpPr>
      <xdr:spPr>
        <a:xfrm>
          <a:off x="14782800" y="25817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170543</xdr:rowOff>
    </xdr:from>
    <xdr:to>
      <xdr:col>73</xdr:col>
      <xdr:colOff>180975</xdr:colOff>
      <xdr:row>15</xdr:row>
      <xdr:rowOff>9979</xdr:rowOff>
    </xdr:to>
    <xdr:cxnSp macro="">
      <xdr:nvCxnSpPr>
        <xdr:cNvPr id="135" name="直線コネクタ 134"/>
        <xdr:cNvCxnSpPr/>
      </xdr:nvCxnSpPr>
      <xdr:spPr>
        <a:xfrm>
          <a:off x="13893800" y="25708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170543</xdr:rowOff>
    </xdr:from>
    <xdr:to>
      <xdr:col>69</xdr:col>
      <xdr:colOff>92075</xdr:colOff>
      <xdr:row>15</xdr:row>
      <xdr:rowOff>9979</xdr:rowOff>
    </xdr:to>
    <xdr:cxnSp macro="">
      <xdr:nvCxnSpPr>
        <xdr:cNvPr id="138" name="直線コネクタ 137"/>
        <xdr:cNvCxnSpPr/>
      </xdr:nvCxnSpPr>
      <xdr:spPr>
        <a:xfrm flipV="1">
          <a:off x="13004800" y="25708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40" name="テキスト ボックス 139"/>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41" name="フローチャート: 判断 140"/>
        <xdr:cNvSpPr/>
      </xdr:nvSpPr>
      <xdr:spPr>
        <a:xfrm>
          <a:off x="12954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94541</xdr:rowOff>
    </xdr:from>
    <xdr:ext cx="762000" cy="259045"/>
    <xdr:sp macro="" textlink="">
      <xdr:nvSpPr>
        <xdr:cNvPr id="142" name="テキスト ボックス 141"/>
        <xdr:cNvSpPr txBox="1"/>
      </xdr:nvSpPr>
      <xdr:spPr>
        <a:xfrm>
          <a:off x="12623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108857</xdr:rowOff>
    </xdr:from>
    <xdr:to>
      <xdr:col>82</xdr:col>
      <xdr:colOff>158750</xdr:colOff>
      <xdr:row>15</xdr:row>
      <xdr:rowOff>39007</xdr:rowOff>
    </xdr:to>
    <xdr:sp macro="" textlink="">
      <xdr:nvSpPr>
        <xdr:cNvPr id="148" name="楕円 147"/>
        <xdr:cNvSpPr/>
      </xdr:nvSpPr>
      <xdr:spPr>
        <a:xfrm>
          <a:off x="164592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125384</xdr:rowOff>
    </xdr:from>
    <xdr:ext cx="762000" cy="259045"/>
    <xdr:sp macro="" textlink="">
      <xdr:nvSpPr>
        <xdr:cNvPr id="149" name="物件費該当値テキスト"/>
        <xdr:cNvSpPr txBox="1"/>
      </xdr:nvSpPr>
      <xdr:spPr>
        <a:xfrm>
          <a:off x="165989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50" name="楕円 149"/>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51" name="テキスト ボックス 150"/>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130629</xdr:rowOff>
    </xdr:from>
    <xdr:to>
      <xdr:col>74</xdr:col>
      <xdr:colOff>31750</xdr:colOff>
      <xdr:row>15</xdr:row>
      <xdr:rowOff>60779</xdr:rowOff>
    </xdr:to>
    <xdr:sp macro="" textlink="">
      <xdr:nvSpPr>
        <xdr:cNvPr id="152" name="楕円 151"/>
        <xdr:cNvSpPr/>
      </xdr:nvSpPr>
      <xdr:spPr>
        <a:xfrm>
          <a:off x="14732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70956</xdr:rowOff>
    </xdr:from>
    <xdr:ext cx="762000" cy="259045"/>
    <xdr:sp macro="" textlink="">
      <xdr:nvSpPr>
        <xdr:cNvPr id="153" name="テキスト ボックス 152"/>
        <xdr:cNvSpPr txBox="1"/>
      </xdr:nvSpPr>
      <xdr:spPr>
        <a:xfrm>
          <a:off x="14401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119743</xdr:rowOff>
    </xdr:from>
    <xdr:to>
      <xdr:col>69</xdr:col>
      <xdr:colOff>142875</xdr:colOff>
      <xdr:row>15</xdr:row>
      <xdr:rowOff>49893</xdr:rowOff>
    </xdr:to>
    <xdr:sp macro="" textlink="">
      <xdr:nvSpPr>
        <xdr:cNvPr id="154" name="楕円 153"/>
        <xdr:cNvSpPr/>
      </xdr:nvSpPr>
      <xdr:spPr>
        <a:xfrm>
          <a:off x="13843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60070</xdr:rowOff>
    </xdr:from>
    <xdr:ext cx="762000" cy="259045"/>
    <xdr:sp macro="" textlink="">
      <xdr:nvSpPr>
        <xdr:cNvPr id="155" name="テキスト ボックス 154"/>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130629</xdr:rowOff>
    </xdr:from>
    <xdr:to>
      <xdr:col>65</xdr:col>
      <xdr:colOff>53975</xdr:colOff>
      <xdr:row>15</xdr:row>
      <xdr:rowOff>60779</xdr:rowOff>
    </xdr:to>
    <xdr:sp macro="" textlink="">
      <xdr:nvSpPr>
        <xdr:cNvPr id="156" name="楕円 155"/>
        <xdr:cNvSpPr/>
      </xdr:nvSpPr>
      <xdr:spPr>
        <a:xfrm>
          <a:off x="12954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70956</xdr:rowOff>
    </xdr:from>
    <xdr:ext cx="762000" cy="259045"/>
    <xdr:sp macro="" textlink="">
      <xdr:nvSpPr>
        <xdr:cNvPr id="157" name="テキスト ボックス 156"/>
        <xdr:cNvSpPr txBox="1"/>
      </xdr:nvSpPr>
      <xdr:spPr>
        <a:xfrm>
          <a:off x="12623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会計年度任用職員へ制度移行したことにより臨時職員賃金・共済費などが減少し、対前年度比０．２ポイント減の１３．１となった。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0</xdr:rowOff>
    </xdr:from>
    <xdr:to>
      <xdr:col>24</xdr:col>
      <xdr:colOff>25400</xdr:colOff>
      <xdr:row>56</xdr:row>
      <xdr:rowOff>25400</xdr:rowOff>
    </xdr:to>
    <xdr:cxnSp macro="">
      <xdr:nvCxnSpPr>
        <xdr:cNvPr id="190" name="直線コネクタ 189"/>
        <xdr:cNvCxnSpPr/>
      </xdr:nvCxnSpPr>
      <xdr:spPr>
        <a:xfrm flipV="1">
          <a:off x="3987800" y="9601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25400</xdr:rowOff>
    </xdr:from>
    <xdr:to>
      <xdr:col>19</xdr:col>
      <xdr:colOff>187325</xdr:colOff>
      <xdr:row>56</xdr:row>
      <xdr:rowOff>25400</xdr:rowOff>
    </xdr:to>
    <xdr:cxnSp macro="">
      <xdr:nvCxnSpPr>
        <xdr:cNvPr id="193" name="直線コネクタ 192"/>
        <xdr:cNvCxnSpPr/>
      </xdr:nvCxnSpPr>
      <xdr:spPr>
        <a:xfrm>
          <a:off x="3098800" y="962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195" name="テキスト ボックス 194"/>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25400</xdr:rowOff>
    </xdr:from>
    <xdr:to>
      <xdr:col>15</xdr:col>
      <xdr:colOff>98425</xdr:colOff>
      <xdr:row>56</xdr:row>
      <xdr:rowOff>50800</xdr:rowOff>
    </xdr:to>
    <xdr:cxnSp macro="">
      <xdr:nvCxnSpPr>
        <xdr:cNvPr id="196" name="直線コネクタ 195"/>
        <xdr:cNvCxnSpPr/>
      </xdr:nvCxnSpPr>
      <xdr:spPr>
        <a:xfrm flipV="1">
          <a:off x="2209800" y="9626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198" name="テキスト ボックス 197"/>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25400</xdr:rowOff>
    </xdr:from>
    <xdr:to>
      <xdr:col>11</xdr:col>
      <xdr:colOff>9525</xdr:colOff>
      <xdr:row>56</xdr:row>
      <xdr:rowOff>50800</xdr:rowOff>
    </xdr:to>
    <xdr:cxnSp macro="">
      <xdr:nvCxnSpPr>
        <xdr:cNvPr id="199" name="直線コネクタ 198"/>
        <xdr:cNvCxnSpPr/>
      </xdr:nvCxnSpPr>
      <xdr:spPr>
        <a:xfrm>
          <a:off x="1320800" y="9626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200" name="フローチャート: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02" name="フローチャート: 判断 201"/>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03" name="テキスト ボックス 202"/>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120650</xdr:rowOff>
    </xdr:from>
    <xdr:to>
      <xdr:col>24</xdr:col>
      <xdr:colOff>76200</xdr:colOff>
      <xdr:row>56</xdr:row>
      <xdr:rowOff>50800</xdr:rowOff>
    </xdr:to>
    <xdr:sp macro="" textlink="">
      <xdr:nvSpPr>
        <xdr:cNvPr id="209" name="楕円 208"/>
        <xdr:cNvSpPr/>
      </xdr:nvSpPr>
      <xdr:spPr>
        <a:xfrm>
          <a:off x="4775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137177</xdr:rowOff>
    </xdr:from>
    <xdr:ext cx="762000" cy="259045"/>
    <xdr:sp macro="" textlink="">
      <xdr:nvSpPr>
        <xdr:cNvPr id="210" name="扶助費該当値テキスト"/>
        <xdr:cNvSpPr txBox="1"/>
      </xdr:nvSpPr>
      <xdr:spPr>
        <a:xfrm>
          <a:off x="4914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146050</xdr:rowOff>
    </xdr:from>
    <xdr:to>
      <xdr:col>20</xdr:col>
      <xdr:colOff>38100</xdr:colOff>
      <xdr:row>56</xdr:row>
      <xdr:rowOff>76200</xdr:rowOff>
    </xdr:to>
    <xdr:sp macro="" textlink="">
      <xdr:nvSpPr>
        <xdr:cNvPr id="211" name="楕円 210"/>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86377</xdr:rowOff>
    </xdr:from>
    <xdr:ext cx="736600" cy="259045"/>
    <xdr:sp macro="" textlink="">
      <xdr:nvSpPr>
        <xdr:cNvPr id="212" name="テキスト ボックス 211"/>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146050</xdr:rowOff>
    </xdr:from>
    <xdr:to>
      <xdr:col>15</xdr:col>
      <xdr:colOff>149225</xdr:colOff>
      <xdr:row>56</xdr:row>
      <xdr:rowOff>76200</xdr:rowOff>
    </xdr:to>
    <xdr:sp macro="" textlink="">
      <xdr:nvSpPr>
        <xdr:cNvPr id="213" name="楕円 212"/>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86377</xdr:rowOff>
    </xdr:from>
    <xdr:ext cx="762000" cy="259045"/>
    <xdr:sp macro="" textlink="">
      <xdr:nvSpPr>
        <xdr:cNvPr id="214" name="テキスト ボックス 213"/>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5" name="楕円 214"/>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6" name="テキスト ボックス 215"/>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217" name="楕円 216"/>
        <xdr:cNvSpPr/>
      </xdr:nvSpPr>
      <xdr:spPr>
        <a:xfrm>
          <a:off x="1270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218" name="テキスト ボックス 217"/>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道路維持管理に係る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や後期高齢者医療保険事業特別会計への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の増などにより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対前年度比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57</xdr:row>
      <xdr:rowOff>133350</xdr:rowOff>
    </xdr:to>
    <xdr:cxnSp macro="">
      <xdr:nvCxnSpPr>
        <xdr:cNvPr id="251" name="直線コネクタ 250"/>
        <xdr:cNvCxnSpPr/>
      </xdr:nvCxnSpPr>
      <xdr:spPr>
        <a:xfrm>
          <a:off x="15671800" y="98044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2" name="その他平均値テキスト"/>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114300</xdr:rowOff>
    </xdr:from>
    <xdr:to>
      <xdr:col>78</xdr:col>
      <xdr:colOff>69850</xdr:colOff>
      <xdr:row>57</xdr:row>
      <xdr:rowOff>31750</xdr:rowOff>
    </xdr:to>
    <xdr:cxnSp macro="">
      <xdr:nvCxnSpPr>
        <xdr:cNvPr id="254" name="直線コネクタ 253"/>
        <xdr:cNvCxnSpPr/>
      </xdr:nvCxnSpPr>
      <xdr:spPr>
        <a:xfrm>
          <a:off x="14782800" y="9715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114300</xdr:rowOff>
    </xdr:from>
    <xdr:to>
      <xdr:col>73</xdr:col>
      <xdr:colOff>180975</xdr:colOff>
      <xdr:row>56</xdr:row>
      <xdr:rowOff>114300</xdr:rowOff>
    </xdr:to>
    <xdr:cxnSp macro="">
      <xdr:nvCxnSpPr>
        <xdr:cNvPr id="257" name="直線コネクタ 256"/>
        <xdr:cNvCxnSpPr/>
      </xdr:nvCxnSpPr>
      <xdr:spPr>
        <a:xfrm>
          <a:off x="13893800" y="971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9" name="テキスト ボックス 258"/>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114300</xdr:rowOff>
    </xdr:from>
    <xdr:to>
      <xdr:col>69</xdr:col>
      <xdr:colOff>92075</xdr:colOff>
      <xdr:row>57</xdr:row>
      <xdr:rowOff>69850</xdr:rowOff>
    </xdr:to>
    <xdr:cxnSp macro="">
      <xdr:nvCxnSpPr>
        <xdr:cNvPr id="260" name="直線コネクタ 259"/>
        <xdr:cNvCxnSpPr/>
      </xdr:nvCxnSpPr>
      <xdr:spPr>
        <a:xfrm flipV="1">
          <a:off x="13004800" y="9715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70" name="楕円 269"/>
        <xdr:cNvSpPr/>
      </xdr:nvSpPr>
      <xdr:spPr>
        <a:xfrm>
          <a:off x="16459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99077</xdr:rowOff>
    </xdr:from>
    <xdr:ext cx="762000" cy="259045"/>
    <xdr:sp macro="" textlink="">
      <xdr:nvSpPr>
        <xdr:cNvPr id="271" name="その他該当値テキスト"/>
        <xdr:cNvSpPr txBox="1"/>
      </xdr:nvSpPr>
      <xdr:spPr>
        <a:xfrm>
          <a:off x="165989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72" name="楕円 271"/>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73" name="テキスト ボックス 272"/>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63500</xdr:rowOff>
    </xdr:from>
    <xdr:to>
      <xdr:col>74</xdr:col>
      <xdr:colOff>31750</xdr:colOff>
      <xdr:row>56</xdr:row>
      <xdr:rowOff>165100</xdr:rowOff>
    </xdr:to>
    <xdr:sp macro="" textlink="">
      <xdr:nvSpPr>
        <xdr:cNvPr id="274" name="楕円 273"/>
        <xdr:cNvSpPr/>
      </xdr:nvSpPr>
      <xdr:spPr>
        <a:xfrm>
          <a:off x="14732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3827</xdr:rowOff>
    </xdr:from>
    <xdr:ext cx="762000" cy="259045"/>
    <xdr:sp macro="" textlink="">
      <xdr:nvSpPr>
        <xdr:cNvPr id="275" name="テキスト ボックス 274"/>
        <xdr:cNvSpPr txBox="1"/>
      </xdr:nvSpPr>
      <xdr:spPr>
        <a:xfrm>
          <a:off x="14401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63500</xdr:rowOff>
    </xdr:from>
    <xdr:to>
      <xdr:col>69</xdr:col>
      <xdr:colOff>142875</xdr:colOff>
      <xdr:row>56</xdr:row>
      <xdr:rowOff>165100</xdr:rowOff>
    </xdr:to>
    <xdr:sp macro="" textlink="">
      <xdr:nvSpPr>
        <xdr:cNvPr id="276" name="楕円 275"/>
        <xdr:cNvSpPr/>
      </xdr:nvSpPr>
      <xdr:spPr>
        <a:xfrm>
          <a:off x="13843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3827</xdr:rowOff>
    </xdr:from>
    <xdr:ext cx="762000" cy="259045"/>
    <xdr:sp macro="" textlink="">
      <xdr:nvSpPr>
        <xdr:cNvPr id="277" name="テキスト ボックス 276"/>
        <xdr:cNvSpPr txBox="1"/>
      </xdr:nvSpPr>
      <xdr:spPr>
        <a:xfrm>
          <a:off x="13512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8" name="楕円 277"/>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79" name="テキスト ボックス 278"/>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下水道事業会計補給金など</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対前年度比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27940</xdr:rowOff>
    </xdr:from>
    <xdr:to>
      <xdr:col>82</xdr:col>
      <xdr:colOff>107950</xdr:colOff>
      <xdr:row>34</xdr:row>
      <xdr:rowOff>35560</xdr:rowOff>
    </xdr:to>
    <xdr:cxnSp macro="">
      <xdr:nvCxnSpPr>
        <xdr:cNvPr id="312" name="直線コネクタ 311"/>
        <xdr:cNvCxnSpPr/>
      </xdr:nvCxnSpPr>
      <xdr:spPr>
        <a:xfrm flipV="1">
          <a:off x="15671800" y="58572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3" name="補助費等平均値テキスト"/>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35560</xdr:rowOff>
    </xdr:from>
    <xdr:to>
      <xdr:col>78</xdr:col>
      <xdr:colOff>69850</xdr:colOff>
      <xdr:row>34</xdr:row>
      <xdr:rowOff>66040</xdr:rowOff>
    </xdr:to>
    <xdr:cxnSp macro="">
      <xdr:nvCxnSpPr>
        <xdr:cNvPr id="315" name="直線コネクタ 314"/>
        <xdr:cNvCxnSpPr/>
      </xdr:nvCxnSpPr>
      <xdr:spPr>
        <a:xfrm flipV="1">
          <a:off x="14782800" y="5864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139717</xdr:rowOff>
    </xdr:from>
    <xdr:ext cx="736600" cy="259045"/>
    <xdr:sp macro="" textlink="">
      <xdr:nvSpPr>
        <xdr:cNvPr id="317" name="テキスト ボックス 316"/>
        <xdr:cNvSpPr txBox="1"/>
      </xdr:nvSpPr>
      <xdr:spPr>
        <a:xfrm>
          <a:off x="15290800" y="596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43180</xdr:rowOff>
    </xdr:from>
    <xdr:to>
      <xdr:col>73</xdr:col>
      <xdr:colOff>180975</xdr:colOff>
      <xdr:row>34</xdr:row>
      <xdr:rowOff>66040</xdr:rowOff>
    </xdr:to>
    <xdr:cxnSp macro="">
      <xdr:nvCxnSpPr>
        <xdr:cNvPr id="318" name="直線コネクタ 317"/>
        <xdr:cNvCxnSpPr/>
      </xdr:nvCxnSpPr>
      <xdr:spPr>
        <a:xfrm>
          <a:off x="13893800" y="5872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19" name="フローチャート: 判断 318"/>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132097</xdr:rowOff>
    </xdr:from>
    <xdr:ext cx="762000" cy="259045"/>
    <xdr:sp macro="" textlink="">
      <xdr:nvSpPr>
        <xdr:cNvPr id="320" name="テキスト ボックス 319"/>
        <xdr:cNvSpPr txBox="1"/>
      </xdr:nvSpPr>
      <xdr:spPr>
        <a:xfrm>
          <a:off x="14401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xdr:rowOff>
    </xdr:from>
    <xdr:to>
      <xdr:col>69</xdr:col>
      <xdr:colOff>92075</xdr:colOff>
      <xdr:row>34</xdr:row>
      <xdr:rowOff>43180</xdr:rowOff>
    </xdr:to>
    <xdr:cxnSp macro="">
      <xdr:nvCxnSpPr>
        <xdr:cNvPr id="321" name="直線コネクタ 320"/>
        <xdr:cNvCxnSpPr/>
      </xdr:nvCxnSpPr>
      <xdr:spPr>
        <a:xfrm>
          <a:off x="13004800" y="5842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129540</xdr:rowOff>
    </xdr:from>
    <xdr:to>
      <xdr:col>69</xdr:col>
      <xdr:colOff>142875</xdr:colOff>
      <xdr:row>35</xdr:row>
      <xdr:rowOff>59690</xdr:rowOff>
    </xdr:to>
    <xdr:sp macro="" textlink="">
      <xdr:nvSpPr>
        <xdr:cNvPr id="322" name="フローチャート: 判断 321"/>
        <xdr:cNvSpPr/>
      </xdr:nvSpPr>
      <xdr:spPr>
        <a:xfrm>
          <a:off x="13843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44467</xdr:rowOff>
    </xdr:from>
    <xdr:ext cx="762000" cy="259045"/>
    <xdr:sp macro="" textlink="">
      <xdr:nvSpPr>
        <xdr:cNvPr id="323" name="テキスト ボックス 322"/>
        <xdr:cNvSpPr txBox="1"/>
      </xdr:nvSpPr>
      <xdr:spPr>
        <a:xfrm>
          <a:off x="13512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24" name="フローチャート: 判断 323"/>
        <xdr:cNvSpPr/>
      </xdr:nvSpPr>
      <xdr:spPr>
        <a:xfrm>
          <a:off x="12954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36847</xdr:rowOff>
    </xdr:from>
    <xdr:ext cx="762000" cy="259045"/>
    <xdr:sp macro="" textlink="">
      <xdr:nvSpPr>
        <xdr:cNvPr id="325" name="テキスト ボックス 324"/>
        <xdr:cNvSpPr txBox="1"/>
      </xdr:nvSpPr>
      <xdr:spPr>
        <a:xfrm>
          <a:off x="12623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148590</xdr:rowOff>
    </xdr:from>
    <xdr:to>
      <xdr:col>82</xdr:col>
      <xdr:colOff>158750</xdr:colOff>
      <xdr:row>34</xdr:row>
      <xdr:rowOff>78740</xdr:rowOff>
    </xdr:to>
    <xdr:sp macro="" textlink="">
      <xdr:nvSpPr>
        <xdr:cNvPr id="331" name="楕円 330"/>
        <xdr:cNvSpPr/>
      </xdr:nvSpPr>
      <xdr:spPr>
        <a:xfrm>
          <a:off x="164592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165117</xdr:rowOff>
    </xdr:from>
    <xdr:ext cx="762000" cy="259045"/>
    <xdr:sp macro="" textlink="">
      <xdr:nvSpPr>
        <xdr:cNvPr id="332" name="補助費等該当値テキスト"/>
        <xdr:cNvSpPr txBox="1"/>
      </xdr:nvSpPr>
      <xdr:spPr>
        <a:xfrm>
          <a:off x="165989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156210</xdr:rowOff>
    </xdr:from>
    <xdr:to>
      <xdr:col>78</xdr:col>
      <xdr:colOff>120650</xdr:colOff>
      <xdr:row>34</xdr:row>
      <xdr:rowOff>86360</xdr:rowOff>
    </xdr:to>
    <xdr:sp macro="" textlink="">
      <xdr:nvSpPr>
        <xdr:cNvPr id="333" name="楕円 332"/>
        <xdr:cNvSpPr/>
      </xdr:nvSpPr>
      <xdr:spPr>
        <a:xfrm>
          <a:off x="15621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96537</xdr:rowOff>
    </xdr:from>
    <xdr:ext cx="736600" cy="259045"/>
    <xdr:sp macro="" textlink="">
      <xdr:nvSpPr>
        <xdr:cNvPr id="334" name="テキスト ボックス 333"/>
        <xdr:cNvSpPr txBox="1"/>
      </xdr:nvSpPr>
      <xdr:spPr>
        <a:xfrm>
          <a:off x="15290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15240</xdr:rowOff>
    </xdr:from>
    <xdr:to>
      <xdr:col>74</xdr:col>
      <xdr:colOff>31750</xdr:colOff>
      <xdr:row>34</xdr:row>
      <xdr:rowOff>116840</xdr:rowOff>
    </xdr:to>
    <xdr:sp macro="" textlink="">
      <xdr:nvSpPr>
        <xdr:cNvPr id="335" name="楕円 334"/>
        <xdr:cNvSpPr/>
      </xdr:nvSpPr>
      <xdr:spPr>
        <a:xfrm>
          <a:off x="14732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127017</xdr:rowOff>
    </xdr:from>
    <xdr:ext cx="762000" cy="259045"/>
    <xdr:sp macro="" textlink="">
      <xdr:nvSpPr>
        <xdr:cNvPr id="336" name="テキスト ボックス 335"/>
        <xdr:cNvSpPr txBox="1"/>
      </xdr:nvSpPr>
      <xdr:spPr>
        <a:xfrm>
          <a:off x="14401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163830</xdr:rowOff>
    </xdr:from>
    <xdr:to>
      <xdr:col>69</xdr:col>
      <xdr:colOff>142875</xdr:colOff>
      <xdr:row>34</xdr:row>
      <xdr:rowOff>93980</xdr:rowOff>
    </xdr:to>
    <xdr:sp macro="" textlink="">
      <xdr:nvSpPr>
        <xdr:cNvPr id="337" name="楕円 336"/>
        <xdr:cNvSpPr/>
      </xdr:nvSpPr>
      <xdr:spPr>
        <a:xfrm>
          <a:off x="13843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104157</xdr:rowOff>
    </xdr:from>
    <xdr:ext cx="762000" cy="259045"/>
    <xdr:sp macro="" textlink="">
      <xdr:nvSpPr>
        <xdr:cNvPr id="338" name="テキスト ボックス 337"/>
        <xdr:cNvSpPr txBox="1"/>
      </xdr:nvSpPr>
      <xdr:spPr>
        <a:xfrm>
          <a:off x="13512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133350</xdr:rowOff>
    </xdr:from>
    <xdr:to>
      <xdr:col>65</xdr:col>
      <xdr:colOff>53975</xdr:colOff>
      <xdr:row>34</xdr:row>
      <xdr:rowOff>63500</xdr:rowOff>
    </xdr:to>
    <xdr:sp macro="" textlink="">
      <xdr:nvSpPr>
        <xdr:cNvPr id="339" name="楕円 338"/>
        <xdr:cNvSpPr/>
      </xdr:nvSpPr>
      <xdr:spPr>
        <a:xfrm>
          <a:off x="12954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73677</xdr:rowOff>
    </xdr:from>
    <xdr:ext cx="762000" cy="259045"/>
    <xdr:sp macro="" textlink="">
      <xdr:nvSpPr>
        <xdr:cNvPr id="340" name="テキスト ボックス 339"/>
        <xdr:cNvSpPr txBox="1"/>
      </xdr:nvSpPr>
      <xdr:spPr>
        <a:xfrm>
          <a:off x="12623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地方債残高減少に伴う定時償還元金・利子の減などより、対前年度比０．５ポント減の２０．７となり順調に減少してきているが、全国平均と比較すると依然として高い状況にある。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今後も地方債の発行抑制及び繰上償還に取り組み、地方債残高の縮減に努める。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161289</xdr:rowOff>
    </xdr:from>
    <xdr:to>
      <xdr:col>24</xdr:col>
      <xdr:colOff>25400</xdr:colOff>
      <xdr:row>80</xdr:row>
      <xdr:rowOff>27939</xdr:rowOff>
    </xdr:to>
    <xdr:cxnSp macro="">
      <xdr:nvCxnSpPr>
        <xdr:cNvPr id="373" name="直線コネクタ 372"/>
        <xdr:cNvCxnSpPr/>
      </xdr:nvCxnSpPr>
      <xdr:spPr>
        <a:xfrm flipV="1">
          <a:off x="3987800" y="137058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88916</xdr:rowOff>
    </xdr:from>
    <xdr:ext cx="762000" cy="259045"/>
    <xdr:sp macro="" textlink="">
      <xdr:nvSpPr>
        <xdr:cNvPr id="374" name="公債費平均値テキスト"/>
        <xdr:cNvSpPr txBox="1"/>
      </xdr:nvSpPr>
      <xdr:spPr>
        <a:xfrm>
          <a:off x="4914900" y="13119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27939</xdr:rowOff>
    </xdr:from>
    <xdr:to>
      <xdr:col>19</xdr:col>
      <xdr:colOff>187325</xdr:colOff>
      <xdr:row>80</xdr:row>
      <xdr:rowOff>88900</xdr:rowOff>
    </xdr:to>
    <xdr:cxnSp macro="">
      <xdr:nvCxnSpPr>
        <xdr:cNvPr id="376" name="直線コネクタ 375"/>
        <xdr:cNvCxnSpPr/>
      </xdr:nvCxnSpPr>
      <xdr:spPr>
        <a:xfrm flipV="1">
          <a:off x="3098800" y="137439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78" name="テキスト ボックス 377"/>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88900</xdr:rowOff>
    </xdr:from>
    <xdr:to>
      <xdr:col>15</xdr:col>
      <xdr:colOff>98425</xdr:colOff>
      <xdr:row>80</xdr:row>
      <xdr:rowOff>134620</xdr:rowOff>
    </xdr:to>
    <xdr:cxnSp macro="">
      <xdr:nvCxnSpPr>
        <xdr:cNvPr id="379" name="直線コネクタ 378"/>
        <xdr:cNvCxnSpPr/>
      </xdr:nvCxnSpPr>
      <xdr:spPr>
        <a:xfrm flipV="1">
          <a:off x="2209800" y="13804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0" name="フローチャート: 判断 379"/>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50816</xdr:rowOff>
    </xdr:from>
    <xdr:ext cx="762000" cy="259045"/>
    <xdr:sp macro="" textlink="">
      <xdr:nvSpPr>
        <xdr:cNvPr id="381" name="テキスト ボックス 380"/>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134620</xdr:rowOff>
    </xdr:from>
    <xdr:to>
      <xdr:col>11</xdr:col>
      <xdr:colOff>9525</xdr:colOff>
      <xdr:row>81</xdr:row>
      <xdr:rowOff>16511</xdr:rowOff>
    </xdr:to>
    <xdr:cxnSp macro="">
      <xdr:nvCxnSpPr>
        <xdr:cNvPr id="382" name="直線コネクタ 381"/>
        <xdr:cNvCxnSpPr/>
      </xdr:nvCxnSpPr>
      <xdr:spPr>
        <a:xfrm flipV="1">
          <a:off x="1320800" y="138506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83" name="フローチャート: 判断 382"/>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84" name="テキスト ボックス 383"/>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5" name="フローチャート: 判断 384"/>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86" name="テキスト ボックス 385"/>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110489</xdr:rowOff>
    </xdr:from>
    <xdr:to>
      <xdr:col>24</xdr:col>
      <xdr:colOff>76200</xdr:colOff>
      <xdr:row>80</xdr:row>
      <xdr:rowOff>40639</xdr:rowOff>
    </xdr:to>
    <xdr:sp macro="" textlink="">
      <xdr:nvSpPr>
        <xdr:cNvPr id="392" name="楕円 391"/>
        <xdr:cNvSpPr/>
      </xdr:nvSpPr>
      <xdr:spPr>
        <a:xfrm>
          <a:off x="47752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82566</xdr:rowOff>
    </xdr:from>
    <xdr:ext cx="762000" cy="259045"/>
    <xdr:sp macro="" textlink="">
      <xdr:nvSpPr>
        <xdr:cNvPr id="393" name="公債費該当値テキスト"/>
        <xdr:cNvSpPr txBox="1"/>
      </xdr:nvSpPr>
      <xdr:spPr>
        <a:xfrm>
          <a:off x="49149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148589</xdr:rowOff>
    </xdr:from>
    <xdr:to>
      <xdr:col>20</xdr:col>
      <xdr:colOff>38100</xdr:colOff>
      <xdr:row>80</xdr:row>
      <xdr:rowOff>78739</xdr:rowOff>
    </xdr:to>
    <xdr:sp macro="" textlink="">
      <xdr:nvSpPr>
        <xdr:cNvPr id="394" name="楕円 393"/>
        <xdr:cNvSpPr/>
      </xdr:nvSpPr>
      <xdr:spPr>
        <a:xfrm>
          <a:off x="3937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63516</xdr:rowOff>
    </xdr:from>
    <xdr:ext cx="736600" cy="259045"/>
    <xdr:sp macro="" textlink="">
      <xdr:nvSpPr>
        <xdr:cNvPr id="395" name="テキスト ボックス 394"/>
        <xdr:cNvSpPr txBox="1"/>
      </xdr:nvSpPr>
      <xdr:spPr>
        <a:xfrm>
          <a:off x="3606800" y="13779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38100</xdr:rowOff>
    </xdr:from>
    <xdr:to>
      <xdr:col>15</xdr:col>
      <xdr:colOff>149225</xdr:colOff>
      <xdr:row>80</xdr:row>
      <xdr:rowOff>139700</xdr:rowOff>
    </xdr:to>
    <xdr:sp macro="" textlink="">
      <xdr:nvSpPr>
        <xdr:cNvPr id="396" name="楕円 395"/>
        <xdr:cNvSpPr/>
      </xdr:nvSpPr>
      <xdr:spPr>
        <a:xfrm>
          <a:off x="3048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124477</xdr:rowOff>
    </xdr:from>
    <xdr:ext cx="762000" cy="259045"/>
    <xdr:sp macro="" textlink="">
      <xdr:nvSpPr>
        <xdr:cNvPr id="397" name="テキスト ボックス 396"/>
        <xdr:cNvSpPr txBox="1"/>
      </xdr:nvSpPr>
      <xdr:spPr>
        <a:xfrm>
          <a:off x="2717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83820</xdr:rowOff>
    </xdr:from>
    <xdr:to>
      <xdr:col>11</xdr:col>
      <xdr:colOff>60325</xdr:colOff>
      <xdr:row>81</xdr:row>
      <xdr:rowOff>13970</xdr:rowOff>
    </xdr:to>
    <xdr:sp macro="" textlink="">
      <xdr:nvSpPr>
        <xdr:cNvPr id="398" name="楕円 397"/>
        <xdr:cNvSpPr/>
      </xdr:nvSpPr>
      <xdr:spPr>
        <a:xfrm>
          <a:off x="2159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170197</xdr:rowOff>
    </xdr:from>
    <xdr:ext cx="762000" cy="259045"/>
    <xdr:sp macro="" textlink="">
      <xdr:nvSpPr>
        <xdr:cNvPr id="399" name="テキスト ボックス 398"/>
        <xdr:cNvSpPr txBox="1"/>
      </xdr:nvSpPr>
      <xdr:spPr>
        <a:xfrm>
          <a:off x="182880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137161</xdr:rowOff>
    </xdr:from>
    <xdr:to>
      <xdr:col>6</xdr:col>
      <xdr:colOff>171450</xdr:colOff>
      <xdr:row>81</xdr:row>
      <xdr:rowOff>67311</xdr:rowOff>
    </xdr:to>
    <xdr:sp macro="" textlink="">
      <xdr:nvSpPr>
        <xdr:cNvPr id="400" name="楕円 399"/>
        <xdr:cNvSpPr/>
      </xdr:nvSpPr>
      <xdr:spPr>
        <a:xfrm>
          <a:off x="12700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52088</xdr:rowOff>
    </xdr:from>
    <xdr:ext cx="762000" cy="259045"/>
    <xdr:sp macro="" textlink="">
      <xdr:nvSpPr>
        <xdr:cNvPr id="401" name="テキスト ボックス 400"/>
        <xdr:cNvSpPr txBox="1"/>
      </xdr:nvSpPr>
      <xdr:spPr>
        <a:xfrm>
          <a:off x="939800" y="1393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人件費、繰出金等の増加のより、対前年度比４．５ポント増の７３．６となったものの、全国平均と比較すると低い水準にある。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6" name="直線コネクタ 41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7" name="テキスト ボックス 416"/>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0" name="直線コネクタ 41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1" name="テキスト ボックス 42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29845</xdr:rowOff>
    </xdr:from>
    <xdr:to>
      <xdr:col>82</xdr:col>
      <xdr:colOff>107950</xdr:colOff>
      <xdr:row>80</xdr:row>
      <xdr:rowOff>6986</xdr:rowOff>
    </xdr:to>
    <xdr:cxnSp macro="">
      <xdr:nvCxnSpPr>
        <xdr:cNvPr id="425" name="直線コネクタ 424"/>
        <xdr:cNvCxnSpPr/>
      </xdr:nvCxnSpPr>
      <xdr:spPr>
        <a:xfrm flipV="1">
          <a:off x="16510000" y="12717145"/>
          <a:ext cx="0" cy="1005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150513</xdr:rowOff>
    </xdr:from>
    <xdr:ext cx="762000" cy="259045"/>
    <xdr:sp macro="" textlink="">
      <xdr:nvSpPr>
        <xdr:cNvPr id="426" name="公債費以外最小値テキスト"/>
        <xdr:cNvSpPr txBox="1"/>
      </xdr:nvSpPr>
      <xdr:spPr>
        <a:xfrm>
          <a:off x="16598900" y="1369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6986</xdr:rowOff>
    </xdr:from>
    <xdr:to>
      <xdr:col>82</xdr:col>
      <xdr:colOff>196850</xdr:colOff>
      <xdr:row>80</xdr:row>
      <xdr:rowOff>6986</xdr:rowOff>
    </xdr:to>
    <xdr:cxnSp macro="">
      <xdr:nvCxnSpPr>
        <xdr:cNvPr id="427" name="直線コネクタ 426"/>
        <xdr:cNvCxnSpPr/>
      </xdr:nvCxnSpPr>
      <xdr:spPr>
        <a:xfrm>
          <a:off x="16421100" y="1372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116222</xdr:rowOff>
    </xdr:from>
    <xdr:ext cx="762000" cy="259045"/>
    <xdr:sp macro="" textlink="">
      <xdr:nvSpPr>
        <xdr:cNvPr id="428" name="公債費以外最大値テキスト"/>
        <xdr:cNvSpPr txBox="1"/>
      </xdr:nvSpPr>
      <xdr:spPr>
        <a:xfrm>
          <a:off x="16598900" y="1246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29845</xdr:rowOff>
    </xdr:from>
    <xdr:to>
      <xdr:col>82</xdr:col>
      <xdr:colOff>196850</xdr:colOff>
      <xdr:row>74</xdr:row>
      <xdr:rowOff>29845</xdr:rowOff>
    </xdr:to>
    <xdr:cxnSp macro="">
      <xdr:nvCxnSpPr>
        <xdr:cNvPr id="429" name="直線コネクタ 428"/>
        <xdr:cNvCxnSpPr/>
      </xdr:nvCxnSpPr>
      <xdr:spPr>
        <a:xfrm>
          <a:off x="16421100" y="1271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132715</xdr:rowOff>
    </xdr:from>
    <xdr:to>
      <xdr:col>82</xdr:col>
      <xdr:colOff>107950</xdr:colOff>
      <xdr:row>75</xdr:row>
      <xdr:rowOff>46990</xdr:rowOff>
    </xdr:to>
    <xdr:cxnSp macro="">
      <xdr:nvCxnSpPr>
        <xdr:cNvPr id="430" name="直線コネクタ 429"/>
        <xdr:cNvCxnSpPr/>
      </xdr:nvCxnSpPr>
      <xdr:spPr>
        <a:xfrm>
          <a:off x="15671800" y="12648565"/>
          <a:ext cx="8382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162577</xdr:rowOff>
    </xdr:from>
    <xdr:ext cx="762000" cy="259045"/>
    <xdr:sp macro="" textlink="">
      <xdr:nvSpPr>
        <xdr:cNvPr id="431" name="公債費以外平均値テキスト"/>
        <xdr:cNvSpPr txBox="1"/>
      </xdr:nvSpPr>
      <xdr:spPr>
        <a:xfrm>
          <a:off x="16598900" y="13021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19050</xdr:rowOff>
    </xdr:from>
    <xdr:to>
      <xdr:col>82</xdr:col>
      <xdr:colOff>158750</xdr:colOff>
      <xdr:row>76</xdr:row>
      <xdr:rowOff>120650</xdr:rowOff>
    </xdr:to>
    <xdr:sp macro="" textlink="">
      <xdr:nvSpPr>
        <xdr:cNvPr id="432" name="フローチャート: 判断 431"/>
        <xdr:cNvSpPr/>
      </xdr:nvSpPr>
      <xdr:spPr>
        <a:xfrm>
          <a:off x="164592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81280</xdr:rowOff>
    </xdr:from>
    <xdr:to>
      <xdr:col>78</xdr:col>
      <xdr:colOff>69850</xdr:colOff>
      <xdr:row>73</xdr:row>
      <xdr:rowOff>132715</xdr:rowOff>
    </xdr:to>
    <xdr:cxnSp macro="">
      <xdr:nvCxnSpPr>
        <xdr:cNvPr id="433" name="直線コネクタ 432"/>
        <xdr:cNvCxnSpPr/>
      </xdr:nvCxnSpPr>
      <xdr:spPr>
        <a:xfrm>
          <a:off x="14782800" y="125971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xdr:rowOff>
    </xdr:from>
    <xdr:to>
      <xdr:col>78</xdr:col>
      <xdr:colOff>120650</xdr:colOff>
      <xdr:row>76</xdr:row>
      <xdr:rowOff>109220</xdr:rowOff>
    </xdr:to>
    <xdr:sp macro="" textlink="">
      <xdr:nvSpPr>
        <xdr:cNvPr id="434" name="フローチャート: 判断 433"/>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93997</xdr:rowOff>
    </xdr:from>
    <xdr:ext cx="736600" cy="259045"/>
    <xdr:sp macro="" textlink="">
      <xdr:nvSpPr>
        <xdr:cNvPr id="435" name="テキスト ボックス 434"/>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58420</xdr:rowOff>
    </xdr:from>
    <xdr:to>
      <xdr:col>73</xdr:col>
      <xdr:colOff>180975</xdr:colOff>
      <xdr:row>73</xdr:row>
      <xdr:rowOff>81280</xdr:rowOff>
    </xdr:to>
    <xdr:cxnSp macro="">
      <xdr:nvCxnSpPr>
        <xdr:cNvPr id="436" name="直線コネクタ 435"/>
        <xdr:cNvCxnSpPr/>
      </xdr:nvCxnSpPr>
      <xdr:spPr>
        <a:xfrm>
          <a:off x="13893800" y="125742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7" name="フローチャート: 判断 436"/>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8" name="テキスト ボックス 437"/>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58420</xdr:rowOff>
    </xdr:from>
    <xdr:to>
      <xdr:col>69</xdr:col>
      <xdr:colOff>92075</xdr:colOff>
      <xdr:row>73</xdr:row>
      <xdr:rowOff>86995</xdr:rowOff>
    </xdr:to>
    <xdr:cxnSp macro="">
      <xdr:nvCxnSpPr>
        <xdr:cNvPr id="439" name="直線コネクタ 438"/>
        <xdr:cNvCxnSpPr/>
      </xdr:nvCxnSpPr>
      <xdr:spPr>
        <a:xfrm flipV="1">
          <a:off x="13004800" y="125742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53339</xdr:rowOff>
    </xdr:from>
    <xdr:to>
      <xdr:col>69</xdr:col>
      <xdr:colOff>142875</xdr:colOff>
      <xdr:row>76</xdr:row>
      <xdr:rowOff>154939</xdr:rowOff>
    </xdr:to>
    <xdr:sp macro="" textlink="">
      <xdr:nvSpPr>
        <xdr:cNvPr id="440" name="フローチャート: 判断 439"/>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139716</xdr:rowOff>
    </xdr:from>
    <xdr:ext cx="762000" cy="259045"/>
    <xdr:sp macro="" textlink="">
      <xdr:nvSpPr>
        <xdr:cNvPr id="441" name="テキスト ボックス 440"/>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47625</xdr:rowOff>
    </xdr:from>
    <xdr:to>
      <xdr:col>65</xdr:col>
      <xdr:colOff>53975</xdr:colOff>
      <xdr:row>76</xdr:row>
      <xdr:rowOff>149225</xdr:rowOff>
    </xdr:to>
    <xdr:sp macro="" textlink="">
      <xdr:nvSpPr>
        <xdr:cNvPr id="442" name="フローチャート: 判断 441"/>
        <xdr:cNvSpPr/>
      </xdr:nvSpPr>
      <xdr:spPr>
        <a:xfrm>
          <a:off x="12954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134002</xdr:rowOff>
    </xdr:from>
    <xdr:ext cx="762000" cy="259045"/>
    <xdr:sp macro="" textlink="">
      <xdr:nvSpPr>
        <xdr:cNvPr id="443" name="テキスト ボックス 442"/>
        <xdr:cNvSpPr txBox="1"/>
      </xdr:nvSpPr>
      <xdr:spPr>
        <a:xfrm>
          <a:off x="12623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167640</xdr:rowOff>
    </xdr:from>
    <xdr:to>
      <xdr:col>82</xdr:col>
      <xdr:colOff>158750</xdr:colOff>
      <xdr:row>75</xdr:row>
      <xdr:rowOff>97790</xdr:rowOff>
    </xdr:to>
    <xdr:sp macro="" textlink="">
      <xdr:nvSpPr>
        <xdr:cNvPr id="449" name="楕円 448"/>
        <xdr:cNvSpPr/>
      </xdr:nvSpPr>
      <xdr:spPr>
        <a:xfrm>
          <a:off x="16459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12717</xdr:rowOff>
    </xdr:from>
    <xdr:ext cx="762000" cy="259045"/>
    <xdr:sp macro="" textlink="">
      <xdr:nvSpPr>
        <xdr:cNvPr id="450" name="公債費以外該当値テキスト"/>
        <xdr:cNvSpPr txBox="1"/>
      </xdr:nvSpPr>
      <xdr:spPr>
        <a:xfrm>
          <a:off x="16598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81915</xdr:rowOff>
    </xdr:from>
    <xdr:to>
      <xdr:col>78</xdr:col>
      <xdr:colOff>120650</xdr:colOff>
      <xdr:row>74</xdr:row>
      <xdr:rowOff>12065</xdr:rowOff>
    </xdr:to>
    <xdr:sp macro="" textlink="">
      <xdr:nvSpPr>
        <xdr:cNvPr id="451" name="楕円 450"/>
        <xdr:cNvSpPr/>
      </xdr:nvSpPr>
      <xdr:spPr>
        <a:xfrm>
          <a:off x="15621000" y="1259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22242</xdr:rowOff>
    </xdr:from>
    <xdr:ext cx="736600" cy="259045"/>
    <xdr:sp macro="" textlink="">
      <xdr:nvSpPr>
        <xdr:cNvPr id="452" name="テキスト ボックス 451"/>
        <xdr:cNvSpPr txBox="1"/>
      </xdr:nvSpPr>
      <xdr:spPr>
        <a:xfrm>
          <a:off x="15290800" y="12366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30480</xdr:rowOff>
    </xdr:from>
    <xdr:to>
      <xdr:col>74</xdr:col>
      <xdr:colOff>31750</xdr:colOff>
      <xdr:row>73</xdr:row>
      <xdr:rowOff>132080</xdr:rowOff>
    </xdr:to>
    <xdr:sp macro="" textlink="">
      <xdr:nvSpPr>
        <xdr:cNvPr id="453" name="楕円 452"/>
        <xdr:cNvSpPr/>
      </xdr:nvSpPr>
      <xdr:spPr>
        <a:xfrm>
          <a:off x="14732000" y="125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142257</xdr:rowOff>
    </xdr:from>
    <xdr:ext cx="762000" cy="259045"/>
    <xdr:sp macro="" textlink="">
      <xdr:nvSpPr>
        <xdr:cNvPr id="454" name="テキスト ボックス 453"/>
        <xdr:cNvSpPr txBox="1"/>
      </xdr:nvSpPr>
      <xdr:spPr>
        <a:xfrm>
          <a:off x="14401800" y="1231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7620</xdr:rowOff>
    </xdr:from>
    <xdr:to>
      <xdr:col>69</xdr:col>
      <xdr:colOff>142875</xdr:colOff>
      <xdr:row>73</xdr:row>
      <xdr:rowOff>109220</xdr:rowOff>
    </xdr:to>
    <xdr:sp macro="" textlink="">
      <xdr:nvSpPr>
        <xdr:cNvPr id="455" name="楕円 454"/>
        <xdr:cNvSpPr/>
      </xdr:nvSpPr>
      <xdr:spPr>
        <a:xfrm>
          <a:off x="13843000" y="1252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119397</xdr:rowOff>
    </xdr:from>
    <xdr:ext cx="762000" cy="259045"/>
    <xdr:sp macro="" textlink="">
      <xdr:nvSpPr>
        <xdr:cNvPr id="456" name="テキスト ボックス 455"/>
        <xdr:cNvSpPr txBox="1"/>
      </xdr:nvSpPr>
      <xdr:spPr>
        <a:xfrm>
          <a:off x="13512800" y="1229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36195</xdr:rowOff>
    </xdr:from>
    <xdr:to>
      <xdr:col>65</xdr:col>
      <xdr:colOff>53975</xdr:colOff>
      <xdr:row>73</xdr:row>
      <xdr:rowOff>137795</xdr:rowOff>
    </xdr:to>
    <xdr:sp macro="" textlink="">
      <xdr:nvSpPr>
        <xdr:cNvPr id="457" name="楕円 456"/>
        <xdr:cNvSpPr/>
      </xdr:nvSpPr>
      <xdr:spPr>
        <a:xfrm>
          <a:off x="12954000" y="1255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147972</xdr:rowOff>
    </xdr:from>
    <xdr:ext cx="762000" cy="259045"/>
    <xdr:sp macro="" textlink="">
      <xdr:nvSpPr>
        <xdr:cNvPr id="458" name="テキスト ボックス 457"/>
        <xdr:cNvSpPr txBox="1"/>
      </xdr:nvSpPr>
      <xdr:spPr>
        <a:xfrm>
          <a:off x="12623800" y="12320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12136</xdr:rowOff>
    </xdr:from>
    <xdr:to>
      <xdr:col>29</xdr:col>
      <xdr:colOff>127000</xdr:colOff>
      <xdr:row>13</xdr:row>
      <xdr:rowOff>76464</xdr:rowOff>
    </xdr:to>
    <xdr:cxnSp macro="">
      <xdr:nvCxnSpPr>
        <xdr:cNvPr id="48" name="直線コネクタ 47"/>
        <xdr:cNvCxnSpPr/>
      </xdr:nvCxnSpPr>
      <xdr:spPr bwMode="auto">
        <a:xfrm flipV="1">
          <a:off x="5003800" y="2117161"/>
          <a:ext cx="647700" cy="235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136593</xdr:rowOff>
    </xdr:from>
    <xdr:ext cx="762000" cy="259045"/>
    <xdr:sp macro="" textlink="">
      <xdr:nvSpPr>
        <xdr:cNvPr id="49" name="人口1人当たり決算額の推移平均値テキスト130"/>
        <xdr:cNvSpPr txBox="1"/>
      </xdr:nvSpPr>
      <xdr:spPr>
        <a:xfrm>
          <a:off x="5740400" y="2755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76464</xdr:rowOff>
    </xdr:from>
    <xdr:to>
      <xdr:col>26</xdr:col>
      <xdr:colOff>50800</xdr:colOff>
      <xdr:row>13</xdr:row>
      <xdr:rowOff>141615</xdr:rowOff>
    </xdr:to>
    <xdr:cxnSp macro="">
      <xdr:nvCxnSpPr>
        <xdr:cNvPr id="51" name="直線コネクタ 50"/>
        <xdr:cNvCxnSpPr/>
      </xdr:nvCxnSpPr>
      <xdr:spPr bwMode="auto">
        <a:xfrm flipV="1">
          <a:off x="4305300" y="2352939"/>
          <a:ext cx="698500" cy="65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146834</xdr:rowOff>
    </xdr:from>
    <xdr:ext cx="736600" cy="259045"/>
    <xdr:sp macro="" textlink="">
      <xdr:nvSpPr>
        <xdr:cNvPr id="53" name="テキスト ボックス 52"/>
        <xdr:cNvSpPr txBox="1"/>
      </xdr:nvSpPr>
      <xdr:spPr>
        <a:xfrm>
          <a:off x="4622800" y="2937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141615</xdr:rowOff>
    </xdr:from>
    <xdr:to>
      <xdr:col>22</xdr:col>
      <xdr:colOff>114300</xdr:colOff>
      <xdr:row>14</xdr:row>
      <xdr:rowOff>5873</xdr:rowOff>
    </xdr:to>
    <xdr:cxnSp macro="">
      <xdr:nvCxnSpPr>
        <xdr:cNvPr id="54" name="直線コネクタ 53"/>
        <xdr:cNvCxnSpPr/>
      </xdr:nvCxnSpPr>
      <xdr:spPr bwMode="auto">
        <a:xfrm flipV="1">
          <a:off x="3606800" y="2418090"/>
          <a:ext cx="698500" cy="35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22430</xdr:rowOff>
    </xdr:from>
    <xdr:ext cx="762000" cy="259045"/>
    <xdr:sp macro="" textlink="">
      <xdr:nvSpPr>
        <xdr:cNvPr id="56" name="テキスト ボックス 55"/>
        <xdr:cNvSpPr txBox="1"/>
      </xdr:nvSpPr>
      <xdr:spPr>
        <a:xfrm>
          <a:off x="39243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5873</xdr:rowOff>
    </xdr:from>
    <xdr:to>
      <xdr:col>18</xdr:col>
      <xdr:colOff>177800</xdr:colOff>
      <xdr:row>14</xdr:row>
      <xdr:rowOff>54884</xdr:rowOff>
    </xdr:to>
    <xdr:cxnSp macro="">
      <xdr:nvCxnSpPr>
        <xdr:cNvPr id="57" name="直線コネクタ 56"/>
        <xdr:cNvCxnSpPr/>
      </xdr:nvCxnSpPr>
      <xdr:spPr bwMode="auto">
        <a:xfrm flipV="1">
          <a:off x="2908300" y="2453798"/>
          <a:ext cx="698500" cy="49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62835</xdr:rowOff>
    </xdr:from>
    <xdr:to>
      <xdr:col>19</xdr:col>
      <xdr:colOff>38100</xdr:colOff>
      <xdr:row>16</xdr:row>
      <xdr:rowOff>164435</xdr:rowOff>
    </xdr:to>
    <xdr:sp macro="" textlink="">
      <xdr:nvSpPr>
        <xdr:cNvPr id="58" name="フローチャート: 判断 57"/>
        <xdr:cNvSpPr/>
      </xdr:nvSpPr>
      <xdr:spPr bwMode="auto">
        <a:xfrm>
          <a:off x="3556000" y="2853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149212</xdr:rowOff>
    </xdr:from>
    <xdr:ext cx="762000" cy="259045"/>
    <xdr:sp macro="" textlink="">
      <xdr:nvSpPr>
        <xdr:cNvPr id="59" name="テキスト ボックス 58"/>
        <xdr:cNvSpPr txBox="1"/>
      </xdr:nvSpPr>
      <xdr:spPr>
        <a:xfrm>
          <a:off x="3225800" y="294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103205</xdr:rowOff>
    </xdr:from>
    <xdr:to>
      <xdr:col>15</xdr:col>
      <xdr:colOff>101600</xdr:colOff>
      <xdr:row>17</xdr:row>
      <xdr:rowOff>33355</xdr:rowOff>
    </xdr:to>
    <xdr:sp macro="" textlink="">
      <xdr:nvSpPr>
        <xdr:cNvPr id="60" name="フローチャート: 判断 59"/>
        <xdr:cNvSpPr/>
      </xdr:nvSpPr>
      <xdr:spPr bwMode="auto">
        <a:xfrm>
          <a:off x="2857500" y="2894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18132</xdr:rowOff>
    </xdr:from>
    <xdr:ext cx="762000" cy="259045"/>
    <xdr:sp macro="" textlink="">
      <xdr:nvSpPr>
        <xdr:cNvPr id="61" name="テキスト ボックス 60"/>
        <xdr:cNvSpPr txBox="1"/>
      </xdr:nvSpPr>
      <xdr:spPr>
        <a:xfrm>
          <a:off x="2527300" y="29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132786</xdr:rowOff>
    </xdr:from>
    <xdr:to>
      <xdr:col>29</xdr:col>
      <xdr:colOff>177800</xdr:colOff>
      <xdr:row>12</xdr:row>
      <xdr:rowOff>62936</xdr:rowOff>
    </xdr:to>
    <xdr:sp macro="" textlink="">
      <xdr:nvSpPr>
        <xdr:cNvPr id="67" name="楕円 66"/>
        <xdr:cNvSpPr/>
      </xdr:nvSpPr>
      <xdr:spPr bwMode="auto">
        <a:xfrm>
          <a:off x="5600700" y="2066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41363</xdr:rowOff>
    </xdr:from>
    <xdr:ext cx="762000" cy="259045"/>
    <xdr:sp macro="" textlink="">
      <xdr:nvSpPr>
        <xdr:cNvPr id="68" name="人口1人当たり決算額の推移該当値テキスト130"/>
        <xdr:cNvSpPr txBox="1"/>
      </xdr:nvSpPr>
      <xdr:spPr>
        <a:xfrm>
          <a:off x="5740400" y="197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25664</xdr:rowOff>
    </xdr:from>
    <xdr:to>
      <xdr:col>26</xdr:col>
      <xdr:colOff>101600</xdr:colOff>
      <xdr:row>13</xdr:row>
      <xdr:rowOff>127264</xdr:rowOff>
    </xdr:to>
    <xdr:sp macro="" textlink="">
      <xdr:nvSpPr>
        <xdr:cNvPr id="69" name="楕円 68"/>
        <xdr:cNvSpPr/>
      </xdr:nvSpPr>
      <xdr:spPr bwMode="auto">
        <a:xfrm>
          <a:off x="4953000" y="2302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137441</xdr:rowOff>
    </xdr:from>
    <xdr:ext cx="736600" cy="259045"/>
    <xdr:sp macro="" textlink="">
      <xdr:nvSpPr>
        <xdr:cNvPr id="70" name="テキスト ボックス 69"/>
        <xdr:cNvSpPr txBox="1"/>
      </xdr:nvSpPr>
      <xdr:spPr>
        <a:xfrm>
          <a:off x="4622800" y="207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90815</xdr:rowOff>
    </xdr:from>
    <xdr:to>
      <xdr:col>22</xdr:col>
      <xdr:colOff>165100</xdr:colOff>
      <xdr:row>14</xdr:row>
      <xdr:rowOff>20965</xdr:rowOff>
    </xdr:to>
    <xdr:sp macro="" textlink="">
      <xdr:nvSpPr>
        <xdr:cNvPr id="71" name="楕円 70"/>
        <xdr:cNvSpPr/>
      </xdr:nvSpPr>
      <xdr:spPr bwMode="auto">
        <a:xfrm>
          <a:off x="4254500" y="2367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31142</xdr:rowOff>
    </xdr:from>
    <xdr:ext cx="762000" cy="259045"/>
    <xdr:sp macro="" textlink="">
      <xdr:nvSpPr>
        <xdr:cNvPr id="72" name="テキスト ボックス 71"/>
        <xdr:cNvSpPr txBox="1"/>
      </xdr:nvSpPr>
      <xdr:spPr>
        <a:xfrm>
          <a:off x="3924300" y="2136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126523</xdr:rowOff>
    </xdr:from>
    <xdr:to>
      <xdr:col>19</xdr:col>
      <xdr:colOff>38100</xdr:colOff>
      <xdr:row>14</xdr:row>
      <xdr:rowOff>56673</xdr:rowOff>
    </xdr:to>
    <xdr:sp macro="" textlink="">
      <xdr:nvSpPr>
        <xdr:cNvPr id="73" name="楕円 72"/>
        <xdr:cNvSpPr/>
      </xdr:nvSpPr>
      <xdr:spPr bwMode="auto">
        <a:xfrm>
          <a:off x="3556000" y="2402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66850</xdr:rowOff>
    </xdr:from>
    <xdr:ext cx="762000" cy="259045"/>
    <xdr:sp macro="" textlink="">
      <xdr:nvSpPr>
        <xdr:cNvPr id="74" name="テキスト ボックス 73"/>
        <xdr:cNvSpPr txBox="1"/>
      </xdr:nvSpPr>
      <xdr:spPr>
        <a:xfrm>
          <a:off x="3225800" y="21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4084</xdr:rowOff>
    </xdr:from>
    <xdr:to>
      <xdr:col>15</xdr:col>
      <xdr:colOff>101600</xdr:colOff>
      <xdr:row>14</xdr:row>
      <xdr:rowOff>105684</xdr:rowOff>
    </xdr:to>
    <xdr:sp macro="" textlink="">
      <xdr:nvSpPr>
        <xdr:cNvPr id="75" name="楕円 74"/>
        <xdr:cNvSpPr/>
      </xdr:nvSpPr>
      <xdr:spPr bwMode="auto">
        <a:xfrm>
          <a:off x="2857500" y="2452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115861</xdr:rowOff>
    </xdr:from>
    <xdr:ext cx="762000" cy="259045"/>
    <xdr:sp macro="" textlink="">
      <xdr:nvSpPr>
        <xdr:cNvPr id="76" name="テキスト ボックス 75"/>
        <xdr:cNvSpPr txBox="1"/>
      </xdr:nvSpPr>
      <xdr:spPr>
        <a:xfrm>
          <a:off x="2527300" y="222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9842</xdr:rowOff>
    </xdr:from>
    <xdr:to>
      <xdr:col>29</xdr:col>
      <xdr:colOff>127000</xdr:colOff>
      <xdr:row>34</xdr:row>
      <xdr:rowOff>44780</xdr:rowOff>
    </xdr:to>
    <xdr:cxnSp macro="">
      <xdr:nvCxnSpPr>
        <xdr:cNvPr id="109" name="直線コネクタ 108"/>
        <xdr:cNvCxnSpPr/>
      </xdr:nvCxnSpPr>
      <xdr:spPr bwMode="auto">
        <a:xfrm>
          <a:off x="5003800" y="6277292"/>
          <a:ext cx="647700" cy="34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101655</xdr:rowOff>
    </xdr:from>
    <xdr:ext cx="762000" cy="259045"/>
    <xdr:sp macro="" textlink="">
      <xdr:nvSpPr>
        <xdr:cNvPr id="110" name="人口1人当たり決算額の推移平均値テキスト445"/>
        <xdr:cNvSpPr txBox="1"/>
      </xdr:nvSpPr>
      <xdr:spPr>
        <a:xfrm>
          <a:off x="5740400" y="671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218097</xdr:rowOff>
    </xdr:from>
    <xdr:to>
      <xdr:col>26</xdr:col>
      <xdr:colOff>50800</xdr:colOff>
      <xdr:row>34</xdr:row>
      <xdr:rowOff>9842</xdr:rowOff>
    </xdr:to>
    <xdr:cxnSp macro="">
      <xdr:nvCxnSpPr>
        <xdr:cNvPr id="112" name="直線コネクタ 111"/>
        <xdr:cNvCxnSpPr/>
      </xdr:nvCxnSpPr>
      <xdr:spPr bwMode="auto">
        <a:xfrm>
          <a:off x="4305300" y="6142647"/>
          <a:ext cx="698500" cy="134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203954</xdr:rowOff>
    </xdr:from>
    <xdr:ext cx="736600" cy="259045"/>
    <xdr:sp macro="" textlink="">
      <xdr:nvSpPr>
        <xdr:cNvPr id="114" name="テキスト ボックス 113"/>
        <xdr:cNvSpPr txBox="1"/>
      </xdr:nvSpPr>
      <xdr:spPr>
        <a:xfrm>
          <a:off x="4622800" y="6814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110922</xdr:rowOff>
    </xdr:from>
    <xdr:to>
      <xdr:col>22</xdr:col>
      <xdr:colOff>114300</xdr:colOff>
      <xdr:row>33</xdr:row>
      <xdr:rowOff>218097</xdr:rowOff>
    </xdr:to>
    <xdr:cxnSp macro="">
      <xdr:nvCxnSpPr>
        <xdr:cNvPr id="115" name="直線コネクタ 114"/>
        <xdr:cNvCxnSpPr/>
      </xdr:nvCxnSpPr>
      <xdr:spPr bwMode="auto">
        <a:xfrm>
          <a:off x="3606800" y="6035472"/>
          <a:ext cx="698500" cy="107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199382</xdr:rowOff>
    </xdr:from>
    <xdr:ext cx="762000" cy="259045"/>
    <xdr:sp macro="" textlink="">
      <xdr:nvSpPr>
        <xdr:cNvPr id="117" name="テキスト ボックス 116"/>
        <xdr:cNvSpPr txBox="1"/>
      </xdr:nvSpPr>
      <xdr:spPr>
        <a:xfrm>
          <a:off x="39243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23635</xdr:rowOff>
    </xdr:from>
    <xdr:to>
      <xdr:col>18</xdr:col>
      <xdr:colOff>177800</xdr:colOff>
      <xdr:row>33</xdr:row>
      <xdr:rowOff>110922</xdr:rowOff>
    </xdr:to>
    <xdr:cxnSp macro="">
      <xdr:nvCxnSpPr>
        <xdr:cNvPr id="118" name="直線コネクタ 117"/>
        <xdr:cNvCxnSpPr/>
      </xdr:nvCxnSpPr>
      <xdr:spPr bwMode="auto">
        <a:xfrm>
          <a:off x="2908300" y="5948185"/>
          <a:ext cx="698500" cy="87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190767</xdr:rowOff>
    </xdr:from>
    <xdr:to>
      <xdr:col>19</xdr:col>
      <xdr:colOff>38100</xdr:colOff>
      <xdr:row>35</xdr:row>
      <xdr:rowOff>292367</xdr:rowOff>
    </xdr:to>
    <xdr:sp macro="" textlink="">
      <xdr:nvSpPr>
        <xdr:cNvPr id="119" name="フローチャート: 判断 118"/>
        <xdr:cNvSpPr/>
      </xdr:nvSpPr>
      <xdr:spPr bwMode="auto">
        <a:xfrm>
          <a:off x="3556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277144</xdr:rowOff>
    </xdr:from>
    <xdr:ext cx="762000" cy="259045"/>
    <xdr:sp macro="" textlink="">
      <xdr:nvSpPr>
        <xdr:cNvPr id="120" name="テキスト ボックス 119"/>
        <xdr:cNvSpPr txBox="1"/>
      </xdr:nvSpPr>
      <xdr:spPr>
        <a:xfrm>
          <a:off x="3225800" y="688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181089</xdr:rowOff>
    </xdr:from>
    <xdr:to>
      <xdr:col>15</xdr:col>
      <xdr:colOff>101600</xdr:colOff>
      <xdr:row>35</xdr:row>
      <xdr:rowOff>282689</xdr:rowOff>
    </xdr:to>
    <xdr:sp macro="" textlink="">
      <xdr:nvSpPr>
        <xdr:cNvPr id="121" name="フローチャート: 判断 120"/>
        <xdr:cNvSpPr/>
      </xdr:nvSpPr>
      <xdr:spPr bwMode="auto">
        <a:xfrm>
          <a:off x="2857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267466</xdr:rowOff>
    </xdr:from>
    <xdr:ext cx="762000" cy="259045"/>
    <xdr:sp macro="" textlink="">
      <xdr:nvSpPr>
        <xdr:cNvPr id="122" name="テキスト ボックス 121"/>
        <xdr:cNvSpPr txBox="1"/>
      </xdr:nvSpPr>
      <xdr:spPr>
        <a:xfrm>
          <a:off x="2527300" y="687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336880</xdr:rowOff>
    </xdr:from>
    <xdr:to>
      <xdr:col>29</xdr:col>
      <xdr:colOff>177800</xdr:colOff>
      <xdr:row>34</xdr:row>
      <xdr:rowOff>95580</xdr:rowOff>
    </xdr:to>
    <xdr:sp macro="" textlink="">
      <xdr:nvSpPr>
        <xdr:cNvPr id="128" name="楕円 127"/>
        <xdr:cNvSpPr/>
      </xdr:nvSpPr>
      <xdr:spPr bwMode="auto">
        <a:xfrm>
          <a:off x="5600700" y="6261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181957</xdr:rowOff>
    </xdr:from>
    <xdr:ext cx="762000" cy="259045"/>
    <xdr:sp macro="" textlink="">
      <xdr:nvSpPr>
        <xdr:cNvPr id="129" name="人口1人当たり決算額の推移該当値テキスト445"/>
        <xdr:cNvSpPr txBox="1"/>
      </xdr:nvSpPr>
      <xdr:spPr>
        <a:xfrm>
          <a:off x="5740400" y="610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301942</xdr:rowOff>
    </xdr:from>
    <xdr:to>
      <xdr:col>26</xdr:col>
      <xdr:colOff>101600</xdr:colOff>
      <xdr:row>34</xdr:row>
      <xdr:rowOff>60642</xdr:rowOff>
    </xdr:to>
    <xdr:sp macro="" textlink="">
      <xdr:nvSpPr>
        <xdr:cNvPr id="130" name="楕円 129"/>
        <xdr:cNvSpPr/>
      </xdr:nvSpPr>
      <xdr:spPr bwMode="auto">
        <a:xfrm>
          <a:off x="4953000" y="6226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70819</xdr:rowOff>
    </xdr:from>
    <xdr:ext cx="736600" cy="259045"/>
    <xdr:sp macro="" textlink="">
      <xdr:nvSpPr>
        <xdr:cNvPr id="131" name="テキスト ボックス 130"/>
        <xdr:cNvSpPr txBox="1"/>
      </xdr:nvSpPr>
      <xdr:spPr>
        <a:xfrm>
          <a:off x="4622800" y="5995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167297</xdr:rowOff>
    </xdr:from>
    <xdr:to>
      <xdr:col>22</xdr:col>
      <xdr:colOff>165100</xdr:colOff>
      <xdr:row>33</xdr:row>
      <xdr:rowOff>268897</xdr:rowOff>
    </xdr:to>
    <xdr:sp macro="" textlink="">
      <xdr:nvSpPr>
        <xdr:cNvPr id="132" name="楕円 131"/>
        <xdr:cNvSpPr/>
      </xdr:nvSpPr>
      <xdr:spPr bwMode="auto">
        <a:xfrm>
          <a:off x="4254500" y="6091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107624</xdr:rowOff>
    </xdr:from>
    <xdr:ext cx="762000" cy="259045"/>
    <xdr:sp macro="" textlink="">
      <xdr:nvSpPr>
        <xdr:cNvPr id="133" name="テキスト ボックス 132"/>
        <xdr:cNvSpPr txBox="1"/>
      </xdr:nvSpPr>
      <xdr:spPr>
        <a:xfrm>
          <a:off x="3924300" y="5860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60122</xdr:rowOff>
    </xdr:from>
    <xdr:to>
      <xdr:col>19</xdr:col>
      <xdr:colOff>38100</xdr:colOff>
      <xdr:row>33</xdr:row>
      <xdr:rowOff>161722</xdr:rowOff>
    </xdr:to>
    <xdr:sp macro="" textlink="">
      <xdr:nvSpPr>
        <xdr:cNvPr id="134" name="楕円 133"/>
        <xdr:cNvSpPr/>
      </xdr:nvSpPr>
      <xdr:spPr bwMode="auto">
        <a:xfrm>
          <a:off x="3556000" y="5984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449</xdr:rowOff>
    </xdr:from>
    <xdr:ext cx="762000" cy="259045"/>
    <xdr:sp macro="" textlink="">
      <xdr:nvSpPr>
        <xdr:cNvPr id="135" name="テキスト ボックス 134"/>
        <xdr:cNvSpPr txBox="1"/>
      </xdr:nvSpPr>
      <xdr:spPr>
        <a:xfrm>
          <a:off x="3225800" y="57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144285</xdr:rowOff>
    </xdr:from>
    <xdr:to>
      <xdr:col>15</xdr:col>
      <xdr:colOff>101600</xdr:colOff>
      <xdr:row>33</xdr:row>
      <xdr:rowOff>74435</xdr:rowOff>
    </xdr:to>
    <xdr:sp macro="" textlink="">
      <xdr:nvSpPr>
        <xdr:cNvPr id="136" name="楕円 135"/>
        <xdr:cNvSpPr/>
      </xdr:nvSpPr>
      <xdr:spPr bwMode="auto">
        <a:xfrm>
          <a:off x="2857500" y="5897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31</xdr:row>
      <xdr:rowOff>256062</xdr:rowOff>
    </xdr:from>
    <xdr:ext cx="762000" cy="259045"/>
    <xdr:sp macro="" textlink="">
      <xdr:nvSpPr>
        <xdr:cNvPr id="137" name="テキスト ボックス 136"/>
        <xdr:cNvSpPr txBox="1"/>
      </xdr:nvSpPr>
      <xdr:spPr>
        <a:xfrm>
          <a:off x="2527300" y="566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200,772
199,251
572.99
128,200,601
125,163,699
2,675,728
55,201,772
107,037,394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43427</xdr:rowOff>
    </xdr:from>
    <xdr:to>
      <xdr:col>24</xdr:col>
      <xdr:colOff>63500</xdr:colOff>
      <xdr:row>33</xdr:row>
      <xdr:rowOff>126409</xdr:rowOff>
    </xdr:to>
    <xdr:cxnSp macro="">
      <xdr:nvCxnSpPr>
        <xdr:cNvPr id="63" name="直線コネクタ 62"/>
        <xdr:cNvCxnSpPr/>
      </xdr:nvCxnSpPr>
      <xdr:spPr>
        <a:xfrm flipV="1">
          <a:off x="3797300" y="5358377"/>
          <a:ext cx="838200" cy="42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156644</xdr:rowOff>
    </xdr:from>
    <xdr:ext cx="534377" cy="259045"/>
    <xdr:sp macro="" textlink="">
      <xdr:nvSpPr>
        <xdr:cNvPr id="64" name="人件費平均値テキスト"/>
        <xdr:cNvSpPr txBox="1"/>
      </xdr:nvSpPr>
      <xdr:spPr>
        <a:xfrm>
          <a:off x="4686300" y="5985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126409</xdr:rowOff>
    </xdr:from>
    <xdr:to>
      <xdr:col>19</xdr:col>
      <xdr:colOff>177800</xdr:colOff>
      <xdr:row>33</xdr:row>
      <xdr:rowOff>139079</xdr:rowOff>
    </xdr:to>
    <xdr:cxnSp macro="">
      <xdr:nvCxnSpPr>
        <xdr:cNvPr id="66" name="直線コネクタ 65"/>
        <xdr:cNvCxnSpPr/>
      </xdr:nvCxnSpPr>
      <xdr:spPr>
        <a:xfrm flipV="1">
          <a:off x="2908300" y="5784259"/>
          <a:ext cx="889000" cy="1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64943</xdr:rowOff>
    </xdr:from>
    <xdr:ext cx="534377" cy="259045"/>
    <xdr:sp macro="" textlink="">
      <xdr:nvSpPr>
        <xdr:cNvPr id="68" name="テキスト ボックス 67"/>
        <xdr:cNvSpPr txBox="1"/>
      </xdr:nvSpPr>
      <xdr:spPr>
        <a:xfrm>
          <a:off x="3530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139079</xdr:rowOff>
    </xdr:from>
    <xdr:to>
      <xdr:col>15</xdr:col>
      <xdr:colOff>50800</xdr:colOff>
      <xdr:row>33</xdr:row>
      <xdr:rowOff>168046</xdr:rowOff>
    </xdr:to>
    <xdr:cxnSp macro="">
      <xdr:nvCxnSpPr>
        <xdr:cNvPr id="69" name="直線コネクタ 68"/>
        <xdr:cNvCxnSpPr/>
      </xdr:nvCxnSpPr>
      <xdr:spPr>
        <a:xfrm flipV="1">
          <a:off x="2019300" y="5796929"/>
          <a:ext cx="889000" cy="2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69842</xdr:rowOff>
    </xdr:from>
    <xdr:ext cx="534377" cy="259045"/>
    <xdr:sp macro="" textlink="">
      <xdr:nvSpPr>
        <xdr:cNvPr id="71" name="テキスト ボックス 70"/>
        <xdr:cNvSpPr txBox="1"/>
      </xdr:nvSpPr>
      <xdr:spPr>
        <a:xfrm>
          <a:off x="2641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168046</xdr:rowOff>
    </xdr:from>
    <xdr:to>
      <xdr:col>10</xdr:col>
      <xdr:colOff>114300</xdr:colOff>
      <xdr:row>34</xdr:row>
      <xdr:rowOff>10998</xdr:rowOff>
    </xdr:to>
    <xdr:cxnSp macro="">
      <xdr:nvCxnSpPr>
        <xdr:cNvPr id="72" name="直線コネクタ 71"/>
        <xdr:cNvCxnSpPr/>
      </xdr:nvCxnSpPr>
      <xdr:spPr>
        <a:xfrm flipV="1">
          <a:off x="1130300" y="5825896"/>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37302</xdr:rowOff>
    </xdr:from>
    <xdr:to>
      <xdr:col>10</xdr:col>
      <xdr:colOff>165100</xdr:colOff>
      <xdr:row>36</xdr:row>
      <xdr:rowOff>138902</xdr:rowOff>
    </xdr:to>
    <xdr:sp macro="" textlink="">
      <xdr:nvSpPr>
        <xdr:cNvPr id="73" name="フローチャート: 判断 72"/>
        <xdr:cNvSpPr/>
      </xdr:nvSpPr>
      <xdr:spPr>
        <a:xfrm>
          <a:off x="1968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130029</xdr:rowOff>
    </xdr:from>
    <xdr:ext cx="534377" cy="259045"/>
    <xdr:sp macro="" textlink="">
      <xdr:nvSpPr>
        <xdr:cNvPr id="74" name="テキスト ボックス 73"/>
        <xdr:cNvSpPr txBox="1"/>
      </xdr:nvSpPr>
      <xdr:spPr>
        <a:xfrm>
          <a:off x="1752111" y="63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45923</xdr:rowOff>
    </xdr:from>
    <xdr:to>
      <xdr:col>6</xdr:col>
      <xdr:colOff>38100</xdr:colOff>
      <xdr:row>36</xdr:row>
      <xdr:rowOff>147523</xdr:rowOff>
    </xdr:to>
    <xdr:sp macro="" textlink="">
      <xdr:nvSpPr>
        <xdr:cNvPr id="75" name="フローチャート: 判断 74"/>
        <xdr:cNvSpPr/>
      </xdr:nvSpPr>
      <xdr:spPr>
        <a:xfrm>
          <a:off x="1079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138650</xdr:rowOff>
    </xdr:from>
    <xdr:ext cx="534377" cy="259045"/>
    <xdr:sp macro="" textlink="">
      <xdr:nvSpPr>
        <xdr:cNvPr id="76" name="テキスト ボックス 75"/>
        <xdr:cNvSpPr txBox="1"/>
      </xdr:nvSpPr>
      <xdr:spPr>
        <a:xfrm>
          <a:off x="863111" y="631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164077</xdr:rowOff>
    </xdr:from>
    <xdr:to>
      <xdr:col>24</xdr:col>
      <xdr:colOff>114300</xdr:colOff>
      <xdr:row>31</xdr:row>
      <xdr:rowOff>94227</xdr:rowOff>
    </xdr:to>
    <xdr:sp macro="" textlink="">
      <xdr:nvSpPr>
        <xdr:cNvPr id="82" name="楕円 81"/>
        <xdr:cNvSpPr/>
      </xdr:nvSpPr>
      <xdr:spPr>
        <a:xfrm>
          <a:off x="4584700" y="530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117104</xdr:rowOff>
    </xdr:from>
    <xdr:ext cx="534377" cy="259045"/>
    <xdr:sp macro="" textlink="">
      <xdr:nvSpPr>
        <xdr:cNvPr id="83" name="人件費該当値テキスト"/>
        <xdr:cNvSpPr txBox="1"/>
      </xdr:nvSpPr>
      <xdr:spPr>
        <a:xfrm>
          <a:off x="4686300" y="526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75609</xdr:rowOff>
    </xdr:from>
    <xdr:to>
      <xdr:col>20</xdr:col>
      <xdr:colOff>38100</xdr:colOff>
      <xdr:row>34</xdr:row>
      <xdr:rowOff>5759</xdr:rowOff>
    </xdr:to>
    <xdr:sp macro="" textlink="">
      <xdr:nvSpPr>
        <xdr:cNvPr id="84" name="楕円 83"/>
        <xdr:cNvSpPr/>
      </xdr:nvSpPr>
      <xdr:spPr>
        <a:xfrm>
          <a:off x="3746500" y="573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22286</xdr:rowOff>
    </xdr:from>
    <xdr:ext cx="534377" cy="259045"/>
    <xdr:sp macro="" textlink="">
      <xdr:nvSpPr>
        <xdr:cNvPr id="85" name="テキスト ボックス 84"/>
        <xdr:cNvSpPr txBox="1"/>
      </xdr:nvSpPr>
      <xdr:spPr>
        <a:xfrm>
          <a:off x="3530111" y="550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88279</xdr:rowOff>
    </xdr:from>
    <xdr:to>
      <xdr:col>15</xdr:col>
      <xdr:colOff>101600</xdr:colOff>
      <xdr:row>34</xdr:row>
      <xdr:rowOff>18429</xdr:rowOff>
    </xdr:to>
    <xdr:sp macro="" textlink="">
      <xdr:nvSpPr>
        <xdr:cNvPr id="86" name="楕円 85"/>
        <xdr:cNvSpPr/>
      </xdr:nvSpPr>
      <xdr:spPr>
        <a:xfrm>
          <a:off x="2857500" y="574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34956</xdr:rowOff>
    </xdr:from>
    <xdr:ext cx="534377" cy="259045"/>
    <xdr:sp macro="" textlink="">
      <xdr:nvSpPr>
        <xdr:cNvPr id="87" name="テキスト ボックス 86"/>
        <xdr:cNvSpPr txBox="1"/>
      </xdr:nvSpPr>
      <xdr:spPr>
        <a:xfrm>
          <a:off x="2641111" y="552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117246</xdr:rowOff>
    </xdr:from>
    <xdr:to>
      <xdr:col>10</xdr:col>
      <xdr:colOff>165100</xdr:colOff>
      <xdr:row>34</xdr:row>
      <xdr:rowOff>47396</xdr:rowOff>
    </xdr:to>
    <xdr:sp macro="" textlink="">
      <xdr:nvSpPr>
        <xdr:cNvPr id="88" name="楕円 87"/>
        <xdr:cNvSpPr/>
      </xdr:nvSpPr>
      <xdr:spPr>
        <a:xfrm>
          <a:off x="1968500" y="577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63923</xdr:rowOff>
    </xdr:from>
    <xdr:ext cx="534377" cy="259045"/>
    <xdr:sp macro="" textlink="">
      <xdr:nvSpPr>
        <xdr:cNvPr id="89" name="テキスト ボックス 88"/>
        <xdr:cNvSpPr txBox="1"/>
      </xdr:nvSpPr>
      <xdr:spPr>
        <a:xfrm>
          <a:off x="1752111" y="555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131648</xdr:rowOff>
    </xdr:from>
    <xdr:to>
      <xdr:col>6</xdr:col>
      <xdr:colOff>38100</xdr:colOff>
      <xdr:row>34</xdr:row>
      <xdr:rowOff>61798</xdr:rowOff>
    </xdr:to>
    <xdr:sp macro="" textlink="">
      <xdr:nvSpPr>
        <xdr:cNvPr id="90" name="楕円 89"/>
        <xdr:cNvSpPr/>
      </xdr:nvSpPr>
      <xdr:spPr>
        <a:xfrm>
          <a:off x="1079500" y="578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78325</xdr:rowOff>
    </xdr:from>
    <xdr:ext cx="534377" cy="259045"/>
    <xdr:sp macro="" textlink="">
      <xdr:nvSpPr>
        <xdr:cNvPr id="91" name="テキスト ボックス 90"/>
        <xdr:cNvSpPr txBox="1"/>
      </xdr:nvSpPr>
      <xdr:spPr>
        <a:xfrm>
          <a:off x="863111" y="5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7661</xdr:rowOff>
    </xdr:from>
    <xdr:to>
      <xdr:col>24</xdr:col>
      <xdr:colOff>62865</xdr:colOff>
      <xdr:row>59</xdr:row>
      <xdr:rowOff>300</xdr:rowOff>
    </xdr:to>
    <xdr:cxnSp macro="">
      <xdr:nvCxnSpPr>
        <xdr:cNvPr id="114" name="直線コネクタ 113"/>
        <xdr:cNvCxnSpPr/>
      </xdr:nvCxnSpPr>
      <xdr:spPr>
        <a:xfrm flipV="1">
          <a:off x="4633595" y="8751611"/>
          <a:ext cx="1270" cy="1364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4127</xdr:rowOff>
    </xdr:from>
    <xdr:ext cx="534377" cy="259045"/>
    <xdr:sp macro="" textlink="">
      <xdr:nvSpPr>
        <xdr:cNvPr id="115" name="物件費最小値テキスト"/>
        <xdr:cNvSpPr txBox="1"/>
      </xdr:nvSpPr>
      <xdr:spPr>
        <a:xfrm>
          <a:off x="4686300" y="101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300</xdr:rowOff>
    </xdr:from>
    <xdr:to>
      <xdr:col>24</xdr:col>
      <xdr:colOff>152400</xdr:colOff>
      <xdr:row>59</xdr:row>
      <xdr:rowOff>300</xdr:rowOff>
    </xdr:to>
    <xdr:cxnSp macro="">
      <xdr:nvCxnSpPr>
        <xdr:cNvPr id="116" name="直線コネクタ 115"/>
        <xdr:cNvCxnSpPr/>
      </xdr:nvCxnSpPr>
      <xdr:spPr>
        <a:xfrm>
          <a:off x="4546600" y="1011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125788</xdr:rowOff>
    </xdr:from>
    <xdr:ext cx="534377" cy="259045"/>
    <xdr:sp macro="" textlink="">
      <xdr:nvSpPr>
        <xdr:cNvPr id="117" name="物件費最大値テキスト"/>
        <xdr:cNvSpPr txBox="1"/>
      </xdr:nvSpPr>
      <xdr:spPr>
        <a:xfrm>
          <a:off x="4686300" y="85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7661</xdr:rowOff>
    </xdr:from>
    <xdr:to>
      <xdr:col>24</xdr:col>
      <xdr:colOff>152400</xdr:colOff>
      <xdr:row>51</xdr:row>
      <xdr:rowOff>7661</xdr:rowOff>
    </xdr:to>
    <xdr:cxnSp macro="">
      <xdr:nvCxnSpPr>
        <xdr:cNvPr id="118" name="直線コネクタ 117"/>
        <xdr:cNvCxnSpPr/>
      </xdr:nvCxnSpPr>
      <xdr:spPr>
        <a:xfrm>
          <a:off x="4546600" y="875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21720</xdr:rowOff>
    </xdr:from>
    <xdr:to>
      <xdr:col>24</xdr:col>
      <xdr:colOff>63500</xdr:colOff>
      <xdr:row>55</xdr:row>
      <xdr:rowOff>100152</xdr:rowOff>
    </xdr:to>
    <xdr:cxnSp macro="">
      <xdr:nvCxnSpPr>
        <xdr:cNvPr id="119" name="直線コネクタ 118"/>
        <xdr:cNvCxnSpPr/>
      </xdr:nvCxnSpPr>
      <xdr:spPr>
        <a:xfrm>
          <a:off x="3797300" y="9451470"/>
          <a:ext cx="838200" cy="7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73499</xdr:rowOff>
    </xdr:from>
    <xdr:ext cx="534377" cy="259045"/>
    <xdr:sp macro="" textlink="">
      <xdr:nvSpPr>
        <xdr:cNvPr id="120" name="物件費平均値テキスト"/>
        <xdr:cNvSpPr txBox="1"/>
      </xdr:nvSpPr>
      <xdr:spPr>
        <a:xfrm>
          <a:off x="4686300" y="9674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95072</xdr:rowOff>
    </xdr:from>
    <xdr:to>
      <xdr:col>24</xdr:col>
      <xdr:colOff>114300</xdr:colOff>
      <xdr:row>57</xdr:row>
      <xdr:rowOff>25222</xdr:rowOff>
    </xdr:to>
    <xdr:sp macro="" textlink="">
      <xdr:nvSpPr>
        <xdr:cNvPr id="121" name="フローチャート: 判断 120"/>
        <xdr:cNvSpPr/>
      </xdr:nvSpPr>
      <xdr:spPr>
        <a:xfrm>
          <a:off x="45847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21720</xdr:rowOff>
    </xdr:from>
    <xdr:to>
      <xdr:col>19</xdr:col>
      <xdr:colOff>177800</xdr:colOff>
      <xdr:row>55</xdr:row>
      <xdr:rowOff>119721</xdr:rowOff>
    </xdr:to>
    <xdr:cxnSp macro="">
      <xdr:nvCxnSpPr>
        <xdr:cNvPr id="122" name="直線コネクタ 121"/>
        <xdr:cNvCxnSpPr/>
      </xdr:nvCxnSpPr>
      <xdr:spPr>
        <a:xfrm flipV="1">
          <a:off x="2908300" y="9451470"/>
          <a:ext cx="889000" cy="9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166304</xdr:rowOff>
    </xdr:from>
    <xdr:to>
      <xdr:col>20</xdr:col>
      <xdr:colOff>38100</xdr:colOff>
      <xdr:row>57</xdr:row>
      <xdr:rowOff>96454</xdr:rowOff>
    </xdr:to>
    <xdr:sp macro="" textlink="">
      <xdr:nvSpPr>
        <xdr:cNvPr id="123" name="フローチャート: 判断 122"/>
        <xdr:cNvSpPr/>
      </xdr:nvSpPr>
      <xdr:spPr>
        <a:xfrm>
          <a:off x="3746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87581</xdr:rowOff>
    </xdr:from>
    <xdr:ext cx="534377" cy="259045"/>
    <xdr:sp macro="" textlink="">
      <xdr:nvSpPr>
        <xdr:cNvPr id="124" name="テキスト ボックス 123"/>
        <xdr:cNvSpPr txBox="1"/>
      </xdr:nvSpPr>
      <xdr:spPr>
        <a:xfrm>
          <a:off x="3530111" y="9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119721</xdr:rowOff>
    </xdr:from>
    <xdr:to>
      <xdr:col>15</xdr:col>
      <xdr:colOff>50800</xdr:colOff>
      <xdr:row>55</xdr:row>
      <xdr:rowOff>150444</xdr:rowOff>
    </xdr:to>
    <xdr:cxnSp macro="">
      <xdr:nvCxnSpPr>
        <xdr:cNvPr id="125" name="直線コネクタ 124"/>
        <xdr:cNvCxnSpPr/>
      </xdr:nvCxnSpPr>
      <xdr:spPr>
        <a:xfrm flipV="1">
          <a:off x="2019300" y="9549471"/>
          <a:ext cx="889000" cy="3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44255</xdr:rowOff>
    </xdr:from>
    <xdr:to>
      <xdr:col>15</xdr:col>
      <xdr:colOff>101600</xdr:colOff>
      <xdr:row>57</xdr:row>
      <xdr:rowOff>145855</xdr:rowOff>
    </xdr:to>
    <xdr:sp macro="" textlink="">
      <xdr:nvSpPr>
        <xdr:cNvPr id="126" name="フローチャート: 判断 125"/>
        <xdr:cNvSpPr/>
      </xdr:nvSpPr>
      <xdr:spPr>
        <a:xfrm>
          <a:off x="2857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136982</xdr:rowOff>
    </xdr:from>
    <xdr:ext cx="534377" cy="259045"/>
    <xdr:sp macro="" textlink="">
      <xdr:nvSpPr>
        <xdr:cNvPr id="127" name="テキスト ボックス 126"/>
        <xdr:cNvSpPr txBox="1"/>
      </xdr:nvSpPr>
      <xdr:spPr>
        <a:xfrm>
          <a:off x="2641111" y="990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150444</xdr:rowOff>
    </xdr:from>
    <xdr:to>
      <xdr:col>10</xdr:col>
      <xdr:colOff>114300</xdr:colOff>
      <xdr:row>55</xdr:row>
      <xdr:rowOff>153439</xdr:rowOff>
    </xdr:to>
    <xdr:cxnSp macro="">
      <xdr:nvCxnSpPr>
        <xdr:cNvPr id="128" name="直線コネクタ 127"/>
        <xdr:cNvCxnSpPr/>
      </xdr:nvCxnSpPr>
      <xdr:spPr>
        <a:xfrm flipV="1">
          <a:off x="1130300" y="9580194"/>
          <a:ext cx="8890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75778</xdr:rowOff>
    </xdr:from>
    <xdr:to>
      <xdr:col>10</xdr:col>
      <xdr:colOff>165100</xdr:colOff>
      <xdr:row>58</xdr:row>
      <xdr:rowOff>5928</xdr:rowOff>
    </xdr:to>
    <xdr:sp macro="" textlink="">
      <xdr:nvSpPr>
        <xdr:cNvPr id="129" name="フローチャート: 判断 128"/>
        <xdr:cNvSpPr/>
      </xdr:nvSpPr>
      <xdr:spPr>
        <a:xfrm>
          <a:off x="1968500" y="984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168505</xdr:rowOff>
    </xdr:from>
    <xdr:ext cx="534377" cy="259045"/>
    <xdr:sp macro="" textlink="">
      <xdr:nvSpPr>
        <xdr:cNvPr id="130" name="テキスト ボックス 129"/>
        <xdr:cNvSpPr txBox="1"/>
      </xdr:nvSpPr>
      <xdr:spPr>
        <a:xfrm>
          <a:off x="1752111" y="994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85288</xdr:rowOff>
    </xdr:from>
    <xdr:to>
      <xdr:col>6</xdr:col>
      <xdr:colOff>38100</xdr:colOff>
      <xdr:row>58</xdr:row>
      <xdr:rowOff>15438</xdr:rowOff>
    </xdr:to>
    <xdr:sp macro="" textlink="">
      <xdr:nvSpPr>
        <xdr:cNvPr id="131" name="フローチャート: 判断 130"/>
        <xdr:cNvSpPr/>
      </xdr:nvSpPr>
      <xdr:spPr>
        <a:xfrm>
          <a:off x="10795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6565</xdr:rowOff>
    </xdr:from>
    <xdr:ext cx="534377" cy="259045"/>
    <xdr:sp macro="" textlink="">
      <xdr:nvSpPr>
        <xdr:cNvPr id="132" name="テキスト ボックス 131"/>
        <xdr:cNvSpPr txBox="1"/>
      </xdr:nvSpPr>
      <xdr:spPr>
        <a:xfrm>
          <a:off x="863111" y="995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49352</xdr:rowOff>
    </xdr:from>
    <xdr:to>
      <xdr:col>24</xdr:col>
      <xdr:colOff>114300</xdr:colOff>
      <xdr:row>55</xdr:row>
      <xdr:rowOff>150952</xdr:rowOff>
    </xdr:to>
    <xdr:sp macro="" textlink="">
      <xdr:nvSpPr>
        <xdr:cNvPr id="138" name="楕円 137"/>
        <xdr:cNvSpPr/>
      </xdr:nvSpPr>
      <xdr:spPr>
        <a:xfrm>
          <a:off x="4584700" y="947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72229</xdr:rowOff>
    </xdr:from>
    <xdr:ext cx="534377" cy="259045"/>
    <xdr:sp macro="" textlink="">
      <xdr:nvSpPr>
        <xdr:cNvPr id="139" name="物件費該当値テキスト"/>
        <xdr:cNvSpPr txBox="1"/>
      </xdr:nvSpPr>
      <xdr:spPr>
        <a:xfrm>
          <a:off x="4686300" y="933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142370</xdr:rowOff>
    </xdr:from>
    <xdr:to>
      <xdr:col>20</xdr:col>
      <xdr:colOff>38100</xdr:colOff>
      <xdr:row>55</xdr:row>
      <xdr:rowOff>72520</xdr:rowOff>
    </xdr:to>
    <xdr:sp macro="" textlink="">
      <xdr:nvSpPr>
        <xdr:cNvPr id="140" name="楕円 139"/>
        <xdr:cNvSpPr/>
      </xdr:nvSpPr>
      <xdr:spPr>
        <a:xfrm>
          <a:off x="3746500" y="940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89047</xdr:rowOff>
    </xdr:from>
    <xdr:ext cx="534377" cy="259045"/>
    <xdr:sp macro="" textlink="">
      <xdr:nvSpPr>
        <xdr:cNvPr id="141" name="テキスト ボックス 140"/>
        <xdr:cNvSpPr txBox="1"/>
      </xdr:nvSpPr>
      <xdr:spPr>
        <a:xfrm>
          <a:off x="3530111" y="917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68921</xdr:rowOff>
    </xdr:from>
    <xdr:to>
      <xdr:col>15</xdr:col>
      <xdr:colOff>101600</xdr:colOff>
      <xdr:row>55</xdr:row>
      <xdr:rowOff>170521</xdr:rowOff>
    </xdr:to>
    <xdr:sp macro="" textlink="">
      <xdr:nvSpPr>
        <xdr:cNvPr id="142" name="楕円 141"/>
        <xdr:cNvSpPr/>
      </xdr:nvSpPr>
      <xdr:spPr>
        <a:xfrm>
          <a:off x="2857500" y="949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15598</xdr:rowOff>
    </xdr:from>
    <xdr:ext cx="534377" cy="259045"/>
    <xdr:sp macro="" textlink="">
      <xdr:nvSpPr>
        <xdr:cNvPr id="143" name="テキスト ボックス 142"/>
        <xdr:cNvSpPr txBox="1"/>
      </xdr:nvSpPr>
      <xdr:spPr>
        <a:xfrm>
          <a:off x="2641111" y="927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99644</xdr:rowOff>
    </xdr:from>
    <xdr:to>
      <xdr:col>10</xdr:col>
      <xdr:colOff>165100</xdr:colOff>
      <xdr:row>56</xdr:row>
      <xdr:rowOff>29794</xdr:rowOff>
    </xdr:to>
    <xdr:sp macro="" textlink="">
      <xdr:nvSpPr>
        <xdr:cNvPr id="144" name="楕円 143"/>
        <xdr:cNvSpPr/>
      </xdr:nvSpPr>
      <xdr:spPr>
        <a:xfrm>
          <a:off x="1968500" y="95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46321</xdr:rowOff>
    </xdr:from>
    <xdr:ext cx="534377" cy="259045"/>
    <xdr:sp macro="" textlink="">
      <xdr:nvSpPr>
        <xdr:cNvPr id="145" name="テキスト ボックス 144"/>
        <xdr:cNvSpPr txBox="1"/>
      </xdr:nvSpPr>
      <xdr:spPr>
        <a:xfrm>
          <a:off x="1752111" y="930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102639</xdr:rowOff>
    </xdr:from>
    <xdr:to>
      <xdr:col>6</xdr:col>
      <xdr:colOff>38100</xdr:colOff>
      <xdr:row>56</xdr:row>
      <xdr:rowOff>32789</xdr:rowOff>
    </xdr:to>
    <xdr:sp macro="" textlink="">
      <xdr:nvSpPr>
        <xdr:cNvPr id="146" name="楕円 145"/>
        <xdr:cNvSpPr/>
      </xdr:nvSpPr>
      <xdr:spPr>
        <a:xfrm>
          <a:off x="1079500" y="953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49316</xdr:rowOff>
    </xdr:from>
    <xdr:ext cx="534377" cy="259045"/>
    <xdr:sp macro="" textlink="">
      <xdr:nvSpPr>
        <xdr:cNvPr id="147" name="テキスト ボックス 146"/>
        <xdr:cNvSpPr txBox="1"/>
      </xdr:nvSpPr>
      <xdr:spPr>
        <a:xfrm>
          <a:off x="863111" y="930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1" name="直線コネクタ 170"/>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2" name="維持補修費最小値テキスト"/>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3" name="直線コネクタ 172"/>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4" name="維持補修費最大値テキスト"/>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5" name="直線コネクタ 174"/>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91390</xdr:rowOff>
    </xdr:from>
    <xdr:to>
      <xdr:col>24</xdr:col>
      <xdr:colOff>63500</xdr:colOff>
      <xdr:row>78</xdr:row>
      <xdr:rowOff>31114</xdr:rowOff>
    </xdr:to>
    <xdr:cxnSp macro="">
      <xdr:nvCxnSpPr>
        <xdr:cNvPr id="176" name="直線コネクタ 175"/>
        <xdr:cNvCxnSpPr/>
      </xdr:nvCxnSpPr>
      <xdr:spPr>
        <a:xfrm flipV="1">
          <a:off x="3797300" y="13293040"/>
          <a:ext cx="838200" cy="11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156811</xdr:rowOff>
    </xdr:from>
    <xdr:ext cx="469744" cy="259045"/>
    <xdr:sp macro="" textlink="">
      <xdr:nvSpPr>
        <xdr:cNvPr id="177" name="維持補修費平均値テキスト"/>
        <xdr:cNvSpPr txBox="1"/>
      </xdr:nvSpPr>
      <xdr:spPr>
        <a:xfrm>
          <a:off x="4686300" y="13015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8" name="フローチャート: 判断 177"/>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31114</xdr:rowOff>
    </xdr:from>
    <xdr:to>
      <xdr:col>19</xdr:col>
      <xdr:colOff>177800</xdr:colOff>
      <xdr:row>78</xdr:row>
      <xdr:rowOff>39421</xdr:rowOff>
    </xdr:to>
    <xdr:cxnSp macro="">
      <xdr:nvCxnSpPr>
        <xdr:cNvPr id="179" name="直線コネクタ 178"/>
        <xdr:cNvCxnSpPr/>
      </xdr:nvCxnSpPr>
      <xdr:spPr>
        <a:xfrm flipV="1">
          <a:off x="2908300" y="13404214"/>
          <a:ext cx="889000" cy="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0" name="フローチャート: 判断 179"/>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142333</xdr:rowOff>
    </xdr:from>
    <xdr:ext cx="469744" cy="259045"/>
    <xdr:sp macro="" textlink="">
      <xdr:nvSpPr>
        <xdr:cNvPr id="181" name="テキスト ボックス 180"/>
        <xdr:cNvSpPr txBox="1"/>
      </xdr:nvSpPr>
      <xdr:spPr>
        <a:xfrm>
          <a:off x="3562428" y="1300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148158</xdr:rowOff>
    </xdr:from>
    <xdr:to>
      <xdr:col>15</xdr:col>
      <xdr:colOff>50800</xdr:colOff>
      <xdr:row>78</xdr:row>
      <xdr:rowOff>39421</xdr:rowOff>
    </xdr:to>
    <xdr:cxnSp macro="">
      <xdr:nvCxnSpPr>
        <xdr:cNvPr id="182" name="直線コネクタ 181"/>
        <xdr:cNvCxnSpPr/>
      </xdr:nvCxnSpPr>
      <xdr:spPr>
        <a:xfrm>
          <a:off x="2019300" y="13349808"/>
          <a:ext cx="889000" cy="6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3" name="フローチャート: 判断 182"/>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126331</xdr:rowOff>
    </xdr:from>
    <xdr:ext cx="469744" cy="259045"/>
    <xdr:sp macro="" textlink="">
      <xdr:nvSpPr>
        <xdr:cNvPr id="184" name="テキスト ボックス 183"/>
        <xdr:cNvSpPr txBox="1"/>
      </xdr:nvSpPr>
      <xdr:spPr>
        <a:xfrm>
          <a:off x="2673428" y="1298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148158</xdr:rowOff>
    </xdr:from>
    <xdr:to>
      <xdr:col>10</xdr:col>
      <xdr:colOff>114300</xdr:colOff>
      <xdr:row>78</xdr:row>
      <xdr:rowOff>3378</xdr:rowOff>
    </xdr:to>
    <xdr:cxnSp macro="">
      <xdr:nvCxnSpPr>
        <xdr:cNvPr id="185" name="直線コネクタ 184"/>
        <xdr:cNvCxnSpPr/>
      </xdr:nvCxnSpPr>
      <xdr:spPr>
        <a:xfrm flipV="1">
          <a:off x="1130300" y="13349808"/>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107187</xdr:rowOff>
    </xdr:from>
    <xdr:to>
      <xdr:col>10</xdr:col>
      <xdr:colOff>165100</xdr:colOff>
      <xdr:row>77</xdr:row>
      <xdr:rowOff>37337</xdr:rowOff>
    </xdr:to>
    <xdr:sp macro="" textlink="">
      <xdr:nvSpPr>
        <xdr:cNvPr id="186" name="フローチャート: 判断 185"/>
        <xdr:cNvSpPr/>
      </xdr:nvSpPr>
      <xdr:spPr>
        <a:xfrm>
          <a:off x="1968500" y="131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53865</xdr:rowOff>
    </xdr:from>
    <xdr:ext cx="469744" cy="259045"/>
    <xdr:sp macro="" textlink="">
      <xdr:nvSpPr>
        <xdr:cNvPr id="187" name="テキスト ボックス 186"/>
        <xdr:cNvSpPr txBox="1"/>
      </xdr:nvSpPr>
      <xdr:spPr>
        <a:xfrm>
          <a:off x="1784428" y="1291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161213</xdr:rowOff>
    </xdr:from>
    <xdr:to>
      <xdr:col>6</xdr:col>
      <xdr:colOff>38100</xdr:colOff>
      <xdr:row>77</xdr:row>
      <xdr:rowOff>91363</xdr:rowOff>
    </xdr:to>
    <xdr:sp macro="" textlink="">
      <xdr:nvSpPr>
        <xdr:cNvPr id="188" name="フローチャート: 判断 187"/>
        <xdr:cNvSpPr/>
      </xdr:nvSpPr>
      <xdr:spPr>
        <a:xfrm>
          <a:off x="1079500" y="1319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107890</xdr:rowOff>
    </xdr:from>
    <xdr:ext cx="469744" cy="259045"/>
    <xdr:sp macro="" textlink="">
      <xdr:nvSpPr>
        <xdr:cNvPr id="189" name="テキスト ボックス 188"/>
        <xdr:cNvSpPr txBox="1"/>
      </xdr:nvSpPr>
      <xdr:spPr>
        <a:xfrm>
          <a:off x="895428" y="1296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40590</xdr:rowOff>
    </xdr:from>
    <xdr:to>
      <xdr:col>24</xdr:col>
      <xdr:colOff>114300</xdr:colOff>
      <xdr:row>77</xdr:row>
      <xdr:rowOff>142190</xdr:rowOff>
    </xdr:to>
    <xdr:sp macro="" textlink="">
      <xdr:nvSpPr>
        <xdr:cNvPr id="195" name="楕円 194"/>
        <xdr:cNvSpPr/>
      </xdr:nvSpPr>
      <xdr:spPr>
        <a:xfrm>
          <a:off x="4584700" y="1324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19017</xdr:rowOff>
    </xdr:from>
    <xdr:ext cx="469744" cy="259045"/>
    <xdr:sp macro="" textlink="">
      <xdr:nvSpPr>
        <xdr:cNvPr id="196" name="維持補修費該当値テキスト"/>
        <xdr:cNvSpPr txBox="1"/>
      </xdr:nvSpPr>
      <xdr:spPr>
        <a:xfrm>
          <a:off x="4686300" y="132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151764</xdr:rowOff>
    </xdr:from>
    <xdr:to>
      <xdr:col>20</xdr:col>
      <xdr:colOff>38100</xdr:colOff>
      <xdr:row>78</xdr:row>
      <xdr:rowOff>81914</xdr:rowOff>
    </xdr:to>
    <xdr:sp macro="" textlink="">
      <xdr:nvSpPr>
        <xdr:cNvPr id="197" name="楕円 196"/>
        <xdr:cNvSpPr/>
      </xdr:nvSpPr>
      <xdr:spPr>
        <a:xfrm>
          <a:off x="3746500" y="1335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73041</xdr:rowOff>
    </xdr:from>
    <xdr:ext cx="469744" cy="259045"/>
    <xdr:sp macro="" textlink="">
      <xdr:nvSpPr>
        <xdr:cNvPr id="198" name="テキスト ボックス 197"/>
        <xdr:cNvSpPr txBox="1"/>
      </xdr:nvSpPr>
      <xdr:spPr>
        <a:xfrm>
          <a:off x="3562428" y="1344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160071</xdr:rowOff>
    </xdr:from>
    <xdr:to>
      <xdr:col>15</xdr:col>
      <xdr:colOff>101600</xdr:colOff>
      <xdr:row>78</xdr:row>
      <xdr:rowOff>90221</xdr:rowOff>
    </xdr:to>
    <xdr:sp macro="" textlink="">
      <xdr:nvSpPr>
        <xdr:cNvPr id="199" name="楕円 198"/>
        <xdr:cNvSpPr/>
      </xdr:nvSpPr>
      <xdr:spPr>
        <a:xfrm>
          <a:off x="2857500" y="1336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81348</xdr:rowOff>
    </xdr:from>
    <xdr:ext cx="469744" cy="259045"/>
    <xdr:sp macro="" textlink="">
      <xdr:nvSpPr>
        <xdr:cNvPr id="200" name="テキスト ボックス 199"/>
        <xdr:cNvSpPr txBox="1"/>
      </xdr:nvSpPr>
      <xdr:spPr>
        <a:xfrm>
          <a:off x="2673428" y="1345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97358</xdr:rowOff>
    </xdr:from>
    <xdr:to>
      <xdr:col>10</xdr:col>
      <xdr:colOff>165100</xdr:colOff>
      <xdr:row>78</xdr:row>
      <xdr:rowOff>27508</xdr:rowOff>
    </xdr:to>
    <xdr:sp macro="" textlink="">
      <xdr:nvSpPr>
        <xdr:cNvPr id="201" name="楕円 200"/>
        <xdr:cNvSpPr/>
      </xdr:nvSpPr>
      <xdr:spPr>
        <a:xfrm>
          <a:off x="1968500" y="132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18635</xdr:rowOff>
    </xdr:from>
    <xdr:ext cx="469744" cy="259045"/>
    <xdr:sp macro="" textlink="">
      <xdr:nvSpPr>
        <xdr:cNvPr id="202" name="テキスト ボックス 201"/>
        <xdr:cNvSpPr txBox="1"/>
      </xdr:nvSpPr>
      <xdr:spPr>
        <a:xfrm>
          <a:off x="1784428" y="1339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124028</xdr:rowOff>
    </xdr:from>
    <xdr:to>
      <xdr:col>6</xdr:col>
      <xdr:colOff>38100</xdr:colOff>
      <xdr:row>78</xdr:row>
      <xdr:rowOff>54178</xdr:rowOff>
    </xdr:to>
    <xdr:sp macro="" textlink="">
      <xdr:nvSpPr>
        <xdr:cNvPr id="203" name="楕円 202"/>
        <xdr:cNvSpPr/>
      </xdr:nvSpPr>
      <xdr:spPr>
        <a:xfrm>
          <a:off x="1079500" y="1332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45305</xdr:rowOff>
    </xdr:from>
    <xdr:ext cx="469744" cy="259045"/>
    <xdr:sp macro="" textlink="">
      <xdr:nvSpPr>
        <xdr:cNvPr id="204" name="テキスト ボックス 203"/>
        <xdr:cNvSpPr txBox="1"/>
      </xdr:nvSpPr>
      <xdr:spPr>
        <a:xfrm>
          <a:off x="895428" y="1341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29" name="直線コネクタ 228"/>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0" name="扶助費最小値テキスト"/>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1" name="直線コネクタ 230"/>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2" name="扶助費最大値テキスト"/>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3" name="直線コネクタ 232"/>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92633</xdr:rowOff>
    </xdr:from>
    <xdr:to>
      <xdr:col>24</xdr:col>
      <xdr:colOff>63500</xdr:colOff>
      <xdr:row>94</xdr:row>
      <xdr:rowOff>102133</xdr:rowOff>
    </xdr:to>
    <xdr:cxnSp macro="">
      <xdr:nvCxnSpPr>
        <xdr:cNvPr id="234" name="直線コネクタ 233"/>
        <xdr:cNvCxnSpPr/>
      </xdr:nvCxnSpPr>
      <xdr:spPr>
        <a:xfrm flipV="1">
          <a:off x="3797300" y="16208933"/>
          <a:ext cx="838200" cy="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92448</xdr:rowOff>
    </xdr:from>
    <xdr:ext cx="599010" cy="259045"/>
    <xdr:sp macro="" textlink="">
      <xdr:nvSpPr>
        <xdr:cNvPr id="235" name="扶助費平均値テキスト"/>
        <xdr:cNvSpPr txBox="1"/>
      </xdr:nvSpPr>
      <xdr:spPr>
        <a:xfrm>
          <a:off x="4686300" y="1620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6" name="フローチャート: 判断 235"/>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102133</xdr:rowOff>
    </xdr:from>
    <xdr:to>
      <xdr:col>19</xdr:col>
      <xdr:colOff>177800</xdr:colOff>
      <xdr:row>94</xdr:row>
      <xdr:rowOff>135319</xdr:rowOff>
    </xdr:to>
    <xdr:cxnSp macro="">
      <xdr:nvCxnSpPr>
        <xdr:cNvPr id="237" name="直線コネクタ 236"/>
        <xdr:cNvCxnSpPr/>
      </xdr:nvCxnSpPr>
      <xdr:spPr>
        <a:xfrm flipV="1">
          <a:off x="2908300" y="16218433"/>
          <a:ext cx="889000" cy="3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38" name="フローチャート: 判断 237"/>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88916</xdr:rowOff>
    </xdr:from>
    <xdr:ext cx="599010" cy="259045"/>
    <xdr:sp macro="" textlink="">
      <xdr:nvSpPr>
        <xdr:cNvPr id="239" name="テキスト ボックス 238"/>
        <xdr:cNvSpPr txBox="1"/>
      </xdr:nvSpPr>
      <xdr:spPr>
        <a:xfrm>
          <a:off x="3497795" y="16376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135319</xdr:rowOff>
    </xdr:from>
    <xdr:to>
      <xdr:col>15</xdr:col>
      <xdr:colOff>50800</xdr:colOff>
      <xdr:row>94</xdr:row>
      <xdr:rowOff>148628</xdr:rowOff>
    </xdr:to>
    <xdr:cxnSp macro="">
      <xdr:nvCxnSpPr>
        <xdr:cNvPr id="240" name="直線コネクタ 239"/>
        <xdr:cNvCxnSpPr/>
      </xdr:nvCxnSpPr>
      <xdr:spPr>
        <a:xfrm flipV="1">
          <a:off x="2019300" y="16251619"/>
          <a:ext cx="889000" cy="1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1" name="フローチャート: 判断 240"/>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151922</xdr:rowOff>
    </xdr:from>
    <xdr:ext cx="599010" cy="259045"/>
    <xdr:sp macro="" textlink="">
      <xdr:nvSpPr>
        <xdr:cNvPr id="242" name="テキスト ボックス 241"/>
        <xdr:cNvSpPr txBox="1"/>
      </xdr:nvSpPr>
      <xdr:spPr>
        <a:xfrm>
          <a:off x="2608795" y="1643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137757</xdr:rowOff>
    </xdr:from>
    <xdr:to>
      <xdr:col>10</xdr:col>
      <xdr:colOff>114300</xdr:colOff>
      <xdr:row>94</xdr:row>
      <xdr:rowOff>148628</xdr:rowOff>
    </xdr:to>
    <xdr:cxnSp macro="">
      <xdr:nvCxnSpPr>
        <xdr:cNvPr id="243" name="直線コネクタ 242"/>
        <xdr:cNvCxnSpPr/>
      </xdr:nvCxnSpPr>
      <xdr:spPr>
        <a:xfrm>
          <a:off x="1130300" y="16254057"/>
          <a:ext cx="889000" cy="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90323</xdr:rowOff>
    </xdr:from>
    <xdr:to>
      <xdr:col>10</xdr:col>
      <xdr:colOff>165100</xdr:colOff>
      <xdr:row>97</xdr:row>
      <xdr:rowOff>20473</xdr:rowOff>
    </xdr:to>
    <xdr:sp macro="" textlink="">
      <xdr:nvSpPr>
        <xdr:cNvPr id="244" name="フローチャート: 判断 243"/>
        <xdr:cNvSpPr/>
      </xdr:nvSpPr>
      <xdr:spPr>
        <a:xfrm>
          <a:off x="1968500" y="165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11600</xdr:rowOff>
    </xdr:from>
    <xdr:ext cx="534377" cy="259045"/>
    <xdr:sp macro="" textlink="">
      <xdr:nvSpPr>
        <xdr:cNvPr id="245" name="テキスト ボックス 244"/>
        <xdr:cNvSpPr txBox="1"/>
      </xdr:nvSpPr>
      <xdr:spPr>
        <a:xfrm>
          <a:off x="1752111" y="166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120638</xdr:rowOff>
    </xdr:from>
    <xdr:to>
      <xdr:col>6</xdr:col>
      <xdr:colOff>38100</xdr:colOff>
      <xdr:row>97</xdr:row>
      <xdr:rowOff>50788</xdr:rowOff>
    </xdr:to>
    <xdr:sp macro="" textlink="">
      <xdr:nvSpPr>
        <xdr:cNvPr id="246" name="フローチャート: 判断 245"/>
        <xdr:cNvSpPr/>
      </xdr:nvSpPr>
      <xdr:spPr>
        <a:xfrm>
          <a:off x="1079500" y="165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41915</xdr:rowOff>
    </xdr:from>
    <xdr:ext cx="534377" cy="259045"/>
    <xdr:sp macro="" textlink="">
      <xdr:nvSpPr>
        <xdr:cNvPr id="247" name="テキスト ボックス 246"/>
        <xdr:cNvSpPr txBox="1"/>
      </xdr:nvSpPr>
      <xdr:spPr>
        <a:xfrm>
          <a:off x="863111" y="1667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41833</xdr:rowOff>
    </xdr:from>
    <xdr:to>
      <xdr:col>24</xdr:col>
      <xdr:colOff>114300</xdr:colOff>
      <xdr:row>94</xdr:row>
      <xdr:rowOff>143433</xdr:rowOff>
    </xdr:to>
    <xdr:sp macro="" textlink="">
      <xdr:nvSpPr>
        <xdr:cNvPr id="253" name="楕円 252"/>
        <xdr:cNvSpPr/>
      </xdr:nvSpPr>
      <xdr:spPr>
        <a:xfrm>
          <a:off x="4584700" y="1615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64710</xdr:rowOff>
    </xdr:from>
    <xdr:ext cx="599010" cy="259045"/>
    <xdr:sp macro="" textlink="">
      <xdr:nvSpPr>
        <xdr:cNvPr id="254" name="扶助費該当値テキスト"/>
        <xdr:cNvSpPr txBox="1"/>
      </xdr:nvSpPr>
      <xdr:spPr>
        <a:xfrm>
          <a:off x="4686300" y="16009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51333</xdr:rowOff>
    </xdr:from>
    <xdr:to>
      <xdr:col>20</xdr:col>
      <xdr:colOff>38100</xdr:colOff>
      <xdr:row>94</xdr:row>
      <xdr:rowOff>152933</xdr:rowOff>
    </xdr:to>
    <xdr:sp macro="" textlink="">
      <xdr:nvSpPr>
        <xdr:cNvPr id="255" name="楕円 254"/>
        <xdr:cNvSpPr/>
      </xdr:nvSpPr>
      <xdr:spPr>
        <a:xfrm>
          <a:off x="3746500" y="1616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169460</xdr:rowOff>
    </xdr:from>
    <xdr:ext cx="599010" cy="259045"/>
    <xdr:sp macro="" textlink="">
      <xdr:nvSpPr>
        <xdr:cNvPr id="256" name="テキスト ボックス 255"/>
        <xdr:cNvSpPr txBox="1"/>
      </xdr:nvSpPr>
      <xdr:spPr>
        <a:xfrm>
          <a:off x="3497795" y="15942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84519</xdr:rowOff>
    </xdr:from>
    <xdr:to>
      <xdr:col>15</xdr:col>
      <xdr:colOff>101600</xdr:colOff>
      <xdr:row>95</xdr:row>
      <xdr:rowOff>14669</xdr:rowOff>
    </xdr:to>
    <xdr:sp macro="" textlink="">
      <xdr:nvSpPr>
        <xdr:cNvPr id="257" name="楕円 256"/>
        <xdr:cNvSpPr/>
      </xdr:nvSpPr>
      <xdr:spPr>
        <a:xfrm>
          <a:off x="2857500" y="1620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31196</xdr:rowOff>
    </xdr:from>
    <xdr:ext cx="599010" cy="259045"/>
    <xdr:sp macro="" textlink="">
      <xdr:nvSpPr>
        <xdr:cNvPr id="258" name="テキスト ボックス 257"/>
        <xdr:cNvSpPr txBox="1"/>
      </xdr:nvSpPr>
      <xdr:spPr>
        <a:xfrm>
          <a:off x="2608795" y="15976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97828</xdr:rowOff>
    </xdr:from>
    <xdr:to>
      <xdr:col>10</xdr:col>
      <xdr:colOff>165100</xdr:colOff>
      <xdr:row>95</xdr:row>
      <xdr:rowOff>27978</xdr:rowOff>
    </xdr:to>
    <xdr:sp macro="" textlink="">
      <xdr:nvSpPr>
        <xdr:cNvPr id="259" name="楕円 258"/>
        <xdr:cNvSpPr/>
      </xdr:nvSpPr>
      <xdr:spPr>
        <a:xfrm>
          <a:off x="1968500" y="162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44505</xdr:rowOff>
    </xdr:from>
    <xdr:ext cx="599010" cy="259045"/>
    <xdr:sp macro="" textlink="">
      <xdr:nvSpPr>
        <xdr:cNvPr id="260" name="テキスト ボックス 259"/>
        <xdr:cNvSpPr txBox="1"/>
      </xdr:nvSpPr>
      <xdr:spPr>
        <a:xfrm>
          <a:off x="1719795" y="1598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86957</xdr:rowOff>
    </xdr:from>
    <xdr:to>
      <xdr:col>6</xdr:col>
      <xdr:colOff>38100</xdr:colOff>
      <xdr:row>95</xdr:row>
      <xdr:rowOff>17107</xdr:rowOff>
    </xdr:to>
    <xdr:sp macro="" textlink="">
      <xdr:nvSpPr>
        <xdr:cNvPr id="261" name="楕円 260"/>
        <xdr:cNvSpPr/>
      </xdr:nvSpPr>
      <xdr:spPr>
        <a:xfrm>
          <a:off x="1079500" y="1620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33634</xdr:rowOff>
    </xdr:from>
    <xdr:ext cx="599010" cy="259045"/>
    <xdr:sp macro="" textlink="">
      <xdr:nvSpPr>
        <xdr:cNvPr id="262" name="テキスト ボックス 261"/>
        <xdr:cNvSpPr txBox="1"/>
      </xdr:nvSpPr>
      <xdr:spPr>
        <a:xfrm>
          <a:off x="830795" y="1597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6" name="直線コネクタ 285"/>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7" name="補助費等最小値テキスト"/>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8" name="直線コネクタ 287"/>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89" name="補助費等最大値テキスト"/>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0" name="直線コネクタ 289"/>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134358</xdr:rowOff>
    </xdr:from>
    <xdr:to>
      <xdr:col>55</xdr:col>
      <xdr:colOff>0</xdr:colOff>
      <xdr:row>36</xdr:row>
      <xdr:rowOff>138770</xdr:rowOff>
    </xdr:to>
    <xdr:cxnSp macro="">
      <xdr:nvCxnSpPr>
        <xdr:cNvPr id="291" name="直線コネクタ 290"/>
        <xdr:cNvCxnSpPr/>
      </xdr:nvCxnSpPr>
      <xdr:spPr>
        <a:xfrm flipV="1">
          <a:off x="9639300" y="5449308"/>
          <a:ext cx="838200" cy="86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115181</xdr:rowOff>
    </xdr:from>
    <xdr:ext cx="599010" cy="259045"/>
    <xdr:sp macro="" textlink="">
      <xdr:nvSpPr>
        <xdr:cNvPr id="292" name="補助費等平均値テキスト"/>
        <xdr:cNvSpPr txBox="1"/>
      </xdr:nvSpPr>
      <xdr:spPr>
        <a:xfrm>
          <a:off x="10528300" y="5601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3" name="フローチャート: 判断 292"/>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125108</xdr:rowOff>
    </xdr:from>
    <xdr:to>
      <xdr:col>50</xdr:col>
      <xdr:colOff>114300</xdr:colOff>
      <xdr:row>36</xdr:row>
      <xdr:rowOff>138770</xdr:rowOff>
    </xdr:to>
    <xdr:cxnSp macro="">
      <xdr:nvCxnSpPr>
        <xdr:cNvPr id="294" name="直線コネクタ 293"/>
        <xdr:cNvCxnSpPr/>
      </xdr:nvCxnSpPr>
      <xdr:spPr>
        <a:xfrm>
          <a:off x="8750300" y="6297308"/>
          <a:ext cx="889000" cy="1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5" name="フローチャート: 判断 294"/>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17705</xdr:rowOff>
    </xdr:from>
    <xdr:ext cx="534377" cy="259045"/>
    <xdr:sp macro="" textlink="">
      <xdr:nvSpPr>
        <xdr:cNvPr id="296" name="テキスト ボックス 295"/>
        <xdr:cNvSpPr txBox="1"/>
      </xdr:nvSpPr>
      <xdr:spPr>
        <a:xfrm>
          <a:off x="9372111" y="653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125108</xdr:rowOff>
    </xdr:from>
    <xdr:to>
      <xdr:col>45</xdr:col>
      <xdr:colOff>177800</xdr:colOff>
      <xdr:row>36</xdr:row>
      <xdr:rowOff>144440</xdr:rowOff>
    </xdr:to>
    <xdr:cxnSp macro="">
      <xdr:nvCxnSpPr>
        <xdr:cNvPr id="297" name="直線コネクタ 296"/>
        <xdr:cNvCxnSpPr/>
      </xdr:nvCxnSpPr>
      <xdr:spPr>
        <a:xfrm flipV="1">
          <a:off x="7861300" y="6297308"/>
          <a:ext cx="889000" cy="1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298" name="フローチャート: 判断 297"/>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30584</xdr:rowOff>
    </xdr:from>
    <xdr:ext cx="534377" cy="259045"/>
    <xdr:sp macro="" textlink="">
      <xdr:nvSpPr>
        <xdr:cNvPr id="299" name="テキスト ボックス 298"/>
        <xdr:cNvSpPr txBox="1"/>
      </xdr:nvSpPr>
      <xdr:spPr>
        <a:xfrm>
          <a:off x="8483111" y="654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144440</xdr:rowOff>
    </xdr:from>
    <xdr:to>
      <xdr:col>41</xdr:col>
      <xdr:colOff>50800</xdr:colOff>
      <xdr:row>36</xdr:row>
      <xdr:rowOff>161935</xdr:rowOff>
    </xdr:to>
    <xdr:cxnSp macro="">
      <xdr:nvCxnSpPr>
        <xdr:cNvPr id="300" name="直線コネクタ 299"/>
        <xdr:cNvCxnSpPr/>
      </xdr:nvCxnSpPr>
      <xdr:spPr>
        <a:xfrm flipV="1">
          <a:off x="6972300" y="6316640"/>
          <a:ext cx="889000" cy="1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96368</xdr:rowOff>
    </xdr:from>
    <xdr:to>
      <xdr:col>41</xdr:col>
      <xdr:colOff>101600</xdr:colOff>
      <xdr:row>38</xdr:row>
      <xdr:rowOff>26518</xdr:rowOff>
    </xdr:to>
    <xdr:sp macro="" textlink="">
      <xdr:nvSpPr>
        <xdr:cNvPr id="301" name="フローチャート: 判断 300"/>
        <xdr:cNvSpPr/>
      </xdr:nvSpPr>
      <xdr:spPr>
        <a:xfrm>
          <a:off x="7810500" y="644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17645</xdr:rowOff>
    </xdr:from>
    <xdr:ext cx="534377" cy="259045"/>
    <xdr:sp macro="" textlink="">
      <xdr:nvSpPr>
        <xdr:cNvPr id="302" name="テキスト ボックス 301"/>
        <xdr:cNvSpPr txBox="1"/>
      </xdr:nvSpPr>
      <xdr:spPr>
        <a:xfrm>
          <a:off x="7594111" y="653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95560</xdr:rowOff>
    </xdr:from>
    <xdr:to>
      <xdr:col>36</xdr:col>
      <xdr:colOff>165100</xdr:colOff>
      <xdr:row>38</xdr:row>
      <xdr:rowOff>25710</xdr:rowOff>
    </xdr:to>
    <xdr:sp macro="" textlink="">
      <xdr:nvSpPr>
        <xdr:cNvPr id="303" name="フローチャート: 判断 302"/>
        <xdr:cNvSpPr/>
      </xdr:nvSpPr>
      <xdr:spPr>
        <a:xfrm>
          <a:off x="6921500" y="643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16837</xdr:rowOff>
    </xdr:from>
    <xdr:ext cx="534377" cy="259045"/>
    <xdr:sp macro="" textlink="">
      <xdr:nvSpPr>
        <xdr:cNvPr id="304" name="テキスト ボックス 303"/>
        <xdr:cNvSpPr txBox="1"/>
      </xdr:nvSpPr>
      <xdr:spPr>
        <a:xfrm>
          <a:off x="6705111" y="653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83558</xdr:rowOff>
    </xdr:from>
    <xdr:to>
      <xdr:col>55</xdr:col>
      <xdr:colOff>50800</xdr:colOff>
      <xdr:row>32</xdr:row>
      <xdr:rowOff>13708</xdr:rowOff>
    </xdr:to>
    <xdr:sp macro="" textlink="">
      <xdr:nvSpPr>
        <xdr:cNvPr id="310" name="楕円 309"/>
        <xdr:cNvSpPr/>
      </xdr:nvSpPr>
      <xdr:spPr>
        <a:xfrm>
          <a:off x="10426700" y="5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106435</xdr:rowOff>
    </xdr:from>
    <xdr:ext cx="599010" cy="259045"/>
    <xdr:sp macro="" textlink="">
      <xdr:nvSpPr>
        <xdr:cNvPr id="311" name="補助費等該当値テキスト"/>
        <xdr:cNvSpPr txBox="1"/>
      </xdr:nvSpPr>
      <xdr:spPr>
        <a:xfrm>
          <a:off x="10528300" y="5249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87970</xdr:rowOff>
    </xdr:from>
    <xdr:to>
      <xdr:col>50</xdr:col>
      <xdr:colOff>165100</xdr:colOff>
      <xdr:row>37</xdr:row>
      <xdr:rowOff>18120</xdr:rowOff>
    </xdr:to>
    <xdr:sp macro="" textlink="">
      <xdr:nvSpPr>
        <xdr:cNvPr id="312" name="楕円 311"/>
        <xdr:cNvSpPr/>
      </xdr:nvSpPr>
      <xdr:spPr>
        <a:xfrm>
          <a:off x="9588500" y="626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34647</xdr:rowOff>
    </xdr:from>
    <xdr:ext cx="534377" cy="259045"/>
    <xdr:sp macro="" textlink="">
      <xdr:nvSpPr>
        <xdr:cNvPr id="313" name="テキスト ボックス 312"/>
        <xdr:cNvSpPr txBox="1"/>
      </xdr:nvSpPr>
      <xdr:spPr>
        <a:xfrm>
          <a:off x="9372111" y="603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74308</xdr:rowOff>
    </xdr:from>
    <xdr:to>
      <xdr:col>46</xdr:col>
      <xdr:colOff>38100</xdr:colOff>
      <xdr:row>37</xdr:row>
      <xdr:rowOff>4458</xdr:rowOff>
    </xdr:to>
    <xdr:sp macro="" textlink="">
      <xdr:nvSpPr>
        <xdr:cNvPr id="314" name="楕円 313"/>
        <xdr:cNvSpPr/>
      </xdr:nvSpPr>
      <xdr:spPr>
        <a:xfrm>
          <a:off x="8699500" y="624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20985</xdr:rowOff>
    </xdr:from>
    <xdr:ext cx="534377" cy="259045"/>
    <xdr:sp macro="" textlink="">
      <xdr:nvSpPr>
        <xdr:cNvPr id="315" name="テキスト ボックス 314"/>
        <xdr:cNvSpPr txBox="1"/>
      </xdr:nvSpPr>
      <xdr:spPr>
        <a:xfrm>
          <a:off x="8483111" y="60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93640</xdr:rowOff>
    </xdr:from>
    <xdr:to>
      <xdr:col>41</xdr:col>
      <xdr:colOff>101600</xdr:colOff>
      <xdr:row>37</xdr:row>
      <xdr:rowOff>23790</xdr:rowOff>
    </xdr:to>
    <xdr:sp macro="" textlink="">
      <xdr:nvSpPr>
        <xdr:cNvPr id="316" name="楕円 315"/>
        <xdr:cNvSpPr/>
      </xdr:nvSpPr>
      <xdr:spPr>
        <a:xfrm>
          <a:off x="7810500" y="626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40317</xdr:rowOff>
    </xdr:from>
    <xdr:ext cx="534377" cy="259045"/>
    <xdr:sp macro="" textlink="">
      <xdr:nvSpPr>
        <xdr:cNvPr id="317" name="テキスト ボックス 316"/>
        <xdr:cNvSpPr txBox="1"/>
      </xdr:nvSpPr>
      <xdr:spPr>
        <a:xfrm>
          <a:off x="7594111" y="604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111135</xdr:rowOff>
    </xdr:from>
    <xdr:to>
      <xdr:col>36</xdr:col>
      <xdr:colOff>165100</xdr:colOff>
      <xdr:row>37</xdr:row>
      <xdr:rowOff>41285</xdr:rowOff>
    </xdr:to>
    <xdr:sp macro="" textlink="">
      <xdr:nvSpPr>
        <xdr:cNvPr id="318" name="楕円 317"/>
        <xdr:cNvSpPr/>
      </xdr:nvSpPr>
      <xdr:spPr>
        <a:xfrm>
          <a:off x="6921500" y="628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57812</xdr:rowOff>
    </xdr:from>
    <xdr:ext cx="534377" cy="259045"/>
    <xdr:sp macro="" textlink="">
      <xdr:nvSpPr>
        <xdr:cNvPr id="319" name="テキスト ボックス 318"/>
        <xdr:cNvSpPr txBox="1"/>
      </xdr:nvSpPr>
      <xdr:spPr>
        <a:xfrm>
          <a:off x="6705111" y="605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6" name="直線コネクタ 345"/>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7" name="普通建設事業費最小値テキスト"/>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48" name="直線コネクタ 347"/>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49" name="普通建設事業費最大値テキスト"/>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0" name="直線コネクタ 349"/>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72541</xdr:rowOff>
    </xdr:from>
    <xdr:to>
      <xdr:col>55</xdr:col>
      <xdr:colOff>0</xdr:colOff>
      <xdr:row>56</xdr:row>
      <xdr:rowOff>44668</xdr:rowOff>
    </xdr:to>
    <xdr:cxnSp macro="">
      <xdr:nvCxnSpPr>
        <xdr:cNvPr id="351" name="直線コネクタ 350"/>
        <xdr:cNvCxnSpPr/>
      </xdr:nvCxnSpPr>
      <xdr:spPr>
        <a:xfrm flipV="1">
          <a:off x="9639300" y="9502291"/>
          <a:ext cx="838200" cy="14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15222</xdr:rowOff>
    </xdr:from>
    <xdr:ext cx="534377" cy="259045"/>
    <xdr:sp macro="" textlink="">
      <xdr:nvSpPr>
        <xdr:cNvPr id="352" name="普通建設事業費平均値テキスト"/>
        <xdr:cNvSpPr txBox="1"/>
      </xdr:nvSpPr>
      <xdr:spPr>
        <a:xfrm>
          <a:off x="10528300" y="9616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3" name="フローチャート: 判断 352"/>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44668</xdr:rowOff>
    </xdr:from>
    <xdr:to>
      <xdr:col>50</xdr:col>
      <xdr:colOff>114300</xdr:colOff>
      <xdr:row>57</xdr:row>
      <xdr:rowOff>93507</xdr:rowOff>
    </xdr:to>
    <xdr:cxnSp macro="">
      <xdr:nvCxnSpPr>
        <xdr:cNvPr id="354" name="直線コネクタ 353"/>
        <xdr:cNvCxnSpPr/>
      </xdr:nvCxnSpPr>
      <xdr:spPr>
        <a:xfrm flipV="1">
          <a:off x="8750300" y="9645868"/>
          <a:ext cx="889000" cy="22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5" name="フローチャート: 判断 354"/>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135107</xdr:rowOff>
    </xdr:from>
    <xdr:ext cx="534377" cy="259045"/>
    <xdr:sp macro="" textlink="">
      <xdr:nvSpPr>
        <xdr:cNvPr id="356" name="テキスト ボックス 355"/>
        <xdr:cNvSpPr txBox="1"/>
      </xdr:nvSpPr>
      <xdr:spPr>
        <a:xfrm>
          <a:off x="9372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68638</xdr:rowOff>
    </xdr:from>
    <xdr:to>
      <xdr:col>45</xdr:col>
      <xdr:colOff>177800</xdr:colOff>
      <xdr:row>57</xdr:row>
      <xdr:rowOff>93507</xdr:rowOff>
    </xdr:to>
    <xdr:cxnSp macro="">
      <xdr:nvCxnSpPr>
        <xdr:cNvPr id="357" name="直線コネクタ 356"/>
        <xdr:cNvCxnSpPr/>
      </xdr:nvCxnSpPr>
      <xdr:spPr>
        <a:xfrm>
          <a:off x="7861300" y="9841288"/>
          <a:ext cx="889000" cy="2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58" name="フローチャート: 判断 357"/>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77101</xdr:rowOff>
    </xdr:from>
    <xdr:ext cx="534377" cy="259045"/>
    <xdr:sp macro="" textlink="">
      <xdr:nvSpPr>
        <xdr:cNvPr id="359" name="テキスト ボックス 358"/>
        <xdr:cNvSpPr txBox="1"/>
      </xdr:nvSpPr>
      <xdr:spPr>
        <a:xfrm>
          <a:off x="8483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68638</xdr:rowOff>
    </xdr:from>
    <xdr:to>
      <xdr:col>41</xdr:col>
      <xdr:colOff>50800</xdr:colOff>
      <xdr:row>57</xdr:row>
      <xdr:rowOff>87399</xdr:rowOff>
    </xdr:to>
    <xdr:cxnSp macro="">
      <xdr:nvCxnSpPr>
        <xdr:cNvPr id="360" name="直線コネクタ 359"/>
        <xdr:cNvCxnSpPr/>
      </xdr:nvCxnSpPr>
      <xdr:spPr>
        <a:xfrm flipV="1">
          <a:off x="6972300" y="9841288"/>
          <a:ext cx="889000" cy="1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147258</xdr:rowOff>
    </xdr:from>
    <xdr:to>
      <xdr:col>41</xdr:col>
      <xdr:colOff>101600</xdr:colOff>
      <xdr:row>57</xdr:row>
      <xdr:rowOff>77408</xdr:rowOff>
    </xdr:to>
    <xdr:sp macro="" textlink="">
      <xdr:nvSpPr>
        <xdr:cNvPr id="361" name="フローチャート: 判断 360"/>
        <xdr:cNvSpPr/>
      </xdr:nvSpPr>
      <xdr:spPr>
        <a:xfrm>
          <a:off x="7810500" y="974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93935</xdr:rowOff>
    </xdr:from>
    <xdr:ext cx="534377" cy="259045"/>
    <xdr:sp macro="" textlink="">
      <xdr:nvSpPr>
        <xdr:cNvPr id="362" name="テキスト ボックス 361"/>
        <xdr:cNvSpPr txBox="1"/>
      </xdr:nvSpPr>
      <xdr:spPr>
        <a:xfrm>
          <a:off x="7594111" y="952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22263</xdr:rowOff>
    </xdr:from>
    <xdr:to>
      <xdr:col>36</xdr:col>
      <xdr:colOff>165100</xdr:colOff>
      <xdr:row>57</xdr:row>
      <xdr:rowOff>123863</xdr:rowOff>
    </xdr:to>
    <xdr:sp macro="" textlink="">
      <xdr:nvSpPr>
        <xdr:cNvPr id="363" name="フローチャート: 判断 362"/>
        <xdr:cNvSpPr/>
      </xdr:nvSpPr>
      <xdr:spPr>
        <a:xfrm>
          <a:off x="6921500" y="97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140390</xdr:rowOff>
    </xdr:from>
    <xdr:ext cx="534377" cy="259045"/>
    <xdr:sp macro="" textlink="">
      <xdr:nvSpPr>
        <xdr:cNvPr id="364" name="テキスト ボックス 363"/>
        <xdr:cNvSpPr txBox="1"/>
      </xdr:nvSpPr>
      <xdr:spPr>
        <a:xfrm>
          <a:off x="6705111" y="957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21741</xdr:rowOff>
    </xdr:from>
    <xdr:to>
      <xdr:col>55</xdr:col>
      <xdr:colOff>50800</xdr:colOff>
      <xdr:row>55</xdr:row>
      <xdr:rowOff>123341</xdr:rowOff>
    </xdr:to>
    <xdr:sp macro="" textlink="">
      <xdr:nvSpPr>
        <xdr:cNvPr id="370" name="楕円 369"/>
        <xdr:cNvSpPr/>
      </xdr:nvSpPr>
      <xdr:spPr>
        <a:xfrm>
          <a:off x="10426700" y="94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44618</xdr:rowOff>
    </xdr:from>
    <xdr:ext cx="534377" cy="259045"/>
    <xdr:sp macro="" textlink="">
      <xdr:nvSpPr>
        <xdr:cNvPr id="371" name="普通建設事業費該当値テキスト"/>
        <xdr:cNvSpPr txBox="1"/>
      </xdr:nvSpPr>
      <xdr:spPr>
        <a:xfrm>
          <a:off x="10528300" y="93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165318</xdr:rowOff>
    </xdr:from>
    <xdr:to>
      <xdr:col>50</xdr:col>
      <xdr:colOff>165100</xdr:colOff>
      <xdr:row>56</xdr:row>
      <xdr:rowOff>95468</xdr:rowOff>
    </xdr:to>
    <xdr:sp macro="" textlink="">
      <xdr:nvSpPr>
        <xdr:cNvPr id="372" name="楕円 371"/>
        <xdr:cNvSpPr/>
      </xdr:nvSpPr>
      <xdr:spPr>
        <a:xfrm>
          <a:off x="9588500" y="959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111995</xdr:rowOff>
    </xdr:from>
    <xdr:ext cx="534377" cy="259045"/>
    <xdr:sp macro="" textlink="">
      <xdr:nvSpPr>
        <xdr:cNvPr id="373" name="テキスト ボックス 372"/>
        <xdr:cNvSpPr txBox="1"/>
      </xdr:nvSpPr>
      <xdr:spPr>
        <a:xfrm>
          <a:off x="9372111" y="937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42707</xdr:rowOff>
    </xdr:from>
    <xdr:to>
      <xdr:col>46</xdr:col>
      <xdr:colOff>38100</xdr:colOff>
      <xdr:row>57</xdr:row>
      <xdr:rowOff>144307</xdr:rowOff>
    </xdr:to>
    <xdr:sp macro="" textlink="">
      <xdr:nvSpPr>
        <xdr:cNvPr id="374" name="楕円 373"/>
        <xdr:cNvSpPr/>
      </xdr:nvSpPr>
      <xdr:spPr>
        <a:xfrm>
          <a:off x="8699500" y="981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135434</xdr:rowOff>
    </xdr:from>
    <xdr:ext cx="534377" cy="259045"/>
    <xdr:sp macro="" textlink="">
      <xdr:nvSpPr>
        <xdr:cNvPr id="375" name="テキスト ボックス 374"/>
        <xdr:cNvSpPr txBox="1"/>
      </xdr:nvSpPr>
      <xdr:spPr>
        <a:xfrm>
          <a:off x="8483111" y="990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17838</xdr:rowOff>
    </xdr:from>
    <xdr:to>
      <xdr:col>41</xdr:col>
      <xdr:colOff>101600</xdr:colOff>
      <xdr:row>57</xdr:row>
      <xdr:rowOff>119438</xdr:rowOff>
    </xdr:to>
    <xdr:sp macro="" textlink="">
      <xdr:nvSpPr>
        <xdr:cNvPr id="376" name="楕円 375"/>
        <xdr:cNvSpPr/>
      </xdr:nvSpPr>
      <xdr:spPr>
        <a:xfrm>
          <a:off x="7810500" y="979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110565</xdr:rowOff>
    </xdr:from>
    <xdr:ext cx="534377" cy="259045"/>
    <xdr:sp macro="" textlink="">
      <xdr:nvSpPr>
        <xdr:cNvPr id="377" name="テキスト ボックス 376"/>
        <xdr:cNvSpPr txBox="1"/>
      </xdr:nvSpPr>
      <xdr:spPr>
        <a:xfrm>
          <a:off x="7594111" y="98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36599</xdr:rowOff>
    </xdr:from>
    <xdr:to>
      <xdr:col>36</xdr:col>
      <xdr:colOff>165100</xdr:colOff>
      <xdr:row>57</xdr:row>
      <xdr:rowOff>138199</xdr:rowOff>
    </xdr:to>
    <xdr:sp macro="" textlink="">
      <xdr:nvSpPr>
        <xdr:cNvPr id="378" name="楕円 377"/>
        <xdr:cNvSpPr/>
      </xdr:nvSpPr>
      <xdr:spPr>
        <a:xfrm>
          <a:off x="6921500" y="980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129326</xdr:rowOff>
    </xdr:from>
    <xdr:ext cx="534377" cy="259045"/>
    <xdr:sp macro="" textlink="">
      <xdr:nvSpPr>
        <xdr:cNvPr id="379" name="テキスト ボックス 378"/>
        <xdr:cNvSpPr txBox="1"/>
      </xdr:nvSpPr>
      <xdr:spPr>
        <a:xfrm>
          <a:off x="6705111" y="99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1" name="直線コネクタ 400"/>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2" name="普通建設事業費 （ うち新規整備　）最小値テキスト"/>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3" name="直線コネクタ 402"/>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4" name="普通建設事業費 （ うち新規整備　）最大値テキスト"/>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5" name="直線コネクタ 404"/>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58753</xdr:rowOff>
    </xdr:from>
    <xdr:to>
      <xdr:col>55</xdr:col>
      <xdr:colOff>0</xdr:colOff>
      <xdr:row>78</xdr:row>
      <xdr:rowOff>76881</xdr:rowOff>
    </xdr:to>
    <xdr:cxnSp macro="">
      <xdr:nvCxnSpPr>
        <xdr:cNvPr id="406" name="直線コネクタ 405"/>
        <xdr:cNvCxnSpPr/>
      </xdr:nvCxnSpPr>
      <xdr:spPr>
        <a:xfrm flipV="1">
          <a:off x="9639300" y="13431853"/>
          <a:ext cx="838200" cy="1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139118</xdr:rowOff>
    </xdr:from>
    <xdr:ext cx="534377" cy="259045"/>
    <xdr:sp macro="" textlink="">
      <xdr:nvSpPr>
        <xdr:cNvPr id="407" name="普通建設事業費 （ うち新規整備　）平均値テキスト"/>
        <xdr:cNvSpPr txBox="1"/>
      </xdr:nvSpPr>
      <xdr:spPr>
        <a:xfrm>
          <a:off x="10528300" y="12997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08" name="フローチャート: 判断 407"/>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76881</xdr:rowOff>
    </xdr:from>
    <xdr:to>
      <xdr:col>50</xdr:col>
      <xdr:colOff>114300</xdr:colOff>
      <xdr:row>78</xdr:row>
      <xdr:rowOff>88173</xdr:rowOff>
    </xdr:to>
    <xdr:cxnSp macro="">
      <xdr:nvCxnSpPr>
        <xdr:cNvPr id="409" name="直線コネクタ 408"/>
        <xdr:cNvCxnSpPr/>
      </xdr:nvCxnSpPr>
      <xdr:spPr>
        <a:xfrm flipV="1">
          <a:off x="8750300" y="13449981"/>
          <a:ext cx="889000" cy="1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0" name="フローチャート: 判断 409"/>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89709</xdr:rowOff>
    </xdr:from>
    <xdr:ext cx="534377" cy="259045"/>
    <xdr:sp macro="" textlink="">
      <xdr:nvSpPr>
        <xdr:cNvPr id="411" name="テキスト ボックス 410"/>
        <xdr:cNvSpPr txBox="1"/>
      </xdr:nvSpPr>
      <xdr:spPr>
        <a:xfrm>
          <a:off x="9372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64171</xdr:rowOff>
    </xdr:from>
    <xdr:to>
      <xdr:col>45</xdr:col>
      <xdr:colOff>177800</xdr:colOff>
      <xdr:row>78</xdr:row>
      <xdr:rowOff>88173</xdr:rowOff>
    </xdr:to>
    <xdr:cxnSp macro="">
      <xdr:nvCxnSpPr>
        <xdr:cNvPr id="412" name="直線コネクタ 411"/>
        <xdr:cNvCxnSpPr/>
      </xdr:nvCxnSpPr>
      <xdr:spPr>
        <a:xfrm>
          <a:off x="7861300" y="13437271"/>
          <a:ext cx="889000" cy="2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3" name="フローチャート: 判断 412"/>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147728</xdr:rowOff>
    </xdr:from>
    <xdr:ext cx="534377" cy="259045"/>
    <xdr:sp macro="" textlink="">
      <xdr:nvSpPr>
        <xdr:cNvPr id="414" name="テキスト ボックス 413"/>
        <xdr:cNvSpPr txBox="1"/>
      </xdr:nvSpPr>
      <xdr:spPr>
        <a:xfrm>
          <a:off x="8483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64171</xdr:rowOff>
    </xdr:from>
    <xdr:to>
      <xdr:col>41</xdr:col>
      <xdr:colOff>50800</xdr:colOff>
      <xdr:row>78</xdr:row>
      <xdr:rowOff>88334</xdr:rowOff>
    </xdr:to>
    <xdr:cxnSp macro="">
      <xdr:nvCxnSpPr>
        <xdr:cNvPr id="415" name="直線コネクタ 414"/>
        <xdr:cNvCxnSpPr/>
      </xdr:nvCxnSpPr>
      <xdr:spPr>
        <a:xfrm flipV="1">
          <a:off x="6972300" y="13437271"/>
          <a:ext cx="889000" cy="2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138460</xdr:rowOff>
    </xdr:from>
    <xdr:to>
      <xdr:col>41</xdr:col>
      <xdr:colOff>101600</xdr:colOff>
      <xdr:row>77</xdr:row>
      <xdr:rowOff>68610</xdr:rowOff>
    </xdr:to>
    <xdr:sp macro="" textlink="">
      <xdr:nvSpPr>
        <xdr:cNvPr id="416" name="フローチャート: 判断 415"/>
        <xdr:cNvSpPr/>
      </xdr:nvSpPr>
      <xdr:spPr>
        <a:xfrm>
          <a:off x="78105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85138</xdr:rowOff>
    </xdr:from>
    <xdr:ext cx="534377" cy="259045"/>
    <xdr:sp macro="" textlink="">
      <xdr:nvSpPr>
        <xdr:cNvPr id="417" name="テキスト ボックス 416"/>
        <xdr:cNvSpPr txBox="1"/>
      </xdr:nvSpPr>
      <xdr:spPr>
        <a:xfrm>
          <a:off x="7594111" y="1294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139032</xdr:rowOff>
    </xdr:from>
    <xdr:to>
      <xdr:col>36</xdr:col>
      <xdr:colOff>165100</xdr:colOff>
      <xdr:row>77</xdr:row>
      <xdr:rowOff>69182</xdr:rowOff>
    </xdr:to>
    <xdr:sp macro="" textlink="">
      <xdr:nvSpPr>
        <xdr:cNvPr id="418" name="フローチャート: 判断 417"/>
        <xdr:cNvSpPr/>
      </xdr:nvSpPr>
      <xdr:spPr>
        <a:xfrm>
          <a:off x="6921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85709</xdr:rowOff>
    </xdr:from>
    <xdr:ext cx="534377" cy="259045"/>
    <xdr:sp macro="" textlink="">
      <xdr:nvSpPr>
        <xdr:cNvPr id="419" name="テキスト ボックス 418"/>
        <xdr:cNvSpPr txBox="1"/>
      </xdr:nvSpPr>
      <xdr:spPr>
        <a:xfrm>
          <a:off x="6705111" y="129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7953</xdr:rowOff>
    </xdr:from>
    <xdr:to>
      <xdr:col>55</xdr:col>
      <xdr:colOff>50800</xdr:colOff>
      <xdr:row>78</xdr:row>
      <xdr:rowOff>109553</xdr:rowOff>
    </xdr:to>
    <xdr:sp macro="" textlink="">
      <xdr:nvSpPr>
        <xdr:cNvPr id="425" name="楕円 424"/>
        <xdr:cNvSpPr/>
      </xdr:nvSpPr>
      <xdr:spPr>
        <a:xfrm>
          <a:off x="10426700" y="1338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94330</xdr:rowOff>
    </xdr:from>
    <xdr:ext cx="469744" cy="259045"/>
    <xdr:sp macro="" textlink="">
      <xdr:nvSpPr>
        <xdr:cNvPr id="426" name="普通建設事業費 （ うち新規整備　）該当値テキスト"/>
        <xdr:cNvSpPr txBox="1"/>
      </xdr:nvSpPr>
      <xdr:spPr>
        <a:xfrm>
          <a:off x="10528300" y="1329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26081</xdr:rowOff>
    </xdr:from>
    <xdr:to>
      <xdr:col>50</xdr:col>
      <xdr:colOff>165100</xdr:colOff>
      <xdr:row>78</xdr:row>
      <xdr:rowOff>127681</xdr:rowOff>
    </xdr:to>
    <xdr:sp macro="" textlink="">
      <xdr:nvSpPr>
        <xdr:cNvPr id="427" name="楕円 426"/>
        <xdr:cNvSpPr/>
      </xdr:nvSpPr>
      <xdr:spPr>
        <a:xfrm>
          <a:off x="9588500" y="1339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118808</xdr:rowOff>
    </xdr:from>
    <xdr:ext cx="469744" cy="259045"/>
    <xdr:sp macro="" textlink="">
      <xdr:nvSpPr>
        <xdr:cNvPr id="428" name="テキスト ボックス 427"/>
        <xdr:cNvSpPr txBox="1"/>
      </xdr:nvSpPr>
      <xdr:spPr>
        <a:xfrm>
          <a:off x="9404428" y="1349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37373</xdr:rowOff>
    </xdr:from>
    <xdr:to>
      <xdr:col>46</xdr:col>
      <xdr:colOff>38100</xdr:colOff>
      <xdr:row>78</xdr:row>
      <xdr:rowOff>138973</xdr:rowOff>
    </xdr:to>
    <xdr:sp macro="" textlink="">
      <xdr:nvSpPr>
        <xdr:cNvPr id="429" name="楕円 428"/>
        <xdr:cNvSpPr/>
      </xdr:nvSpPr>
      <xdr:spPr>
        <a:xfrm>
          <a:off x="8699500" y="1341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130100</xdr:rowOff>
    </xdr:from>
    <xdr:ext cx="469744" cy="259045"/>
    <xdr:sp macro="" textlink="">
      <xdr:nvSpPr>
        <xdr:cNvPr id="430" name="テキスト ボックス 429"/>
        <xdr:cNvSpPr txBox="1"/>
      </xdr:nvSpPr>
      <xdr:spPr>
        <a:xfrm>
          <a:off x="8515428" y="1350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13371</xdr:rowOff>
    </xdr:from>
    <xdr:to>
      <xdr:col>41</xdr:col>
      <xdr:colOff>101600</xdr:colOff>
      <xdr:row>78</xdr:row>
      <xdr:rowOff>114971</xdr:rowOff>
    </xdr:to>
    <xdr:sp macro="" textlink="">
      <xdr:nvSpPr>
        <xdr:cNvPr id="431" name="楕円 430"/>
        <xdr:cNvSpPr/>
      </xdr:nvSpPr>
      <xdr:spPr>
        <a:xfrm>
          <a:off x="7810500" y="1338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106098</xdr:rowOff>
    </xdr:from>
    <xdr:ext cx="469744" cy="259045"/>
    <xdr:sp macro="" textlink="">
      <xdr:nvSpPr>
        <xdr:cNvPr id="432" name="テキスト ボックス 431"/>
        <xdr:cNvSpPr txBox="1"/>
      </xdr:nvSpPr>
      <xdr:spPr>
        <a:xfrm>
          <a:off x="7626428" y="1347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37534</xdr:rowOff>
    </xdr:from>
    <xdr:to>
      <xdr:col>36</xdr:col>
      <xdr:colOff>165100</xdr:colOff>
      <xdr:row>78</xdr:row>
      <xdr:rowOff>139134</xdr:rowOff>
    </xdr:to>
    <xdr:sp macro="" textlink="">
      <xdr:nvSpPr>
        <xdr:cNvPr id="433" name="楕円 432"/>
        <xdr:cNvSpPr/>
      </xdr:nvSpPr>
      <xdr:spPr>
        <a:xfrm>
          <a:off x="6921500" y="1341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130261</xdr:rowOff>
    </xdr:from>
    <xdr:ext cx="469744" cy="259045"/>
    <xdr:sp macro="" textlink="">
      <xdr:nvSpPr>
        <xdr:cNvPr id="434" name="テキスト ボックス 433"/>
        <xdr:cNvSpPr txBox="1"/>
      </xdr:nvSpPr>
      <xdr:spPr>
        <a:xfrm>
          <a:off x="6737428" y="1350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0" name="直線コネクタ 459"/>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1" name="普通建設事業費 （ うち更新整備　）最小値テキスト"/>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2" name="直線コネクタ 461"/>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3" name="普通建設事業費 （ うち更新整備　）最大値テキスト"/>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4" name="直線コネクタ 463"/>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138345</xdr:rowOff>
    </xdr:from>
    <xdr:to>
      <xdr:col>55</xdr:col>
      <xdr:colOff>0</xdr:colOff>
      <xdr:row>95</xdr:row>
      <xdr:rowOff>60637</xdr:rowOff>
    </xdr:to>
    <xdr:cxnSp macro="">
      <xdr:nvCxnSpPr>
        <xdr:cNvPr id="465" name="直線コネクタ 464"/>
        <xdr:cNvCxnSpPr/>
      </xdr:nvCxnSpPr>
      <xdr:spPr>
        <a:xfrm flipV="1">
          <a:off x="9639300" y="16254645"/>
          <a:ext cx="838200" cy="9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90220</xdr:rowOff>
    </xdr:from>
    <xdr:ext cx="534377" cy="259045"/>
    <xdr:sp macro="" textlink="">
      <xdr:nvSpPr>
        <xdr:cNvPr id="466" name="普通建設事業費 （ うち更新整備　）平均値テキスト"/>
        <xdr:cNvSpPr txBox="1"/>
      </xdr:nvSpPr>
      <xdr:spPr>
        <a:xfrm>
          <a:off x="10528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7" name="フローチャート: 判断 466"/>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60637</xdr:rowOff>
    </xdr:from>
    <xdr:to>
      <xdr:col>50</xdr:col>
      <xdr:colOff>114300</xdr:colOff>
      <xdr:row>96</xdr:row>
      <xdr:rowOff>158152</xdr:rowOff>
    </xdr:to>
    <xdr:cxnSp macro="">
      <xdr:nvCxnSpPr>
        <xdr:cNvPr id="468" name="直線コネクタ 467"/>
        <xdr:cNvCxnSpPr/>
      </xdr:nvCxnSpPr>
      <xdr:spPr>
        <a:xfrm flipV="1">
          <a:off x="8750300" y="16348387"/>
          <a:ext cx="889000" cy="26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69" name="フローチャート: 判断 468"/>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17998</xdr:rowOff>
    </xdr:from>
    <xdr:ext cx="534377" cy="259045"/>
    <xdr:sp macro="" textlink="">
      <xdr:nvSpPr>
        <xdr:cNvPr id="470" name="テキスト ボックス 469"/>
        <xdr:cNvSpPr txBox="1"/>
      </xdr:nvSpPr>
      <xdr:spPr>
        <a:xfrm>
          <a:off x="9372111" y="1664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158152</xdr:rowOff>
    </xdr:from>
    <xdr:to>
      <xdr:col>45</xdr:col>
      <xdr:colOff>177800</xdr:colOff>
      <xdr:row>96</xdr:row>
      <xdr:rowOff>165385</xdr:rowOff>
    </xdr:to>
    <xdr:cxnSp macro="">
      <xdr:nvCxnSpPr>
        <xdr:cNvPr id="471" name="直線コネクタ 470"/>
        <xdr:cNvCxnSpPr/>
      </xdr:nvCxnSpPr>
      <xdr:spPr>
        <a:xfrm flipV="1">
          <a:off x="7861300" y="16617352"/>
          <a:ext cx="889000" cy="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2" name="フローチャート: 判断 471"/>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59489</xdr:rowOff>
    </xdr:from>
    <xdr:ext cx="534377" cy="259045"/>
    <xdr:sp macro="" textlink="">
      <xdr:nvSpPr>
        <xdr:cNvPr id="473" name="テキスト ボックス 472"/>
        <xdr:cNvSpPr txBox="1"/>
      </xdr:nvSpPr>
      <xdr:spPr>
        <a:xfrm>
          <a:off x="8483111" y="1669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165385</xdr:rowOff>
    </xdr:from>
    <xdr:to>
      <xdr:col>41</xdr:col>
      <xdr:colOff>50800</xdr:colOff>
      <xdr:row>97</xdr:row>
      <xdr:rowOff>270</xdr:rowOff>
    </xdr:to>
    <xdr:cxnSp macro="">
      <xdr:nvCxnSpPr>
        <xdr:cNvPr id="474" name="直線コネクタ 473"/>
        <xdr:cNvCxnSpPr/>
      </xdr:nvCxnSpPr>
      <xdr:spPr>
        <a:xfrm flipV="1">
          <a:off x="6972300" y="16624585"/>
          <a:ext cx="889000" cy="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8384</xdr:rowOff>
    </xdr:from>
    <xdr:to>
      <xdr:col>41</xdr:col>
      <xdr:colOff>101600</xdr:colOff>
      <xdr:row>97</xdr:row>
      <xdr:rowOff>109984</xdr:rowOff>
    </xdr:to>
    <xdr:sp macro="" textlink="">
      <xdr:nvSpPr>
        <xdr:cNvPr id="475" name="フローチャート: 判断 474"/>
        <xdr:cNvSpPr/>
      </xdr:nvSpPr>
      <xdr:spPr>
        <a:xfrm>
          <a:off x="7810500" y="16639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101111</xdr:rowOff>
    </xdr:from>
    <xdr:ext cx="534377" cy="259045"/>
    <xdr:sp macro="" textlink="">
      <xdr:nvSpPr>
        <xdr:cNvPr id="476" name="テキスト ボックス 475"/>
        <xdr:cNvSpPr txBox="1"/>
      </xdr:nvSpPr>
      <xdr:spPr>
        <a:xfrm>
          <a:off x="7594111" y="1673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46855</xdr:rowOff>
    </xdr:from>
    <xdr:to>
      <xdr:col>36</xdr:col>
      <xdr:colOff>165100</xdr:colOff>
      <xdr:row>97</xdr:row>
      <xdr:rowOff>148455</xdr:rowOff>
    </xdr:to>
    <xdr:sp macro="" textlink="">
      <xdr:nvSpPr>
        <xdr:cNvPr id="477" name="フローチャート: 判断 476"/>
        <xdr:cNvSpPr/>
      </xdr:nvSpPr>
      <xdr:spPr>
        <a:xfrm>
          <a:off x="6921500" y="1667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139582</xdr:rowOff>
    </xdr:from>
    <xdr:ext cx="534377" cy="259045"/>
    <xdr:sp macro="" textlink="">
      <xdr:nvSpPr>
        <xdr:cNvPr id="478" name="テキスト ボックス 477"/>
        <xdr:cNvSpPr txBox="1"/>
      </xdr:nvSpPr>
      <xdr:spPr>
        <a:xfrm>
          <a:off x="6705111" y="1677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87545</xdr:rowOff>
    </xdr:from>
    <xdr:to>
      <xdr:col>55</xdr:col>
      <xdr:colOff>50800</xdr:colOff>
      <xdr:row>95</xdr:row>
      <xdr:rowOff>17695</xdr:rowOff>
    </xdr:to>
    <xdr:sp macro="" textlink="">
      <xdr:nvSpPr>
        <xdr:cNvPr id="484" name="楕円 483"/>
        <xdr:cNvSpPr/>
      </xdr:nvSpPr>
      <xdr:spPr>
        <a:xfrm>
          <a:off x="10426700" y="162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110422</xdr:rowOff>
    </xdr:from>
    <xdr:ext cx="534377" cy="259045"/>
    <xdr:sp macro="" textlink="">
      <xdr:nvSpPr>
        <xdr:cNvPr id="485" name="普通建設事業費 （ うち更新整備　）該当値テキスト"/>
        <xdr:cNvSpPr txBox="1"/>
      </xdr:nvSpPr>
      <xdr:spPr>
        <a:xfrm>
          <a:off x="10528300" y="1605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9837</xdr:rowOff>
    </xdr:from>
    <xdr:to>
      <xdr:col>50</xdr:col>
      <xdr:colOff>165100</xdr:colOff>
      <xdr:row>95</xdr:row>
      <xdr:rowOff>111437</xdr:rowOff>
    </xdr:to>
    <xdr:sp macro="" textlink="">
      <xdr:nvSpPr>
        <xdr:cNvPr id="486" name="楕円 485"/>
        <xdr:cNvSpPr/>
      </xdr:nvSpPr>
      <xdr:spPr>
        <a:xfrm>
          <a:off x="9588500" y="1629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127964</xdr:rowOff>
    </xdr:from>
    <xdr:ext cx="534377" cy="259045"/>
    <xdr:sp macro="" textlink="">
      <xdr:nvSpPr>
        <xdr:cNvPr id="487" name="テキスト ボックス 486"/>
        <xdr:cNvSpPr txBox="1"/>
      </xdr:nvSpPr>
      <xdr:spPr>
        <a:xfrm>
          <a:off x="9372111" y="1607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107352</xdr:rowOff>
    </xdr:from>
    <xdr:to>
      <xdr:col>46</xdr:col>
      <xdr:colOff>38100</xdr:colOff>
      <xdr:row>97</xdr:row>
      <xdr:rowOff>37502</xdr:rowOff>
    </xdr:to>
    <xdr:sp macro="" textlink="">
      <xdr:nvSpPr>
        <xdr:cNvPr id="488" name="楕円 487"/>
        <xdr:cNvSpPr/>
      </xdr:nvSpPr>
      <xdr:spPr>
        <a:xfrm>
          <a:off x="8699500" y="165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54029</xdr:rowOff>
    </xdr:from>
    <xdr:ext cx="534377" cy="259045"/>
    <xdr:sp macro="" textlink="">
      <xdr:nvSpPr>
        <xdr:cNvPr id="489" name="テキスト ボックス 488"/>
        <xdr:cNvSpPr txBox="1"/>
      </xdr:nvSpPr>
      <xdr:spPr>
        <a:xfrm>
          <a:off x="8483111" y="1634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114585</xdr:rowOff>
    </xdr:from>
    <xdr:to>
      <xdr:col>41</xdr:col>
      <xdr:colOff>101600</xdr:colOff>
      <xdr:row>97</xdr:row>
      <xdr:rowOff>44735</xdr:rowOff>
    </xdr:to>
    <xdr:sp macro="" textlink="">
      <xdr:nvSpPr>
        <xdr:cNvPr id="490" name="楕円 489"/>
        <xdr:cNvSpPr/>
      </xdr:nvSpPr>
      <xdr:spPr>
        <a:xfrm>
          <a:off x="7810500" y="1657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61262</xdr:rowOff>
    </xdr:from>
    <xdr:ext cx="534377" cy="259045"/>
    <xdr:sp macro="" textlink="">
      <xdr:nvSpPr>
        <xdr:cNvPr id="491" name="テキスト ボックス 490"/>
        <xdr:cNvSpPr txBox="1"/>
      </xdr:nvSpPr>
      <xdr:spPr>
        <a:xfrm>
          <a:off x="7594111" y="1634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120920</xdr:rowOff>
    </xdr:from>
    <xdr:to>
      <xdr:col>36</xdr:col>
      <xdr:colOff>165100</xdr:colOff>
      <xdr:row>97</xdr:row>
      <xdr:rowOff>51070</xdr:rowOff>
    </xdr:to>
    <xdr:sp macro="" textlink="">
      <xdr:nvSpPr>
        <xdr:cNvPr id="492" name="楕円 491"/>
        <xdr:cNvSpPr/>
      </xdr:nvSpPr>
      <xdr:spPr>
        <a:xfrm>
          <a:off x="6921500" y="1658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67597</xdr:rowOff>
    </xdr:from>
    <xdr:ext cx="534377" cy="259045"/>
    <xdr:sp macro="" textlink="">
      <xdr:nvSpPr>
        <xdr:cNvPr id="493" name="テキスト ボックス 492"/>
        <xdr:cNvSpPr txBox="1"/>
      </xdr:nvSpPr>
      <xdr:spPr>
        <a:xfrm>
          <a:off x="6705111" y="1635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7" name="直線コネクタ 516"/>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0" name="災害復旧事業費最大値テキスト"/>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1" name="直線コネクタ 520"/>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31668</xdr:rowOff>
    </xdr:from>
    <xdr:to>
      <xdr:col>85</xdr:col>
      <xdr:colOff>127000</xdr:colOff>
      <xdr:row>39</xdr:row>
      <xdr:rowOff>34658</xdr:rowOff>
    </xdr:to>
    <xdr:cxnSp macro="">
      <xdr:nvCxnSpPr>
        <xdr:cNvPr id="522" name="直線コネクタ 521"/>
        <xdr:cNvCxnSpPr/>
      </xdr:nvCxnSpPr>
      <xdr:spPr>
        <a:xfrm flipV="1">
          <a:off x="15481300" y="6718218"/>
          <a:ext cx="838200" cy="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130865</xdr:rowOff>
    </xdr:from>
    <xdr:ext cx="469744" cy="259045"/>
    <xdr:sp macro="" textlink="">
      <xdr:nvSpPr>
        <xdr:cNvPr id="523" name="災害復旧事業費平均値テキスト"/>
        <xdr:cNvSpPr txBox="1"/>
      </xdr:nvSpPr>
      <xdr:spPr>
        <a:xfrm>
          <a:off x="16370300" y="647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4" name="フローチャート: 判断 523"/>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34658</xdr:rowOff>
    </xdr:from>
    <xdr:to>
      <xdr:col>81</xdr:col>
      <xdr:colOff>50800</xdr:colOff>
      <xdr:row>39</xdr:row>
      <xdr:rowOff>35916</xdr:rowOff>
    </xdr:to>
    <xdr:cxnSp macro="">
      <xdr:nvCxnSpPr>
        <xdr:cNvPr id="525" name="直線コネクタ 524"/>
        <xdr:cNvCxnSpPr/>
      </xdr:nvCxnSpPr>
      <xdr:spPr>
        <a:xfrm flipV="1">
          <a:off x="14592300" y="6721208"/>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6" name="フローチャート: 判断 525"/>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62647</xdr:rowOff>
    </xdr:from>
    <xdr:ext cx="469744" cy="259045"/>
    <xdr:sp macro="" textlink="">
      <xdr:nvSpPr>
        <xdr:cNvPr id="527" name="テキスト ボックス 526"/>
        <xdr:cNvSpPr txBox="1"/>
      </xdr:nvSpPr>
      <xdr:spPr>
        <a:xfrm>
          <a:off x="15246428" y="640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35916</xdr:rowOff>
    </xdr:from>
    <xdr:to>
      <xdr:col>76</xdr:col>
      <xdr:colOff>114300</xdr:colOff>
      <xdr:row>39</xdr:row>
      <xdr:rowOff>40716</xdr:rowOff>
    </xdr:to>
    <xdr:cxnSp macro="">
      <xdr:nvCxnSpPr>
        <xdr:cNvPr id="528" name="直線コネクタ 527"/>
        <xdr:cNvCxnSpPr/>
      </xdr:nvCxnSpPr>
      <xdr:spPr>
        <a:xfrm flipV="1">
          <a:off x="13703300" y="6722466"/>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29" name="フローチャート: 判断 528"/>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70934</xdr:rowOff>
    </xdr:from>
    <xdr:ext cx="469744" cy="259045"/>
    <xdr:sp macro="" textlink="">
      <xdr:nvSpPr>
        <xdr:cNvPr id="530" name="テキスト ボックス 529"/>
        <xdr:cNvSpPr txBox="1"/>
      </xdr:nvSpPr>
      <xdr:spPr>
        <a:xfrm>
          <a:off x="14357428" y="641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40716</xdr:rowOff>
    </xdr:from>
    <xdr:to>
      <xdr:col>71</xdr:col>
      <xdr:colOff>177800</xdr:colOff>
      <xdr:row>39</xdr:row>
      <xdr:rowOff>44450</xdr:rowOff>
    </xdr:to>
    <xdr:cxnSp macro="">
      <xdr:nvCxnSpPr>
        <xdr:cNvPr id="531" name="直線コネクタ 530"/>
        <xdr:cNvCxnSpPr/>
      </xdr:nvCxnSpPr>
      <xdr:spPr>
        <a:xfrm flipV="1">
          <a:off x="12814300" y="6727266"/>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160071</xdr:rowOff>
    </xdr:from>
    <xdr:to>
      <xdr:col>72</xdr:col>
      <xdr:colOff>38100</xdr:colOff>
      <xdr:row>39</xdr:row>
      <xdr:rowOff>90221</xdr:rowOff>
    </xdr:to>
    <xdr:sp macro="" textlink="">
      <xdr:nvSpPr>
        <xdr:cNvPr id="532" name="フローチャート: 判断 531"/>
        <xdr:cNvSpPr/>
      </xdr:nvSpPr>
      <xdr:spPr>
        <a:xfrm>
          <a:off x="13652500" y="66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106748</xdr:rowOff>
    </xdr:from>
    <xdr:ext cx="378565" cy="259045"/>
    <xdr:sp macro="" textlink="">
      <xdr:nvSpPr>
        <xdr:cNvPr id="533" name="テキスト ボックス 532"/>
        <xdr:cNvSpPr txBox="1"/>
      </xdr:nvSpPr>
      <xdr:spPr>
        <a:xfrm>
          <a:off x="13514017" y="6450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163100</xdr:rowOff>
    </xdr:from>
    <xdr:to>
      <xdr:col>67</xdr:col>
      <xdr:colOff>101600</xdr:colOff>
      <xdr:row>39</xdr:row>
      <xdr:rowOff>93250</xdr:rowOff>
    </xdr:to>
    <xdr:sp macro="" textlink="">
      <xdr:nvSpPr>
        <xdr:cNvPr id="534" name="フローチャート: 判断 533"/>
        <xdr:cNvSpPr/>
      </xdr:nvSpPr>
      <xdr:spPr>
        <a:xfrm>
          <a:off x="12763500" y="667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109777</xdr:rowOff>
    </xdr:from>
    <xdr:ext cx="378565" cy="259045"/>
    <xdr:sp macro="" textlink="">
      <xdr:nvSpPr>
        <xdr:cNvPr id="535" name="テキスト ボックス 534"/>
        <xdr:cNvSpPr txBox="1"/>
      </xdr:nvSpPr>
      <xdr:spPr>
        <a:xfrm>
          <a:off x="12625017" y="6453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152318</xdr:rowOff>
    </xdr:from>
    <xdr:to>
      <xdr:col>85</xdr:col>
      <xdr:colOff>177800</xdr:colOff>
      <xdr:row>39</xdr:row>
      <xdr:rowOff>82468</xdr:rowOff>
    </xdr:to>
    <xdr:sp macro="" textlink="">
      <xdr:nvSpPr>
        <xdr:cNvPr id="541" name="楕円 540"/>
        <xdr:cNvSpPr/>
      </xdr:nvSpPr>
      <xdr:spPr>
        <a:xfrm>
          <a:off x="16268700" y="666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86416</xdr:rowOff>
    </xdr:from>
    <xdr:ext cx="378565" cy="259045"/>
    <xdr:sp macro="" textlink="">
      <xdr:nvSpPr>
        <xdr:cNvPr id="542" name="災害復旧事業費該当値テキスト"/>
        <xdr:cNvSpPr txBox="1"/>
      </xdr:nvSpPr>
      <xdr:spPr>
        <a:xfrm>
          <a:off x="16370300" y="6601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155308</xdr:rowOff>
    </xdr:from>
    <xdr:to>
      <xdr:col>81</xdr:col>
      <xdr:colOff>101600</xdr:colOff>
      <xdr:row>39</xdr:row>
      <xdr:rowOff>85458</xdr:rowOff>
    </xdr:to>
    <xdr:sp macro="" textlink="">
      <xdr:nvSpPr>
        <xdr:cNvPr id="543" name="楕円 542"/>
        <xdr:cNvSpPr/>
      </xdr:nvSpPr>
      <xdr:spPr>
        <a:xfrm>
          <a:off x="15430500" y="66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76585</xdr:rowOff>
    </xdr:from>
    <xdr:ext cx="378565" cy="259045"/>
    <xdr:sp macro="" textlink="">
      <xdr:nvSpPr>
        <xdr:cNvPr id="544" name="テキスト ボックス 543"/>
        <xdr:cNvSpPr txBox="1"/>
      </xdr:nvSpPr>
      <xdr:spPr>
        <a:xfrm>
          <a:off x="15292017" y="676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156566</xdr:rowOff>
    </xdr:from>
    <xdr:to>
      <xdr:col>76</xdr:col>
      <xdr:colOff>165100</xdr:colOff>
      <xdr:row>39</xdr:row>
      <xdr:rowOff>86716</xdr:rowOff>
    </xdr:to>
    <xdr:sp macro="" textlink="">
      <xdr:nvSpPr>
        <xdr:cNvPr id="545" name="楕円 544"/>
        <xdr:cNvSpPr/>
      </xdr:nvSpPr>
      <xdr:spPr>
        <a:xfrm>
          <a:off x="14541500" y="667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77843</xdr:rowOff>
    </xdr:from>
    <xdr:ext cx="378565" cy="259045"/>
    <xdr:sp macro="" textlink="">
      <xdr:nvSpPr>
        <xdr:cNvPr id="546" name="テキスト ボックス 545"/>
        <xdr:cNvSpPr txBox="1"/>
      </xdr:nvSpPr>
      <xdr:spPr>
        <a:xfrm>
          <a:off x="14403017" y="6764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161366</xdr:rowOff>
    </xdr:from>
    <xdr:to>
      <xdr:col>72</xdr:col>
      <xdr:colOff>38100</xdr:colOff>
      <xdr:row>39</xdr:row>
      <xdr:rowOff>91516</xdr:rowOff>
    </xdr:to>
    <xdr:sp macro="" textlink="">
      <xdr:nvSpPr>
        <xdr:cNvPr id="547" name="楕円 546"/>
        <xdr:cNvSpPr/>
      </xdr:nvSpPr>
      <xdr:spPr>
        <a:xfrm>
          <a:off x="13652500" y="66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82643</xdr:rowOff>
    </xdr:from>
    <xdr:ext cx="378565" cy="259045"/>
    <xdr:sp macro="" textlink="">
      <xdr:nvSpPr>
        <xdr:cNvPr id="548" name="テキスト ボックス 547"/>
        <xdr:cNvSpPr txBox="1"/>
      </xdr:nvSpPr>
      <xdr:spPr>
        <a:xfrm>
          <a:off x="13514017" y="6769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4255</xdr:rowOff>
    </xdr:from>
    <xdr:to>
      <xdr:col>85</xdr:col>
      <xdr:colOff>126364</xdr:colOff>
      <xdr:row>77</xdr:row>
      <xdr:rowOff>104496</xdr:rowOff>
    </xdr:to>
    <xdr:cxnSp macro="">
      <xdr:nvCxnSpPr>
        <xdr:cNvPr id="623" name="直線コネクタ 622"/>
        <xdr:cNvCxnSpPr/>
      </xdr:nvCxnSpPr>
      <xdr:spPr>
        <a:xfrm flipV="1">
          <a:off x="16317595" y="12348655"/>
          <a:ext cx="1269" cy="95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108323</xdr:rowOff>
    </xdr:from>
    <xdr:ext cx="534377" cy="259045"/>
    <xdr:sp macro="" textlink="">
      <xdr:nvSpPr>
        <xdr:cNvPr id="624" name="公債費最小値テキスト"/>
        <xdr:cNvSpPr txBox="1"/>
      </xdr:nvSpPr>
      <xdr:spPr>
        <a:xfrm>
          <a:off x="16370300" y="1330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104496</xdr:rowOff>
    </xdr:from>
    <xdr:to>
      <xdr:col>86</xdr:col>
      <xdr:colOff>25400</xdr:colOff>
      <xdr:row>77</xdr:row>
      <xdr:rowOff>104496</xdr:rowOff>
    </xdr:to>
    <xdr:cxnSp macro="">
      <xdr:nvCxnSpPr>
        <xdr:cNvPr id="625" name="直線コネクタ 624"/>
        <xdr:cNvCxnSpPr/>
      </xdr:nvCxnSpPr>
      <xdr:spPr>
        <a:xfrm>
          <a:off x="16230600" y="1330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122382</xdr:rowOff>
    </xdr:from>
    <xdr:ext cx="534377" cy="259045"/>
    <xdr:sp macro="" textlink="">
      <xdr:nvSpPr>
        <xdr:cNvPr id="626" name="公債費最大値テキスト"/>
        <xdr:cNvSpPr txBox="1"/>
      </xdr:nvSpPr>
      <xdr:spPr>
        <a:xfrm>
          <a:off x="16370300" y="1212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4255</xdr:rowOff>
    </xdr:from>
    <xdr:to>
      <xdr:col>86</xdr:col>
      <xdr:colOff>25400</xdr:colOff>
      <xdr:row>72</xdr:row>
      <xdr:rowOff>4255</xdr:rowOff>
    </xdr:to>
    <xdr:cxnSp macro="">
      <xdr:nvCxnSpPr>
        <xdr:cNvPr id="627" name="直線コネクタ 626"/>
        <xdr:cNvCxnSpPr/>
      </xdr:nvCxnSpPr>
      <xdr:spPr>
        <a:xfrm>
          <a:off x="16230600" y="12348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45174</xdr:rowOff>
    </xdr:from>
    <xdr:to>
      <xdr:col>85</xdr:col>
      <xdr:colOff>127000</xdr:colOff>
      <xdr:row>72</xdr:row>
      <xdr:rowOff>122689</xdr:rowOff>
    </xdr:to>
    <xdr:cxnSp macro="">
      <xdr:nvCxnSpPr>
        <xdr:cNvPr id="628" name="直線コネクタ 627"/>
        <xdr:cNvCxnSpPr/>
      </xdr:nvCxnSpPr>
      <xdr:spPr>
        <a:xfrm>
          <a:off x="15481300" y="12389574"/>
          <a:ext cx="838200" cy="7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129601</xdr:rowOff>
    </xdr:from>
    <xdr:ext cx="534377" cy="259045"/>
    <xdr:sp macro="" textlink="">
      <xdr:nvSpPr>
        <xdr:cNvPr id="629" name="公債費平均値テキスト"/>
        <xdr:cNvSpPr txBox="1"/>
      </xdr:nvSpPr>
      <xdr:spPr>
        <a:xfrm>
          <a:off x="16370300" y="12816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151174</xdr:rowOff>
    </xdr:from>
    <xdr:to>
      <xdr:col>85</xdr:col>
      <xdr:colOff>177800</xdr:colOff>
      <xdr:row>75</xdr:row>
      <xdr:rowOff>81324</xdr:rowOff>
    </xdr:to>
    <xdr:sp macro="" textlink="">
      <xdr:nvSpPr>
        <xdr:cNvPr id="630" name="フローチャート: 判断 629"/>
        <xdr:cNvSpPr/>
      </xdr:nvSpPr>
      <xdr:spPr>
        <a:xfrm>
          <a:off x="16268700" y="1283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159055</xdr:rowOff>
    </xdr:from>
    <xdr:to>
      <xdr:col>81</xdr:col>
      <xdr:colOff>50800</xdr:colOff>
      <xdr:row>72</xdr:row>
      <xdr:rowOff>45174</xdr:rowOff>
    </xdr:to>
    <xdr:cxnSp macro="">
      <xdr:nvCxnSpPr>
        <xdr:cNvPr id="631" name="直線コネクタ 630"/>
        <xdr:cNvCxnSpPr/>
      </xdr:nvCxnSpPr>
      <xdr:spPr>
        <a:xfrm>
          <a:off x="14592300" y="12332005"/>
          <a:ext cx="889000" cy="5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138220</xdr:rowOff>
    </xdr:from>
    <xdr:to>
      <xdr:col>81</xdr:col>
      <xdr:colOff>101600</xdr:colOff>
      <xdr:row>75</xdr:row>
      <xdr:rowOff>68370</xdr:rowOff>
    </xdr:to>
    <xdr:sp macro="" textlink="">
      <xdr:nvSpPr>
        <xdr:cNvPr id="632" name="フローチャート: 判断 631"/>
        <xdr:cNvSpPr/>
      </xdr:nvSpPr>
      <xdr:spPr>
        <a:xfrm>
          <a:off x="15430500" y="1282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59497</xdr:rowOff>
    </xdr:from>
    <xdr:ext cx="534377" cy="259045"/>
    <xdr:sp macro="" textlink="">
      <xdr:nvSpPr>
        <xdr:cNvPr id="633" name="テキスト ボックス 632"/>
        <xdr:cNvSpPr txBox="1"/>
      </xdr:nvSpPr>
      <xdr:spPr>
        <a:xfrm>
          <a:off x="15214111" y="129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143243</xdr:rowOff>
    </xdr:from>
    <xdr:to>
      <xdr:col>76</xdr:col>
      <xdr:colOff>114300</xdr:colOff>
      <xdr:row>71</xdr:row>
      <xdr:rowOff>159055</xdr:rowOff>
    </xdr:to>
    <xdr:cxnSp macro="">
      <xdr:nvCxnSpPr>
        <xdr:cNvPr id="634" name="直線コネクタ 633"/>
        <xdr:cNvCxnSpPr/>
      </xdr:nvCxnSpPr>
      <xdr:spPr>
        <a:xfrm>
          <a:off x="13703300" y="12316193"/>
          <a:ext cx="88900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126943</xdr:rowOff>
    </xdr:from>
    <xdr:to>
      <xdr:col>76</xdr:col>
      <xdr:colOff>165100</xdr:colOff>
      <xdr:row>75</xdr:row>
      <xdr:rowOff>57093</xdr:rowOff>
    </xdr:to>
    <xdr:sp macro="" textlink="">
      <xdr:nvSpPr>
        <xdr:cNvPr id="635" name="フローチャート: 判断 634"/>
        <xdr:cNvSpPr/>
      </xdr:nvSpPr>
      <xdr:spPr>
        <a:xfrm>
          <a:off x="14541500" y="1281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48220</xdr:rowOff>
    </xdr:from>
    <xdr:ext cx="534377" cy="259045"/>
    <xdr:sp macro="" textlink="">
      <xdr:nvSpPr>
        <xdr:cNvPr id="636" name="テキスト ボックス 635"/>
        <xdr:cNvSpPr txBox="1"/>
      </xdr:nvSpPr>
      <xdr:spPr>
        <a:xfrm>
          <a:off x="14325111" y="129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120459</xdr:rowOff>
    </xdr:from>
    <xdr:to>
      <xdr:col>71</xdr:col>
      <xdr:colOff>177800</xdr:colOff>
      <xdr:row>71</xdr:row>
      <xdr:rowOff>143243</xdr:rowOff>
    </xdr:to>
    <xdr:cxnSp macro="">
      <xdr:nvCxnSpPr>
        <xdr:cNvPr id="637" name="直線コネクタ 636"/>
        <xdr:cNvCxnSpPr/>
      </xdr:nvCxnSpPr>
      <xdr:spPr>
        <a:xfrm>
          <a:off x="12814300" y="12293409"/>
          <a:ext cx="8890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81299</xdr:rowOff>
    </xdr:from>
    <xdr:to>
      <xdr:col>72</xdr:col>
      <xdr:colOff>38100</xdr:colOff>
      <xdr:row>76</xdr:row>
      <xdr:rowOff>11449</xdr:rowOff>
    </xdr:to>
    <xdr:sp macro="" textlink="">
      <xdr:nvSpPr>
        <xdr:cNvPr id="638" name="フローチャート: 判断 637"/>
        <xdr:cNvSpPr/>
      </xdr:nvSpPr>
      <xdr:spPr>
        <a:xfrm>
          <a:off x="13652500" y="129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2576</xdr:rowOff>
    </xdr:from>
    <xdr:ext cx="534377" cy="259045"/>
    <xdr:sp macro="" textlink="">
      <xdr:nvSpPr>
        <xdr:cNvPr id="639" name="テキスト ボックス 638"/>
        <xdr:cNvSpPr txBox="1"/>
      </xdr:nvSpPr>
      <xdr:spPr>
        <a:xfrm>
          <a:off x="13436111" y="1303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72193</xdr:rowOff>
    </xdr:from>
    <xdr:to>
      <xdr:col>67</xdr:col>
      <xdr:colOff>101600</xdr:colOff>
      <xdr:row>76</xdr:row>
      <xdr:rowOff>2344</xdr:rowOff>
    </xdr:to>
    <xdr:sp macro="" textlink="">
      <xdr:nvSpPr>
        <xdr:cNvPr id="640" name="フローチャート: 判断 639"/>
        <xdr:cNvSpPr/>
      </xdr:nvSpPr>
      <xdr:spPr>
        <a:xfrm>
          <a:off x="127635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164919</xdr:rowOff>
    </xdr:from>
    <xdr:ext cx="534377" cy="259045"/>
    <xdr:sp macro="" textlink="">
      <xdr:nvSpPr>
        <xdr:cNvPr id="641" name="テキスト ボックス 640"/>
        <xdr:cNvSpPr txBox="1"/>
      </xdr:nvSpPr>
      <xdr:spPr>
        <a:xfrm>
          <a:off x="12547111" y="1302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71889</xdr:rowOff>
    </xdr:from>
    <xdr:to>
      <xdr:col>85</xdr:col>
      <xdr:colOff>177800</xdr:colOff>
      <xdr:row>73</xdr:row>
      <xdr:rowOff>2039</xdr:rowOff>
    </xdr:to>
    <xdr:sp macro="" textlink="">
      <xdr:nvSpPr>
        <xdr:cNvPr id="647" name="楕円 646"/>
        <xdr:cNvSpPr/>
      </xdr:nvSpPr>
      <xdr:spPr>
        <a:xfrm>
          <a:off x="16268700" y="1241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158266</xdr:rowOff>
    </xdr:from>
    <xdr:ext cx="534377" cy="259045"/>
    <xdr:sp macro="" textlink="">
      <xdr:nvSpPr>
        <xdr:cNvPr id="648" name="公債費該当値テキスト"/>
        <xdr:cNvSpPr txBox="1"/>
      </xdr:nvSpPr>
      <xdr:spPr>
        <a:xfrm>
          <a:off x="16370300" y="1233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165824</xdr:rowOff>
    </xdr:from>
    <xdr:to>
      <xdr:col>81</xdr:col>
      <xdr:colOff>101600</xdr:colOff>
      <xdr:row>72</xdr:row>
      <xdr:rowOff>95974</xdr:rowOff>
    </xdr:to>
    <xdr:sp macro="" textlink="">
      <xdr:nvSpPr>
        <xdr:cNvPr id="649" name="楕円 648"/>
        <xdr:cNvSpPr/>
      </xdr:nvSpPr>
      <xdr:spPr>
        <a:xfrm>
          <a:off x="15430500" y="1233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112501</xdr:rowOff>
    </xdr:from>
    <xdr:ext cx="534377" cy="259045"/>
    <xdr:sp macro="" textlink="">
      <xdr:nvSpPr>
        <xdr:cNvPr id="650" name="テキスト ボックス 649"/>
        <xdr:cNvSpPr txBox="1"/>
      </xdr:nvSpPr>
      <xdr:spPr>
        <a:xfrm>
          <a:off x="15214111" y="1211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108255</xdr:rowOff>
    </xdr:from>
    <xdr:to>
      <xdr:col>76</xdr:col>
      <xdr:colOff>165100</xdr:colOff>
      <xdr:row>72</xdr:row>
      <xdr:rowOff>38405</xdr:rowOff>
    </xdr:to>
    <xdr:sp macro="" textlink="">
      <xdr:nvSpPr>
        <xdr:cNvPr id="651" name="楕円 650"/>
        <xdr:cNvSpPr/>
      </xdr:nvSpPr>
      <xdr:spPr>
        <a:xfrm>
          <a:off x="14541500" y="1228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54932</xdr:rowOff>
    </xdr:from>
    <xdr:ext cx="534377" cy="259045"/>
    <xdr:sp macro="" textlink="">
      <xdr:nvSpPr>
        <xdr:cNvPr id="652" name="テキスト ボックス 651"/>
        <xdr:cNvSpPr txBox="1"/>
      </xdr:nvSpPr>
      <xdr:spPr>
        <a:xfrm>
          <a:off x="14325111" y="1205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92443</xdr:rowOff>
    </xdr:from>
    <xdr:to>
      <xdr:col>72</xdr:col>
      <xdr:colOff>38100</xdr:colOff>
      <xdr:row>72</xdr:row>
      <xdr:rowOff>22593</xdr:rowOff>
    </xdr:to>
    <xdr:sp macro="" textlink="">
      <xdr:nvSpPr>
        <xdr:cNvPr id="653" name="楕円 652"/>
        <xdr:cNvSpPr/>
      </xdr:nvSpPr>
      <xdr:spPr>
        <a:xfrm>
          <a:off x="13652500" y="1226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39120</xdr:rowOff>
    </xdr:from>
    <xdr:ext cx="534377" cy="259045"/>
    <xdr:sp macro="" textlink="">
      <xdr:nvSpPr>
        <xdr:cNvPr id="654" name="テキスト ボックス 653"/>
        <xdr:cNvSpPr txBox="1"/>
      </xdr:nvSpPr>
      <xdr:spPr>
        <a:xfrm>
          <a:off x="13436111" y="1204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69659</xdr:rowOff>
    </xdr:from>
    <xdr:to>
      <xdr:col>67</xdr:col>
      <xdr:colOff>101600</xdr:colOff>
      <xdr:row>71</xdr:row>
      <xdr:rowOff>171259</xdr:rowOff>
    </xdr:to>
    <xdr:sp macro="" textlink="">
      <xdr:nvSpPr>
        <xdr:cNvPr id="655" name="楕円 654"/>
        <xdr:cNvSpPr/>
      </xdr:nvSpPr>
      <xdr:spPr>
        <a:xfrm>
          <a:off x="12763500" y="1224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16336</xdr:rowOff>
    </xdr:from>
    <xdr:ext cx="534377" cy="259045"/>
    <xdr:sp macro="" textlink="">
      <xdr:nvSpPr>
        <xdr:cNvPr id="656" name="テキスト ボックス 655"/>
        <xdr:cNvSpPr txBox="1"/>
      </xdr:nvSpPr>
      <xdr:spPr>
        <a:xfrm>
          <a:off x="12547111" y="1201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80" name="直線コネクタ 679"/>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81" name="積立金最小値テキスト"/>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2" name="直線コネクタ 681"/>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3" name="積立金最大値テキスト"/>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4" name="直線コネクタ 683"/>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42393</xdr:rowOff>
    </xdr:from>
    <xdr:to>
      <xdr:col>85</xdr:col>
      <xdr:colOff>127000</xdr:colOff>
      <xdr:row>97</xdr:row>
      <xdr:rowOff>137528</xdr:rowOff>
    </xdr:to>
    <xdr:cxnSp macro="">
      <xdr:nvCxnSpPr>
        <xdr:cNvPr id="685" name="直線コネクタ 684"/>
        <xdr:cNvCxnSpPr/>
      </xdr:nvCxnSpPr>
      <xdr:spPr>
        <a:xfrm>
          <a:off x="15481300" y="16673043"/>
          <a:ext cx="838200" cy="9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70133</xdr:rowOff>
    </xdr:from>
    <xdr:ext cx="469744" cy="259045"/>
    <xdr:sp macro="" textlink="">
      <xdr:nvSpPr>
        <xdr:cNvPr id="686" name="積立金平均値テキスト"/>
        <xdr:cNvSpPr txBox="1"/>
      </xdr:nvSpPr>
      <xdr:spPr>
        <a:xfrm>
          <a:off x="16370300" y="16529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7" name="フローチャート: 判断 686"/>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42393</xdr:rowOff>
    </xdr:from>
    <xdr:to>
      <xdr:col>81</xdr:col>
      <xdr:colOff>50800</xdr:colOff>
      <xdr:row>97</xdr:row>
      <xdr:rowOff>58204</xdr:rowOff>
    </xdr:to>
    <xdr:cxnSp macro="">
      <xdr:nvCxnSpPr>
        <xdr:cNvPr id="688" name="直線コネクタ 687"/>
        <xdr:cNvCxnSpPr/>
      </xdr:nvCxnSpPr>
      <xdr:spPr>
        <a:xfrm flipV="1">
          <a:off x="14592300" y="16673043"/>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9" name="フローチャート: 判断 688"/>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26636</xdr:rowOff>
    </xdr:from>
    <xdr:ext cx="469744" cy="259045"/>
    <xdr:sp macro="" textlink="">
      <xdr:nvSpPr>
        <xdr:cNvPr id="690" name="テキスト ボックス 689"/>
        <xdr:cNvSpPr txBox="1"/>
      </xdr:nvSpPr>
      <xdr:spPr>
        <a:xfrm>
          <a:off x="15246428" y="1682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58204</xdr:rowOff>
    </xdr:from>
    <xdr:to>
      <xdr:col>76</xdr:col>
      <xdr:colOff>114300</xdr:colOff>
      <xdr:row>97</xdr:row>
      <xdr:rowOff>75806</xdr:rowOff>
    </xdr:to>
    <xdr:cxnSp macro="">
      <xdr:nvCxnSpPr>
        <xdr:cNvPr id="691" name="直線コネクタ 690"/>
        <xdr:cNvCxnSpPr/>
      </xdr:nvCxnSpPr>
      <xdr:spPr>
        <a:xfrm flipV="1">
          <a:off x="13703300" y="16688854"/>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2" name="フローチャート: 判断 691"/>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32504</xdr:rowOff>
    </xdr:from>
    <xdr:ext cx="469744" cy="259045"/>
    <xdr:sp macro="" textlink="">
      <xdr:nvSpPr>
        <xdr:cNvPr id="693" name="テキスト ボックス 692"/>
        <xdr:cNvSpPr txBox="1"/>
      </xdr:nvSpPr>
      <xdr:spPr>
        <a:xfrm>
          <a:off x="14357428" y="168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75806</xdr:rowOff>
    </xdr:from>
    <xdr:to>
      <xdr:col>71</xdr:col>
      <xdr:colOff>177800</xdr:colOff>
      <xdr:row>98</xdr:row>
      <xdr:rowOff>92418</xdr:rowOff>
    </xdr:to>
    <xdr:cxnSp macro="">
      <xdr:nvCxnSpPr>
        <xdr:cNvPr id="694" name="直線コネクタ 693"/>
        <xdr:cNvCxnSpPr/>
      </xdr:nvCxnSpPr>
      <xdr:spPr>
        <a:xfrm flipV="1">
          <a:off x="12814300" y="16706456"/>
          <a:ext cx="889000" cy="18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138545</xdr:rowOff>
    </xdr:from>
    <xdr:to>
      <xdr:col>72</xdr:col>
      <xdr:colOff>38100</xdr:colOff>
      <xdr:row>98</xdr:row>
      <xdr:rowOff>68695</xdr:rowOff>
    </xdr:to>
    <xdr:sp macro="" textlink="">
      <xdr:nvSpPr>
        <xdr:cNvPr id="695" name="フローチャート: 判断 694"/>
        <xdr:cNvSpPr/>
      </xdr:nvSpPr>
      <xdr:spPr>
        <a:xfrm>
          <a:off x="13652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59822</xdr:rowOff>
    </xdr:from>
    <xdr:ext cx="469744" cy="259045"/>
    <xdr:sp macro="" textlink="">
      <xdr:nvSpPr>
        <xdr:cNvPr id="696" name="テキスト ボックス 695"/>
        <xdr:cNvSpPr txBox="1"/>
      </xdr:nvSpPr>
      <xdr:spPr>
        <a:xfrm>
          <a:off x="13468428" y="1686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119532</xdr:rowOff>
    </xdr:from>
    <xdr:to>
      <xdr:col>67</xdr:col>
      <xdr:colOff>101600</xdr:colOff>
      <xdr:row>98</xdr:row>
      <xdr:rowOff>49682</xdr:rowOff>
    </xdr:to>
    <xdr:sp macro="" textlink="">
      <xdr:nvSpPr>
        <xdr:cNvPr id="697" name="フローチャート: 判断 696"/>
        <xdr:cNvSpPr/>
      </xdr:nvSpPr>
      <xdr:spPr>
        <a:xfrm>
          <a:off x="12763500" y="1675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66209</xdr:rowOff>
    </xdr:from>
    <xdr:ext cx="469744" cy="259045"/>
    <xdr:sp macro="" textlink="">
      <xdr:nvSpPr>
        <xdr:cNvPr id="698" name="テキスト ボックス 697"/>
        <xdr:cNvSpPr txBox="1"/>
      </xdr:nvSpPr>
      <xdr:spPr>
        <a:xfrm>
          <a:off x="12579428" y="1652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86728</xdr:rowOff>
    </xdr:from>
    <xdr:to>
      <xdr:col>85</xdr:col>
      <xdr:colOff>177800</xdr:colOff>
      <xdr:row>98</xdr:row>
      <xdr:rowOff>16878</xdr:rowOff>
    </xdr:to>
    <xdr:sp macro="" textlink="">
      <xdr:nvSpPr>
        <xdr:cNvPr id="704" name="楕円 703"/>
        <xdr:cNvSpPr/>
      </xdr:nvSpPr>
      <xdr:spPr>
        <a:xfrm>
          <a:off x="16268700" y="167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65155</xdr:rowOff>
    </xdr:from>
    <xdr:ext cx="469744" cy="259045"/>
    <xdr:sp macro="" textlink="">
      <xdr:nvSpPr>
        <xdr:cNvPr id="705" name="積立金該当値テキスト"/>
        <xdr:cNvSpPr txBox="1"/>
      </xdr:nvSpPr>
      <xdr:spPr>
        <a:xfrm>
          <a:off x="16370300" y="166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163043</xdr:rowOff>
    </xdr:from>
    <xdr:to>
      <xdr:col>81</xdr:col>
      <xdr:colOff>101600</xdr:colOff>
      <xdr:row>97</xdr:row>
      <xdr:rowOff>93193</xdr:rowOff>
    </xdr:to>
    <xdr:sp macro="" textlink="">
      <xdr:nvSpPr>
        <xdr:cNvPr id="706" name="楕円 705"/>
        <xdr:cNvSpPr/>
      </xdr:nvSpPr>
      <xdr:spPr>
        <a:xfrm>
          <a:off x="15430500" y="1662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109720</xdr:rowOff>
    </xdr:from>
    <xdr:ext cx="469744" cy="259045"/>
    <xdr:sp macro="" textlink="">
      <xdr:nvSpPr>
        <xdr:cNvPr id="707" name="テキスト ボックス 706"/>
        <xdr:cNvSpPr txBox="1"/>
      </xdr:nvSpPr>
      <xdr:spPr>
        <a:xfrm>
          <a:off x="15246428" y="1639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7404</xdr:rowOff>
    </xdr:from>
    <xdr:to>
      <xdr:col>76</xdr:col>
      <xdr:colOff>165100</xdr:colOff>
      <xdr:row>97</xdr:row>
      <xdr:rowOff>109004</xdr:rowOff>
    </xdr:to>
    <xdr:sp macro="" textlink="">
      <xdr:nvSpPr>
        <xdr:cNvPr id="708" name="楕円 707"/>
        <xdr:cNvSpPr/>
      </xdr:nvSpPr>
      <xdr:spPr>
        <a:xfrm>
          <a:off x="14541500" y="1663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125531</xdr:rowOff>
    </xdr:from>
    <xdr:ext cx="469744" cy="259045"/>
    <xdr:sp macro="" textlink="">
      <xdr:nvSpPr>
        <xdr:cNvPr id="709" name="テキスト ボックス 708"/>
        <xdr:cNvSpPr txBox="1"/>
      </xdr:nvSpPr>
      <xdr:spPr>
        <a:xfrm>
          <a:off x="14357428" y="1641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25006</xdr:rowOff>
    </xdr:from>
    <xdr:to>
      <xdr:col>72</xdr:col>
      <xdr:colOff>38100</xdr:colOff>
      <xdr:row>97</xdr:row>
      <xdr:rowOff>126606</xdr:rowOff>
    </xdr:to>
    <xdr:sp macro="" textlink="">
      <xdr:nvSpPr>
        <xdr:cNvPr id="710" name="楕円 709"/>
        <xdr:cNvSpPr/>
      </xdr:nvSpPr>
      <xdr:spPr>
        <a:xfrm>
          <a:off x="13652500" y="166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143133</xdr:rowOff>
    </xdr:from>
    <xdr:ext cx="469744" cy="259045"/>
    <xdr:sp macro="" textlink="">
      <xdr:nvSpPr>
        <xdr:cNvPr id="711" name="テキスト ボックス 710"/>
        <xdr:cNvSpPr txBox="1"/>
      </xdr:nvSpPr>
      <xdr:spPr>
        <a:xfrm>
          <a:off x="13468428" y="1643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41618</xdr:rowOff>
    </xdr:from>
    <xdr:to>
      <xdr:col>67</xdr:col>
      <xdr:colOff>101600</xdr:colOff>
      <xdr:row>98</xdr:row>
      <xdr:rowOff>143218</xdr:rowOff>
    </xdr:to>
    <xdr:sp macro="" textlink="">
      <xdr:nvSpPr>
        <xdr:cNvPr id="712" name="楕円 711"/>
        <xdr:cNvSpPr/>
      </xdr:nvSpPr>
      <xdr:spPr>
        <a:xfrm>
          <a:off x="12763500" y="1684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134345</xdr:rowOff>
    </xdr:from>
    <xdr:ext cx="469744" cy="259045"/>
    <xdr:sp macro="" textlink="">
      <xdr:nvSpPr>
        <xdr:cNvPr id="713" name="テキスト ボックス 712"/>
        <xdr:cNvSpPr txBox="1"/>
      </xdr:nvSpPr>
      <xdr:spPr>
        <a:xfrm>
          <a:off x="12579428" y="1693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9" name="直線コネクタ 738"/>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2" name="投資及び出資金最大値テキスト"/>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3" name="直線コネクタ 742"/>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43525</xdr:rowOff>
    </xdr:from>
    <xdr:to>
      <xdr:col>116</xdr:col>
      <xdr:colOff>63500</xdr:colOff>
      <xdr:row>37</xdr:row>
      <xdr:rowOff>44994</xdr:rowOff>
    </xdr:to>
    <xdr:cxnSp macro="">
      <xdr:nvCxnSpPr>
        <xdr:cNvPr id="744" name="直線コネクタ 743"/>
        <xdr:cNvCxnSpPr/>
      </xdr:nvCxnSpPr>
      <xdr:spPr>
        <a:xfrm>
          <a:off x="21323300" y="6387175"/>
          <a:ext cx="8382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56060</xdr:rowOff>
    </xdr:from>
    <xdr:ext cx="469744" cy="259045"/>
    <xdr:sp macro="" textlink="">
      <xdr:nvSpPr>
        <xdr:cNvPr id="745" name="投資及び出資金平均値テキスト"/>
        <xdr:cNvSpPr txBox="1"/>
      </xdr:nvSpPr>
      <xdr:spPr>
        <a:xfrm>
          <a:off x="22212300" y="6399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6" name="フローチャート: 判断 745"/>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43525</xdr:rowOff>
    </xdr:from>
    <xdr:to>
      <xdr:col>111</xdr:col>
      <xdr:colOff>177800</xdr:colOff>
      <xdr:row>37</xdr:row>
      <xdr:rowOff>64262</xdr:rowOff>
    </xdr:to>
    <xdr:cxnSp macro="">
      <xdr:nvCxnSpPr>
        <xdr:cNvPr id="747" name="直線コネクタ 746"/>
        <xdr:cNvCxnSpPr/>
      </xdr:nvCxnSpPr>
      <xdr:spPr>
        <a:xfrm flipV="1">
          <a:off x="20434300" y="6387175"/>
          <a:ext cx="889000" cy="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8" name="フローチャート: 判断 747"/>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148807</xdr:rowOff>
    </xdr:from>
    <xdr:ext cx="469744" cy="259045"/>
    <xdr:sp macro="" textlink="">
      <xdr:nvSpPr>
        <xdr:cNvPr id="749" name="テキスト ボックス 748"/>
        <xdr:cNvSpPr txBox="1"/>
      </xdr:nvSpPr>
      <xdr:spPr>
        <a:xfrm>
          <a:off x="21088428" y="649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64262</xdr:rowOff>
    </xdr:from>
    <xdr:to>
      <xdr:col>107</xdr:col>
      <xdr:colOff>50800</xdr:colOff>
      <xdr:row>37</xdr:row>
      <xdr:rowOff>66875</xdr:rowOff>
    </xdr:to>
    <xdr:cxnSp macro="">
      <xdr:nvCxnSpPr>
        <xdr:cNvPr id="750" name="直線コネクタ 749"/>
        <xdr:cNvCxnSpPr/>
      </xdr:nvCxnSpPr>
      <xdr:spPr>
        <a:xfrm flipV="1">
          <a:off x="19545300" y="6407912"/>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51181</xdr:rowOff>
    </xdr:from>
    <xdr:to>
      <xdr:col>107</xdr:col>
      <xdr:colOff>101600</xdr:colOff>
      <xdr:row>37</xdr:row>
      <xdr:rowOff>152781</xdr:rowOff>
    </xdr:to>
    <xdr:sp macro="" textlink="">
      <xdr:nvSpPr>
        <xdr:cNvPr id="751" name="フローチャート: 判断 750"/>
        <xdr:cNvSpPr/>
      </xdr:nvSpPr>
      <xdr:spPr>
        <a:xfrm>
          <a:off x="20383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143908</xdr:rowOff>
    </xdr:from>
    <xdr:ext cx="469744" cy="259045"/>
    <xdr:sp macro="" textlink="">
      <xdr:nvSpPr>
        <xdr:cNvPr id="752" name="テキスト ボックス 751"/>
        <xdr:cNvSpPr txBox="1"/>
      </xdr:nvSpPr>
      <xdr:spPr>
        <a:xfrm>
          <a:off x="20199428" y="648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66875</xdr:rowOff>
    </xdr:from>
    <xdr:to>
      <xdr:col>102</xdr:col>
      <xdr:colOff>114300</xdr:colOff>
      <xdr:row>39</xdr:row>
      <xdr:rowOff>7438</xdr:rowOff>
    </xdr:to>
    <xdr:cxnSp macro="">
      <xdr:nvCxnSpPr>
        <xdr:cNvPr id="753" name="直線コネクタ 752"/>
        <xdr:cNvCxnSpPr/>
      </xdr:nvCxnSpPr>
      <xdr:spPr>
        <a:xfrm flipV="1">
          <a:off x="18656300" y="6410525"/>
          <a:ext cx="889000" cy="28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28321</xdr:rowOff>
    </xdr:from>
    <xdr:to>
      <xdr:col>102</xdr:col>
      <xdr:colOff>165100</xdr:colOff>
      <xdr:row>38</xdr:row>
      <xdr:rowOff>129921</xdr:rowOff>
    </xdr:to>
    <xdr:sp macro="" textlink="">
      <xdr:nvSpPr>
        <xdr:cNvPr id="754" name="フローチャート: 判断 753"/>
        <xdr:cNvSpPr/>
      </xdr:nvSpPr>
      <xdr:spPr>
        <a:xfrm>
          <a:off x="19494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121048</xdr:rowOff>
    </xdr:from>
    <xdr:ext cx="469744" cy="259045"/>
    <xdr:sp macro="" textlink="">
      <xdr:nvSpPr>
        <xdr:cNvPr id="755" name="テキスト ボックス 754"/>
        <xdr:cNvSpPr txBox="1"/>
      </xdr:nvSpPr>
      <xdr:spPr>
        <a:xfrm>
          <a:off x="19310428"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3665</xdr:rowOff>
    </xdr:from>
    <xdr:to>
      <xdr:col>98</xdr:col>
      <xdr:colOff>38100</xdr:colOff>
      <xdr:row>38</xdr:row>
      <xdr:rowOff>105265</xdr:rowOff>
    </xdr:to>
    <xdr:sp macro="" textlink="">
      <xdr:nvSpPr>
        <xdr:cNvPr id="756" name="フローチャート: 判断 755"/>
        <xdr:cNvSpPr/>
      </xdr:nvSpPr>
      <xdr:spPr>
        <a:xfrm>
          <a:off x="18605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121792</xdr:rowOff>
    </xdr:from>
    <xdr:ext cx="469744" cy="259045"/>
    <xdr:sp macro="" textlink="">
      <xdr:nvSpPr>
        <xdr:cNvPr id="757" name="テキスト ボックス 756"/>
        <xdr:cNvSpPr txBox="1"/>
      </xdr:nvSpPr>
      <xdr:spPr>
        <a:xfrm>
          <a:off x="18421428" y="629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165644</xdr:rowOff>
    </xdr:from>
    <xdr:to>
      <xdr:col>116</xdr:col>
      <xdr:colOff>114300</xdr:colOff>
      <xdr:row>37</xdr:row>
      <xdr:rowOff>95794</xdr:rowOff>
    </xdr:to>
    <xdr:sp macro="" textlink="">
      <xdr:nvSpPr>
        <xdr:cNvPr id="763" name="楕円 762"/>
        <xdr:cNvSpPr/>
      </xdr:nvSpPr>
      <xdr:spPr>
        <a:xfrm>
          <a:off x="22110700" y="633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17071</xdr:rowOff>
    </xdr:from>
    <xdr:ext cx="469744" cy="259045"/>
    <xdr:sp macro="" textlink="">
      <xdr:nvSpPr>
        <xdr:cNvPr id="764" name="投資及び出資金該当値テキスト"/>
        <xdr:cNvSpPr txBox="1"/>
      </xdr:nvSpPr>
      <xdr:spPr>
        <a:xfrm>
          <a:off x="22212300" y="618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164175</xdr:rowOff>
    </xdr:from>
    <xdr:to>
      <xdr:col>112</xdr:col>
      <xdr:colOff>38100</xdr:colOff>
      <xdr:row>37</xdr:row>
      <xdr:rowOff>94325</xdr:rowOff>
    </xdr:to>
    <xdr:sp macro="" textlink="">
      <xdr:nvSpPr>
        <xdr:cNvPr id="765" name="楕円 764"/>
        <xdr:cNvSpPr/>
      </xdr:nvSpPr>
      <xdr:spPr>
        <a:xfrm>
          <a:off x="21272500" y="633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110852</xdr:rowOff>
    </xdr:from>
    <xdr:ext cx="469744" cy="259045"/>
    <xdr:sp macro="" textlink="">
      <xdr:nvSpPr>
        <xdr:cNvPr id="766" name="テキスト ボックス 765"/>
        <xdr:cNvSpPr txBox="1"/>
      </xdr:nvSpPr>
      <xdr:spPr>
        <a:xfrm>
          <a:off x="21088428" y="611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13462</xdr:rowOff>
    </xdr:from>
    <xdr:to>
      <xdr:col>107</xdr:col>
      <xdr:colOff>101600</xdr:colOff>
      <xdr:row>37</xdr:row>
      <xdr:rowOff>115062</xdr:rowOff>
    </xdr:to>
    <xdr:sp macro="" textlink="">
      <xdr:nvSpPr>
        <xdr:cNvPr id="767" name="楕円 766"/>
        <xdr:cNvSpPr/>
      </xdr:nvSpPr>
      <xdr:spPr>
        <a:xfrm>
          <a:off x="20383500" y="63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131589</xdr:rowOff>
    </xdr:from>
    <xdr:ext cx="469744" cy="259045"/>
    <xdr:sp macro="" textlink="">
      <xdr:nvSpPr>
        <xdr:cNvPr id="768" name="テキスト ボックス 767"/>
        <xdr:cNvSpPr txBox="1"/>
      </xdr:nvSpPr>
      <xdr:spPr>
        <a:xfrm>
          <a:off x="20199428" y="613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16075</xdr:rowOff>
    </xdr:from>
    <xdr:to>
      <xdr:col>102</xdr:col>
      <xdr:colOff>165100</xdr:colOff>
      <xdr:row>37</xdr:row>
      <xdr:rowOff>117675</xdr:rowOff>
    </xdr:to>
    <xdr:sp macro="" textlink="">
      <xdr:nvSpPr>
        <xdr:cNvPr id="769" name="楕円 768"/>
        <xdr:cNvSpPr/>
      </xdr:nvSpPr>
      <xdr:spPr>
        <a:xfrm>
          <a:off x="19494500" y="635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134202</xdr:rowOff>
    </xdr:from>
    <xdr:ext cx="469744" cy="259045"/>
    <xdr:sp macro="" textlink="">
      <xdr:nvSpPr>
        <xdr:cNvPr id="770" name="テキスト ボックス 769"/>
        <xdr:cNvSpPr txBox="1"/>
      </xdr:nvSpPr>
      <xdr:spPr>
        <a:xfrm>
          <a:off x="19310428" y="613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128088</xdr:rowOff>
    </xdr:from>
    <xdr:to>
      <xdr:col>98</xdr:col>
      <xdr:colOff>38100</xdr:colOff>
      <xdr:row>39</xdr:row>
      <xdr:rowOff>58238</xdr:rowOff>
    </xdr:to>
    <xdr:sp macro="" textlink="">
      <xdr:nvSpPr>
        <xdr:cNvPr id="771" name="楕円 770"/>
        <xdr:cNvSpPr/>
      </xdr:nvSpPr>
      <xdr:spPr>
        <a:xfrm>
          <a:off x="18605500" y="664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49365</xdr:rowOff>
    </xdr:from>
    <xdr:ext cx="378565" cy="259045"/>
    <xdr:sp macro="" textlink="">
      <xdr:nvSpPr>
        <xdr:cNvPr id="772" name="テキスト ボックス 771"/>
        <xdr:cNvSpPr txBox="1"/>
      </xdr:nvSpPr>
      <xdr:spPr>
        <a:xfrm>
          <a:off x="18467017" y="6735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4" name="テキスト ボックス 79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8" name="直線コネクタ 797"/>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9" name="貸付金最小値テキスト"/>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800" name="直線コネクタ 799"/>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801" name="貸付金最大値テキスト"/>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2" name="直線コネクタ 801"/>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115093</xdr:rowOff>
    </xdr:from>
    <xdr:to>
      <xdr:col>116</xdr:col>
      <xdr:colOff>63500</xdr:colOff>
      <xdr:row>58</xdr:row>
      <xdr:rowOff>143178</xdr:rowOff>
    </xdr:to>
    <xdr:cxnSp macro="">
      <xdr:nvCxnSpPr>
        <xdr:cNvPr id="803" name="直線コネクタ 802"/>
        <xdr:cNvCxnSpPr/>
      </xdr:nvCxnSpPr>
      <xdr:spPr>
        <a:xfrm>
          <a:off x="21323300" y="10059193"/>
          <a:ext cx="8382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91546</xdr:rowOff>
    </xdr:from>
    <xdr:ext cx="469744" cy="259045"/>
    <xdr:sp macro="" textlink="">
      <xdr:nvSpPr>
        <xdr:cNvPr id="804" name="貸付金平均値テキスト"/>
        <xdr:cNvSpPr txBox="1"/>
      </xdr:nvSpPr>
      <xdr:spPr>
        <a:xfrm>
          <a:off x="22212300" y="9864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5" name="フローチャート: 判断 804"/>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66238</xdr:rowOff>
    </xdr:from>
    <xdr:to>
      <xdr:col>111</xdr:col>
      <xdr:colOff>177800</xdr:colOff>
      <xdr:row>58</xdr:row>
      <xdr:rowOff>115093</xdr:rowOff>
    </xdr:to>
    <xdr:cxnSp macro="">
      <xdr:nvCxnSpPr>
        <xdr:cNvPr id="806" name="直線コネクタ 805"/>
        <xdr:cNvCxnSpPr/>
      </xdr:nvCxnSpPr>
      <xdr:spPr>
        <a:xfrm>
          <a:off x="20434300" y="10010338"/>
          <a:ext cx="889000" cy="4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7" name="フローチャート: 判断 806"/>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37250</xdr:rowOff>
    </xdr:from>
    <xdr:ext cx="469744" cy="259045"/>
    <xdr:sp macro="" textlink="">
      <xdr:nvSpPr>
        <xdr:cNvPr id="808" name="テキスト ボックス 807"/>
        <xdr:cNvSpPr txBox="1"/>
      </xdr:nvSpPr>
      <xdr:spPr>
        <a:xfrm>
          <a:off x="21088428" y="1015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59739</xdr:rowOff>
    </xdr:from>
    <xdr:to>
      <xdr:col>107</xdr:col>
      <xdr:colOff>50800</xdr:colOff>
      <xdr:row>58</xdr:row>
      <xdr:rowOff>66238</xdr:rowOff>
    </xdr:to>
    <xdr:cxnSp macro="">
      <xdr:nvCxnSpPr>
        <xdr:cNvPr id="809" name="直線コネクタ 808"/>
        <xdr:cNvCxnSpPr/>
      </xdr:nvCxnSpPr>
      <xdr:spPr>
        <a:xfrm>
          <a:off x="19545300" y="10003839"/>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10" name="フローチャート: 判断 809"/>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31486</xdr:rowOff>
    </xdr:from>
    <xdr:ext cx="469744" cy="259045"/>
    <xdr:sp macro="" textlink="">
      <xdr:nvSpPr>
        <xdr:cNvPr id="811" name="テキスト ボックス 810"/>
        <xdr:cNvSpPr txBox="1"/>
      </xdr:nvSpPr>
      <xdr:spPr>
        <a:xfrm>
          <a:off x="20199428" y="101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160389</xdr:rowOff>
    </xdr:from>
    <xdr:to>
      <xdr:col>102</xdr:col>
      <xdr:colOff>114300</xdr:colOff>
      <xdr:row>58</xdr:row>
      <xdr:rowOff>59739</xdr:rowOff>
    </xdr:to>
    <xdr:cxnSp macro="">
      <xdr:nvCxnSpPr>
        <xdr:cNvPr id="812" name="直線コネクタ 811"/>
        <xdr:cNvCxnSpPr/>
      </xdr:nvCxnSpPr>
      <xdr:spPr>
        <a:xfrm>
          <a:off x="18656300" y="9933039"/>
          <a:ext cx="889000" cy="7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113491</xdr:rowOff>
    </xdr:from>
    <xdr:to>
      <xdr:col>102</xdr:col>
      <xdr:colOff>165100</xdr:colOff>
      <xdr:row>59</xdr:row>
      <xdr:rowOff>43641</xdr:rowOff>
    </xdr:to>
    <xdr:sp macro="" textlink="">
      <xdr:nvSpPr>
        <xdr:cNvPr id="813" name="フローチャート: 判断 812"/>
        <xdr:cNvSpPr/>
      </xdr:nvSpPr>
      <xdr:spPr>
        <a:xfrm>
          <a:off x="19494500" y="1005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34768</xdr:rowOff>
    </xdr:from>
    <xdr:ext cx="469744" cy="259045"/>
    <xdr:sp macro="" textlink="">
      <xdr:nvSpPr>
        <xdr:cNvPr id="814" name="テキスト ボックス 813"/>
        <xdr:cNvSpPr txBox="1"/>
      </xdr:nvSpPr>
      <xdr:spPr>
        <a:xfrm>
          <a:off x="19310428" y="1015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102420</xdr:rowOff>
    </xdr:from>
    <xdr:to>
      <xdr:col>98</xdr:col>
      <xdr:colOff>38100</xdr:colOff>
      <xdr:row>59</xdr:row>
      <xdr:rowOff>32570</xdr:rowOff>
    </xdr:to>
    <xdr:sp macro="" textlink="">
      <xdr:nvSpPr>
        <xdr:cNvPr id="815" name="フローチャート: 判断 814"/>
        <xdr:cNvSpPr/>
      </xdr:nvSpPr>
      <xdr:spPr>
        <a:xfrm>
          <a:off x="18605500" y="100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23697</xdr:rowOff>
    </xdr:from>
    <xdr:ext cx="469744" cy="259045"/>
    <xdr:sp macro="" textlink="">
      <xdr:nvSpPr>
        <xdr:cNvPr id="816" name="テキスト ボックス 815"/>
        <xdr:cNvSpPr txBox="1"/>
      </xdr:nvSpPr>
      <xdr:spPr>
        <a:xfrm>
          <a:off x="18421428" y="1013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92378</xdr:rowOff>
    </xdr:from>
    <xdr:to>
      <xdr:col>116</xdr:col>
      <xdr:colOff>114300</xdr:colOff>
      <xdr:row>59</xdr:row>
      <xdr:rowOff>22528</xdr:rowOff>
    </xdr:to>
    <xdr:sp macro="" textlink="">
      <xdr:nvSpPr>
        <xdr:cNvPr id="822" name="楕円 821"/>
        <xdr:cNvSpPr/>
      </xdr:nvSpPr>
      <xdr:spPr>
        <a:xfrm>
          <a:off x="22110700" y="1003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47096</xdr:rowOff>
    </xdr:from>
    <xdr:ext cx="469744" cy="259045"/>
    <xdr:sp macro="" textlink="">
      <xdr:nvSpPr>
        <xdr:cNvPr id="823" name="貸付金該当値テキスト"/>
        <xdr:cNvSpPr txBox="1"/>
      </xdr:nvSpPr>
      <xdr:spPr>
        <a:xfrm>
          <a:off x="22212300" y="999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64293</xdr:rowOff>
    </xdr:from>
    <xdr:to>
      <xdr:col>112</xdr:col>
      <xdr:colOff>38100</xdr:colOff>
      <xdr:row>58</xdr:row>
      <xdr:rowOff>165893</xdr:rowOff>
    </xdr:to>
    <xdr:sp macro="" textlink="">
      <xdr:nvSpPr>
        <xdr:cNvPr id="824" name="楕円 823"/>
        <xdr:cNvSpPr/>
      </xdr:nvSpPr>
      <xdr:spPr>
        <a:xfrm>
          <a:off x="21272500" y="1000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10970</xdr:rowOff>
    </xdr:from>
    <xdr:ext cx="469744" cy="259045"/>
    <xdr:sp macro="" textlink="">
      <xdr:nvSpPr>
        <xdr:cNvPr id="825" name="テキスト ボックス 824"/>
        <xdr:cNvSpPr txBox="1"/>
      </xdr:nvSpPr>
      <xdr:spPr>
        <a:xfrm>
          <a:off x="21088428" y="978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15438</xdr:rowOff>
    </xdr:from>
    <xdr:to>
      <xdr:col>107</xdr:col>
      <xdr:colOff>101600</xdr:colOff>
      <xdr:row>58</xdr:row>
      <xdr:rowOff>117038</xdr:rowOff>
    </xdr:to>
    <xdr:sp macro="" textlink="">
      <xdr:nvSpPr>
        <xdr:cNvPr id="826" name="楕円 825"/>
        <xdr:cNvSpPr/>
      </xdr:nvSpPr>
      <xdr:spPr>
        <a:xfrm>
          <a:off x="20383500" y="995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133565</xdr:rowOff>
    </xdr:from>
    <xdr:ext cx="534377" cy="259045"/>
    <xdr:sp macro="" textlink="">
      <xdr:nvSpPr>
        <xdr:cNvPr id="827" name="テキスト ボックス 826"/>
        <xdr:cNvSpPr txBox="1"/>
      </xdr:nvSpPr>
      <xdr:spPr>
        <a:xfrm>
          <a:off x="20167111" y="973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8939</xdr:rowOff>
    </xdr:from>
    <xdr:to>
      <xdr:col>102</xdr:col>
      <xdr:colOff>165100</xdr:colOff>
      <xdr:row>58</xdr:row>
      <xdr:rowOff>110539</xdr:rowOff>
    </xdr:to>
    <xdr:sp macro="" textlink="">
      <xdr:nvSpPr>
        <xdr:cNvPr id="828" name="楕円 827"/>
        <xdr:cNvSpPr/>
      </xdr:nvSpPr>
      <xdr:spPr>
        <a:xfrm>
          <a:off x="19494500" y="995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127066</xdr:rowOff>
    </xdr:from>
    <xdr:ext cx="534377" cy="259045"/>
    <xdr:sp macro="" textlink="">
      <xdr:nvSpPr>
        <xdr:cNvPr id="829" name="テキスト ボックス 828"/>
        <xdr:cNvSpPr txBox="1"/>
      </xdr:nvSpPr>
      <xdr:spPr>
        <a:xfrm>
          <a:off x="19278111" y="972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109589</xdr:rowOff>
    </xdr:from>
    <xdr:to>
      <xdr:col>98</xdr:col>
      <xdr:colOff>38100</xdr:colOff>
      <xdr:row>58</xdr:row>
      <xdr:rowOff>39739</xdr:rowOff>
    </xdr:to>
    <xdr:sp macro="" textlink="">
      <xdr:nvSpPr>
        <xdr:cNvPr id="830" name="楕円 829"/>
        <xdr:cNvSpPr/>
      </xdr:nvSpPr>
      <xdr:spPr>
        <a:xfrm>
          <a:off x="18605500" y="988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56266</xdr:rowOff>
    </xdr:from>
    <xdr:ext cx="534377" cy="259045"/>
    <xdr:sp macro="" textlink="">
      <xdr:nvSpPr>
        <xdr:cNvPr id="831" name="テキスト ボックス 830"/>
        <xdr:cNvSpPr txBox="1"/>
      </xdr:nvSpPr>
      <xdr:spPr>
        <a:xfrm>
          <a:off x="18389111" y="965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6" name="直線コネクタ 855"/>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7" name="繰出金最小値テキスト"/>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8" name="直線コネクタ 857"/>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9" name="繰出金最大値テキスト"/>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60" name="直線コネクタ 859"/>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149530</xdr:rowOff>
    </xdr:from>
    <xdr:to>
      <xdr:col>116</xdr:col>
      <xdr:colOff>63500</xdr:colOff>
      <xdr:row>75</xdr:row>
      <xdr:rowOff>27229</xdr:rowOff>
    </xdr:to>
    <xdr:cxnSp macro="">
      <xdr:nvCxnSpPr>
        <xdr:cNvPr id="861" name="直線コネクタ 860"/>
        <xdr:cNvCxnSpPr/>
      </xdr:nvCxnSpPr>
      <xdr:spPr>
        <a:xfrm flipV="1">
          <a:off x="21323300" y="12836830"/>
          <a:ext cx="8382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42257</xdr:rowOff>
    </xdr:from>
    <xdr:ext cx="534377" cy="259045"/>
    <xdr:sp macro="" textlink="">
      <xdr:nvSpPr>
        <xdr:cNvPr id="862" name="繰出金平均値テキスト"/>
        <xdr:cNvSpPr txBox="1"/>
      </xdr:nvSpPr>
      <xdr:spPr>
        <a:xfrm>
          <a:off x="22212300" y="12901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3" name="フローチャート: 判断 862"/>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27229</xdr:rowOff>
    </xdr:from>
    <xdr:to>
      <xdr:col>111</xdr:col>
      <xdr:colOff>177800</xdr:colOff>
      <xdr:row>75</xdr:row>
      <xdr:rowOff>104457</xdr:rowOff>
    </xdr:to>
    <xdr:cxnSp macro="">
      <xdr:nvCxnSpPr>
        <xdr:cNvPr id="864" name="直線コネクタ 863"/>
        <xdr:cNvCxnSpPr/>
      </xdr:nvCxnSpPr>
      <xdr:spPr>
        <a:xfrm flipV="1">
          <a:off x="20434300" y="12885979"/>
          <a:ext cx="889000" cy="7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5" name="フローチャート: 判断 864"/>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161777</xdr:rowOff>
    </xdr:from>
    <xdr:ext cx="534377" cy="259045"/>
    <xdr:sp macro="" textlink="">
      <xdr:nvSpPr>
        <xdr:cNvPr id="866" name="テキスト ボックス 865"/>
        <xdr:cNvSpPr txBox="1"/>
      </xdr:nvSpPr>
      <xdr:spPr>
        <a:xfrm>
          <a:off x="21056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104457</xdr:rowOff>
    </xdr:from>
    <xdr:to>
      <xdr:col>107</xdr:col>
      <xdr:colOff>50800</xdr:colOff>
      <xdr:row>75</xdr:row>
      <xdr:rowOff>122479</xdr:rowOff>
    </xdr:to>
    <xdr:cxnSp macro="">
      <xdr:nvCxnSpPr>
        <xdr:cNvPr id="867" name="直線コネクタ 866"/>
        <xdr:cNvCxnSpPr/>
      </xdr:nvCxnSpPr>
      <xdr:spPr>
        <a:xfrm flipV="1">
          <a:off x="19545300" y="12963207"/>
          <a:ext cx="889000" cy="1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83223</xdr:rowOff>
    </xdr:from>
    <xdr:to>
      <xdr:col>107</xdr:col>
      <xdr:colOff>101600</xdr:colOff>
      <xdr:row>76</xdr:row>
      <xdr:rowOff>13373</xdr:rowOff>
    </xdr:to>
    <xdr:sp macro="" textlink="">
      <xdr:nvSpPr>
        <xdr:cNvPr id="868" name="フローチャート: 判断 867"/>
        <xdr:cNvSpPr/>
      </xdr:nvSpPr>
      <xdr:spPr>
        <a:xfrm>
          <a:off x="20383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4500</xdr:rowOff>
    </xdr:from>
    <xdr:ext cx="534377" cy="259045"/>
    <xdr:sp macro="" textlink="">
      <xdr:nvSpPr>
        <xdr:cNvPr id="869" name="テキスト ボックス 868"/>
        <xdr:cNvSpPr txBox="1"/>
      </xdr:nvSpPr>
      <xdr:spPr>
        <a:xfrm>
          <a:off x="20167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15722</xdr:rowOff>
    </xdr:from>
    <xdr:to>
      <xdr:col>102</xdr:col>
      <xdr:colOff>114300</xdr:colOff>
      <xdr:row>75</xdr:row>
      <xdr:rowOff>122479</xdr:rowOff>
    </xdr:to>
    <xdr:cxnSp macro="">
      <xdr:nvCxnSpPr>
        <xdr:cNvPr id="870" name="直線コネクタ 869"/>
        <xdr:cNvCxnSpPr/>
      </xdr:nvCxnSpPr>
      <xdr:spPr>
        <a:xfrm>
          <a:off x="18656300" y="12874472"/>
          <a:ext cx="889000" cy="10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27330</xdr:rowOff>
    </xdr:from>
    <xdr:to>
      <xdr:col>102</xdr:col>
      <xdr:colOff>165100</xdr:colOff>
      <xdr:row>76</xdr:row>
      <xdr:rowOff>128930</xdr:rowOff>
    </xdr:to>
    <xdr:sp macro="" textlink="">
      <xdr:nvSpPr>
        <xdr:cNvPr id="871" name="フローチャート: 判断 870"/>
        <xdr:cNvSpPr/>
      </xdr:nvSpPr>
      <xdr:spPr>
        <a:xfrm>
          <a:off x="19494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120057</xdr:rowOff>
    </xdr:from>
    <xdr:ext cx="534377" cy="259045"/>
    <xdr:sp macro="" textlink="">
      <xdr:nvSpPr>
        <xdr:cNvPr id="872" name="テキスト ボックス 871"/>
        <xdr:cNvSpPr txBox="1"/>
      </xdr:nvSpPr>
      <xdr:spPr>
        <a:xfrm>
          <a:off x="19278111" y="1315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156414</xdr:rowOff>
    </xdr:from>
    <xdr:to>
      <xdr:col>98</xdr:col>
      <xdr:colOff>38100</xdr:colOff>
      <xdr:row>76</xdr:row>
      <xdr:rowOff>86564</xdr:rowOff>
    </xdr:to>
    <xdr:sp macro="" textlink="">
      <xdr:nvSpPr>
        <xdr:cNvPr id="873" name="フローチャート: 判断 872"/>
        <xdr:cNvSpPr/>
      </xdr:nvSpPr>
      <xdr:spPr>
        <a:xfrm>
          <a:off x="18605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77691</xdr:rowOff>
    </xdr:from>
    <xdr:ext cx="534377" cy="259045"/>
    <xdr:sp macro="" textlink="">
      <xdr:nvSpPr>
        <xdr:cNvPr id="874" name="テキスト ボックス 873"/>
        <xdr:cNvSpPr txBox="1"/>
      </xdr:nvSpPr>
      <xdr:spPr>
        <a:xfrm>
          <a:off x="18389111" y="131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98730</xdr:rowOff>
    </xdr:from>
    <xdr:to>
      <xdr:col>116</xdr:col>
      <xdr:colOff>114300</xdr:colOff>
      <xdr:row>75</xdr:row>
      <xdr:rowOff>28880</xdr:rowOff>
    </xdr:to>
    <xdr:sp macro="" textlink="">
      <xdr:nvSpPr>
        <xdr:cNvPr id="880" name="楕円 879"/>
        <xdr:cNvSpPr/>
      </xdr:nvSpPr>
      <xdr:spPr>
        <a:xfrm>
          <a:off x="22110700" y="1278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121607</xdr:rowOff>
    </xdr:from>
    <xdr:ext cx="534377" cy="259045"/>
    <xdr:sp macro="" textlink="">
      <xdr:nvSpPr>
        <xdr:cNvPr id="881" name="繰出金該当値テキスト"/>
        <xdr:cNvSpPr txBox="1"/>
      </xdr:nvSpPr>
      <xdr:spPr>
        <a:xfrm>
          <a:off x="22212300" y="126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147879</xdr:rowOff>
    </xdr:from>
    <xdr:to>
      <xdr:col>112</xdr:col>
      <xdr:colOff>38100</xdr:colOff>
      <xdr:row>75</xdr:row>
      <xdr:rowOff>78029</xdr:rowOff>
    </xdr:to>
    <xdr:sp macro="" textlink="">
      <xdr:nvSpPr>
        <xdr:cNvPr id="882" name="楕円 881"/>
        <xdr:cNvSpPr/>
      </xdr:nvSpPr>
      <xdr:spPr>
        <a:xfrm>
          <a:off x="21272500" y="1283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94556</xdr:rowOff>
    </xdr:from>
    <xdr:ext cx="534377" cy="259045"/>
    <xdr:sp macro="" textlink="">
      <xdr:nvSpPr>
        <xdr:cNvPr id="883" name="テキスト ボックス 882"/>
        <xdr:cNvSpPr txBox="1"/>
      </xdr:nvSpPr>
      <xdr:spPr>
        <a:xfrm>
          <a:off x="21056111" y="1261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53657</xdr:rowOff>
    </xdr:from>
    <xdr:to>
      <xdr:col>107</xdr:col>
      <xdr:colOff>101600</xdr:colOff>
      <xdr:row>75</xdr:row>
      <xdr:rowOff>155257</xdr:rowOff>
    </xdr:to>
    <xdr:sp macro="" textlink="">
      <xdr:nvSpPr>
        <xdr:cNvPr id="884" name="楕円 883"/>
        <xdr:cNvSpPr/>
      </xdr:nvSpPr>
      <xdr:spPr>
        <a:xfrm>
          <a:off x="20383500" y="1291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334</xdr:rowOff>
    </xdr:from>
    <xdr:ext cx="534377" cy="259045"/>
    <xdr:sp macro="" textlink="">
      <xdr:nvSpPr>
        <xdr:cNvPr id="885" name="テキスト ボックス 884"/>
        <xdr:cNvSpPr txBox="1"/>
      </xdr:nvSpPr>
      <xdr:spPr>
        <a:xfrm>
          <a:off x="20167111" y="1268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71679</xdr:rowOff>
    </xdr:from>
    <xdr:to>
      <xdr:col>102</xdr:col>
      <xdr:colOff>165100</xdr:colOff>
      <xdr:row>76</xdr:row>
      <xdr:rowOff>1829</xdr:rowOff>
    </xdr:to>
    <xdr:sp macro="" textlink="">
      <xdr:nvSpPr>
        <xdr:cNvPr id="886" name="楕円 885"/>
        <xdr:cNvSpPr/>
      </xdr:nvSpPr>
      <xdr:spPr>
        <a:xfrm>
          <a:off x="19494500" y="1293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18356</xdr:rowOff>
    </xdr:from>
    <xdr:ext cx="534377" cy="259045"/>
    <xdr:sp macro="" textlink="">
      <xdr:nvSpPr>
        <xdr:cNvPr id="887" name="テキスト ボックス 886"/>
        <xdr:cNvSpPr txBox="1"/>
      </xdr:nvSpPr>
      <xdr:spPr>
        <a:xfrm>
          <a:off x="19278111" y="1270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136372</xdr:rowOff>
    </xdr:from>
    <xdr:to>
      <xdr:col>98</xdr:col>
      <xdr:colOff>38100</xdr:colOff>
      <xdr:row>75</xdr:row>
      <xdr:rowOff>66522</xdr:rowOff>
    </xdr:to>
    <xdr:sp macro="" textlink="">
      <xdr:nvSpPr>
        <xdr:cNvPr id="888" name="楕円 887"/>
        <xdr:cNvSpPr/>
      </xdr:nvSpPr>
      <xdr:spPr>
        <a:xfrm>
          <a:off x="18605500" y="1282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83049</xdr:rowOff>
    </xdr:from>
    <xdr:ext cx="534377" cy="259045"/>
    <xdr:sp macro="" textlink="">
      <xdr:nvSpPr>
        <xdr:cNvPr id="889" name="テキスト ボックス 888"/>
        <xdr:cNvSpPr txBox="1"/>
      </xdr:nvSpPr>
      <xdr:spPr>
        <a:xfrm>
          <a:off x="18389111" y="125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・普通建設事業費は住民一人当たり</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６３，６１３</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なっており、</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類似団体と比較して一人当たりのコスト</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はやや高い状況となっている</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玉湯統合小学校等の学校施設関係の大規模整備事業などにより、普通建設事業総額では前年度決算から１５．３％の増となっている。</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・扶助費は住民一人当たり</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１２３，７０６</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なっており、類似団体と比較して</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一人当たりのコスト</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は概ね同水準となっている。臨時特別給付金給付事業などにより増加した一方で臨時職員賃金・共済費などが減少し、扶助費総額では前年度決算から大きな増減はなかった。</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・公債費は住民一人当たり</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５８，８９３</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なっており、</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類似団体と比較して一人当たりのコストが非常に高い状況となって</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いる。</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公債費総額では</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前年度決算から７．０</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％減となっているが、引き続き地方債の</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発行抑制</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及び</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繰上償還</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に取り組んでいく。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200,772
199,251
572.99
128,200,601
125,163,699
2,675,728
55,201,772
107,037,394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154940</xdr:rowOff>
    </xdr:from>
    <xdr:to>
      <xdr:col>24</xdr:col>
      <xdr:colOff>63500</xdr:colOff>
      <xdr:row>33</xdr:row>
      <xdr:rowOff>66548</xdr:rowOff>
    </xdr:to>
    <xdr:cxnSp macro="">
      <xdr:nvCxnSpPr>
        <xdr:cNvPr id="61" name="直線コネクタ 60"/>
        <xdr:cNvCxnSpPr/>
      </xdr:nvCxnSpPr>
      <xdr:spPr>
        <a:xfrm>
          <a:off x="3797300" y="5641340"/>
          <a:ext cx="8382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36847</xdr:rowOff>
    </xdr:from>
    <xdr:ext cx="469744" cy="259045"/>
    <xdr:sp macro="" textlink="">
      <xdr:nvSpPr>
        <xdr:cNvPr id="62" name="議会費平均値テキスト"/>
        <xdr:cNvSpPr txBox="1"/>
      </xdr:nvSpPr>
      <xdr:spPr>
        <a:xfrm>
          <a:off x="4686300" y="6037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154940</xdr:rowOff>
    </xdr:from>
    <xdr:to>
      <xdr:col>19</xdr:col>
      <xdr:colOff>177800</xdr:colOff>
      <xdr:row>32</xdr:row>
      <xdr:rowOff>164846</xdr:rowOff>
    </xdr:to>
    <xdr:cxnSp macro="">
      <xdr:nvCxnSpPr>
        <xdr:cNvPr id="64" name="直線コネクタ 63"/>
        <xdr:cNvCxnSpPr/>
      </xdr:nvCxnSpPr>
      <xdr:spPr>
        <a:xfrm flipV="1">
          <a:off x="2908300" y="5641340"/>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113809</xdr:rowOff>
    </xdr:from>
    <xdr:ext cx="469744" cy="259045"/>
    <xdr:sp macro="" textlink="">
      <xdr:nvSpPr>
        <xdr:cNvPr id="66" name="テキスト ボックス 65"/>
        <xdr:cNvSpPr txBox="1"/>
      </xdr:nvSpPr>
      <xdr:spPr>
        <a:xfrm>
          <a:off x="3562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164846</xdr:rowOff>
    </xdr:from>
    <xdr:to>
      <xdr:col>15</xdr:col>
      <xdr:colOff>50800</xdr:colOff>
      <xdr:row>33</xdr:row>
      <xdr:rowOff>45212</xdr:rowOff>
    </xdr:to>
    <xdr:cxnSp macro="">
      <xdr:nvCxnSpPr>
        <xdr:cNvPr id="67" name="直線コネクタ 66"/>
        <xdr:cNvCxnSpPr/>
      </xdr:nvCxnSpPr>
      <xdr:spPr>
        <a:xfrm flipV="1">
          <a:off x="2019300" y="5651246"/>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122191</xdr:rowOff>
    </xdr:from>
    <xdr:ext cx="469744" cy="259045"/>
    <xdr:sp macro="" textlink="">
      <xdr:nvSpPr>
        <xdr:cNvPr id="69" name="テキスト ボックス 68"/>
        <xdr:cNvSpPr txBox="1"/>
      </xdr:nvSpPr>
      <xdr:spPr>
        <a:xfrm>
          <a:off x="2673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39116</xdr:rowOff>
    </xdr:from>
    <xdr:to>
      <xdr:col>10</xdr:col>
      <xdr:colOff>114300</xdr:colOff>
      <xdr:row>33</xdr:row>
      <xdr:rowOff>45212</xdr:rowOff>
    </xdr:to>
    <xdr:cxnSp macro="">
      <xdr:nvCxnSpPr>
        <xdr:cNvPr id="70" name="直線コネクタ 69"/>
        <xdr:cNvCxnSpPr/>
      </xdr:nvCxnSpPr>
      <xdr:spPr>
        <a:xfrm>
          <a:off x="1130300" y="569696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118618</xdr:rowOff>
    </xdr:from>
    <xdr:to>
      <xdr:col>10</xdr:col>
      <xdr:colOff>165100</xdr:colOff>
      <xdr:row>35</xdr:row>
      <xdr:rowOff>48768</xdr:rowOff>
    </xdr:to>
    <xdr:sp macro="" textlink="">
      <xdr:nvSpPr>
        <xdr:cNvPr id="71" name="フローチャート: 判断 70"/>
        <xdr:cNvSpPr/>
      </xdr:nvSpPr>
      <xdr:spPr>
        <a:xfrm>
          <a:off x="1968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39895</xdr:rowOff>
    </xdr:from>
    <xdr:ext cx="469744" cy="259045"/>
    <xdr:sp macro="" textlink="">
      <xdr:nvSpPr>
        <xdr:cNvPr id="72" name="テキスト ボックス 71"/>
        <xdr:cNvSpPr txBox="1"/>
      </xdr:nvSpPr>
      <xdr:spPr>
        <a:xfrm>
          <a:off x="1784428" y="604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111760</xdr:rowOff>
    </xdr:from>
    <xdr:to>
      <xdr:col>6</xdr:col>
      <xdr:colOff>38100</xdr:colOff>
      <xdr:row>35</xdr:row>
      <xdr:rowOff>41910</xdr:rowOff>
    </xdr:to>
    <xdr:sp macro="" textlink="">
      <xdr:nvSpPr>
        <xdr:cNvPr id="73" name="フローチャート: 判断 72"/>
        <xdr:cNvSpPr/>
      </xdr:nvSpPr>
      <xdr:spPr>
        <a:xfrm>
          <a:off x="1079500" y="59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33037</xdr:rowOff>
    </xdr:from>
    <xdr:ext cx="469744" cy="259045"/>
    <xdr:sp macro="" textlink="">
      <xdr:nvSpPr>
        <xdr:cNvPr id="74" name="テキスト ボックス 73"/>
        <xdr:cNvSpPr txBox="1"/>
      </xdr:nvSpPr>
      <xdr:spPr>
        <a:xfrm>
          <a:off x="895428"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15748</xdr:rowOff>
    </xdr:from>
    <xdr:to>
      <xdr:col>24</xdr:col>
      <xdr:colOff>114300</xdr:colOff>
      <xdr:row>33</xdr:row>
      <xdr:rowOff>117348</xdr:rowOff>
    </xdr:to>
    <xdr:sp macro="" textlink="">
      <xdr:nvSpPr>
        <xdr:cNvPr id="80" name="楕円 79"/>
        <xdr:cNvSpPr/>
      </xdr:nvSpPr>
      <xdr:spPr>
        <a:xfrm>
          <a:off x="4584700" y="567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38625</xdr:rowOff>
    </xdr:from>
    <xdr:ext cx="469744" cy="259045"/>
    <xdr:sp macro="" textlink="">
      <xdr:nvSpPr>
        <xdr:cNvPr id="81" name="議会費該当値テキスト"/>
        <xdr:cNvSpPr txBox="1"/>
      </xdr:nvSpPr>
      <xdr:spPr>
        <a:xfrm>
          <a:off x="4686300" y="552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104140</xdr:rowOff>
    </xdr:from>
    <xdr:to>
      <xdr:col>20</xdr:col>
      <xdr:colOff>38100</xdr:colOff>
      <xdr:row>33</xdr:row>
      <xdr:rowOff>34290</xdr:rowOff>
    </xdr:to>
    <xdr:sp macro="" textlink="">
      <xdr:nvSpPr>
        <xdr:cNvPr id="82" name="楕円 81"/>
        <xdr:cNvSpPr/>
      </xdr:nvSpPr>
      <xdr:spPr>
        <a:xfrm>
          <a:off x="3746500" y="55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50817</xdr:rowOff>
    </xdr:from>
    <xdr:ext cx="469744" cy="259045"/>
    <xdr:sp macro="" textlink="">
      <xdr:nvSpPr>
        <xdr:cNvPr id="83" name="テキスト ボックス 82"/>
        <xdr:cNvSpPr txBox="1"/>
      </xdr:nvSpPr>
      <xdr:spPr>
        <a:xfrm>
          <a:off x="3562428" y="536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114046</xdr:rowOff>
    </xdr:from>
    <xdr:to>
      <xdr:col>15</xdr:col>
      <xdr:colOff>101600</xdr:colOff>
      <xdr:row>33</xdr:row>
      <xdr:rowOff>44196</xdr:rowOff>
    </xdr:to>
    <xdr:sp macro="" textlink="">
      <xdr:nvSpPr>
        <xdr:cNvPr id="84" name="楕円 83"/>
        <xdr:cNvSpPr/>
      </xdr:nvSpPr>
      <xdr:spPr>
        <a:xfrm>
          <a:off x="2857500" y="560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60723</xdr:rowOff>
    </xdr:from>
    <xdr:ext cx="469744" cy="259045"/>
    <xdr:sp macro="" textlink="">
      <xdr:nvSpPr>
        <xdr:cNvPr id="85" name="テキスト ボックス 84"/>
        <xdr:cNvSpPr txBox="1"/>
      </xdr:nvSpPr>
      <xdr:spPr>
        <a:xfrm>
          <a:off x="2673428" y="537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165862</xdr:rowOff>
    </xdr:from>
    <xdr:to>
      <xdr:col>10</xdr:col>
      <xdr:colOff>165100</xdr:colOff>
      <xdr:row>33</xdr:row>
      <xdr:rowOff>96012</xdr:rowOff>
    </xdr:to>
    <xdr:sp macro="" textlink="">
      <xdr:nvSpPr>
        <xdr:cNvPr id="86" name="楕円 85"/>
        <xdr:cNvSpPr/>
      </xdr:nvSpPr>
      <xdr:spPr>
        <a:xfrm>
          <a:off x="1968500" y="565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112539</xdr:rowOff>
    </xdr:from>
    <xdr:ext cx="469744" cy="259045"/>
    <xdr:sp macro="" textlink="">
      <xdr:nvSpPr>
        <xdr:cNvPr id="87" name="テキスト ボックス 86"/>
        <xdr:cNvSpPr txBox="1"/>
      </xdr:nvSpPr>
      <xdr:spPr>
        <a:xfrm>
          <a:off x="1784428" y="542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159766</xdr:rowOff>
    </xdr:from>
    <xdr:to>
      <xdr:col>6</xdr:col>
      <xdr:colOff>38100</xdr:colOff>
      <xdr:row>33</xdr:row>
      <xdr:rowOff>89916</xdr:rowOff>
    </xdr:to>
    <xdr:sp macro="" textlink="">
      <xdr:nvSpPr>
        <xdr:cNvPr id="88" name="楕円 87"/>
        <xdr:cNvSpPr/>
      </xdr:nvSpPr>
      <xdr:spPr>
        <a:xfrm>
          <a:off x="1079500" y="564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106443</xdr:rowOff>
    </xdr:from>
    <xdr:ext cx="469744" cy="259045"/>
    <xdr:sp macro="" textlink="">
      <xdr:nvSpPr>
        <xdr:cNvPr id="89" name="テキスト ボックス 88"/>
        <xdr:cNvSpPr txBox="1"/>
      </xdr:nvSpPr>
      <xdr:spPr>
        <a:xfrm>
          <a:off x="895428" y="542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94350</xdr:rowOff>
    </xdr:from>
    <xdr:to>
      <xdr:col>24</xdr:col>
      <xdr:colOff>63500</xdr:colOff>
      <xdr:row>58</xdr:row>
      <xdr:rowOff>21111</xdr:rowOff>
    </xdr:to>
    <xdr:cxnSp macro="">
      <xdr:nvCxnSpPr>
        <xdr:cNvPr id="121" name="直線コネクタ 120"/>
        <xdr:cNvCxnSpPr/>
      </xdr:nvCxnSpPr>
      <xdr:spPr>
        <a:xfrm flipV="1">
          <a:off x="3797300" y="8838300"/>
          <a:ext cx="838200" cy="112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16218</xdr:rowOff>
    </xdr:from>
    <xdr:ext cx="599010" cy="259045"/>
    <xdr:sp macro="" textlink="">
      <xdr:nvSpPr>
        <xdr:cNvPr id="122" name="総務費平均値テキスト"/>
        <xdr:cNvSpPr txBox="1"/>
      </xdr:nvSpPr>
      <xdr:spPr>
        <a:xfrm>
          <a:off x="4686300" y="8931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21111</xdr:rowOff>
    </xdr:from>
    <xdr:to>
      <xdr:col>19</xdr:col>
      <xdr:colOff>177800</xdr:colOff>
      <xdr:row>58</xdr:row>
      <xdr:rowOff>49588</xdr:rowOff>
    </xdr:to>
    <xdr:cxnSp macro="">
      <xdr:nvCxnSpPr>
        <xdr:cNvPr id="124" name="直線コネクタ 123"/>
        <xdr:cNvCxnSpPr/>
      </xdr:nvCxnSpPr>
      <xdr:spPr>
        <a:xfrm flipV="1">
          <a:off x="2908300" y="9965211"/>
          <a:ext cx="889000" cy="2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xdr:cNvSpPr/>
      </xdr:nvSpPr>
      <xdr:spPr>
        <a:xfrm>
          <a:off x="3746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53077</xdr:rowOff>
    </xdr:from>
    <xdr:ext cx="534377" cy="259045"/>
    <xdr:sp macro="" textlink="">
      <xdr:nvSpPr>
        <xdr:cNvPr id="126" name="テキスト ボックス 125"/>
        <xdr:cNvSpPr txBox="1"/>
      </xdr:nvSpPr>
      <xdr:spPr>
        <a:xfrm>
          <a:off x="3530111" y="1016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48848</xdr:rowOff>
    </xdr:from>
    <xdr:to>
      <xdr:col>15</xdr:col>
      <xdr:colOff>50800</xdr:colOff>
      <xdr:row>58</xdr:row>
      <xdr:rowOff>49588</xdr:rowOff>
    </xdr:to>
    <xdr:cxnSp macro="">
      <xdr:nvCxnSpPr>
        <xdr:cNvPr id="127" name="直線コネクタ 126"/>
        <xdr:cNvCxnSpPr/>
      </xdr:nvCxnSpPr>
      <xdr:spPr>
        <a:xfrm>
          <a:off x="2019300" y="9992948"/>
          <a:ext cx="889000" cy="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157121</xdr:rowOff>
    </xdr:from>
    <xdr:to>
      <xdr:col>15</xdr:col>
      <xdr:colOff>101600</xdr:colOff>
      <xdr:row>59</xdr:row>
      <xdr:rowOff>87271</xdr:rowOff>
    </xdr:to>
    <xdr:sp macro="" textlink="">
      <xdr:nvSpPr>
        <xdr:cNvPr id="128" name="フローチャート: 判断 127"/>
        <xdr:cNvSpPr/>
      </xdr:nvSpPr>
      <xdr:spPr>
        <a:xfrm>
          <a:off x="2857500" y="1010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78398</xdr:rowOff>
    </xdr:from>
    <xdr:ext cx="534377" cy="259045"/>
    <xdr:sp macro="" textlink="">
      <xdr:nvSpPr>
        <xdr:cNvPr id="129" name="テキスト ボックス 128"/>
        <xdr:cNvSpPr txBox="1"/>
      </xdr:nvSpPr>
      <xdr:spPr>
        <a:xfrm>
          <a:off x="2641111" y="1019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48848</xdr:rowOff>
    </xdr:from>
    <xdr:to>
      <xdr:col>10</xdr:col>
      <xdr:colOff>114300</xdr:colOff>
      <xdr:row>58</xdr:row>
      <xdr:rowOff>121270</xdr:rowOff>
    </xdr:to>
    <xdr:cxnSp macro="">
      <xdr:nvCxnSpPr>
        <xdr:cNvPr id="130" name="直線コネクタ 129"/>
        <xdr:cNvCxnSpPr/>
      </xdr:nvCxnSpPr>
      <xdr:spPr>
        <a:xfrm flipV="1">
          <a:off x="1130300" y="9992948"/>
          <a:ext cx="889000" cy="7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151482</xdr:rowOff>
    </xdr:from>
    <xdr:to>
      <xdr:col>10</xdr:col>
      <xdr:colOff>165100</xdr:colOff>
      <xdr:row>59</xdr:row>
      <xdr:rowOff>81632</xdr:rowOff>
    </xdr:to>
    <xdr:sp macro="" textlink="">
      <xdr:nvSpPr>
        <xdr:cNvPr id="131" name="フローチャート: 判断 130"/>
        <xdr:cNvSpPr/>
      </xdr:nvSpPr>
      <xdr:spPr>
        <a:xfrm>
          <a:off x="1968500" y="1009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72759</xdr:rowOff>
    </xdr:from>
    <xdr:ext cx="534377" cy="259045"/>
    <xdr:sp macro="" textlink="">
      <xdr:nvSpPr>
        <xdr:cNvPr id="132" name="テキスト ボックス 131"/>
        <xdr:cNvSpPr txBox="1"/>
      </xdr:nvSpPr>
      <xdr:spPr>
        <a:xfrm>
          <a:off x="1752111" y="1018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152908</xdr:rowOff>
    </xdr:from>
    <xdr:to>
      <xdr:col>6</xdr:col>
      <xdr:colOff>38100</xdr:colOff>
      <xdr:row>59</xdr:row>
      <xdr:rowOff>83058</xdr:rowOff>
    </xdr:to>
    <xdr:sp macro="" textlink="">
      <xdr:nvSpPr>
        <xdr:cNvPr id="133" name="フローチャート: 判断 132"/>
        <xdr:cNvSpPr/>
      </xdr:nvSpPr>
      <xdr:spPr>
        <a:xfrm>
          <a:off x="1079500" y="1009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74185</xdr:rowOff>
    </xdr:from>
    <xdr:ext cx="534377" cy="259045"/>
    <xdr:sp macro="" textlink="">
      <xdr:nvSpPr>
        <xdr:cNvPr id="134" name="テキスト ボックス 133"/>
        <xdr:cNvSpPr txBox="1"/>
      </xdr:nvSpPr>
      <xdr:spPr>
        <a:xfrm>
          <a:off x="863111" y="1018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43550</xdr:rowOff>
    </xdr:from>
    <xdr:to>
      <xdr:col>24</xdr:col>
      <xdr:colOff>114300</xdr:colOff>
      <xdr:row>51</xdr:row>
      <xdr:rowOff>145150</xdr:rowOff>
    </xdr:to>
    <xdr:sp macro="" textlink="">
      <xdr:nvSpPr>
        <xdr:cNvPr id="140" name="楕円 139"/>
        <xdr:cNvSpPr/>
      </xdr:nvSpPr>
      <xdr:spPr>
        <a:xfrm>
          <a:off x="4584700" y="878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66427</xdr:rowOff>
    </xdr:from>
    <xdr:ext cx="599010" cy="259045"/>
    <xdr:sp macro="" textlink="">
      <xdr:nvSpPr>
        <xdr:cNvPr id="141" name="総務費該当値テキスト"/>
        <xdr:cNvSpPr txBox="1"/>
      </xdr:nvSpPr>
      <xdr:spPr>
        <a:xfrm>
          <a:off x="4686300" y="863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141761</xdr:rowOff>
    </xdr:from>
    <xdr:to>
      <xdr:col>20</xdr:col>
      <xdr:colOff>38100</xdr:colOff>
      <xdr:row>58</xdr:row>
      <xdr:rowOff>71911</xdr:rowOff>
    </xdr:to>
    <xdr:sp macro="" textlink="">
      <xdr:nvSpPr>
        <xdr:cNvPr id="142" name="楕円 141"/>
        <xdr:cNvSpPr/>
      </xdr:nvSpPr>
      <xdr:spPr>
        <a:xfrm>
          <a:off x="3746500" y="991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88438</xdr:rowOff>
    </xdr:from>
    <xdr:ext cx="534377" cy="259045"/>
    <xdr:sp macro="" textlink="">
      <xdr:nvSpPr>
        <xdr:cNvPr id="143" name="テキスト ボックス 142"/>
        <xdr:cNvSpPr txBox="1"/>
      </xdr:nvSpPr>
      <xdr:spPr>
        <a:xfrm>
          <a:off x="3530111" y="968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170238</xdr:rowOff>
    </xdr:from>
    <xdr:to>
      <xdr:col>15</xdr:col>
      <xdr:colOff>101600</xdr:colOff>
      <xdr:row>58</xdr:row>
      <xdr:rowOff>100388</xdr:rowOff>
    </xdr:to>
    <xdr:sp macro="" textlink="">
      <xdr:nvSpPr>
        <xdr:cNvPr id="144" name="楕円 143"/>
        <xdr:cNvSpPr/>
      </xdr:nvSpPr>
      <xdr:spPr>
        <a:xfrm>
          <a:off x="2857500" y="994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116915</xdr:rowOff>
    </xdr:from>
    <xdr:ext cx="534377" cy="259045"/>
    <xdr:sp macro="" textlink="">
      <xdr:nvSpPr>
        <xdr:cNvPr id="145" name="テキスト ボックス 144"/>
        <xdr:cNvSpPr txBox="1"/>
      </xdr:nvSpPr>
      <xdr:spPr>
        <a:xfrm>
          <a:off x="2641111" y="971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169498</xdr:rowOff>
    </xdr:from>
    <xdr:to>
      <xdr:col>10</xdr:col>
      <xdr:colOff>165100</xdr:colOff>
      <xdr:row>58</xdr:row>
      <xdr:rowOff>99648</xdr:rowOff>
    </xdr:to>
    <xdr:sp macro="" textlink="">
      <xdr:nvSpPr>
        <xdr:cNvPr id="146" name="楕円 145"/>
        <xdr:cNvSpPr/>
      </xdr:nvSpPr>
      <xdr:spPr>
        <a:xfrm>
          <a:off x="1968500" y="994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116175</xdr:rowOff>
    </xdr:from>
    <xdr:ext cx="534377" cy="259045"/>
    <xdr:sp macro="" textlink="">
      <xdr:nvSpPr>
        <xdr:cNvPr id="147" name="テキスト ボックス 146"/>
        <xdr:cNvSpPr txBox="1"/>
      </xdr:nvSpPr>
      <xdr:spPr>
        <a:xfrm>
          <a:off x="1752111" y="971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70470</xdr:rowOff>
    </xdr:from>
    <xdr:to>
      <xdr:col>6</xdr:col>
      <xdr:colOff>38100</xdr:colOff>
      <xdr:row>59</xdr:row>
      <xdr:rowOff>620</xdr:rowOff>
    </xdr:to>
    <xdr:sp macro="" textlink="">
      <xdr:nvSpPr>
        <xdr:cNvPr id="148" name="楕円 147"/>
        <xdr:cNvSpPr/>
      </xdr:nvSpPr>
      <xdr:spPr>
        <a:xfrm>
          <a:off x="1079500" y="1001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17147</xdr:rowOff>
    </xdr:from>
    <xdr:ext cx="534377" cy="259045"/>
    <xdr:sp macro="" textlink="">
      <xdr:nvSpPr>
        <xdr:cNvPr id="149" name="テキスト ボックス 148"/>
        <xdr:cNvSpPr txBox="1"/>
      </xdr:nvSpPr>
      <xdr:spPr>
        <a:xfrm>
          <a:off x="863111" y="978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169756</xdr:rowOff>
    </xdr:from>
    <xdr:to>
      <xdr:col>24</xdr:col>
      <xdr:colOff>63500</xdr:colOff>
      <xdr:row>75</xdr:row>
      <xdr:rowOff>103484</xdr:rowOff>
    </xdr:to>
    <xdr:cxnSp macro="">
      <xdr:nvCxnSpPr>
        <xdr:cNvPr id="181" name="直線コネクタ 180"/>
        <xdr:cNvCxnSpPr/>
      </xdr:nvCxnSpPr>
      <xdr:spPr>
        <a:xfrm flipV="1">
          <a:off x="3797300" y="12857056"/>
          <a:ext cx="838200" cy="10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115290</xdr:rowOff>
    </xdr:from>
    <xdr:ext cx="599010" cy="259045"/>
    <xdr:sp macro="" textlink="">
      <xdr:nvSpPr>
        <xdr:cNvPr id="182" name="民生費平均値テキスト"/>
        <xdr:cNvSpPr txBox="1"/>
      </xdr:nvSpPr>
      <xdr:spPr>
        <a:xfrm>
          <a:off x="4686300" y="129740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103484</xdr:rowOff>
    </xdr:from>
    <xdr:to>
      <xdr:col>19</xdr:col>
      <xdr:colOff>177800</xdr:colOff>
      <xdr:row>75</xdr:row>
      <xdr:rowOff>170386</xdr:rowOff>
    </xdr:to>
    <xdr:cxnSp macro="">
      <xdr:nvCxnSpPr>
        <xdr:cNvPr id="184" name="直線コネクタ 183"/>
        <xdr:cNvCxnSpPr/>
      </xdr:nvCxnSpPr>
      <xdr:spPr>
        <a:xfrm flipV="1">
          <a:off x="2908300" y="12962234"/>
          <a:ext cx="889000" cy="6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5" name="フローチャート: 判断 184"/>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125990</xdr:rowOff>
    </xdr:from>
    <xdr:ext cx="599010" cy="259045"/>
    <xdr:sp macro="" textlink="">
      <xdr:nvSpPr>
        <xdr:cNvPr id="186" name="テキスト ボックス 185"/>
        <xdr:cNvSpPr txBox="1"/>
      </xdr:nvSpPr>
      <xdr:spPr>
        <a:xfrm>
          <a:off x="3497795" y="1315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166556</xdr:rowOff>
    </xdr:from>
    <xdr:to>
      <xdr:col>15</xdr:col>
      <xdr:colOff>50800</xdr:colOff>
      <xdr:row>75</xdr:row>
      <xdr:rowOff>170386</xdr:rowOff>
    </xdr:to>
    <xdr:cxnSp macro="">
      <xdr:nvCxnSpPr>
        <xdr:cNvPr id="187" name="直線コネクタ 186"/>
        <xdr:cNvCxnSpPr/>
      </xdr:nvCxnSpPr>
      <xdr:spPr>
        <a:xfrm>
          <a:off x="2019300" y="13025306"/>
          <a:ext cx="889000" cy="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90827</xdr:rowOff>
    </xdr:from>
    <xdr:to>
      <xdr:col>15</xdr:col>
      <xdr:colOff>101600</xdr:colOff>
      <xdr:row>77</xdr:row>
      <xdr:rowOff>20977</xdr:rowOff>
    </xdr:to>
    <xdr:sp macro="" textlink="">
      <xdr:nvSpPr>
        <xdr:cNvPr id="188" name="フローチャート: 判断 187"/>
        <xdr:cNvSpPr/>
      </xdr:nvSpPr>
      <xdr:spPr>
        <a:xfrm>
          <a:off x="2857500" y="1312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12104</xdr:rowOff>
    </xdr:from>
    <xdr:ext cx="599010" cy="259045"/>
    <xdr:sp macro="" textlink="">
      <xdr:nvSpPr>
        <xdr:cNvPr id="189" name="テキスト ボックス 188"/>
        <xdr:cNvSpPr txBox="1"/>
      </xdr:nvSpPr>
      <xdr:spPr>
        <a:xfrm>
          <a:off x="2608795" y="13213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159871</xdr:rowOff>
    </xdr:from>
    <xdr:to>
      <xdr:col>10</xdr:col>
      <xdr:colOff>114300</xdr:colOff>
      <xdr:row>75</xdr:row>
      <xdr:rowOff>166556</xdr:rowOff>
    </xdr:to>
    <xdr:cxnSp macro="">
      <xdr:nvCxnSpPr>
        <xdr:cNvPr id="190" name="直線コネクタ 189"/>
        <xdr:cNvCxnSpPr/>
      </xdr:nvCxnSpPr>
      <xdr:spPr>
        <a:xfrm>
          <a:off x="1130300" y="13018621"/>
          <a:ext cx="889000" cy="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103803</xdr:rowOff>
    </xdr:from>
    <xdr:to>
      <xdr:col>10</xdr:col>
      <xdr:colOff>165100</xdr:colOff>
      <xdr:row>78</xdr:row>
      <xdr:rowOff>33953</xdr:rowOff>
    </xdr:to>
    <xdr:sp macro="" textlink="">
      <xdr:nvSpPr>
        <xdr:cNvPr id="191" name="フローチャート: 判断 190"/>
        <xdr:cNvSpPr/>
      </xdr:nvSpPr>
      <xdr:spPr>
        <a:xfrm>
          <a:off x="1968500" y="133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25080</xdr:rowOff>
    </xdr:from>
    <xdr:ext cx="599010" cy="259045"/>
    <xdr:sp macro="" textlink="">
      <xdr:nvSpPr>
        <xdr:cNvPr id="192" name="テキスト ボックス 191"/>
        <xdr:cNvSpPr txBox="1"/>
      </xdr:nvSpPr>
      <xdr:spPr>
        <a:xfrm>
          <a:off x="1719795" y="1339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138888</xdr:rowOff>
    </xdr:from>
    <xdr:to>
      <xdr:col>6</xdr:col>
      <xdr:colOff>38100</xdr:colOff>
      <xdr:row>78</xdr:row>
      <xdr:rowOff>69038</xdr:rowOff>
    </xdr:to>
    <xdr:sp macro="" textlink="">
      <xdr:nvSpPr>
        <xdr:cNvPr id="193" name="フローチャート: 判断 192"/>
        <xdr:cNvSpPr/>
      </xdr:nvSpPr>
      <xdr:spPr>
        <a:xfrm>
          <a:off x="1079500" y="133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60165</xdr:rowOff>
    </xdr:from>
    <xdr:ext cx="599010" cy="259045"/>
    <xdr:sp macro="" textlink="">
      <xdr:nvSpPr>
        <xdr:cNvPr id="194" name="テキスト ボックス 193"/>
        <xdr:cNvSpPr txBox="1"/>
      </xdr:nvSpPr>
      <xdr:spPr>
        <a:xfrm>
          <a:off x="830795" y="13433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118956</xdr:rowOff>
    </xdr:from>
    <xdr:to>
      <xdr:col>24</xdr:col>
      <xdr:colOff>114300</xdr:colOff>
      <xdr:row>75</xdr:row>
      <xdr:rowOff>49106</xdr:rowOff>
    </xdr:to>
    <xdr:sp macro="" textlink="">
      <xdr:nvSpPr>
        <xdr:cNvPr id="200" name="楕円 199"/>
        <xdr:cNvSpPr/>
      </xdr:nvSpPr>
      <xdr:spPr>
        <a:xfrm>
          <a:off x="4584700" y="1280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141833</xdr:rowOff>
    </xdr:from>
    <xdr:ext cx="599010" cy="259045"/>
    <xdr:sp macro="" textlink="">
      <xdr:nvSpPr>
        <xdr:cNvPr id="201" name="民生費該当値テキスト"/>
        <xdr:cNvSpPr txBox="1"/>
      </xdr:nvSpPr>
      <xdr:spPr>
        <a:xfrm>
          <a:off x="4686300" y="1265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52684</xdr:rowOff>
    </xdr:from>
    <xdr:to>
      <xdr:col>20</xdr:col>
      <xdr:colOff>38100</xdr:colOff>
      <xdr:row>75</xdr:row>
      <xdr:rowOff>154284</xdr:rowOff>
    </xdr:to>
    <xdr:sp macro="" textlink="">
      <xdr:nvSpPr>
        <xdr:cNvPr id="202" name="楕円 201"/>
        <xdr:cNvSpPr/>
      </xdr:nvSpPr>
      <xdr:spPr>
        <a:xfrm>
          <a:off x="3746500" y="1291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170811</xdr:rowOff>
    </xdr:from>
    <xdr:ext cx="599010" cy="259045"/>
    <xdr:sp macro="" textlink="">
      <xdr:nvSpPr>
        <xdr:cNvPr id="203" name="テキスト ボックス 202"/>
        <xdr:cNvSpPr txBox="1"/>
      </xdr:nvSpPr>
      <xdr:spPr>
        <a:xfrm>
          <a:off x="3497795" y="12686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119586</xdr:rowOff>
    </xdr:from>
    <xdr:to>
      <xdr:col>15</xdr:col>
      <xdr:colOff>101600</xdr:colOff>
      <xdr:row>76</xdr:row>
      <xdr:rowOff>49736</xdr:rowOff>
    </xdr:to>
    <xdr:sp macro="" textlink="">
      <xdr:nvSpPr>
        <xdr:cNvPr id="204" name="楕円 203"/>
        <xdr:cNvSpPr/>
      </xdr:nvSpPr>
      <xdr:spPr>
        <a:xfrm>
          <a:off x="2857500" y="1297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66263</xdr:rowOff>
    </xdr:from>
    <xdr:ext cx="599010" cy="259045"/>
    <xdr:sp macro="" textlink="">
      <xdr:nvSpPr>
        <xdr:cNvPr id="205" name="テキスト ボックス 204"/>
        <xdr:cNvSpPr txBox="1"/>
      </xdr:nvSpPr>
      <xdr:spPr>
        <a:xfrm>
          <a:off x="2608795" y="1275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115755</xdr:rowOff>
    </xdr:from>
    <xdr:to>
      <xdr:col>10</xdr:col>
      <xdr:colOff>165100</xdr:colOff>
      <xdr:row>76</xdr:row>
      <xdr:rowOff>45904</xdr:rowOff>
    </xdr:to>
    <xdr:sp macro="" textlink="">
      <xdr:nvSpPr>
        <xdr:cNvPr id="206" name="楕円 205"/>
        <xdr:cNvSpPr/>
      </xdr:nvSpPr>
      <xdr:spPr>
        <a:xfrm>
          <a:off x="1968500" y="129745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62432</xdr:rowOff>
    </xdr:from>
    <xdr:ext cx="599010" cy="259045"/>
    <xdr:sp macro="" textlink="">
      <xdr:nvSpPr>
        <xdr:cNvPr id="207" name="テキスト ボックス 206"/>
        <xdr:cNvSpPr txBox="1"/>
      </xdr:nvSpPr>
      <xdr:spPr>
        <a:xfrm>
          <a:off x="1719795" y="1274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109071</xdr:rowOff>
    </xdr:from>
    <xdr:to>
      <xdr:col>6</xdr:col>
      <xdr:colOff>38100</xdr:colOff>
      <xdr:row>76</xdr:row>
      <xdr:rowOff>39221</xdr:rowOff>
    </xdr:to>
    <xdr:sp macro="" textlink="">
      <xdr:nvSpPr>
        <xdr:cNvPr id="208" name="楕円 207"/>
        <xdr:cNvSpPr/>
      </xdr:nvSpPr>
      <xdr:spPr>
        <a:xfrm>
          <a:off x="1079500" y="1296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55748</xdr:rowOff>
    </xdr:from>
    <xdr:ext cx="599010" cy="259045"/>
    <xdr:sp macro="" textlink="">
      <xdr:nvSpPr>
        <xdr:cNvPr id="209" name="テキスト ボックス 208"/>
        <xdr:cNvSpPr txBox="1"/>
      </xdr:nvSpPr>
      <xdr:spPr>
        <a:xfrm>
          <a:off x="830795" y="12743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6" name="直線コネクタ 235"/>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7" name="衛生費最小値テキスト"/>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8" name="直線コネクタ 237"/>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39" name="衛生費最大値テキスト"/>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0" name="直線コネクタ 239"/>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133854</xdr:rowOff>
    </xdr:from>
    <xdr:to>
      <xdr:col>24</xdr:col>
      <xdr:colOff>63500</xdr:colOff>
      <xdr:row>94</xdr:row>
      <xdr:rowOff>141267</xdr:rowOff>
    </xdr:to>
    <xdr:cxnSp macro="">
      <xdr:nvCxnSpPr>
        <xdr:cNvPr id="241" name="直線コネクタ 240"/>
        <xdr:cNvCxnSpPr/>
      </xdr:nvCxnSpPr>
      <xdr:spPr>
        <a:xfrm>
          <a:off x="3797300" y="16250154"/>
          <a:ext cx="8382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29706</xdr:rowOff>
    </xdr:from>
    <xdr:ext cx="534377" cy="259045"/>
    <xdr:sp macro="" textlink="">
      <xdr:nvSpPr>
        <xdr:cNvPr id="242" name="衛生費平均値テキスト"/>
        <xdr:cNvSpPr txBox="1"/>
      </xdr:nvSpPr>
      <xdr:spPr>
        <a:xfrm>
          <a:off x="4686300" y="16488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3" name="フローチャート: 判断 242"/>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133854</xdr:rowOff>
    </xdr:from>
    <xdr:to>
      <xdr:col>19</xdr:col>
      <xdr:colOff>177800</xdr:colOff>
      <xdr:row>95</xdr:row>
      <xdr:rowOff>29842</xdr:rowOff>
    </xdr:to>
    <xdr:cxnSp macro="">
      <xdr:nvCxnSpPr>
        <xdr:cNvPr id="244" name="直線コネクタ 243"/>
        <xdr:cNvCxnSpPr/>
      </xdr:nvCxnSpPr>
      <xdr:spPr>
        <a:xfrm flipV="1">
          <a:off x="2908300" y="16250154"/>
          <a:ext cx="889000" cy="6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5" name="フローチャート: 判断 244"/>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166767</xdr:rowOff>
    </xdr:from>
    <xdr:ext cx="534377" cy="259045"/>
    <xdr:sp macro="" textlink="">
      <xdr:nvSpPr>
        <xdr:cNvPr id="246" name="テキスト ボックス 245"/>
        <xdr:cNvSpPr txBox="1"/>
      </xdr:nvSpPr>
      <xdr:spPr>
        <a:xfrm>
          <a:off x="3530111" y="1662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29842</xdr:rowOff>
    </xdr:from>
    <xdr:to>
      <xdr:col>15</xdr:col>
      <xdr:colOff>50800</xdr:colOff>
      <xdr:row>96</xdr:row>
      <xdr:rowOff>23702</xdr:rowOff>
    </xdr:to>
    <xdr:cxnSp macro="">
      <xdr:nvCxnSpPr>
        <xdr:cNvPr id="247" name="直線コネクタ 246"/>
        <xdr:cNvCxnSpPr/>
      </xdr:nvCxnSpPr>
      <xdr:spPr>
        <a:xfrm flipV="1">
          <a:off x="2019300" y="16317592"/>
          <a:ext cx="889000" cy="16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95856</xdr:rowOff>
    </xdr:from>
    <xdr:to>
      <xdr:col>15</xdr:col>
      <xdr:colOff>101600</xdr:colOff>
      <xdr:row>97</xdr:row>
      <xdr:rowOff>26006</xdr:rowOff>
    </xdr:to>
    <xdr:sp macro="" textlink="">
      <xdr:nvSpPr>
        <xdr:cNvPr id="248" name="フローチャート: 判断 247"/>
        <xdr:cNvSpPr/>
      </xdr:nvSpPr>
      <xdr:spPr>
        <a:xfrm>
          <a:off x="28575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17133</xdr:rowOff>
    </xdr:from>
    <xdr:ext cx="534377" cy="259045"/>
    <xdr:sp macro="" textlink="">
      <xdr:nvSpPr>
        <xdr:cNvPr id="249" name="テキスト ボックス 248"/>
        <xdr:cNvSpPr txBox="1"/>
      </xdr:nvSpPr>
      <xdr:spPr>
        <a:xfrm>
          <a:off x="2641111" y="1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23702</xdr:rowOff>
    </xdr:from>
    <xdr:to>
      <xdr:col>10</xdr:col>
      <xdr:colOff>114300</xdr:colOff>
      <xdr:row>96</xdr:row>
      <xdr:rowOff>44537</xdr:rowOff>
    </xdr:to>
    <xdr:cxnSp macro="">
      <xdr:nvCxnSpPr>
        <xdr:cNvPr id="250" name="直線コネクタ 249"/>
        <xdr:cNvCxnSpPr/>
      </xdr:nvCxnSpPr>
      <xdr:spPr>
        <a:xfrm flipV="1">
          <a:off x="1130300" y="16482902"/>
          <a:ext cx="889000" cy="2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10914</xdr:rowOff>
    </xdr:from>
    <xdr:to>
      <xdr:col>10</xdr:col>
      <xdr:colOff>165100</xdr:colOff>
      <xdr:row>97</xdr:row>
      <xdr:rowOff>112514</xdr:rowOff>
    </xdr:to>
    <xdr:sp macro="" textlink="">
      <xdr:nvSpPr>
        <xdr:cNvPr id="251" name="フローチャート: 判断 250"/>
        <xdr:cNvSpPr/>
      </xdr:nvSpPr>
      <xdr:spPr>
        <a:xfrm>
          <a:off x="1968500" y="1664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103641</xdr:rowOff>
    </xdr:from>
    <xdr:ext cx="534377" cy="259045"/>
    <xdr:sp macro="" textlink="">
      <xdr:nvSpPr>
        <xdr:cNvPr id="252" name="テキスト ボックス 251"/>
        <xdr:cNvSpPr txBox="1"/>
      </xdr:nvSpPr>
      <xdr:spPr>
        <a:xfrm>
          <a:off x="1752111" y="1673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162835</xdr:rowOff>
    </xdr:from>
    <xdr:to>
      <xdr:col>6</xdr:col>
      <xdr:colOff>38100</xdr:colOff>
      <xdr:row>97</xdr:row>
      <xdr:rowOff>92985</xdr:rowOff>
    </xdr:to>
    <xdr:sp macro="" textlink="">
      <xdr:nvSpPr>
        <xdr:cNvPr id="253" name="フローチャート: 判断 252"/>
        <xdr:cNvSpPr/>
      </xdr:nvSpPr>
      <xdr:spPr>
        <a:xfrm>
          <a:off x="1079500" y="166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84112</xdr:rowOff>
    </xdr:from>
    <xdr:ext cx="534377" cy="259045"/>
    <xdr:sp macro="" textlink="">
      <xdr:nvSpPr>
        <xdr:cNvPr id="254" name="テキスト ボックス 253"/>
        <xdr:cNvSpPr txBox="1"/>
      </xdr:nvSpPr>
      <xdr:spPr>
        <a:xfrm>
          <a:off x="863111" y="1671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90467</xdr:rowOff>
    </xdr:from>
    <xdr:to>
      <xdr:col>24</xdr:col>
      <xdr:colOff>114300</xdr:colOff>
      <xdr:row>95</xdr:row>
      <xdr:rowOff>20617</xdr:rowOff>
    </xdr:to>
    <xdr:sp macro="" textlink="">
      <xdr:nvSpPr>
        <xdr:cNvPr id="260" name="楕円 259"/>
        <xdr:cNvSpPr/>
      </xdr:nvSpPr>
      <xdr:spPr>
        <a:xfrm>
          <a:off x="4584700" y="1620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113344</xdr:rowOff>
    </xdr:from>
    <xdr:ext cx="534377" cy="259045"/>
    <xdr:sp macro="" textlink="">
      <xdr:nvSpPr>
        <xdr:cNvPr id="261" name="衛生費該当値テキスト"/>
        <xdr:cNvSpPr txBox="1"/>
      </xdr:nvSpPr>
      <xdr:spPr>
        <a:xfrm>
          <a:off x="4686300" y="160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83054</xdr:rowOff>
    </xdr:from>
    <xdr:to>
      <xdr:col>20</xdr:col>
      <xdr:colOff>38100</xdr:colOff>
      <xdr:row>95</xdr:row>
      <xdr:rowOff>13204</xdr:rowOff>
    </xdr:to>
    <xdr:sp macro="" textlink="">
      <xdr:nvSpPr>
        <xdr:cNvPr id="262" name="楕円 261"/>
        <xdr:cNvSpPr/>
      </xdr:nvSpPr>
      <xdr:spPr>
        <a:xfrm>
          <a:off x="3746500" y="161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29731</xdr:rowOff>
    </xdr:from>
    <xdr:ext cx="534377" cy="259045"/>
    <xdr:sp macro="" textlink="">
      <xdr:nvSpPr>
        <xdr:cNvPr id="263" name="テキスト ボックス 262"/>
        <xdr:cNvSpPr txBox="1"/>
      </xdr:nvSpPr>
      <xdr:spPr>
        <a:xfrm>
          <a:off x="3530111" y="1597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150492</xdr:rowOff>
    </xdr:from>
    <xdr:to>
      <xdr:col>15</xdr:col>
      <xdr:colOff>101600</xdr:colOff>
      <xdr:row>95</xdr:row>
      <xdr:rowOff>80642</xdr:rowOff>
    </xdr:to>
    <xdr:sp macro="" textlink="">
      <xdr:nvSpPr>
        <xdr:cNvPr id="264" name="楕円 263"/>
        <xdr:cNvSpPr/>
      </xdr:nvSpPr>
      <xdr:spPr>
        <a:xfrm>
          <a:off x="2857500" y="1626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97169</xdr:rowOff>
    </xdr:from>
    <xdr:ext cx="534377" cy="259045"/>
    <xdr:sp macro="" textlink="">
      <xdr:nvSpPr>
        <xdr:cNvPr id="265" name="テキスト ボックス 264"/>
        <xdr:cNvSpPr txBox="1"/>
      </xdr:nvSpPr>
      <xdr:spPr>
        <a:xfrm>
          <a:off x="2641111" y="1604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144352</xdr:rowOff>
    </xdr:from>
    <xdr:to>
      <xdr:col>10</xdr:col>
      <xdr:colOff>165100</xdr:colOff>
      <xdr:row>96</xdr:row>
      <xdr:rowOff>74502</xdr:rowOff>
    </xdr:to>
    <xdr:sp macro="" textlink="">
      <xdr:nvSpPr>
        <xdr:cNvPr id="266" name="楕円 265"/>
        <xdr:cNvSpPr/>
      </xdr:nvSpPr>
      <xdr:spPr>
        <a:xfrm>
          <a:off x="1968500" y="164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91029</xdr:rowOff>
    </xdr:from>
    <xdr:ext cx="534377" cy="259045"/>
    <xdr:sp macro="" textlink="">
      <xdr:nvSpPr>
        <xdr:cNvPr id="267" name="テキスト ボックス 266"/>
        <xdr:cNvSpPr txBox="1"/>
      </xdr:nvSpPr>
      <xdr:spPr>
        <a:xfrm>
          <a:off x="1752111" y="1620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165187</xdr:rowOff>
    </xdr:from>
    <xdr:to>
      <xdr:col>6</xdr:col>
      <xdr:colOff>38100</xdr:colOff>
      <xdr:row>96</xdr:row>
      <xdr:rowOff>95337</xdr:rowOff>
    </xdr:to>
    <xdr:sp macro="" textlink="">
      <xdr:nvSpPr>
        <xdr:cNvPr id="268" name="楕円 267"/>
        <xdr:cNvSpPr/>
      </xdr:nvSpPr>
      <xdr:spPr>
        <a:xfrm>
          <a:off x="1079500" y="1645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111864</xdr:rowOff>
    </xdr:from>
    <xdr:ext cx="534377" cy="259045"/>
    <xdr:sp macro="" textlink="">
      <xdr:nvSpPr>
        <xdr:cNvPr id="269" name="テキスト ボックス 268"/>
        <xdr:cNvSpPr txBox="1"/>
      </xdr:nvSpPr>
      <xdr:spPr>
        <a:xfrm>
          <a:off x="863111" y="1622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3" name="テキスト ボックス 28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22352</xdr:rowOff>
    </xdr:from>
    <xdr:to>
      <xdr:col>54</xdr:col>
      <xdr:colOff>189865</xdr:colOff>
      <xdr:row>39</xdr:row>
      <xdr:rowOff>44450</xdr:rowOff>
    </xdr:to>
    <xdr:cxnSp macro="">
      <xdr:nvCxnSpPr>
        <xdr:cNvPr id="293" name="直線コネクタ 292"/>
        <xdr:cNvCxnSpPr/>
      </xdr:nvCxnSpPr>
      <xdr:spPr>
        <a:xfrm flipV="1">
          <a:off x="10475595" y="5680202"/>
          <a:ext cx="1270" cy="105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5" name="直線コネクタ 29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140479</xdr:rowOff>
    </xdr:from>
    <xdr:ext cx="469744" cy="259045"/>
    <xdr:sp macro="" textlink="">
      <xdr:nvSpPr>
        <xdr:cNvPr id="296" name="労働費最大値テキスト"/>
        <xdr:cNvSpPr txBox="1"/>
      </xdr:nvSpPr>
      <xdr:spPr>
        <a:xfrm>
          <a:off x="10528300" y="545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22352</xdr:rowOff>
    </xdr:from>
    <xdr:to>
      <xdr:col>55</xdr:col>
      <xdr:colOff>88900</xdr:colOff>
      <xdr:row>33</xdr:row>
      <xdr:rowOff>22352</xdr:rowOff>
    </xdr:to>
    <xdr:cxnSp macro="">
      <xdr:nvCxnSpPr>
        <xdr:cNvPr id="297" name="直線コネクタ 296"/>
        <xdr:cNvCxnSpPr/>
      </xdr:nvCxnSpPr>
      <xdr:spPr>
        <a:xfrm>
          <a:off x="10388600" y="568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75692</xdr:rowOff>
    </xdr:from>
    <xdr:to>
      <xdr:col>55</xdr:col>
      <xdr:colOff>0</xdr:colOff>
      <xdr:row>35</xdr:row>
      <xdr:rowOff>116459</xdr:rowOff>
    </xdr:to>
    <xdr:cxnSp macro="">
      <xdr:nvCxnSpPr>
        <xdr:cNvPr id="298" name="直線コネクタ 297"/>
        <xdr:cNvCxnSpPr/>
      </xdr:nvCxnSpPr>
      <xdr:spPr>
        <a:xfrm flipV="1">
          <a:off x="9639300" y="6076442"/>
          <a:ext cx="8382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35704</xdr:rowOff>
    </xdr:from>
    <xdr:ext cx="378565" cy="259045"/>
    <xdr:sp macro="" textlink="">
      <xdr:nvSpPr>
        <xdr:cNvPr id="299" name="労働費平均値テキスト"/>
        <xdr:cNvSpPr txBox="1"/>
      </xdr:nvSpPr>
      <xdr:spPr>
        <a:xfrm>
          <a:off x="10528300" y="63793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57277</xdr:rowOff>
    </xdr:from>
    <xdr:to>
      <xdr:col>55</xdr:col>
      <xdr:colOff>50800</xdr:colOff>
      <xdr:row>37</xdr:row>
      <xdr:rowOff>158877</xdr:rowOff>
    </xdr:to>
    <xdr:sp macro="" textlink="">
      <xdr:nvSpPr>
        <xdr:cNvPr id="300" name="フローチャート: 判断 299"/>
        <xdr:cNvSpPr/>
      </xdr:nvSpPr>
      <xdr:spPr>
        <a:xfrm>
          <a:off x="104267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95504</xdr:rowOff>
    </xdr:from>
    <xdr:to>
      <xdr:col>50</xdr:col>
      <xdr:colOff>114300</xdr:colOff>
      <xdr:row>35</xdr:row>
      <xdr:rowOff>116459</xdr:rowOff>
    </xdr:to>
    <xdr:cxnSp macro="">
      <xdr:nvCxnSpPr>
        <xdr:cNvPr id="301" name="直線コネクタ 300"/>
        <xdr:cNvCxnSpPr/>
      </xdr:nvCxnSpPr>
      <xdr:spPr>
        <a:xfrm>
          <a:off x="8750300" y="5924804"/>
          <a:ext cx="8890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69088</xdr:rowOff>
    </xdr:from>
    <xdr:to>
      <xdr:col>50</xdr:col>
      <xdr:colOff>165100</xdr:colOff>
      <xdr:row>37</xdr:row>
      <xdr:rowOff>170688</xdr:rowOff>
    </xdr:to>
    <xdr:sp macro="" textlink="">
      <xdr:nvSpPr>
        <xdr:cNvPr id="302" name="フローチャート: 判断 301"/>
        <xdr:cNvSpPr/>
      </xdr:nvSpPr>
      <xdr:spPr>
        <a:xfrm>
          <a:off x="9588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161815</xdr:rowOff>
    </xdr:from>
    <xdr:ext cx="378565" cy="259045"/>
    <xdr:sp macro="" textlink="">
      <xdr:nvSpPr>
        <xdr:cNvPr id="303" name="テキスト ボックス 302"/>
        <xdr:cNvSpPr txBox="1"/>
      </xdr:nvSpPr>
      <xdr:spPr>
        <a:xfrm>
          <a:off x="9450017" y="6505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83693</xdr:rowOff>
    </xdr:from>
    <xdr:to>
      <xdr:col>45</xdr:col>
      <xdr:colOff>177800</xdr:colOff>
      <xdr:row>34</xdr:row>
      <xdr:rowOff>95504</xdr:rowOff>
    </xdr:to>
    <xdr:cxnSp macro="">
      <xdr:nvCxnSpPr>
        <xdr:cNvPr id="304" name="直線コネクタ 303"/>
        <xdr:cNvCxnSpPr/>
      </xdr:nvCxnSpPr>
      <xdr:spPr>
        <a:xfrm>
          <a:off x="7861300" y="5398643"/>
          <a:ext cx="889000" cy="52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88900</xdr:rowOff>
    </xdr:from>
    <xdr:to>
      <xdr:col>46</xdr:col>
      <xdr:colOff>38100</xdr:colOff>
      <xdr:row>38</xdr:row>
      <xdr:rowOff>19050</xdr:rowOff>
    </xdr:to>
    <xdr:sp macro="" textlink="">
      <xdr:nvSpPr>
        <xdr:cNvPr id="305" name="フローチャート: 判断 304"/>
        <xdr:cNvSpPr/>
      </xdr:nvSpPr>
      <xdr:spPr>
        <a:xfrm>
          <a:off x="8699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10177</xdr:rowOff>
    </xdr:from>
    <xdr:ext cx="378565" cy="259045"/>
    <xdr:sp macro="" textlink="">
      <xdr:nvSpPr>
        <xdr:cNvPr id="306" name="テキスト ボックス 305"/>
        <xdr:cNvSpPr txBox="1"/>
      </xdr:nvSpPr>
      <xdr:spPr>
        <a:xfrm>
          <a:off x="8561017" y="6525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36449</xdr:rowOff>
    </xdr:from>
    <xdr:to>
      <xdr:col>41</xdr:col>
      <xdr:colOff>50800</xdr:colOff>
      <xdr:row>31</xdr:row>
      <xdr:rowOff>83693</xdr:rowOff>
    </xdr:to>
    <xdr:cxnSp macro="">
      <xdr:nvCxnSpPr>
        <xdr:cNvPr id="307" name="直線コネクタ 306"/>
        <xdr:cNvCxnSpPr/>
      </xdr:nvCxnSpPr>
      <xdr:spPr>
        <a:xfrm>
          <a:off x="6972300" y="5351399"/>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136525</xdr:rowOff>
    </xdr:from>
    <xdr:to>
      <xdr:col>41</xdr:col>
      <xdr:colOff>101600</xdr:colOff>
      <xdr:row>37</xdr:row>
      <xdr:rowOff>66675</xdr:rowOff>
    </xdr:to>
    <xdr:sp macro="" textlink="">
      <xdr:nvSpPr>
        <xdr:cNvPr id="308" name="フローチャート: 判断 307"/>
        <xdr:cNvSpPr/>
      </xdr:nvSpPr>
      <xdr:spPr>
        <a:xfrm>
          <a:off x="78105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57802</xdr:rowOff>
    </xdr:from>
    <xdr:ext cx="378565" cy="259045"/>
    <xdr:sp macro="" textlink="">
      <xdr:nvSpPr>
        <xdr:cNvPr id="309" name="テキスト ボックス 308"/>
        <xdr:cNvSpPr txBox="1"/>
      </xdr:nvSpPr>
      <xdr:spPr>
        <a:xfrm>
          <a:off x="7672017" y="6401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90805</xdr:rowOff>
    </xdr:from>
    <xdr:to>
      <xdr:col>36</xdr:col>
      <xdr:colOff>165100</xdr:colOff>
      <xdr:row>37</xdr:row>
      <xdr:rowOff>20955</xdr:rowOff>
    </xdr:to>
    <xdr:sp macro="" textlink="">
      <xdr:nvSpPr>
        <xdr:cNvPr id="310" name="フローチャート: 判断 309"/>
        <xdr:cNvSpPr/>
      </xdr:nvSpPr>
      <xdr:spPr>
        <a:xfrm>
          <a:off x="6921500" y="626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12082</xdr:rowOff>
    </xdr:from>
    <xdr:ext cx="469744" cy="259045"/>
    <xdr:sp macro="" textlink="">
      <xdr:nvSpPr>
        <xdr:cNvPr id="311" name="テキスト ボックス 310"/>
        <xdr:cNvSpPr txBox="1"/>
      </xdr:nvSpPr>
      <xdr:spPr>
        <a:xfrm>
          <a:off x="6737428" y="635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24892</xdr:rowOff>
    </xdr:from>
    <xdr:to>
      <xdr:col>55</xdr:col>
      <xdr:colOff>50800</xdr:colOff>
      <xdr:row>35</xdr:row>
      <xdr:rowOff>126492</xdr:rowOff>
    </xdr:to>
    <xdr:sp macro="" textlink="">
      <xdr:nvSpPr>
        <xdr:cNvPr id="317" name="楕円 316"/>
        <xdr:cNvSpPr/>
      </xdr:nvSpPr>
      <xdr:spPr>
        <a:xfrm>
          <a:off x="10426700" y="60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47769</xdr:rowOff>
    </xdr:from>
    <xdr:ext cx="469744" cy="259045"/>
    <xdr:sp macro="" textlink="">
      <xdr:nvSpPr>
        <xdr:cNvPr id="318" name="労働費該当値テキスト"/>
        <xdr:cNvSpPr txBox="1"/>
      </xdr:nvSpPr>
      <xdr:spPr>
        <a:xfrm>
          <a:off x="10528300" y="587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65659</xdr:rowOff>
    </xdr:from>
    <xdr:to>
      <xdr:col>50</xdr:col>
      <xdr:colOff>165100</xdr:colOff>
      <xdr:row>35</xdr:row>
      <xdr:rowOff>167259</xdr:rowOff>
    </xdr:to>
    <xdr:sp macro="" textlink="">
      <xdr:nvSpPr>
        <xdr:cNvPr id="319" name="楕円 318"/>
        <xdr:cNvSpPr/>
      </xdr:nvSpPr>
      <xdr:spPr>
        <a:xfrm>
          <a:off x="9588500" y="606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12336</xdr:rowOff>
    </xdr:from>
    <xdr:ext cx="469744" cy="259045"/>
    <xdr:sp macro="" textlink="">
      <xdr:nvSpPr>
        <xdr:cNvPr id="320" name="テキスト ボックス 319"/>
        <xdr:cNvSpPr txBox="1"/>
      </xdr:nvSpPr>
      <xdr:spPr>
        <a:xfrm>
          <a:off x="9404428"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44704</xdr:rowOff>
    </xdr:from>
    <xdr:to>
      <xdr:col>46</xdr:col>
      <xdr:colOff>38100</xdr:colOff>
      <xdr:row>34</xdr:row>
      <xdr:rowOff>146304</xdr:rowOff>
    </xdr:to>
    <xdr:sp macro="" textlink="">
      <xdr:nvSpPr>
        <xdr:cNvPr id="321" name="楕円 320"/>
        <xdr:cNvSpPr/>
      </xdr:nvSpPr>
      <xdr:spPr>
        <a:xfrm>
          <a:off x="8699500" y="587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162831</xdr:rowOff>
    </xdr:from>
    <xdr:ext cx="469744" cy="259045"/>
    <xdr:sp macro="" textlink="">
      <xdr:nvSpPr>
        <xdr:cNvPr id="322" name="テキスト ボックス 321"/>
        <xdr:cNvSpPr txBox="1"/>
      </xdr:nvSpPr>
      <xdr:spPr>
        <a:xfrm>
          <a:off x="8515428" y="564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32893</xdr:rowOff>
    </xdr:from>
    <xdr:to>
      <xdr:col>41</xdr:col>
      <xdr:colOff>101600</xdr:colOff>
      <xdr:row>31</xdr:row>
      <xdr:rowOff>134493</xdr:rowOff>
    </xdr:to>
    <xdr:sp macro="" textlink="">
      <xdr:nvSpPr>
        <xdr:cNvPr id="323" name="楕円 322"/>
        <xdr:cNvSpPr/>
      </xdr:nvSpPr>
      <xdr:spPr>
        <a:xfrm>
          <a:off x="7810500" y="534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151020</xdr:rowOff>
    </xdr:from>
    <xdr:ext cx="469744" cy="259045"/>
    <xdr:sp macro="" textlink="">
      <xdr:nvSpPr>
        <xdr:cNvPr id="324" name="テキスト ボックス 323"/>
        <xdr:cNvSpPr txBox="1"/>
      </xdr:nvSpPr>
      <xdr:spPr>
        <a:xfrm>
          <a:off x="7626428" y="512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157099</xdr:rowOff>
    </xdr:from>
    <xdr:to>
      <xdr:col>36</xdr:col>
      <xdr:colOff>165100</xdr:colOff>
      <xdr:row>31</xdr:row>
      <xdr:rowOff>87249</xdr:rowOff>
    </xdr:to>
    <xdr:sp macro="" textlink="">
      <xdr:nvSpPr>
        <xdr:cNvPr id="325" name="楕円 324"/>
        <xdr:cNvSpPr/>
      </xdr:nvSpPr>
      <xdr:spPr>
        <a:xfrm>
          <a:off x="6921500" y="530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103776</xdr:rowOff>
    </xdr:from>
    <xdr:ext cx="469744" cy="259045"/>
    <xdr:sp macro="" textlink="">
      <xdr:nvSpPr>
        <xdr:cNvPr id="326" name="テキスト ボックス 325"/>
        <xdr:cNvSpPr txBox="1"/>
      </xdr:nvSpPr>
      <xdr:spPr>
        <a:xfrm>
          <a:off x="6737428" y="507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7" name="直線コネクタ 33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8" name="テキスト ボックス 337"/>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1" name="直線コネクタ 340"/>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2" name="テキスト ボックス 341"/>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6" name="直線コネクタ 345"/>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7" name="農林水産業費最小値テキスト"/>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8" name="直線コネクタ 347"/>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9" name="農林水産業費最大値テキスト"/>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50" name="直線コネクタ 349"/>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37002</xdr:rowOff>
    </xdr:from>
    <xdr:to>
      <xdr:col>55</xdr:col>
      <xdr:colOff>0</xdr:colOff>
      <xdr:row>53</xdr:row>
      <xdr:rowOff>129470</xdr:rowOff>
    </xdr:to>
    <xdr:cxnSp macro="">
      <xdr:nvCxnSpPr>
        <xdr:cNvPr id="351" name="直線コネクタ 350"/>
        <xdr:cNvCxnSpPr/>
      </xdr:nvCxnSpPr>
      <xdr:spPr>
        <a:xfrm flipV="1">
          <a:off x="9639300" y="9123852"/>
          <a:ext cx="838200" cy="9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143851</xdr:rowOff>
    </xdr:from>
    <xdr:ext cx="469744" cy="259045"/>
    <xdr:sp macro="" textlink="">
      <xdr:nvSpPr>
        <xdr:cNvPr id="352" name="農林水産業費平均値テキスト"/>
        <xdr:cNvSpPr txBox="1"/>
      </xdr:nvSpPr>
      <xdr:spPr>
        <a:xfrm>
          <a:off x="10528300" y="9573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53" name="フローチャート: 判断 352"/>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93066</xdr:rowOff>
    </xdr:from>
    <xdr:to>
      <xdr:col>50</xdr:col>
      <xdr:colOff>114300</xdr:colOff>
      <xdr:row>53</xdr:row>
      <xdr:rowOff>129470</xdr:rowOff>
    </xdr:to>
    <xdr:cxnSp macro="">
      <xdr:nvCxnSpPr>
        <xdr:cNvPr id="354" name="直線コネクタ 353"/>
        <xdr:cNvCxnSpPr/>
      </xdr:nvCxnSpPr>
      <xdr:spPr>
        <a:xfrm>
          <a:off x="8750300" y="9179916"/>
          <a:ext cx="889000" cy="3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55" name="フローチャート: 判断 354"/>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103846</xdr:rowOff>
    </xdr:from>
    <xdr:ext cx="469744" cy="259045"/>
    <xdr:sp macro="" textlink="">
      <xdr:nvSpPr>
        <xdr:cNvPr id="356" name="テキスト ボックス 355"/>
        <xdr:cNvSpPr txBox="1"/>
      </xdr:nvSpPr>
      <xdr:spPr>
        <a:xfrm>
          <a:off x="9404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93066</xdr:rowOff>
    </xdr:from>
    <xdr:to>
      <xdr:col>45</xdr:col>
      <xdr:colOff>177800</xdr:colOff>
      <xdr:row>53</xdr:row>
      <xdr:rowOff>130384</xdr:rowOff>
    </xdr:to>
    <xdr:cxnSp macro="">
      <xdr:nvCxnSpPr>
        <xdr:cNvPr id="357" name="直線コネクタ 356"/>
        <xdr:cNvCxnSpPr/>
      </xdr:nvCxnSpPr>
      <xdr:spPr>
        <a:xfrm flipV="1">
          <a:off x="7861300" y="9179916"/>
          <a:ext cx="889000" cy="3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14548</xdr:rowOff>
    </xdr:from>
    <xdr:to>
      <xdr:col>46</xdr:col>
      <xdr:colOff>38100</xdr:colOff>
      <xdr:row>56</xdr:row>
      <xdr:rowOff>116148</xdr:rowOff>
    </xdr:to>
    <xdr:sp macro="" textlink="">
      <xdr:nvSpPr>
        <xdr:cNvPr id="358" name="フローチャート: 判断 357"/>
        <xdr:cNvSpPr/>
      </xdr:nvSpPr>
      <xdr:spPr>
        <a:xfrm>
          <a:off x="8699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107275</xdr:rowOff>
    </xdr:from>
    <xdr:ext cx="469744" cy="259045"/>
    <xdr:sp macro="" textlink="">
      <xdr:nvSpPr>
        <xdr:cNvPr id="359" name="テキスト ボックス 358"/>
        <xdr:cNvSpPr txBox="1"/>
      </xdr:nvSpPr>
      <xdr:spPr>
        <a:xfrm>
          <a:off x="8515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92208</xdr:rowOff>
    </xdr:from>
    <xdr:to>
      <xdr:col>41</xdr:col>
      <xdr:colOff>50800</xdr:colOff>
      <xdr:row>53</xdr:row>
      <xdr:rowOff>130384</xdr:rowOff>
    </xdr:to>
    <xdr:cxnSp macro="">
      <xdr:nvCxnSpPr>
        <xdr:cNvPr id="360" name="直線コネクタ 359"/>
        <xdr:cNvCxnSpPr/>
      </xdr:nvCxnSpPr>
      <xdr:spPr>
        <a:xfrm>
          <a:off x="6972300" y="9179058"/>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30607</xdr:rowOff>
    </xdr:from>
    <xdr:to>
      <xdr:col>41</xdr:col>
      <xdr:colOff>101600</xdr:colOff>
      <xdr:row>56</xdr:row>
      <xdr:rowOff>132207</xdr:rowOff>
    </xdr:to>
    <xdr:sp macro="" textlink="">
      <xdr:nvSpPr>
        <xdr:cNvPr id="361" name="フローチャート: 判断 360"/>
        <xdr:cNvSpPr/>
      </xdr:nvSpPr>
      <xdr:spPr>
        <a:xfrm>
          <a:off x="7810500" y="96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123334</xdr:rowOff>
    </xdr:from>
    <xdr:ext cx="469744" cy="259045"/>
    <xdr:sp macro="" textlink="">
      <xdr:nvSpPr>
        <xdr:cNvPr id="362" name="テキスト ボックス 361"/>
        <xdr:cNvSpPr txBox="1"/>
      </xdr:nvSpPr>
      <xdr:spPr>
        <a:xfrm>
          <a:off x="7626428" y="972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15748</xdr:rowOff>
    </xdr:from>
    <xdr:to>
      <xdr:col>36</xdr:col>
      <xdr:colOff>165100</xdr:colOff>
      <xdr:row>56</xdr:row>
      <xdr:rowOff>117348</xdr:rowOff>
    </xdr:to>
    <xdr:sp macro="" textlink="">
      <xdr:nvSpPr>
        <xdr:cNvPr id="363" name="フローチャート: 判断 362"/>
        <xdr:cNvSpPr/>
      </xdr:nvSpPr>
      <xdr:spPr>
        <a:xfrm>
          <a:off x="6921500" y="9616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108475</xdr:rowOff>
    </xdr:from>
    <xdr:ext cx="469744" cy="259045"/>
    <xdr:sp macro="" textlink="">
      <xdr:nvSpPr>
        <xdr:cNvPr id="364" name="テキスト ボックス 363"/>
        <xdr:cNvSpPr txBox="1"/>
      </xdr:nvSpPr>
      <xdr:spPr>
        <a:xfrm>
          <a:off x="6737428" y="970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157652</xdr:rowOff>
    </xdr:from>
    <xdr:to>
      <xdr:col>55</xdr:col>
      <xdr:colOff>50800</xdr:colOff>
      <xdr:row>53</xdr:row>
      <xdr:rowOff>87802</xdr:rowOff>
    </xdr:to>
    <xdr:sp macro="" textlink="">
      <xdr:nvSpPr>
        <xdr:cNvPr id="370" name="楕円 369"/>
        <xdr:cNvSpPr/>
      </xdr:nvSpPr>
      <xdr:spPr>
        <a:xfrm>
          <a:off x="10426700" y="907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9079</xdr:rowOff>
    </xdr:from>
    <xdr:ext cx="534377" cy="259045"/>
    <xdr:sp macro="" textlink="">
      <xdr:nvSpPr>
        <xdr:cNvPr id="371" name="農林水産業費該当値テキスト"/>
        <xdr:cNvSpPr txBox="1"/>
      </xdr:nvSpPr>
      <xdr:spPr>
        <a:xfrm>
          <a:off x="10528300" y="892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78670</xdr:rowOff>
    </xdr:from>
    <xdr:to>
      <xdr:col>50</xdr:col>
      <xdr:colOff>165100</xdr:colOff>
      <xdr:row>54</xdr:row>
      <xdr:rowOff>8820</xdr:rowOff>
    </xdr:to>
    <xdr:sp macro="" textlink="">
      <xdr:nvSpPr>
        <xdr:cNvPr id="372" name="楕円 371"/>
        <xdr:cNvSpPr/>
      </xdr:nvSpPr>
      <xdr:spPr>
        <a:xfrm>
          <a:off x="9588500" y="91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25347</xdr:rowOff>
    </xdr:from>
    <xdr:ext cx="534377" cy="259045"/>
    <xdr:sp macro="" textlink="">
      <xdr:nvSpPr>
        <xdr:cNvPr id="373" name="テキスト ボックス 372"/>
        <xdr:cNvSpPr txBox="1"/>
      </xdr:nvSpPr>
      <xdr:spPr>
        <a:xfrm>
          <a:off x="9372111" y="894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42266</xdr:rowOff>
    </xdr:from>
    <xdr:to>
      <xdr:col>46</xdr:col>
      <xdr:colOff>38100</xdr:colOff>
      <xdr:row>53</xdr:row>
      <xdr:rowOff>143866</xdr:rowOff>
    </xdr:to>
    <xdr:sp macro="" textlink="">
      <xdr:nvSpPr>
        <xdr:cNvPr id="374" name="楕円 373"/>
        <xdr:cNvSpPr/>
      </xdr:nvSpPr>
      <xdr:spPr>
        <a:xfrm>
          <a:off x="8699500" y="912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160393</xdr:rowOff>
    </xdr:from>
    <xdr:ext cx="534377" cy="259045"/>
    <xdr:sp macro="" textlink="">
      <xdr:nvSpPr>
        <xdr:cNvPr id="375" name="テキスト ボックス 374"/>
        <xdr:cNvSpPr txBox="1"/>
      </xdr:nvSpPr>
      <xdr:spPr>
        <a:xfrm>
          <a:off x="8483111" y="890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79584</xdr:rowOff>
    </xdr:from>
    <xdr:to>
      <xdr:col>41</xdr:col>
      <xdr:colOff>101600</xdr:colOff>
      <xdr:row>54</xdr:row>
      <xdr:rowOff>9734</xdr:rowOff>
    </xdr:to>
    <xdr:sp macro="" textlink="">
      <xdr:nvSpPr>
        <xdr:cNvPr id="376" name="楕円 375"/>
        <xdr:cNvSpPr/>
      </xdr:nvSpPr>
      <xdr:spPr>
        <a:xfrm>
          <a:off x="7810500" y="916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26261</xdr:rowOff>
    </xdr:from>
    <xdr:ext cx="534377" cy="259045"/>
    <xdr:sp macro="" textlink="">
      <xdr:nvSpPr>
        <xdr:cNvPr id="377" name="テキスト ボックス 376"/>
        <xdr:cNvSpPr txBox="1"/>
      </xdr:nvSpPr>
      <xdr:spPr>
        <a:xfrm>
          <a:off x="7594111" y="894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41408</xdr:rowOff>
    </xdr:from>
    <xdr:to>
      <xdr:col>36</xdr:col>
      <xdr:colOff>165100</xdr:colOff>
      <xdr:row>53</xdr:row>
      <xdr:rowOff>143008</xdr:rowOff>
    </xdr:to>
    <xdr:sp macro="" textlink="">
      <xdr:nvSpPr>
        <xdr:cNvPr id="378" name="楕円 377"/>
        <xdr:cNvSpPr/>
      </xdr:nvSpPr>
      <xdr:spPr>
        <a:xfrm>
          <a:off x="6921500" y="912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159535</xdr:rowOff>
    </xdr:from>
    <xdr:ext cx="534377" cy="259045"/>
    <xdr:sp macro="" textlink="">
      <xdr:nvSpPr>
        <xdr:cNvPr id="379" name="テキスト ボックス 378"/>
        <xdr:cNvSpPr txBox="1"/>
      </xdr:nvSpPr>
      <xdr:spPr>
        <a:xfrm>
          <a:off x="6705111" y="890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3" name="直線コネクタ 402"/>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4" name="商工費最小値テキスト"/>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5" name="直線コネクタ 404"/>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6" name="商工費最大値テキスト"/>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7" name="直線コネクタ 406"/>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117184</xdr:rowOff>
    </xdr:from>
    <xdr:to>
      <xdr:col>55</xdr:col>
      <xdr:colOff>0</xdr:colOff>
      <xdr:row>78</xdr:row>
      <xdr:rowOff>23064</xdr:rowOff>
    </xdr:to>
    <xdr:cxnSp macro="">
      <xdr:nvCxnSpPr>
        <xdr:cNvPr id="408" name="直線コネクタ 407"/>
        <xdr:cNvCxnSpPr/>
      </xdr:nvCxnSpPr>
      <xdr:spPr>
        <a:xfrm flipV="1">
          <a:off x="9639300" y="13318834"/>
          <a:ext cx="838200" cy="7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64482</xdr:rowOff>
    </xdr:from>
    <xdr:ext cx="534377" cy="259045"/>
    <xdr:sp macro="" textlink="">
      <xdr:nvSpPr>
        <xdr:cNvPr id="409" name="商工費平均値テキスト"/>
        <xdr:cNvSpPr txBox="1"/>
      </xdr:nvSpPr>
      <xdr:spPr>
        <a:xfrm>
          <a:off x="10528300" y="13266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10" name="フローチャート: 判断 409"/>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170244</xdr:rowOff>
    </xdr:from>
    <xdr:to>
      <xdr:col>50</xdr:col>
      <xdr:colOff>114300</xdr:colOff>
      <xdr:row>78</xdr:row>
      <xdr:rowOff>23064</xdr:rowOff>
    </xdr:to>
    <xdr:cxnSp macro="">
      <xdr:nvCxnSpPr>
        <xdr:cNvPr id="411" name="直線コネクタ 410"/>
        <xdr:cNvCxnSpPr/>
      </xdr:nvCxnSpPr>
      <xdr:spPr>
        <a:xfrm>
          <a:off x="8750300" y="13371894"/>
          <a:ext cx="889000" cy="2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12" name="フローチャート: 判断 411"/>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116743</xdr:rowOff>
    </xdr:from>
    <xdr:ext cx="534377" cy="259045"/>
    <xdr:sp macro="" textlink="">
      <xdr:nvSpPr>
        <xdr:cNvPr id="413" name="テキスト ボックス 412"/>
        <xdr:cNvSpPr txBox="1"/>
      </xdr:nvSpPr>
      <xdr:spPr>
        <a:xfrm>
          <a:off x="9372111" y="1348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166421</xdr:rowOff>
    </xdr:from>
    <xdr:to>
      <xdr:col>45</xdr:col>
      <xdr:colOff>177800</xdr:colOff>
      <xdr:row>77</xdr:row>
      <xdr:rowOff>170244</xdr:rowOff>
    </xdr:to>
    <xdr:cxnSp macro="">
      <xdr:nvCxnSpPr>
        <xdr:cNvPr id="414" name="直線コネクタ 413"/>
        <xdr:cNvCxnSpPr/>
      </xdr:nvCxnSpPr>
      <xdr:spPr>
        <a:xfrm>
          <a:off x="7861300" y="13368071"/>
          <a:ext cx="889000" cy="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15" name="フローチャート: 判断 414"/>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125556</xdr:rowOff>
    </xdr:from>
    <xdr:ext cx="534377" cy="259045"/>
    <xdr:sp macro="" textlink="">
      <xdr:nvSpPr>
        <xdr:cNvPr id="416" name="テキスト ボックス 415"/>
        <xdr:cNvSpPr txBox="1"/>
      </xdr:nvSpPr>
      <xdr:spPr>
        <a:xfrm>
          <a:off x="8483111" y="1349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126175</xdr:rowOff>
    </xdr:from>
    <xdr:to>
      <xdr:col>41</xdr:col>
      <xdr:colOff>50800</xdr:colOff>
      <xdr:row>77</xdr:row>
      <xdr:rowOff>166421</xdr:rowOff>
    </xdr:to>
    <xdr:cxnSp macro="">
      <xdr:nvCxnSpPr>
        <xdr:cNvPr id="417" name="直線コネクタ 416"/>
        <xdr:cNvCxnSpPr/>
      </xdr:nvCxnSpPr>
      <xdr:spPr>
        <a:xfrm>
          <a:off x="6972300" y="13327825"/>
          <a:ext cx="889000" cy="4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59182</xdr:rowOff>
    </xdr:from>
    <xdr:to>
      <xdr:col>41</xdr:col>
      <xdr:colOff>101600</xdr:colOff>
      <xdr:row>78</xdr:row>
      <xdr:rowOff>160782</xdr:rowOff>
    </xdr:to>
    <xdr:sp macro="" textlink="">
      <xdr:nvSpPr>
        <xdr:cNvPr id="418" name="フローチャート: 判断 417"/>
        <xdr:cNvSpPr/>
      </xdr:nvSpPr>
      <xdr:spPr>
        <a:xfrm>
          <a:off x="7810500" y="1343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151909</xdr:rowOff>
    </xdr:from>
    <xdr:ext cx="469744" cy="259045"/>
    <xdr:sp macro="" textlink="">
      <xdr:nvSpPr>
        <xdr:cNvPr id="419" name="テキスト ボックス 418"/>
        <xdr:cNvSpPr txBox="1"/>
      </xdr:nvSpPr>
      <xdr:spPr>
        <a:xfrm>
          <a:off x="7626428" y="1352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48921</xdr:rowOff>
    </xdr:from>
    <xdr:to>
      <xdr:col>36</xdr:col>
      <xdr:colOff>165100</xdr:colOff>
      <xdr:row>78</xdr:row>
      <xdr:rowOff>150521</xdr:rowOff>
    </xdr:to>
    <xdr:sp macro="" textlink="">
      <xdr:nvSpPr>
        <xdr:cNvPr id="420" name="フローチャート: 判断 419"/>
        <xdr:cNvSpPr/>
      </xdr:nvSpPr>
      <xdr:spPr>
        <a:xfrm>
          <a:off x="6921500" y="1342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141648</xdr:rowOff>
    </xdr:from>
    <xdr:ext cx="469744" cy="259045"/>
    <xdr:sp macro="" textlink="">
      <xdr:nvSpPr>
        <xdr:cNvPr id="421" name="テキスト ボックス 420"/>
        <xdr:cNvSpPr txBox="1"/>
      </xdr:nvSpPr>
      <xdr:spPr>
        <a:xfrm>
          <a:off x="6737428" y="1351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66384</xdr:rowOff>
    </xdr:from>
    <xdr:to>
      <xdr:col>55</xdr:col>
      <xdr:colOff>50800</xdr:colOff>
      <xdr:row>77</xdr:row>
      <xdr:rowOff>167984</xdr:rowOff>
    </xdr:to>
    <xdr:sp macro="" textlink="">
      <xdr:nvSpPr>
        <xdr:cNvPr id="427" name="楕円 426"/>
        <xdr:cNvSpPr/>
      </xdr:nvSpPr>
      <xdr:spPr>
        <a:xfrm>
          <a:off x="10426700" y="1326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89261</xdr:rowOff>
    </xdr:from>
    <xdr:ext cx="534377" cy="259045"/>
    <xdr:sp macro="" textlink="">
      <xdr:nvSpPr>
        <xdr:cNvPr id="428" name="商工費該当値テキスト"/>
        <xdr:cNvSpPr txBox="1"/>
      </xdr:nvSpPr>
      <xdr:spPr>
        <a:xfrm>
          <a:off x="10528300" y="131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143714</xdr:rowOff>
    </xdr:from>
    <xdr:to>
      <xdr:col>50</xdr:col>
      <xdr:colOff>165100</xdr:colOff>
      <xdr:row>78</xdr:row>
      <xdr:rowOff>73864</xdr:rowOff>
    </xdr:to>
    <xdr:sp macro="" textlink="">
      <xdr:nvSpPr>
        <xdr:cNvPr id="429" name="楕円 428"/>
        <xdr:cNvSpPr/>
      </xdr:nvSpPr>
      <xdr:spPr>
        <a:xfrm>
          <a:off x="9588500" y="1334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90391</xdr:rowOff>
    </xdr:from>
    <xdr:ext cx="534377" cy="259045"/>
    <xdr:sp macro="" textlink="">
      <xdr:nvSpPr>
        <xdr:cNvPr id="430" name="テキスト ボックス 429"/>
        <xdr:cNvSpPr txBox="1"/>
      </xdr:nvSpPr>
      <xdr:spPr>
        <a:xfrm>
          <a:off x="9372111" y="1312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119444</xdr:rowOff>
    </xdr:from>
    <xdr:to>
      <xdr:col>46</xdr:col>
      <xdr:colOff>38100</xdr:colOff>
      <xdr:row>78</xdr:row>
      <xdr:rowOff>49594</xdr:rowOff>
    </xdr:to>
    <xdr:sp macro="" textlink="">
      <xdr:nvSpPr>
        <xdr:cNvPr id="431" name="楕円 430"/>
        <xdr:cNvSpPr/>
      </xdr:nvSpPr>
      <xdr:spPr>
        <a:xfrm>
          <a:off x="8699500" y="133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66121</xdr:rowOff>
    </xdr:from>
    <xdr:ext cx="534377" cy="259045"/>
    <xdr:sp macro="" textlink="">
      <xdr:nvSpPr>
        <xdr:cNvPr id="432" name="テキスト ボックス 431"/>
        <xdr:cNvSpPr txBox="1"/>
      </xdr:nvSpPr>
      <xdr:spPr>
        <a:xfrm>
          <a:off x="8483111" y="130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115621</xdr:rowOff>
    </xdr:from>
    <xdr:to>
      <xdr:col>41</xdr:col>
      <xdr:colOff>101600</xdr:colOff>
      <xdr:row>78</xdr:row>
      <xdr:rowOff>45771</xdr:rowOff>
    </xdr:to>
    <xdr:sp macro="" textlink="">
      <xdr:nvSpPr>
        <xdr:cNvPr id="433" name="楕円 432"/>
        <xdr:cNvSpPr/>
      </xdr:nvSpPr>
      <xdr:spPr>
        <a:xfrm>
          <a:off x="7810500" y="133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62298</xdr:rowOff>
    </xdr:from>
    <xdr:ext cx="534377" cy="259045"/>
    <xdr:sp macro="" textlink="">
      <xdr:nvSpPr>
        <xdr:cNvPr id="434" name="テキスト ボックス 433"/>
        <xdr:cNvSpPr txBox="1"/>
      </xdr:nvSpPr>
      <xdr:spPr>
        <a:xfrm>
          <a:off x="7594111" y="1309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75375</xdr:rowOff>
    </xdr:from>
    <xdr:to>
      <xdr:col>36</xdr:col>
      <xdr:colOff>165100</xdr:colOff>
      <xdr:row>78</xdr:row>
      <xdr:rowOff>5525</xdr:rowOff>
    </xdr:to>
    <xdr:sp macro="" textlink="">
      <xdr:nvSpPr>
        <xdr:cNvPr id="435" name="楕円 434"/>
        <xdr:cNvSpPr/>
      </xdr:nvSpPr>
      <xdr:spPr>
        <a:xfrm>
          <a:off x="6921500" y="132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22052</xdr:rowOff>
    </xdr:from>
    <xdr:ext cx="534377" cy="259045"/>
    <xdr:sp macro="" textlink="">
      <xdr:nvSpPr>
        <xdr:cNvPr id="436" name="テキスト ボックス 435"/>
        <xdr:cNvSpPr txBox="1"/>
      </xdr:nvSpPr>
      <xdr:spPr>
        <a:xfrm>
          <a:off x="6705111" y="1305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61" name="直線コネクタ 460"/>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2" name="土木費最小値テキスト"/>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3" name="直線コネクタ 462"/>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4" name="土木費最大値テキスト"/>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5" name="直線コネクタ 464"/>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40506</xdr:rowOff>
    </xdr:from>
    <xdr:to>
      <xdr:col>55</xdr:col>
      <xdr:colOff>0</xdr:colOff>
      <xdr:row>96</xdr:row>
      <xdr:rowOff>150597</xdr:rowOff>
    </xdr:to>
    <xdr:cxnSp macro="">
      <xdr:nvCxnSpPr>
        <xdr:cNvPr id="466" name="直線コネクタ 465"/>
        <xdr:cNvCxnSpPr/>
      </xdr:nvCxnSpPr>
      <xdr:spPr>
        <a:xfrm flipV="1">
          <a:off x="9639300" y="16499706"/>
          <a:ext cx="838200" cy="1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10138</xdr:rowOff>
    </xdr:from>
    <xdr:ext cx="534377" cy="259045"/>
    <xdr:sp macro="" textlink="">
      <xdr:nvSpPr>
        <xdr:cNvPr id="467" name="土木費平均値テキスト"/>
        <xdr:cNvSpPr txBox="1"/>
      </xdr:nvSpPr>
      <xdr:spPr>
        <a:xfrm>
          <a:off x="10528300" y="1646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8" name="フローチャート: 判断 467"/>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45117</xdr:rowOff>
    </xdr:from>
    <xdr:to>
      <xdr:col>50</xdr:col>
      <xdr:colOff>114300</xdr:colOff>
      <xdr:row>96</xdr:row>
      <xdr:rowOff>150597</xdr:rowOff>
    </xdr:to>
    <xdr:cxnSp macro="">
      <xdr:nvCxnSpPr>
        <xdr:cNvPr id="469" name="直線コネクタ 468"/>
        <xdr:cNvCxnSpPr/>
      </xdr:nvCxnSpPr>
      <xdr:spPr>
        <a:xfrm>
          <a:off x="8750300" y="16504317"/>
          <a:ext cx="889000" cy="10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70" name="フローチャート: 判断 469"/>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4487</xdr:rowOff>
    </xdr:from>
    <xdr:ext cx="534377" cy="259045"/>
    <xdr:sp macro="" textlink="">
      <xdr:nvSpPr>
        <xdr:cNvPr id="471" name="テキスト ボックス 470"/>
        <xdr:cNvSpPr txBox="1"/>
      </xdr:nvSpPr>
      <xdr:spPr>
        <a:xfrm>
          <a:off x="9372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36430</xdr:rowOff>
    </xdr:from>
    <xdr:to>
      <xdr:col>45</xdr:col>
      <xdr:colOff>177800</xdr:colOff>
      <xdr:row>96</xdr:row>
      <xdr:rowOff>45117</xdr:rowOff>
    </xdr:to>
    <xdr:cxnSp macro="">
      <xdr:nvCxnSpPr>
        <xdr:cNvPr id="472" name="直線コネクタ 471"/>
        <xdr:cNvCxnSpPr/>
      </xdr:nvCxnSpPr>
      <xdr:spPr>
        <a:xfrm>
          <a:off x="7861300" y="16495630"/>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73" name="フローチャート: 判断 472"/>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156442</xdr:rowOff>
    </xdr:from>
    <xdr:ext cx="534377" cy="259045"/>
    <xdr:sp macro="" textlink="">
      <xdr:nvSpPr>
        <xdr:cNvPr id="474" name="テキスト ボックス 473"/>
        <xdr:cNvSpPr txBox="1"/>
      </xdr:nvSpPr>
      <xdr:spPr>
        <a:xfrm>
          <a:off x="8483111" y="166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10731</xdr:rowOff>
    </xdr:from>
    <xdr:to>
      <xdr:col>41</xdr:col>
      <xdr:colOff>50800</xdr:colOff>
      <xdr:row>96</xdr:row>
      <xdr:rowOff>36430</xdr:rowOff>
    </xdr:to>
    <xdr:cxnSp macro="">
      <xdr:nvCxnSpPr>
        <xdr:cNvPr id="475" name="直線コネクタ 474"/>
        <xdr:cNvCxnSpPr/>
      </xdr:nvCxnSpPr>
      <xdr:spPr>
        <a:xfrm>
          <a:off x="6972300" y="16469931"/>
          <a:ext cx="889000" cy="2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99168</xdr:rowOff>
    </xdr:from>
    <xdr:to>
      <xdr:col>41</xdr:col>
      <xdr:colOff>101600</xdr:colOff>
      <xdr:row>97</xdr:row>
      <xdr:rowOff>29318</xdr:rowOff>
    </xdr:to>
    <xdr:sp macro="" textlink="">
      <xdr:nvSpPr>
        <xdr:cNvPr id="476" name="フローチャート: 判断 475"/>
        <xdr:cNvSpPr/>
      </xdr:nvSpPr>
      <xdr:spPr>
        <a:xfrm>
          <a:off x="7810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20445</xdr:rowOff>
    </xdr:from>
    <xdr:ext cx="534377" cy="259045"/>
    <xdr:sp macro="" textlink="">
      <xdr:nvSpPr>
        <xdr:cNvPr id="477" name="テキスト ボックス 476"/>
        <xdr:cNvSpPr txBox="1"/>
      </xdr:nvSpPr>
      <xdr:spPr>
        <a:xfrm>
          <a:off x="7594111" y="166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115494</xdr:rowOff>
    </xdr:from>
    <xdr:to>
      <xdr:col>36</xdr:col>
      <xdr:colOff>165100</xdr:colOff>
      <xdr:row>97</xdr:row>
      <xdr:rowOff>45644</xdr:rowOff>
    </xdr:to>
    <xdr:sp macro="" textlink="">
      <xdr:nvSpPr>
        <xdr:cNvPr id="478" name="フローチャート: 判断 477"/>
        <xdr:cNvSpPr/>
      </xdr:nvSpPr>
      <xdr:spPr>
        <a:xfrm>
          <a:off x="6921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36771</xdr:rowOff>
    </xdr:from>
    <xdr:ext cx="534377" cy="259045"/>
    <xdr:sp macro="" textlink="">
      <xdr:nvSpPr>
        <xdr:cNvPr id="479" name="テキスト ボックス 478"/>
        <xdr:cNvSpPr txBox="1"/>
      </xdr:nvSpPr>
      <xdr:spPr>
        <a:xfrm>
          <a:off x="6705111" y="166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161156</xdr:rowOff>
    </xdr:from>
    <xdr:to>
      <xdr:col>55</xdr:col>
      <xdr:colOff>50800</xdr:colOff>
      <xdr:row>96</xdr:row>
      <xdr:rowOff>91306</xdr:rowOff>
    </xdr:to>
    <xdr:sp macro="" textlink="">
      <xdr:nvSpPr>
        <xdr:cNvPr id="485" name="楕円 484"/>
        <xdr:cNvSpPr/>
      </xdr:nvSpPr>
      <xdr:spPr>
        <a:xfrm>
          <a:off x="10426700" y="1644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12583</xdr:rowOff>
    </xdr:from>
    <xdr:ext cx="534377" cy="259045"/>
    <xdr:sp macro="" textlink="">
      <xdr:nvSpPr>
        <xdr:cNvPr id="486" name="土木費該当値テキスト"/>
        <xdr:cNvSpPr txBox="1"/>
      </xdr:nvSpPr>
      <xdr:spPr>
        <a:xfrm>
          <a:off x="10528300" y="1630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99797</xdr:rowOff>
    </xdr:from>
    <xdr:to>
      <xdr:col>50</xdr:col>
      <xdr:colOff>165100</xdr:colOff>
      <xdr:row>97</xdr:row>
      <xdr:rowOff>29947</xdr:rowOff>
    </xdr:to>
    <xdr:sp macro="" textlink="">
      <xdr:nvSpPr>
        <xdr:cNvPr id="487" name="楕円 486"/>
        <xdr:cNvSpPr/>
      </xdr:nvSpPr>
      <xdr:spPr>
        <a:xfrm>
          <a:off x="9588500" y="165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21074</xdr:rowOff>
    </xdr:from>
    <xdr:ext cx="534377" cy="259045"/>
    <xdr:sp macro="" textlink="">
      <xdr:nvSpPr>
        <xdr:cNvPr id="488" name="テキスト ボックス 487"/>
        <xdr:cNvSpPr txBox="1"/>
      </xdr:nvSpPr>
      <xdr:spPr>
        <a:xfrm>
          <a:off x="9372111" y="1665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165767</xdr:rowOff>
    </xdr:from>
    <xdr:to>
      <xdr:col>46</xdr:col>
      <xdr:colOff>38100</xdr:colOff>
      <xdr:row>96</xdr:row>
      <xdr:rowOff>95917</xdr:rowOff>
    </xdr:to>
    <xdr:sp macro="" textlink="">
      <xdr:nvSpPr>
        <xdr:cNvPr id="489" name="楕円 488"/>
        <xdr:cNvSpPr/>
      </xdr:nvSpPr>
      <xdr:spPr>
        <a:xfrm>
          <a:off x="8699500" y="1645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112444</xdr:rowOff>
    </xdr:from>
    <xdr:ext cx="534377" cy="259045"/>
    <xdr:sp macro="" textlink="">
      <xdr:nvSpPr>
        <xdr:cNvPr id="490" name="テキスト ボックス 489"/>
        <xdr:cNvSpPr txBox="1"/>
      </xdr:nvSpPr>
      <xdr:spPr>
        <a:xfrm>
          <a:off x="8483111" y="1622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157080</xdr:rowOff>
    </xdr:from>
    <xdr:to>
      <xdr:col>41</xdr:col>
      <xdr:colOff>101600</xdr:colOff>
      <xdr:row>96</xdr:row>
      <xdr:rowOff>87230</xdr:rowOff>
    </xdr:to>
    <xdr:sp macro="" textlink="">
      <xdr:nvSpPr>
        <xdr:cNvPr id="491" name="楕円 490"/>
        <xdr:cNvSpPr/>
      </xdr:nvSpPr>
      <xdr:spPr>
        <a:xfrm>
          <a:off x="7810500" y="164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103757</xdr:rowOff>
    </xdr:from>
    <xdr:ext cx="534377" cy="259045"/>
    <xdr:sp macro="" textlink="">
      <xdr:nvSpPr>
        <xdr:cNvPr id="492" name="テキスト ボックス 491"/>
        <xdr:cNvSpPr txBox="1"/>
      </xdr:nvSpPr>
      <xdr:spPr>
        <a:xfrm>
          <a:off x="7594111" y="162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131381</xdr:rowOff>
    </xdr:from>
    <xdr:to>
      <xdr:col>36</xdr:col>
      <xdr:colOff>165100</xdr:colOff>
      <xdr:row>96</xdr:row>
      <xdr:rowOff>61531</xdr:rowOff>
    </xdr:to>
    <xdr:sp macro="" textlink="">
      <xdr:nvSpPr>
        <xdr:cNvPr id="493" name="楕円 492"/>
        <xdr:cNvSpPr/>
      </xdr:nvSpPr>
      <xdr:spPr>
        <a:xfrm>
          <a:off x="6921500" y="1641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78058</xdr:rowOff>
    </xdr:from>
    <xdr:ext cx="534377" cy="259045"/>
    <xdr:sp macro="" textlink="">
      <xdr:nvSpPr>
        <xdr:cNvPr id="494" name="テキスト ボックス 493"/>
        <xdr:cNvSpPr txBox="1"/>
      </xdr:nvSpPr>
      <xdr:spPr>
        <a:xfrm>
          <a:off x="6705111" y="1619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21" name="直線コネクタ 520"/>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22" name="消防費最小値テキスト"/>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23" name="直線コネクタ 522"/>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24" name="消防費最大値テキスト"/>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25" name="直線コネクタ 524"/>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169418</xdr:rowOff>
    </xdr:from>
    <xdr:to>
      <xdr:col>85</xdr:col>
      <xdr:colOff>127000</xdr:colOff>
      <xdr:row>37</xdr:row>
      <xdr:rowOff>57948</xdr:rowOff>
    </xdr:to>
    <xdr:cxnSp macro="">
      <xdr:nvCxnSpPr>
        <xdr:cNvPr id="526" name="直線コネクタ 525"/>
        <xdr:cNvCxnSpPr/>
      </xdr:nvCxnSpPr>
      <xdr:spPr>
        <a:xfrm>
          <a:off x="15481300" y="6341618"/>
          <a:ext cx="838200" cy="5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166278</xdr:rowOff>
    </xdr:from>
    <xdr:ext cx="534377" cy="259045"/>
    <xdr:sp macro="" textlink="">
      <xdr:nvSpPr>
        <xdr:cNvPr id="527" name="消防費平均値テキスト"/>
        <xdr:cNvSpPr txBox="1"/>
      </xdr:nvSpPr>
      <xdr:spPr>
        <a:xfrm>
          <a:off x="16370300" y="63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8" name="フローチャート: 判断 527"/>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6677</xdr:rowOff>
    </xdr:from>
    <xdr:to>
      <xdr:col>81</xdr:col>
      <xdr:colOff>50800</xdr:colOff>
      <xdr:row>36</xdr:row>
      <xdr:rowOff>169418</xdr:rowOff>
    </xdr:to>
    <xdr:cxnSp macro="">
      <xdr:nvCxnSpPr>
        <xdr:cNvPr id="529" name="直線コネクタ 528"/>
        <xdr:cNvCxnSpPr/>
      </xdr:nvCxnSpPr>
      <xdr:spPr>
        <a:xfrm>
          <a:off x="14592300" y="6178877"/>
          <a:ext cx="889000" cy="16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30" name="フローチャート: 判断 529"/>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125457</xdr:rowOff>
    </xdr:from>
    <xdr:ext cx="534377" cy="259045"/>
    <xdr:sp macro="" textlink="">
      <xdr:nvSpPr>
        <xdr:cNvPr id="531" name="テキスト ボックス 530"/>
        <xdr:cNvSpPr txBox="1"/>
      </xdr:nvSpPr>
      <xdr:spPr>
        <a:xfrm>
          <a:off x="15214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6677</xdr:rowOff>
    </xdr:from>
    <xdr:to>
      <xdr:col>76</xdr:col>
      <xdr:colOff>114300</xdr:colOff>
      <xdr:row>36</xdr:row>
      <xdr:rowOff>164846</xdr:rowOff>
    </xdr:to>
    <xdr:cxnSp macro="">
      <xdr:nvCxnSpPr>
        <xdr:cNvPr id="532" name="直線コネクタ 531"/>
        <xdr:cNvCxnSpPr/>
      </xdr:nvCxnSpPr>
      <xdr:spPr>
        <a:xfrm flipV="1">
          <a:off x="13703300" y="6178877"/>
          <a:ext cx="889000" cy="15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67237</xdr:rowOff>
    </xdr:from>
    <xdr:to>
      <xdr:col>76</xdr:col>
      <xdr:colOff>165100</xdr:colOff>
      <xdr:row>37</xdr:row>
      <xdr:rowOff>168838</xdr:rowOff>
    </xdr:to>
    <xdr:sp macro="" textlink="">
      <xdr:nvSpPr>
        <xdr:cNvPr id="533" name="フローチャート: 判断 532"/>
        <xdr:cNvSpPr/>
      </xdr:nvSpPr>
      <xdr:spPr>
        <a:xfrm>
          <a:off x="14541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159965</xdr:rowOff>
    </xdr:from>
    <xdr:ext cx="534377" cy="259045"/>
    <xdr:sp macro="" textlink="">
      <xdr:nvSpPr>
        <xdr:cNvPr id="534" name="テキスト ボックス 533"/>
        <xdr:cNvSpPr txBox="1"/>
      </xdr:nvSpPr>
      <xdr:spPr>
        <a:xfrm>
          <a:off x="14325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164846</xdr:rowOff>
    </xdr:from>
    <xdr:to>
      <xdr:col>71</xdr:col>
      <xdr:colOff>177800</xdr:colOff>
      <xdr:row>38</xdr:row>
      <xdr:rowOff>11902</xdr:rowOff>
    </xdr:to>
    <xdr:cxnSp macro="">
      <xdr:nvCxnSpPr>
        <xdr:cNvPr id="535" name="直線コネクタ 534"/>
        <xdr:cNvCxnSpPr/>
      </xdr:nvCxnSpPr>
      <xdr:spPr>
        <a:xfrm flipV="1">
          <a:off x="12814300" y="6337046"/>
          <a:ext cx="889000" cy="18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50582</xdr:rowOff>
    </xdr:from>
    <xdr:to>
      <xdr:col>72</xdr:col>
      <xdr:colOff>38100</xdr:colOff>
      <xdr:row>37</xdr:row>
      <xdr:rowOff>152182</xdr:rowOff>
    </xdr:to>
    <xdr:sp macro="" textlink="">
      <xdr:nvSpPr>
        <xdr:cNvPr id="536" name="フローチャート: 判断 535"/>
        <xdr:cNvSpPr/>
      </xdr:nvSpPr>
      <xdr:spPr>
        <a:xfrm>
          <a:off x="13652500" y="639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143309</xdr:rowOff>
    </xdr:from>
    <xdr:ext cx="534377" cy="259045"/>
    <xdr:sp macro="" textlink="">
      <xdr:nvSpPr>
        <xdr:cNvPr id="537" name="テキスト ボックス 536"/>
        <xdr:cNvSpPr txBox="1"/>
      </xdr:nvSpPr>
      <xdr:spPr>
        <a:xfrm>
          <a:off x="13436111" y="648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42636</xdr:rowOff>
    </xdr:from>
    <xdr:to>
      <xdr:col>67</xdr:col>
      <xdr:colOff>101600</xdr:colOff>
      <xdr:row>37</xdr:row>
      <xdr:rowOff>144236</xdr:rowOff>
    </xdr:to>
    <xdr:sp macro="" textlink="">
      <xdr:nvSpPr>
        <xdr:cNvPr id="538" name="フローチャート: 判断 537"/>
        <xdr:cNvSpPr/>
      </xdr:nvSpPr>
      <xdr:spPr>
        <a:xfrm>
          <a:off x="12763500" y="638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160763</xdr:rowOff>
    </xdr:from>
    <xdr:ext cx="534377" cy="259045"/>
    <xdr:sp macro="" textlink="">
      <xdr:nvSpPr>
        <xdr:cNvPr id="539" name="テキスト ボックス 538"/>
        <xdr:cNvSpPr txBox="1"/>
      </xdr:nvSpPr>
      <xdr:spPr>
        <a:xfrm>
          <a:off x="12547111" y="616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7148</xdr:rowOff>
    </xdr:from>
    <xdr:to>
      <xdr:col>85</xdr:col>
      <xdr:colOff>177800</xdr:colOff>
      <xdr:row>37</xdr:row>
      <xdr:rowOff>108748</xdr:rowOff>
    </xdr:to>
    <xdr:sp macro="" textlink="">
      <xdr:nvSpPr>
        <xdr:cNvPr id="545" name="楕円 544"/>
        <xdr:cNvSpPr/>
      </xdr:nvSpPr>
      <xdr:spPr>
        <a:xfrm>
          <a:off x="16268700" y="635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30025</xdr:rowOff>
    </xdr:from>
    <xdr:ext cx="534377" cy="259045"/>
    <xdr:sp macro="" textlink="">
      <xdr:nvSpPr>
        <xdr:cNvPr id="546" name="消防費該当値テキスト"/>
        <xdr:cNvSpPr txBox="1"/>
      </xdr:nvSpPr>
      <xdr:spPr>
        <a:xfrm>
          <a:off x="16370300" y="620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118618</xdr:rowOff>
    </xdr:from>
    <xdr:to>
      <xdr:col>81</xdr:col>
      <xdr:colOff>101600</xdr:colOff>
      <xdr:row>37</xdr:row>
      <xdr:rowOff>48768</xdr:rowOff>
    </xdr:to>
    <xdr:sp macro="" textlink="">
      <xdr:nvSpPr>
        <xdr:cNvPr id="547" name="楕円 546"/>
        <xdr:cNvSpPr/>
      </xdr:nvSpPr>
      <xdr:spPr>
        <a:xfrm>
          <a:off x="15430500" y="629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65295</xdr:rowOff>
    </xdr:from>
    <xdr:ext cx="534377" cy="259045"/>
    <xdr:sp macro="" textlink="">
      <xdr:nvSpPr>
        <xdr:cNvPr id="548" name="テキスト ボックス 547"/>
        <xdr:cNvSpPr txBox="1"/>
      </xdr:nvSpPr>
      <xdr:spPr>
        <a:xfrm>
          <a:off x="15214111" y="606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127327</xdr:rowOff>
    </xdr:from>
    <xdr:to>
      <xdr:col>76</xdr:col>
      <xdr:colOff>165100</xdr:colOff>
      <xdr:row>36</xdr:row>
      <xdr:rowOff>57477</xdr:rowOff>
    </xdr:to>
    <xdr:sp macro="" textlink="">
      <xdr:nvSpPr>
        <xdr:cNvPr id="549" name="楕円 548"/>
        <xdr:cNvSpPr/>
      </xdr:nvSpPr>
      <xdr:spPr>
        <a:xfrm>
          <a:off x="14541500" y="612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74004</xdr:rowOff>
    </xdr:from>
    <xdr:ext cx="534377" cy="259045"/>
    <xdr:sp macro="" textlink="">
      <xdr:nvSpPr>
        <xdr:cNvPr id="550" name="テキスト ボックス 549"/>
        <xdr:cNvSpPr txBox="1"/>
      </xdr:nvSpPr>
      <xdr:spPr>
        <a:xfrm>
          <a:off x="14325111" y="590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114046</xdr:rowOff>
    </xdr:from>
    <xdr:to>
      <xdr:col>72</xdr:col>
      <xdr:colOff>38100</xdr:colOff>
      <xdr:row>37</xdr:row>
      <xdr:rowOff>44196</xdr:rowOff>
    </xdr:to>
    <xdr:sp macro="" textlink="">
      <xdr:nvSpPr>
        <xdr:cNvPr id="551" name="楕円 550"/>
        <xdr:cNvSpPr/>
      </xdr:nvSpPr>
      <xdr:spPr>
        <a:xfrm>
          <a:off x="13652500" y="62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60723</xdr:rowOff>
    </xdr:from>
    <xdr:ext cx="534377" cy="259045"/>
    <xdr:sp macro="" textlink="">
      <xdr:nvSpPr>
        <xdr:cNvPr id="552" name="テキスト ボックス 551"/>
        <xdr:cNvSpPr txBox="1"/>
      </xdr:nvSpPr>
      <xdr:spPr>
        <a:xfrm>
          <a:off x="13436111"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132552</xdr:rowOff>
    </xdr:from>
    <xdr:to>
      <xdr:col>67</xdr:col>
      <xdr:colOff>101600</xdr:colOff>
      <xdr:row>38</xdr:row>
      <xdr:rowOff>62702</xdr:rowOff>
    </xdr:to>
    <xdr:sp macro="" textlink="">
      <xdr:nvSpPr>
        <xdr:cNvPr id="553" name="楕円 552"/>
        <xdr:cNvSpPr/>
      </xdr:nvSpPr>
      <xdr:spPr>
        <a:xfrm>
          <a:off x="12763500" y="647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53829</xdr:rowOff>
    </xdr:from>
    <xdr:ext cx="534377" cy="259045"/>
    <xdr:sp macro="" textlink="">
      <xdr:nvSpPr>
        <xdr:cNvPr id="554" name="テキスト ボックス 553"/>
        <xdr:cNvSpPr txBox="1"/>
      </xdr:nvSpPr>
      <xdr:spPr>
        <a:xfrm>
          <a:off x="12547111" y="656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3" name="テキスト ボックス 57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5" name="テキスト ボックス 574"/>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9" name="直線コネクタ 578"/>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80" name="教育費最小値テキスト"/>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81" name="直線コネクタ 580"/>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82" name="教育費最大値テキスト"/>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83" name="直線コネクタ 582"/>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10503</xdr:rowOff>
    </xdr:from>
    <xdr:to>
      <xdr:col>85</xdr:col>
      <xdr:colOff>127000</xdr:colOff>
      <xdr:row>51</xdr:row>
      <xdr:rowOff>134633</xdr:rowOff>
    </xdr:to>
    <xdr:cxnSp macro="">
      <xdr:nvCxnSpPr>
        <xdr:cNvPr id="584" name="直線コネクタ 583"/>
        <xdr:cNvCxnSpPr/>
      </xdr:nvCxnSpPr>
      <xdr:spPr>
        <a:xfrm flipV="1">
          <a:off x="15481300" y="8754453"/>
          <a:ext cx="838200" cy="1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128478</xdr:rowOff>
    </xdr:from>
    <xdr:ext cx="534377" cy="259045"/>
    <xdr:sp macro="" textlink="">
      <xdr:nvSpPr>
        <xdr:cNvPr id="585" name="教育費平均値テキスト"/>
        <xdr:cNvSpPr txBox="1"/>
      </xdr:nvSpPr>
      <xdr:spPr>
        <a:xfrm>
          <a:off x="16370300" y="938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6" name="フローチャート: 判断 585"/>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134633</xdr:rowOff>
    </xdr:from>
    <xdr:to>
      <xdr:col>81</xdr:col>
      <xdr:colOff>50800</xdr:colOff>
      <xdr:row>55</xdr:row>
      <xdr:rowOff>129566</xdr:rowOff>
    </xdr:to>
    <xdr:cxnSp macro="">
      <xdr:nvCxnSpPr>
        <xdr:cNvPr id="587" name="直線コネクタ 586"/>
        <xdr:cNvCxnSpPr/>
      </xdr:nvCxnSpPr>
      <xdr:spPr>
        <a:xfrm flipV="1">
          <a:off x="14592300" y="8878583"/>
          <a:ext cx="889000" cy="68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122162</xdr:rowOff>
    </xdr:from>
    <xdr:to>
      <xdr:col>81</xdr:col>
      <xdr:colOff>101600</xdr:colOff>
      <xdr:row>56</xdr:row>
      <xdr:rowOff>52312</xdr:rowOff>
    </xdr:to>
    <xdr:sp macro="" textlink="">
      <xdr:nvSpPr>
        <xdr:cNvPr id="588" name="フローチャート: 判断 587"/>
        <xdr:cNvSpPr/>
      </xdr:nvSpPr>
      <xdr:spPr>
        <a:xfrm>
          <a:off x="15430500" y="955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43439</xdr:rowOff>
    </xdr:from>
    <xdr:ext cx="534377" cy="259045"/>
    <xdr:sp macro="" textlink="">
      <xdr:nvSpPr>
        <xdr:cNvPr id="589" name="テキスト ボックス 588"/>
        <xdr:cNvSpPr txBox="1"/>
      </xdr:nvSpPr>
      <xdr:spPr>
        <a:xfrm>
          <a:off x="15214111" y="964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109182</xdr:rowOff>
    </xdr:from>
    <xdr:to>
      <xdr:col>76</xdr:col>
      <xdr:colOff>114300</xdr:colOff>
      <xdr:row>55</xdr:row>
      <xdr:rowOff>129566</xdr:rowOff>
    </xdr:to>
    <xdr:cxnSp macro="">
      <xdr:nvCxnSpPr>
        <xdr:cNvPr id="590" name="直線コネクタ 589"/>
        <xdr:cNvCxnSpPr/>
      </xdr:nvCxnSpPr>
      <xdr:spPr>
        <a:xfrm>
          <a:off x="13703300" y="9538932"/>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127609</xdr:rowOff>
    </xdr:from>
    <xdr:to>
      <xdr:col>76</xdr:col>
      <xdr:colOff>165100</xdr:colOff>
      <xdr:row>57</xdr:row>
      <xdr:rowOff>57759</xdr:rowOff>
    </xdr:to>
    <xdr:sp macro="" textlink="">
      <xdr:nvSpPr>
        <xdr:cNvPr id="591" name="フローチャート: 判断 590"/>
        <xdr:cNvSpPr/>
      </xdr:nvSpPr>
      <xdr:spPr>
        <a:xfrm>
          <a:off x="14541500" y="972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48886</xdr:rowOff>
    </xdr:from>
    <xdr:ext cx="534377" cy="259045"/>
    <xdr:sp macro="" textlink="">
      <xdr:nvSpPr>
        <xdr:cNvPr id="592" name="テキスト ボックス 591"/>
        <xdr:cNvSpPr txBox="1"/>
      </xdr:nvSpPr>
      <xdr:spPr>
        <a:xfrm>
          <a:off x="14325111" y="982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105943</xdr:rowOff>
    </xdr:from>
    <xdr:to>
      <xdr:col>71</xdr:col>
      <xdr:colOff>177800</xdr:colOff>
      <xdr:row>55</xdr:row>
      <xdr:rowOff>109182</xdr:rowOff>
    </xdr:to>
    <xdr:cxnSp macro="">
      <xdr:nvCxnSpPr>
        <xdr:cNvPr id="593" name="直線コネクタ 592"/>
        <xdr:cNvCxnSpPr/>
      </xdr:nvCxnSpPr>
      <xdr:spPr>
        <a:xfrm>
          <a:off x="12814300" y="9535693"/>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108903</xdr:rowOff>
    </xdr:from>
    <xdr:to>
      <xdr:col>72</xdr:col>
      <xdr:colOff>38100</xdr:colOff>
      <xdr:row>57</xdr:row>
      <xdr:rowOff>39053</xdr:rowOff>
    </xdr:to>
    <xdr:sp macro="" textlink="">
      <xdr:nvSpPr>
        <xdr:cNvPr id="594" name="フローチャート: 判断 593"/>
        <xdr:cNvSpPr/>
      </xdr:nvSpPr>
      <xdr:spPr>
        <a:xfrm>
          <a:off x="13652500" y="971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30180</xdr:rowOff>
    </xdr:from>
    <xdr:ext cx="534377" cy="259045"/>
    <xdr:sp macro="" textlink="">
      <xdr:nvSpPr>
        <xdr:cNvPr id="595" name="テキスト ボックス 594"/>
        <xdr:cNvSpPr txBox="1"/>
      </xdr:nvSpPr>
      <xdr:spPr>
        <a:xfrm>
          <a:off x="13436111" y="980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7062</xdr:rowOff>
    </xdr:from>
    <xdr:to>
      <xdr:col>67</xdr:col>
      <xdr:colOff>101600</xdr:colOff>
      <xdr:row>57</xdr:row>
      <xdr:rowOff>108662</xdr:rowOff>
    </xdr:to>
    <xdr:sp macro="" textlink="">
      <xdr:nvSpPr>
        <xdr:cNvPr id="596" name="フローチャート: 判断 595"/>
        <xdr:cNvSpPr/>
      </xdr:nvSpPr>
      <xdr:spPr>
        <a:xfrm>
          <a:off x="12763500" y="9779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99789</xdr:rowOff>
    </xdr:from>
    <xdr:ext cx="534377" cy="259045"/>
    <xdr:sp macro="" textlink="">
      <xdr:nvSpPr>
        <xdr:cNvPr id="597" name="テキスト ボックス 596"/>
        <xdr:cNvSpPr txBox="1"/>
      </xdr:nvSpPr>
      <xdr:spPr>
        <a:xfrm>
          <a:off x="12547111" y="987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131153</xdr:rowOff>
    </xdr:from>
    <xdr:to>
      <xdr:col>85</xdr:col>
      <xdr:colOff>177800</xdr:colOff>
      <xdr:row>51</xdr:row>
      <xdr:rowOff>61303</xdr:rowOff>
    </xdr:to>
    <xdr:sp macro="" textlink="">
      <xdr:nvSpPr>
        <xdr:cNvPr id="603" name="楕円 602"/>
        <xdr:cNvSpPr/>
      </xdr:nvSpPr>
      <xdr:spPr>
        <a:xfrm>
          <a:off x="16268700" y="870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154030</xdr:rowOff>
    </xdr:from>
    <xdr:ext cx="534377" cy="259045"/>
    <xdr:sp macro="" textlink="">
      <xdr:nvSpPr>
        <xdr:cNvPr id="604" name="教育費該当値テキスト"/>
        <xdr:cNvSpPr txBox="1"/>
      </xdr:nvSpPr>
      <xdr:spPr>
        <a:xfrm>
          <a:off x="16370300" y="855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83833</xdr:rowOff>
    </xdr:from>
    <xdr:to>
      <xdr:col>81</xdr:col>
      <xdr:colOff>101600</xdr:colOff>
      <xdr:row>52</xdr:row>
      <xdr:rowOff>13983</xdr:rowOff>
    </xdr:to>
    <xdr:sp macro="" textlink="">
      <xdr:nvSpPr>
        <xdr:cNvPr id="605" name="楕円 604"/>
        <xdr:cNvSpPr/>
      </xdr:nvSpPr>
      <xdr:spPr>
        <a:xfrm>
          <a:off x="15430500" y="882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30510</xdr:rowOff>
    </xdr:from>
    <xdr:ext cx="534377" cy="259045"/>
    <xdr:sp macro="" textlink="">
      <xdr:nvSpPr>
        <xdr:cNvPr id="606" name="テキスト ボックス 605"/>
        <xdr:cNvSpPr txBox="1"/>
      </xdr:nvSpPr>
      <xdr:spPr>
        <a:xfrm>
          <a:off x="15214111" y="860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78766</xdr:rowOff>
    </xdr:from>
    <xdr:to>
      <xdr:col>76</xdr:col>
      <xdr:colOff>165100</xdr:colOff>
      <xdr:row>56</xdr:row>
      <xdr:rowOff>8916</xdr:rowOff>
    </xdr:to>
    <xdr:sp macro="" textlink="">
      <xdr:nvSpPr>
        <xdr:cNvPr id="607" name="楕円 606"/>
        <xdr:cNvSpPr/>
      </xdr:nvSpPr>
      <xdr:spPr>
        <a:xfrm>
          <a:off x="14541500" y="950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25443</xdr:rowOff>
    </xdr:from>
    <xdr:ext cx="534377" cy="259045"/>
    <xdr:sp macro="" textlink="">
      <xdr:nvSpPr>
        <xdr:cNvPr id="608" name="テキスト ボックス 607"/>
        <xdr:cNvSpPr txBox="1"/>
      </xdr:nvSpPr>
      <xdr:spPr>
        <a:xfrm>
          <a:off x="14325111" y="928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58382</xdr:rowOff>
    </xdr:from>
    <xdr:to>
      <xdr:col>72</xdr:col>
      <xdr:colOff>38100</xdr:colOff>
      <xdr:row>55</xdr:row>
      <xdr:rowOff>159982</xdr:rowOff>
    </xdr:to>
    <xdr:sp macro="" textlink="">
      <xdr:nvSpPr>
        <xdr:cNvPr id="609" name="楕円 608"/>
        <xdr:cNvSpPr/>
      </xdr:nvSpPr>
      <xdr:spPr>
        <a:xfrm>
          <a:off x="13652500" y="948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5059</xdr:rowOff>
    </xdr:from>
    <xdr:ext cx="534377" cy="259045"/>
    <xdr:sp macro="" textlink="">
      <xdr:nvSpPr>
        <xdr:cNvPr id="610" name="テキスト ボックス 609"/>
        <xdr:cNvSpPr txBox="1"/>
      </xdr:nvSpPr>
      <xdr:spPr>
        <a:xfrm>
          <a:off x="13436111" y="92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55143</xdr:rowOff>
    </xdr:from>
    <xdr:to>
      <xdr:col>67</xdr:col>
      <xdr:colOff>101600</xdr:colOff>
      <xdr:row>55</xdr:row>
      <xdr:rowOff>156743</xdr:rowOff>
    </xdr:to>
    <xdr:sp macro="" textlink="">
      <xdr:nvSpPr>
        <xdr:cNvPr id="611" name="楕円 610"/>
        <xdr:cNvSpPr/>
      </xdr:nvSpPr>
      <xdr:spPr>
        <a:xfrm>
          <a:off x="12763500" y="948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1820</xdr:rowOff>
    </xdr:from>
    <xdr:ext cx="534377" cy="259045"/>
    <xdr:sp macro="" textlink="">
      <xdr:nvSpPr>
        <xdr:cNvPr id="612" name="テキスト ボックス 611"/>
        <xdr:cNvSpPr txBox="1"/>
      </xdr:nvSpPr>
      <xdr:spPr>
        <a:xfrm>
          <a:off x="12547111" y="926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6" name="テキスト ボックス 62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0" name="テキスト ボックス 62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2" name="テキスト ボックス 63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6" name="直線コネクタ 635"/>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9" name="災害復旧費最大値テキスト"/>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40" name="直線コネクタ 639"/>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31668</xdr:rowOff>
    </xdr:from>
    <xdr:to>
      <xdr:col>85</xdr:col>
      <xdr:colOff>127000</xdr:colOff>
      <xdr:row>79</xdr:row>
      <xdr:rowOff>34658</xdr:rowOff>
    </xdr:to>
    <xdr:cxnSp macro="">
      <xdr:nvCxnSpPr>
        <xdr:cNvPr id="641" name="直線コネクタ 640"/>
        <xdr:cNvCxnSpPr/>
      </xdr:nvCxnSpPr>
      <xdr:spPr>
        <a:xfrm flipV="1">
          <a:off x="15481300" y="13576218"/>
          <a:ext cx="838200" cy="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130866</xdr:rowOff>
    </xdr:from>
    <xdr:ext cx="469744" cy="259045"/>
    <xdr:sp macro="" textlink="">
      <xdr:nvSpPr>
        <xdr:cNvPr id="642" name="災害復旧費平均値テキスト"/>
        <xdr:cNvSpPr txBox="1"/>
      </xdr:nvSpPr>
      <xdr:spPr>
        <a:xfrm>
          <a:off x="16370300" y="13332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43" name="フローチャート: 判断 642"/>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34658</xdr:rowOff>
    </xdr:from>
    <xdr:to>
      <xdr:col>81</xdr:col>
      <xdr:colOff>50800</xdr:colOff>
      <xdr:row>79</xdr:row>
      <xdr:rowOff>35916</xdr:rowOff>
    </xdr:to>
    <xdr:cxnSp macro="">
      <xdr:nvCxnSpPr>
        <xdr:cNvPr id="644" name="直線コネクタ 643"/>
        <xdr:cNvCxnSpPr/>
      </xdr:nvCxnSpPr>
      <xdr:spPr>
        <a:xfrm flipV="1">
          <a:off x="14592300" y="13579208"/>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5" name="フローチャート: 判断 644"/>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62647</xdr:rowOff>
    </xdr:from>
    <xdr:ext cx="469744" cy="259045"/>
    <xdr:sp macro="" textlink="">
      <xdr:nvSpPr>
        <xdr:cNvPr id="646" name="テキスト ボックス 645"/>
        <xdr:cNvSpPr txBox="1"/>
      </xdr:nvSpPr>
      <xdr:spPr>
        <a:xfrm>
          <a:off x="15246428" y="1326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35916</xdr:rowOff>
    </xdr:from>
    <xdr:to>
      <xdr:col>76</xdr:col>
      <xdr:colOff>114300</xdr:colOff>
      <xdr:row>79</xdr:row>
      <xdr:rowOff>40717</xdr:rowOff>
    </xdr:to>
    <xdr:cxnSp macro="">
      <xdr:nvCxnSpPr>
        <xdr:cNvPr id="647" name="直線コネクタ 646"/>
        <xdr:cNvCxnSpPr/>
      </xdr:nvCxnSpPr>
      <xdr:spPr>
        <a:xfrm flipV="1">
          <a:off x="13703300" y="13580466"/>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8" name="フローチャート: 判断 647"/>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70935</xdr:rowOff>
    </xdr:from>
    <xdr:ext cx="469744" cy="259045"/>
    <xdr:sp macro="" textlink="">
      <xdr:nvSpPr>
        <xdr:cNvPr id="649" name="テキスト ボックス 648"/>
        <xdr:cNvSpPr txBox="1"/>
      </xdr:nvSpPr>
      <xdr:spPr>
        <a:xfrm>
          <a:off x="14357428" y="1327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40717</xdr:rowOff>
    </xdr:from>
    <xdr:to>
      <xdr:col>71</xdr:col>
      <xdr:colOff>177800</xdr:colOff>
      <xdr:row>79</xdr:row>
      <xdr:rowOff>44450</xdr:rowOff>
    </xdr:to>
    <xdr:cxnSp macro="">
      <xdr:nvCxnSpPr>
        <xdr:cNvPr id="650" name="直線コネクタ 649"/>
        <xdr:cNvCxnSpPr/>
      </xdr:nvCxnSpPr>
      <xdr:spPr>
        <a:xfrm flipV="1">
          <a:off x="12814300" y="13585267"/>
          <a:ext cx="8890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160071</xdr:rowOff>
    </xdr:from>
    <xdr:to>
      <xdr:col>72</xdr:col>
      <xdr:colOff>38100</xdr:colOff>
      <xdr:row>79</xdr:row>
      <xdr:rowOff>90221</xdr:rowOff>
    </xdr:to>
    <xdr:sp macro="" textlink="">
      <xdr:nvSpPr>
        <xdr:cNvPr id="651" name="フローチャート: 判断 650"/>
        <xdr:cNvSpPr/>
      </xdr:nvSpPr>
      <xdr:spPr>
        <a:xfrm>
          <a:off x="13652500" y="1353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106748</xdr:rowOff>
    </xdr:from>
    <xdr:ext cx="378565" cy="259045"/>
    <xdr:sp macro="" textlink="">
      <xdr:nvSpPr>
        <xdr:cNvPr id="652" name="テキスト ボックス 651"/>
        <xdr:cNvSpPr txBox="1"/>
      </xdr:nvSpPr>
      <xdr:spPr>
        <a:xfrm>
          <a:off x="13514017" y="13308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163100</xdr:rowOff>
    </xdr:from>
    <xdr:to>
      <xdr:col>67</xdr:col>
      <xdr:colOff>101600</xdr:colOff>
      <xdr:row>79</xdr:row>
      <xdr:rowOff>93250</xdr:rowOff>
    </xdr:to>
    <xdr:sp macro="" textlink="">
      <xdr:nvSpPr>
        <xdr:cNvPr id="653" name="フローチャート: 判断 652"/>
        <xdr:cNvSpPr/>
      </xdr:nvSpPr>
      <xdr:spPr>
        <a:xfrm>
          <a:off x="12763500" y="135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109777</xdr:rowOff>
    </xdr:from>
    <xdr:ext cx="378565" cy="259045"/>
    <xdr:sp macro="" textlink="">
      <xdr:nvSpPr>
        <xdr:cNvPr id="654" name="テキスト ボックス 653"/>
        <xdr:cNvSpPr txBox="1"/>
      </xdr:nvSpPr>
      <xdr:spPr>
        <a:xfrm>
          <a:off x="12625017" y="13311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152318</xdr:rowOff>
    </xdr:from>
    <xdr:to>
      <xdr:col>85</xdr:col>
      <xdr:colOff>177800</xdr:colOff>
      <xdr:row>79</xdr:row>
      <xdr:rowOff>82468</xdr:rowOff>
    </xdr:to>
    <xdr:sp macro="" textlink="">
      <xdr:nvSpPr>
        <xdr:cNvPr id="660" name="楕円 659"/>
        <xdr:cNvSpPr/>
      </xdr:nvSpPr>
      <xdr:spPr>
        <a:xfrm>
          <a:off x="16268700" y="1352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86416</xdr:rowOff>
    </xdr:from>
    <xdr:ext cx="378565" cy="259045"/>
    <xdr:sp macro="" textlink="">
      <xdr:nvSpPr>
        <xdr:cNvPr id="661" name="災害復旧費該当値テキスト"/>
        <xdr:cNvSpPr txBox="1"/>
      </xdr:nvSpPr>
      <xdr:spPr>
        <a:xfrm>
          <a:off x="16370300" y="13459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155308</xdr:rowOff>
    </xdr:from>
    <xdr:to>
      <xdr:col>81</xdr:col>
      <xdr:colOff>101600</xdr:colOff>
      <xdr:row>79</xdr:row>
      <xdr:rowOff>85458</xdr:rowOff>
    </xdr:to>
    <xdr:sp macro="" textlink="">
      <xdr:nvSpPr>
        <xdr:cNvPr id="662" name="楕円 661"/>
        <xdr:cNvSpPr/>
      </xdr:nvSpPr>
      <xdr:spPr>
        <a:xfrm>
          <a:off x="15430500" y="1352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76585</xdr:rowOff>
    </xdr:from>
    <xdr:ext cx="378565" cy="259045"/>
    <xdr:sp macro="" textlink="">
      <xdr:nvSpPr>
        <xdr:cNvPr id="663" name="テキスト ボックス 662"/>
        <xdr:cNvSpPr txBox="1"/>
      </xdr:nvSpPr>
      <xdr:spPr>
        <a:xfrm>
          <a:off x="15292017" y="13621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156566</xdr:rowOff>
    </xdr:from>
    <xdr:to>
      <xdr:col>76</xdr:col>
      <xdr:colOff>165100</xdr:colOff>
      <xdr:row>79</xdr:row>
      <xdr:rowOff>86716</xdr:rowOff>
    </xdr:to>
    <xdr:sp macro="" textlink="">
      <xdr:nvSpPr>
        <xdr:cNvPr id="664" name="楕円 663"/>
        <xdr:cNvSpPr/>
      </xdr:nvSpPr>
      <xdr:spPr>
        <a:xfrm>
          <a:off x="14541500" y="1352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77843</xdr:rowOff>
    </xdr:from>
    <xdr:ext cx="378565" cy="259045"/>
    <xdr:sp macro="" textlink="">
      <xdr:nvSpPr>
        <xdr:cNvPr id="665" name="テキスト ボックス 664"/>
        <xdr:cNvSpPr txBox="1"/>
      </xdr:nvSpPr>
      <xdr:spPr>
        <a:xfrm>
          <a:off x="14403017" y="13622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161367</xdr:rowOff>
    </xdr:from>
    <xdr:to>
      <xdr:col>72</xdr:col>
      <xdr:colOff>38100</xdr:colOff>
      <xdr:row>79</xdr:row>
      <xdr:rowOff>91517</xdr:rowOff>
    </xdr:to>
    <xdr:sp macro="" textlink="">
      <xdr:nvSpPr>
        <xdr:cNvPr id="666" name="楕円 665"/>
        <xdr:cNvSpPr/>
      </xdr:nvSpPr>
      <xdr:spPr>
        <a:xfrm>
          <a:off x="13652500" y="1353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82644</xdr:rowOff>
    </xdr:from>
    <xdr:ext cx="378565" cy="259045"/>
    <xdr:sp macro="" textlink="">
      <xdr:nvSpPr>
        <xdr:cNvPr id="667" name="テキスト ボックス 666"/>
        <xdr:cNvSpPr txBox="1"/>
      </xdr:nvSpPr>
      <xdr:spPr>
        <a:xfrm>
          <a:off x="13514017" y="13627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8" name="楕円 66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9" name="テキスト ボックス 668"/>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9" name="テキスト ボックス 68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4254</xdr:rowOff>
    </xdr:from>
    <xdr:to>
      <xdr:col>85</xdr:col>
      <xdr:colOff>126364</xdr:colOff>
      <xdr:row>97</xdr:row>
      <xdr:rowOff>104476</xdr:rowOff>
    </xdr:to>
    <xdr:cxnSp macro="">
      <xdr:nvCxnSpPr>
        <xdr:cNvPr id="693" name="直線コネクタ 692"/>
        <xdr:cNvCxnSpPr/>
      </xdr:nvCxnSpPr>
      <xdr:spPr>
        <a:xfrm flipV="1">
          <a:off x="16317595" y="15777654"/>
          <a:ext cx="1269" cy="957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108303</xdr:rowOff>
    </xdr:from>
    <xdr:ext cx="534377" cy="259045"/>
    <xdr:sp macro="" textlink="">
      <xdr:nvSpPr>
        <xdr:cNvPr id="694" name="公債費最小値テキスト"/>
        <xdr:cNvSpPr txBox="1"/>
      </xdr:nvSpPr>
      <xdr:spPr>
        <a:xfrm>
          <a:off x="16370300" y="1673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104476</xdr:rowOff>
    </xdr:from>
    <xdr:to>
      <xdr:col>86</xdr:col>
      <xdr:colOff>25400</xdr:colOff>
      <xdr:row>97</xdr:row>
      <xdr:rowOff>104476</xdr:rowOff>
    </xdr:to>
    <xdr:cxnSp macro="">
      <xdr:nvCxnSpPr>
        <xdr:cNvPr id="695" name="直線コネクタ 694"/>
        <xdr:cNvCxnSpPr/>
      </xdr:nvCxnSpPr>
      <xdr:spPr>
        <a:xfrm>
          <a:off x="16230600" y="1673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122381</xdr:rowOff>
    </xdr:from>
    <xdr:ext cx="534377" cy="259045"/>
    <xdr:sp macro="" textlink="">
      <xdr:nvSpPr>
        <xdr:cNvPr id="696" name="公債費最大値テキスト"/>
        <xdr:cNvSpPr txBox="1"/>
      </xdr:nvSpPr>
      <xdr:spPr>
        <a:xfrm>
          <a:off x="16370300" y="1555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4254</xdr:rowOff>
    </xdr:from>
    <xdr:to>
      <xdr:col>86</xdr:col>
      <xdr:colOff>25400</xdr:colOff>
      <xdr:row>92</xdr:row>
      <xdr:rowOff>4254</xdr:rowOff>
    </xdr:to>
    <xdr:cxnSp macro="">
      <xdr:nvCxnSpPr>
        <xdr:cNvPr id="697" name="直線コネクタ 696"/>
        <xdr:cNvCxnSpPr/>
      </xdr:nvCxnSpPr>
      <xdr:spPr>
        <a:xfrm>
          <a:off x="16230600" y="1577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45174</xdr:rowOff>
    </xdr:from>
    <xdr:to>
      <xdr:col>85</xdr:col>
      <xdr:colOff>127000</xdr:colOff>
      <xdr:row>92</xdr:row>
      <xdr:rowOff>122689</xdr:rowOff>
    </xdr:to>
    <xdr:cxnSp macro="">
      <xdr:nvCxnSpPr>
        <xdr:cNvPr id="698" name="直線コネクタ 697"/>
        <xdr:cNvCxnSpPr/>
      </xdr:nvCxnSpPr>
      <xdr:spPr>
        <a:xfrm>
          <a:off x="15481300" y="15818574"/>
          <a:ext cx="838200" cy="7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129582</xdr:rowOff>
    </xdr:from>
    <xdr:ext cx="534377" cy="259045"/>
    <xdr:sp macro="" textlink="">
      <xdr:nvSpPr>
        <xdr:cNvPr id="699" name="公債費平均値テキスト"/>
        <xdr:cNvSpPr txBox="1"/>
      </xdr:nvSpPr>
      <xdr:spPr>
        <a:xfrm>
          <a:off x="16370300" y="16245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151155</xdr:rowOff>
    </xdr:from>
    <xdr:to>
      <xdr:col>85</xdr:col>
      <xdr:colOff>177800</xdr:colOff>
      <xdr:row>95</xdr:row>
      <xdr:rowOff>81305</xdr:rowOff>
    </xdr:to>
    <xdr:sp macro="" textlink="">
      <xdr:nvSpPr>
        <xdr:cNvPr id="700" name="フローチャート: 判断 699"/>
        <xdr:cNvSpPr/>
      </xdr:nvSpPr>
      <xdr:spPr>
        <a:xfrm>
          <a:off x="16268700" y="1626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159035</xdr:rowOff>
    </xdr:from>
    <xdr:to>
      <xdr:col>81</xdr:col>
      <xdr:colOff>50800</xdr:colOff>
      <xdr:row>92</xdr:row>
      <xdr:rowOff>45174</xdr:rowOff>
    </xdr:to>
    <xdr:cxnSp macro="">
      <xdr:nvCxnSpPr>
        <xdr:cNvPr id="701" name="直線コネクタ 700"/>
        <xdr:cNvCxnSpPr/>
      </xdr:nvCxnSpPr>
      <xdr:spPr>
        <a:xfrm>
          <a:off x="14592300" y="15760985"/>
          <a:ext cx="889000" cy="5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138201</xdr:rowOff>
    </xdr:from>
    <xdr:to>
      <xdr:col>81</xdr:col>
      <xdr:colOff>101600</xdr:colOff>
      <xdr:row>95</xdr:row>
      <xdr:rowOff>68351</xdr:rowOff>
    </xdr:to>
    <xdr:sp macro="" textlink="">
      <xdr:nvSpPr>
        <xdr:cNvPr id="702" name="フローチャート: 判断 701"/>
        <xdr:cNvSpPr/>
      </xdr:nvSpPr>
      <xdr:spPr>
        <a:xfrm>
          <a:off x="15430500" y="1625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59478</xdr:rowOff>
    </xdr:from>
    <xdr:ext cx="534377" cy="259045"/>
    <xdr:sp macro="" textlink="">
      <xdr:nvSpPr>
        <xdr:cNvPr id="703" name="テキスト ボックス 702"/>
        <xdr:cNvSpPr txBox="1"/>
      </xdr:nvSpPr>
      <xdr:spPr>
        <a:xfrm>
          <a:off x="15214111" y="1634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143244</xdr:rowOff>
    </xdr:from>
    <xdr:to>
      <xdr:col>76</xdr:col>
      <xdr:colOff>114300</xdr:colOff>
      <xdr:row>91</xdr:row>
      <xdr:rowOff>159035</xdr:rowOff>
    </xdr:to>
    <xdr:cxnSp macro="">
      <xdr:nvCxnSpPr>
        <xdr:cNvPr id="704" name="直線コネクタ 703"/>
        <xdr:cNvCxnSpPr/>
      </xdr:nvCxnSpPr>
      <xdr:spPr>
        <a:xfrm>
          <a:off x="13703300" y="15745194"/>
          <a:ext cx="889000" cy="1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126828</xdr:rowOff>
    </xdr:from>
    <xdr:to>
      <xdr:col>76</xdr:col>
      <xdr:colOff>165100</xdr:colOff>
      <xdr:row>95</xdr:row>
      <xdr:rowOff>56978</xdr:rowOff>
    </xdr:to>
    <xdr:sp macro="" textlink="">
      <xdr:nvSpPr>
        <xdr:cNvPr id="705" name="フローチャート: 判断 704"/>
        <xdr:cNvSpPr/>
      </xdr:nvSpPr>
      <xdr:spPr>
        <a:xfrm>
          <a:off x="14541500" y="1624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48105</xdr:rowOff>
    </xdr:from>
    <xdr:ext cx="534377" cy="259045"/>
    <xdr:sp macro="" textlink="">
      <xdr:nvSpPr>
        <xdr:cNvPr id="706" name="テキスト ボックス 705"/>
        <xdr:cNvSpPr txBox="1"/>
      </xdr:nvSpPr>
      <xdr:spPr>
        <a:xfrm>
          <a:off x="14325111" y="163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120459</xdr:rowOff>
    </xdr:from>
    <xdr:to>
      <xdr:col>71</xdr:col>
      <xdr:colOff>177800</xdr:colOff>
      <xdr:row>91</xdr:row>
      <xdr:rowOff>143244</xdr:rowOff>
    </xdr:to>
    <xdr:cxnSp macro="">
      <xdr:nvCxnSpPr>
        <xdr:cNvPr id="707" name="直線コネクタ 706"/>
        <xdr:cNvCxnSpPr/>
      </xdr:nvCxnSpPr>
      <xdr:spPr>
        <a:xfrm>
          <a:off x="12814300" y="15722409"/>
          <a:ext cx="889000" cy="2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81280</xdr:rowOff>
    </xdr:from>
    <xdr:to>
      <xdr:col>72</xdr:col>
      <xdr:colOff>38100</xdr:colOff>
      <xdr:row>96</xdr:row>
      <xdr:rowOff>11430</xdr:rowOff>
    </xdr:to>
    <xdr:sp macro="" textlink="">
      <xdr:nvSpPr>
        <xdr:cNvPr id="708" name="フローチャート: 判断 707"/>
        <xdr:cNvSpPr/>
      </xdr:nvSpPr>
      <xdr:spPr>
        <a:xfrm>
          <a:off x="13652500" y="1636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2557</xdr:rowOff>
    </xdr:from>
    <xdr:ext cx="534377" cy="259045"/>
    <xdr:sp macro="" textlink="">
      <xdr:nvSpPr>
        <xdr:cNvPr id="709" name="テキスト ボックス 708"/>
        <xdr:cNvSpPr txBox="1"/>
      </xdr:nvSpPr>
      <xdr:spPr>
        <a:xfrm>
          <a:off x="13436111" y="1646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72155</xdr:rowOff>
    </xdr:from>
    <xdr:to>
      <xdr:col>67</xdr:col>
      <xdr:colOff>101600</xdr:colOff>
      <xdr:row>96</xdr:row>
      <xdr:rowOff>2305</xdr:rowOff>
    </xdr:to>
    <xdr:sp macro="" textlink="">
      <xdr:nvSpPr>
        <xdr:cNvPr id="710" name="フローチャート: 判断 709"/>
        <xdr:cNvSpPr/>
      </xdr:nvSpPr>
      <xdr:spPr>
        <a:xfrm>
          <a:off x="127635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164882</xdr:rowOff>
    </xdr:from>
    <xdr:ext cx="534377" cy="259045"/>
    <xdr:sp macro="" textlink="">
      <xdr:nvSpPr>
        <xdr:cNvPr id="711" name="テキスト ボックス 710"/>
        <xdr:cNvSpPr txBox="1"/>
      </xdr:nvSpPr>
      <xdr:spPr>
        <a:xfrm>
          <a:off x="12547111" y="1645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71889</xdr:rowOff>
    </xdr:from>
    <xdr:to>
      <xdr:col>85</xdr:col>
      <xdr:colOff>177800</xdr:colOff>
      <xdr:row>93</xdr:row>
      <xdr:rowOff>2039</xdr:rowOff>
    </xdr:to>
    <xdr:sp macro="" textlink="">
      <xdr:nvSpPr>
        <xdr:cNvPr id="717" name="楕円 716"/>
        <xdr:cNvSpPr/>
      </xdr:nvSpPr>
      <xdr:spPr>
        <a:xfrm>
          <a:off x="16268700" y="1584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158266</xdr:rowOff>
    </xdr:from>
    <xdr:ext cx="534377" cy="259045"/>
    <xdr:sp macro="" textlink="">
      <xdr:nvSpPr>
        <xdr:cNvPr id="718" name="公債費該当値テキスト"/>
        <xdr:cNvSpPr txBox="1"/>
      </xdr:nvSpPr>
      <xdr:spPr>
        <a:xfrm>
          <a:off x="16370300" y="1576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165824</xdr:rowOff>
    </xdr:from>
    <xdr:to>
      <xdr:col>81</xdr:col>
      <xdr:colOff>101600</xdr:colOff>
      <xdr:row>92</xdr:row>
      <xdr:rowOff>95974</xdr:rowOff>
    </xdr:to>
    <xdr:sp macro="" textlink="">
      <xdr:nvSpPr>
        <xdr:cNvPr id="719" name="楕円 718"/>
        <xdr:cNvSpPr/>
      </xdr:nvSpPr>
      <xdr:spPr>
        <a:xfrm>
          <a:off x="15430500" y="1576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112501</xdr:rowOff>
    </xdr:from>
    <xdr:ext cx="534377" cy="259045"/>
    <xdr:sp macro="" textlink="">
      <xdr:nvSpPr>
        <xdr:cNvPr id="720" name="テキスト ボックス 719"/>
        <xdr:cNvSpPr txBox="1"/>
      </xdr:nvSpPr>
      <xdr:spPr>
        <a:xfrm>
          <a:off x="15214111" y="1554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108235</xdr:rowOff>
    </xdr:from>
    <xdr:to>
      <xdr:col>76</xdr:col>
      <xdr:colOff>165100</xdr:colOff>
      <xdr:row>92</xdr:row>
      <xdr:rowOff>38385</xdr:rowOff>
    </xdr:to>
    <xdr:sp macro="" textlink="">
      <xdr:nvSpPr>
        <xdr:cNvPr id="721" name="楕円 720"/>
        <xdr:cNvSpPr/>
      </xdr:nvSpPr>
      <xdr:spPr>
        <a:xfrm>
          <a:off x="14541500" y="1571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54912</xdr:rowOff>
    </xdr:from>
    <xdr:ext cx="534377" cy="259045"/>
    <xdr:sp macro="" textlink="">
      <xdr:nvSpPr>
        <xdr:cNvPr id="722" name="テキスト ボックス 721"/>
        <xdr:cNvSpPr txBox="1"/>
      </xdr:nvSpPr>
      <xdr:spPr>
        <a:xfrm>
          <a:off x="14325111" y="1548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92444</xdr:rowOff>
    </xdr:from>
    <xdr:to>
      <xdr:col>72</xdr:col>
      <xdr:colOff>38100</xdr:colOff>
      <xdr:row>92</xdr:row>
      <xdr:rowOff>22594</xdr:rowOff>
    </xdr:to>
    <xdr:sp macro="" textlink="">
      <xdr:nvSpPr>
        <xdr:cNvPr id="723" name="楕円 722"/>
        <xdr:cNvSpPr/>
      </xdr:nvSpPr>
      <xdr:spPr>
        <a:xfrm>
          <a:off x="13652500" y="156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39121</xdr:rowOff>
    </xdr:from>
    <xdr:ext cx="534377" cy="259045"/>
    <xdr:sp macro="" textlink="">
      <xdr:nvSpPr>
        <xdr:cNvPr id="724" name="テキスト ボックス 723"/>
        <xdr:cNvSpPr txBox="1"/>
      </xdr:nvSpPr>
      <xdr:spPr>
        <a:xfrm>
          <a:off x="13436111" y="1546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69659</xdr:rowOff>
    </xdr:from>
    <xdr:to>
      <xdr:col>67</xdr:col>
      <xdr:colOff>101600</xdr:colOff>
      <xdr:row>91</xdr:row>
      <xdr:rowOff>171259</xdr:rowOff>
    </xdr:to>
    <xdr:sp macro="" textlink="">
      <xdr:nvSpPr>
        <xdr:cNvPr id="725" name="楕円 724"/>
        <xdr:cNvSpPr/>
      </xdr:nvSpPr>
      <xdr:spPr>
        <a:xfrm>
          <a:off x="12763500" y="1567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16336</xdr:rowOff>
    </xdr:from>
    <xdr:ext cx="534377" cy="259045"/>
    <xdr:sp macro="" textlink="">
      <xdr:nvSpPr>
        <xdr:cNvPr id="726" name="テキスト ボックス 725"/>
        <xdr:cNvSpPr txBox="1"/>
      </xdr:nvSpPr>
      <xdr:spPr>
        <a:xfrm>
          <a:off x="12547111" y="1544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50" name="直線コネクタ 749"/>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53" name="諸支出金最大値テキスト"/>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54" name="直線コネクタ 753"/>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79883</xdr:rowOff>
    </xdr:from>
    <xdr:to>
      <xdr:col>116</xdr:col>
      <xdr:colOff>63500</xdr:colOff>
      <xdr:row>35</xdr:row>
      <xdr:rowOff>5588</xdr:rowOff>
    </xdr:to>
    <xdr:cxnSp macro="">
      <xdr:nvCxnSpPr>
        <xdr:cNvPr id="755" name="直線コネクタ 754"/>
        <xdr:cNvCxnSpPr/>
      </xdr:nvCxnSpPr>
      <xdr:spPr>
        <a:xfrm flipV="1">
          <a:off x="21323300" y="5394833"/>
          <a:ext cx="838200" cy="61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36085</xdr:rowOff>
    </xdr:from>
    <xdr:ext cx="378565" cy="259045"/>
    <xdr:sp macro="" textlink="">
      <xdr:nvSpPr>
        <xdr:cNvPr id="756" name="諸支出金平均値テキスト"/>
        <xdr:cNvSpPr txBox="1"/>
      </xdr:nvSpPr>
      <xdr:spPr>
        <a:xfrm>
          <a:off x="22212300" y="6551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7" name="フローチャート: 判断 756"/>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5588</xdr:rowOff>
    </xdr:from>
    <xdr:to>
      <xdr:col>111</xdr:col>
      <xdr:colOff>177800</xdr:colOff>
      <xdr:row>35</xdr:row>
      <xdr:rowOff>24638</xdr:rowOff>
    </xdr:to>
    <xdr:cxnSp macro="">
      <xdr:nvCxnSpPr>
        <xdr:cNvPr id="758" name="直線コネクタ 757"/>
        <xdr:cNvCxnSpPr/>
      </xdr:nvCxnSpPr>
      <xdr:spPr>
        <a:xfrm flipV="1">
          <a:off x="20434300" y="6006338"/>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9" name="フローチャート: 判断 758"/>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2938</xdr:rowOff>
    </xdr:from>
    <xdr:ext cx="378565" cy="259045"/>
    <xdr:sp macro="" textlink="">
      <xdr:nvSpPr>
        <xdr:cNvPr id="760" name="テキスト ボックス 759"/>
        <xdr:cNvSpPr txBox="1"/>
      </xdr:nvSpPr>
      <xdr:spPr>
        <a:xfrm>
          <a:off x="21134017" y="6689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150368</xdr:rowOff>
    </xdr:from>
    <xdr:to>
      <xdr:col>107</xdr:col>
      <xdr:colOff>50800</xdr:colOff>
      <xdr:row>35</xdr:row>
      <xdr:rowOff>24638</xdr:rowOff>
    </xdr:to>
    <xdr:cxnSp macro="">
      <xdr:nvCxnSpPr>
        <xdr:cNvPr id="761" name="直線コネクタ 760"/>
        <xdr:cNvCxnSpPr/>
      </xdr:nvCxnSpPr>
      <xdr:spPr>
        <a:xfrm>
          <a:off x="19545300" y="59796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53848</xdr:rowOff>
    </xdr:from>
    <xdr:to>
      <xdr:col>107</xdr:col>
      <xdr:colOff>101600</xdr:colOff>
      <xdr:row>38</xdr:row>
      <xdr:rowOff>155448</xdr:rowOff>
    </xdr:to>
    <xdr:sp macro="" textlink="">
      <xdr:nvSpPr>
        <xdr:cNvPr id="762" name="フローチャート: 判断 761"/>
        <xdr:cNvSpPr/>
      </xdr:nvSpPr>
      <xdr:spPr>
        <a:xfrm>
          <a:off x="20383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146575</xdr:rowOff>
    </xdr:from>
    <xdr:ext cx="378565" cy="259045"/>
    <xdr:sp macro="" textlink="">
      <xdr:nvSpPr>
        <xdr:cNvPr id="763" name="テキスト ボックス 762"/>
        <xdr:cNvSpPr txBox="1"/>
      </xdr:nvSpPr>
      <xdr:spPr>
        <a:xfrm>
          <a:off x="20245017" y="666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150368</xdr:rowOff>
    </xdr:from>
    <xdr:to>
      <xdr:col>102</xdr:col>
      <xdr:colOff>114300</xdr:colOff>
      <xdr:row>34</xdr:row>
      <xdr:rowOff>160274</xdr:rowOff>
    </xdr:to>
    <xdr:cxnSp macro="">
      <xdr:nvCxnSpPr>
        <xdr:cNvPr id="764" name="直線コネクタ 763"/>
        <xdr:cNvCxnSpPr/>
      </xdr:nvCxnSpPr>
      <xdr:spPr>
        <a:xfrm flipV="1">
          <a:off x="18656300" y="5979668"/>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128524</xdr:rowOff>
    </xdr:from>
    <xdr:to>
      <xdr:col>102</xdr:col>
      <xdr:colOff>165100</xdr:colOff>
      <xdr:row>39</xdr:row>
      <xdr:rowOff>58674</xdr:rowOff>
    </xdr:to>
    <xdr:sp macro="" textlink="">
      <xdr:nvSpPr>
        <xdr:cNvPr id="765" name="フローチャート: 判断 764"/>
        <xdr:cNvSpPr/>
      </xdr:nvSpPr>
      <xdr:spPr>
        <a:xfrm>
          <a:off x="19494500" y="664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49801</xdr:rowOff>
    </xdr:from>
    <xdr:ext cx="313932" cy="259045"/>
    <xdr:sp macro="" textlink="">
      <xdr:nvSpPr>
        <xdr:cNvPr id="766" name="テキスト ボックス 765"/>
        <xdr:cNvSpPr txBox="1"/>
      </xdr:nvSpPr>
      <xdr:spPr>
        <a:xfrm>
          <a:off x="19388333" y="6736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93091</xdr:rowOff>
    </xdr:from>
    <xdr:to>
      <xdr:col>98</xdr:col>
      <xdr:colOff>38100</xdr:colOff>
      <xdr:row>39</xdr:row>
      <xdr:rowOff>23241</xdr:rowOff>
    </xdr:to>
    <xdr:sp macro="" textlink="">
      <xdr:nvSpPr>
        <xdr:cNvPr id="767" name="フローチャート: 判断 766"/>
        <xdr:cNvSpPr/>
      </xdr:nvSpPr>
      <xdr:spPr>
        <a:xfrm>
          <a:off x="18605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14368</xdr:rowOff>
    </xdr:from>
    <xdr:ext cx="378565" cy="259045"/>
    <xdr:sp macro="" textlink="">
      <xdr:nvSpPr>
        <xdr:cNvPr id="768" name="テキスト ボックス 767"/>
        <xdr:cNvSpPr txBox="1"/>
      </xdr:nvSpPr>
      <xdr:spPr>
        <a:xfrm>
          <a:off x="18467017" y="670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29083</xdr:rowOff>
    </xdr:from>
    <xdr:to>
      <xdr:col>116</xdr:col>
      <xdr:colOff>114300</xdr:colOff>
      <xdr:row>31</xdr:row>
      <xdr:rowOff>130683</xdr:rowOff>
    </xdr:to>
    <xdr:sp macro="" textlink="">
      <xdr:nvSpPr>
        <xdr:cNvPr id="774" name="楕円 773"/>
        <xdr:cNvSpPr/>
      </xdr:nvSpPr>
      <xdr:spPr>
        <a:xfrm>
          <a:off x="22110700" y="534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153560</xdr:rowOff>
    </xdr:from>
    <xdr:ext cx="469744" cy="259045"/>
    <xdr:sp macro="" textlink="">
      <xdr:nvSpPr>
        <xdr:cNvPr id="775" name="諸支出金該当値テキスト"/>
        <xdr:cNvSpPr txBox="1"/>
      </xdr:nvSpPr>
      <xdr:spPr>
        <a:xfrm>
          <a:off x="22212300" y="529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126238</xdr:rowOff>
    </xdr:from>
    <xdr:to>
      <xdr:col>112</xdr:col>
      <xdr:colOff>38100</xdr:colOff>
      <xdr:row>35</xdr:row>
      <xdr:rowOff>56388</xdr:rowOff>
    </xdr:to>
    <xdr:sp macro="" textlink="">
      <xdr:nvSpPr>
        <xdr:cNvPr id="776" name="楕円 775"/>
        <xdr:cNvSpPr/>
      </xdr:nvSpPr>
      <xdr:spPr>
        <a:xfrm>
          <a:off x="21272500" y="595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72915</xdr:rowOff>
    </xdr:from>
    <xdr:ext cx="469744" cy="259045"/>
    <xdr:sp macro="" textlink="">
      <xdr:nvSpPr>
        <xdr:cNvPr id="777" name="テキスト ボックス 776"/>
        <xdr:cNvSpPr txBox="1"/>
      </xdr:nvSpPr>
      <xdr:spPr>
        <a:xfrm>
          <a:off x="21088428" y="573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145288</xdr:rowOff>
    </xdr:from>
    <xdr:to>
      <xdr:col>107</xdr:col>
      <xdr:colOff>101600</xdr:colOff>
      <xdr:row>35</xdr:row>
      <xdr:rowOff>75438</xdr:rowOff>
    </xdr:to>
    <xdr:sp macro="" textlink="">
      <xdr:nvSpPr>
        <xdr:cNvPr id="778" name="楕円 777"/>
        <xdr:cNvSpPr/>
      </xdr:nvSpPr>
      <xdr:spPr>
        <a:xfrm>
          <a:off x="20383500" y="597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91965</xdr:rowOff>
    </xdr:from>
    <xdr:ext cx="469744" cy="259045"/>
    <xdr:sp macro="" textlink="">
      <xdr:nvSpPr>
        <xdr:cNvPr id="779" name="テキスト ボックス 778"/>
        <xdr:cNvSpPr txBox="1"/>
      </xdr:nvSpPr>
      <xdr:spPr>
        <a:xfrm>
          <a:off x="20199428" y="574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99568</xdr:rowOff>
    </xdr:from>
    <xdr:to>
      <xdr:col>102</xdr:col>
      <xdr:colOff>165100</xdr:colOff>
      <xdr:row>35</xdr:row>
      <xdr:rowOff>29718</xdr:rowOff>
    </xdr:to>
    <xdr:sp macro="" textlink="">
      <xdr:nvSpPr>
        <xdr:cNvPr id="780" name="楕円 779"/>
        <xdr:cNvSpPr/>
      </xdr:nvSpPr>
      <xdr:spPr>
        <a:xfrm>
          <a:off x="19494500" y="592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46245</xdr:rowOff>
    </xdr:from>
    <xdr:ext cx="469744" cy="259045"/>
    <xdr:sp macro="" textlink="">
      <xdr:nvSpPr>
        <xdr:cNvPr id="781" name="テキスト ボックス 780"/>
        <xdr:cNvSpPr txBox="1"/>
      </xdr:nvSpPr>
      <xdr:spPr>
        <a:xfrm>
          <a:off x="19310428" y="570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109474</xdr:rowOff>
    </xdr:from>
    <xdr:to>
      <xdr:col>98</xdr:col>
      <xdr:colOff>38100</xdr:colOff>
      <xdr:row>35</xdr:row>
      <xdr:rowOff>39624</xdr:rowOff>
    </xdr:to>
    <xdr:sp macro="" textlink="">
      <xdr:nvSpPr>
        <xdr:cNvPr id="782" name="楕円 781"/>
        <xdr:cNvSpPr/>
      </xdr:nvSpPr>
      <xdr:spPr>
        <a:xfrm>
          <a:off x="18605500" y="593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56151</xdr:rowOff>
    </xdr:from>
    <xdr:ext cx="469744" cy="259045"/>
    <xdr:sp macro="" textlink="">
      <xdr:nvSpPr>
        <xdr:cNvPr id="783" name="テキスト ボックス 782"/>
        <xdr:cNvSpPr txBox="1"/>
      </xdr:nvSpPr>
      <xdr:spPr>
        <a:xfrm>
          <a:off x="18421428" y="571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・民生費は、住民一人当たり</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１９２，２３９</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総額</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では前年度</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決算から５．２</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なっている。これは主</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臨時特別給付金給付事業や</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新型コロナウイルス対策事業</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・教育費は、住民一人当たり</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６６，８９１</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総額</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では前年度</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決算から４．６</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なっている。これは主に</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玉湯統合小学校等の学校施設関係の大規模整備事業やＩＣＴ活用教育推進事業によるものである。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r>
          <a:b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・公債費は住民一人当たり</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５８，８９３</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なっており、</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類似団体と比較して一人当たりのコストが非常に高い状況となって</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いる。</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公債費総額では</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前年度決算から７．０</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％減となっているが、引き続き地方債の</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発行抑制</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及び</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繰上償還</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に取り組んでいく。 </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島根県松江市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令和２年度は、特別定額給付金給付事業や新型コロナウイルス感染症対策事業等により歳出・歳入ともに決算規模は拡大し、実質収支は黒字となっている。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また、新型コロナウイルス感染症対策経費等に充てるため</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a:t>
          </a:r>
          <a:r>
            <a:rPr kumimoji="1" lang="ja-JP" altLang="en-US" sz="13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の</a:t>
          </a:r>
          <a:r>
            <a:rPr kumimoji="1" lang="ja-JP" altLang="en-US" sz="1300">
              <a:latin typeface="ＭＳ ゴシック" pitchFamily="49" charset="-128"/>
              <a:ea typeface="ＭＳ ゴシック" pitchFamily="49" charset="-128"/>
            </a:rPr>
            <a:t>取り崩し（１５億円）を行ったことなどにより、実質単年度収支が前年度と比較して約８．４憶円減少した。これにより、実質単年収支比率は１．５５ポイント減少し、０．５８となった。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島根県松江市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構成する各会計は、</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全会計において黒字と</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なっている。</a:t>
          </a:r>
          <a:b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また、特別会計の整理統合に取り組</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み</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年度には住宅新築資金等貸付事業特別会計を閉鎖、</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に自動車運送事業会計・</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駐車場事業会計を交通事業会計へ統合し</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簡易水道事業特別会計を水道事業会計へ統合し</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島根県松江市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地方債の繰上償還及び発行抑制に継続的に取り組んでおり、減少傾向となっている。 </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年度まで市場公募債を発行していたが、その後は発行していない。また、平成</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年度市場公募債の償還についても平成</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年度に終了している。</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島根県松江市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地方債の発行抑制や繰上償還などの継続的取組によって地方債現在高が減少し、また公営企業債等繰入見込額の減など、将来負担額が減少しており、将来負担比率（分子）が下がっている。 </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島根県松江市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経費等に充てるため、財政調整基金１５億円の取り崩しを行った一方で、財政調整基金、庁舎建設基金への積み立てを行ったことから、全体では、約１１．３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引き続き地方債残高の縮減を図り、財政の健全化を進めつつ、</a:t>
          </a:r>
          <a:r>
            <a:rPr kumimoji="0" lang="ja-JP" altLang="en-US" sz="1300" b="0" i="0" u="none" strike="noStrike" kern="0" cap="none" spc="0" normalizeH="0" baseline="0" noProof="0" smtClean="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感染症対策をはじめ、今後の災害や突発的な財源不足に備えるため、</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財政調整基金・減債基金合計残高を一定規模（５５億円程度）まで回復させる必要がある。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・松江市庁舎建設基金：庁舎の建設</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・松江市地域振興基金：新市まちづくり計画に基づき実施する地域振興に資する事業の推進</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・鹿島地域振興基金：松江市鹿島地区の地域振興及び防災その他の安全安心に資する事業の推進</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・松江市ふれあい福祉基金：地域活動の促進とボランティア活動の活性化、もって社会福祉の向上に資する施策の推進</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・鹿島公共用施設維持修繕基金：松江市鹿島町に所在する公共施設の修繕その他維持補修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・松江市庁舎建設基金：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地域振興基金からの積み替えを行い、約３．９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・松江市地域振興基金：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観光客受入事業等に充当する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ため取り崩し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を行い、約５．０億円減少。</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・鹿島地域振興基金：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古浦西長江線交差点視距改良事業等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に充当するため取り崩しを行い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、約１．６億円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・鹿島公共用施設維持修繕基金：体育施設改修事業等に充当するため取り崩しを行い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・松江市庁舎建設基金：庁舎建設事業のため、年次的に積み立てる。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新型コロナウイルス感染症対策経費等に充てるため取り崩しを行ったことにより、約８．２億円減少した。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0" lang="ja-JP" altLang="en-US" sz="1300" b="0" i="0" u="none" strike="noStrike" kern="0" cap="none" spc="0" normalizeH="0" baseline="0" noProof="0" smtClean="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財政調整基金と減債基金の合計残高の回復を図る。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取り崩しを行わなかったため、大きな増減はなし。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smtClean="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財政調整基金と減債基金の合計残高の回復を図る。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200,772
199,251
572.99
128,200,601
125,163,699
2,675,728
55,201,772
107,037,394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類似団体と比較すると、有形固定資産減価償却率はやや下回っている。当市では、平成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年に今後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年間の実施計画となる「松江市公共施設適正化計画」を策定し、公共施設の長寿命化、複合化、廃止等を着実に進めており、引き続き施設保有量の適正化に取り組む。</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65" name="直線コネクタ 64"/>
        <xdr:cNvCxnSpPr/>
      </xdr:nvCxnSpPr>
      <xdr:spPr>
        <a:xfrm flipV="1">
          <a:off x="4760595" y="5413587"/>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xdr:cNvSpPr txBox="1"/>
      </xdr:nvSpPr>
      <xdr:spPr>
        <a:xfrm>
          <a:off x="48133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xdr:cNvCxnSpPr/>
      </xdr:nvCxnSpPr>
      <xdr:spPr>
        <a:xfrm>
          <a:off x="4673600" y="66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68" name="有形固定資産減価償却率最大値テキスト"/>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69" name="直線コネクタ 68"/>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138659</xdr:rowOff>
    </xdr:from>
    <xdr:ext cx="405111" cy="259045"/>
    <xdr:sp macro="" textlink="">
      <xdr:nvSpPr>
        <xdr:cNvPr id="70" name="有形固定資産減価償却率平均値テキスト"/>
        <xdr:cNvSpPr txBox="1"/>
      </xdr:nvSpPr>
      <xdr:spPr>
        <a:xfrm>
          <a:off x="4813300" y="6053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71" name="フローチャート: 判断 70"/>
        <xdr:cNvSpPr/>
      </xdr:nvSpPr>
      <xdr:spPr>
        <a:xfrm>
          <a:off x="47117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106257</xdr:rowOff>
    </xdr:from>
    <xdr:to>
      <xdr:col>15</xdr:col>
      <xdr:colOff>187325</xdr:colOff>
      <xdr:row>31</xdr:row>
      <xdr:rowOff>36407</xdr:rowOff>
    </xdr:to>
    <xdr:sp macro="" textlink="">
      <xdr:nvSpPr>
        <xdr:cNvPr id="73" name="フローチャート: 判断 72"/>
        <xdr:cNvSpPr/>
      </xdr:nvSpPr>
      <xdr:spPr>
        <a:xfrm>
          <a:off x="3238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5503</xdr:rowOff>
    </xdr:from>
    <xdr:to>
      <xdr:col>11</xdr:col>
      <xdr:colOff>187325</xdr:colOff>
      <xdr:row>30</xdr:row>
      <xdr:rowOff>107103</xdr:rowOff>
    </xdr:to>
    <xdr:sp macro="" textlink="">
      <xdr:nvSpPr>
        <xdr:cNvPr id="74" name="フローチャート: 判断 73"/>
        <xdr:cNvSpPr/>
      </xdr:nvSpPr>
      <xdr:spPr>
        <a:xfrm>
          <a:off x="2476500" y="59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144568</xdr:rowOff>
    </xdr:from>
    <xdr:to>
      <xdr:col>7</xdr:col>
      <xdr:colOff>187325</xdr:colOff>
      <xdr:row>30</xdr:row>
      <xdr:rowOff>74718</xdr:rowOff>
    </xdr:to>
    <xdr:sp macro="" textlink="">
      <xdr:nvSpPr>
        <xdr:cNvPr id="75" name="フローチャート: 判断 74"/>
        <xdr:cNvSpPr/>
      </xdr:nvSpPr>
      <xdr:spPr>
        <a:xfrm>
          <a:off x="1714500" y="58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81" name="楕円 80"/>
        <xdr:cNvSpPr/>
      </xdr:nvSpPr>
      <xdr:spPr>
        <a:xfrm>
          <a:off x="4711700" y="604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150724</xdr:rowOff>
    </xdr:from>
    <xdr:ext cx="405111" cy="259045"/>
    <xdr:sp macro="" textlink="">
      <xdr:nvSpPr>
        <xdr:cNvPr id="82" name="有形固定資産減価償却率該当値テキスト"/>
        <xdr:cNvSpPr txBox="1"/>
      </xdr:nvSpPr>
      <xdr:spPr>
        <a:xfrm>
          <a:off x="4813300" y="5894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95462</xdr:rowOff>
    </xdr:from>
    <xdr:to>
      <xdr:col>19</xdr:col>
      <xdr:colOff>187325</xdr:colOff>
      <xdr:row>31</xdr:row>
      <xdr:rowOff>25612</xdr:rowOff>
    </xdr:to>
    <xdr:sp macro="" textlink="">
      <xdr:nvSpPr>
        <xdr:cNvPr id="83" name="楕円 82"/>
        <xdr:cNvSpPr/>
      </xdr:nvSpPr>
      <xdr:spPr>
        <a:xfrm>
          <a:off x="40005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146262</xdr:rowOff>
    </xdr:from>
    <xdr:to>
      <xdr:col>23</xdr:col>
      <xdr:colOff>85725</xdr:colOff>
      <xdr:row>31</xdr:row>
      <xdr:rowOff>7197</xdr:rowOff>
    </xdr:to>
    <xdr:cxnSp macro="">
      <xdr:nvCxnSpPr>
        <xdr:cNvPr id="84" name="直線コネクタ 83"/>
        <xdr:cNvCxnSpPr/>
      </xdr:nvCxnSpPr>
      <xdr:spPr>
        <a:xfrm>
          <a:off x="4051300" y="6061287"/>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52282</xdr:rowOff>
    </xdr:from>
    <xdr:to>
      <xdr:col>15</xdr:col>
      <xdr:colOff>187325</xdr:colOff>
      <xdr:row>30</xdr:row>
      <xdr:rowOff>153882</xdr:rowOff>
    </xdr:to>
    <xdr:sp macro="" textlink="">
      <xdr:nvSpPr>
        <xdr:cNvPr id="85" name="楕円 84"/>
        <xdr:cNvSpPr/>
      </xdr:nvSpPr>
      <xdr:spPr>
        <a:xfrm>
          <a:off x="3238500" y="59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103082</xdr:rowOff>
    </xdr:from>
    <xdr:to>
      <xdr:col>19</xdr:col>
      <xdr:colOff>136525</xdr:colOff>
      <xdr:row>30</xdr:row>
      <xdr:rowOff>146262</xdr:rowOff>
    </xdr:to>
    <xdr:cxnSp macro="">
      <xdr:nvCxnSpPr>
        <xdr:cNvPr id="86" name="直線コネクタ 85"/>
        <xdr:cNvCxnSpPr/>
      </xdr:nvCxnSpPr>
      <xdr:spPr>
        <a:xfrm>
          <a:off x="3289300" y="601810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88053</xdr:rowOff>
    </xdr:from>
    <xdr:to>
      <xdr:col>11</xdr:col>
      <xdr:colOff>187325</xdr:colOff>
      <xdr:row>28</xdr:row>
      <xdr:rowOff>18203</xdr:rowOff>
    </xdr:to>
    <xdr:sp macro="" textlink="">
      <xdr:nvSpPr>
        <xdr:cNvPr id="87" name="楕円 86"/>
        <xdr:cNvSpPr/>
      </xdr:nvSpPr>
      <xdr:spPr>
        <a:xfrm>
          <a:off x="2476500" y="54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138853</xdr:rowOff>
    </xdr:from>
    <xdr:to>
      <xdr:col>15</xdr:col>
      <xdr:colOff>136525</xdr:colOff>
      <xdr:row>30</xdr:row>
      <xdr:rowOff>103082</xdr:rowOff>
    </xdr:to>
    <xdr:cxnSp macro="">
      <xdr:nvCxnSpPr>
        <xdr:cNvPr id="88" name="直線コネクタ 87"/>
        <xdr:cNvCxnSpPr/>
      </xdr:nvCxnSpPr>
      <xdr:spPr>
        <a:xfrm>
          <a:off x="2527300" y="5539528"/>
          <a:ext cx="762000" cy="47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122978</xdr:rowOff>
    </xdr:from>
    <xdr:to>
      <xdr:col>7</xdr:col>
      <xdr:colOff>187325</xdr:colOff>
      <xdr:row>30</xdr:row>
      <xdr:rowOff>53128</xdr:rowOff>
    </xdr:to>
    <xdr:sp macro="" textlink="">
      <xdr:nvSpPr>
        <xdr:cNvPr id="89" name="楕円 88"/>
        <xdr:cNvSpPr/>
      </xdr:nvSpPr>
      <xdr:spPr>
        <a:xfrm>
          <a:off x="1714500" y="58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138853</xdr:rowOff>
    </xdr:from>
    <xdr:to>
      <xdr:col>11</xdr:col>
      <xdr:colOff>136525</xdr:colOff>
      <xdr:row>30</xdr:row>
      <xdr:rowOff>2328</xdr:rowOff>
    </xdr:to>
    <xdr:cxnSp macro="">
      <xdr:nvCxnSpPr>
        <xdr:cNvPr id="90" name="直線コネクタ 89"/>
        <xdr:cNvCxnSpPr/>
      </xdr:nvCxnSpPr>
      <xdr:spPr>
        <a:xfrm flipV="1">
          <a:off x="1765300" y="5539528"/>
          <a:ext cx="762000" cy="37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56320</xdr:rowOff>
    </xdr:from>
    <xdr:ext cx="405111" cy="259045"/>
    <xdr:sp macro="" textlink="">
      <xdr:nvSpPr>
        <xdr:cNvPr id="91" name="n_1aveValue有形固定資産減価償却率"/>
        <xdr:cNvSpPr txBox="1"/>
      </xdr:nvSpPr>
      <xdr:spPr>
        <a:xfrm>
          <a:off x="38360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27534</xdr:rowOff>
    </xdr:from>
    <xdr:ext cx="405111" cy="259045"/>
    <xdr:sp macro="" textlink="">
      <xdr:nvSpPr>
        <xdr:cNvPr id="92" name="n_2aveValue有形固定資産減価償却率"/>
        <xdr:cNvSpPr txBox="1"/>
      </xdr:nvSpPr>
      <xdr:spPr>
        <a:xfrm>
          <a:off x="30867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98230</xdr:rowOff>
    </xdr:from>
    <xdr:ext cx="405111" cy="259045"/>
    <xdr:sp macro="" textlink="">
      <xdr:nvSpPr>
        <xdr:cNvPr id="93" name="n_3aveValue有形固定資産減価償却率"/>
        <xdr:cNvSpPr txBox="1"/>
      </xdr:nvSpPr>
      <xdr:spPr>
        <a:xfrm>
          <a:off x="2324744" y="6013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65845</xdr:rowOff>
    </xdr:from>
    <xdr:ext cx="405111" cy="259045"/>
    <xdr:sp macro="" textlink="">
      <xdr:nvSpPr>
        <xdr:cNvPr id="94" name="n_4aveValue有形固定資産減価償却率"/>
        <xdr:cNvSpPr txBox="1"/>
      </xdr:nvSpPr>
      <xdr:spPr>
        <a:xfrm>
          <a:off x="1562744" y="5980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42139</xdr:rowOff>
    </xdr:from>
    <xdr:ext cx="405111" cy="259045"/>
    <xdr:sp macro="" textlink="">
      <xdr:nvSpPr>
        <xdr:cNvPr id="95" name="n_1mainValue有形固定資産減価償却率"/>
        <xdr:cNvSpPr txBox="1"/>
      </xdr:nvSpPr>
      <xdr:spPr>
        <a:xfrm>
          <a:off x="3836044" y="578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170409</xdr:rowOff>
    </xdr:from>
    <xdr:ext cx="405111" cy="259045"/>
    <xdr:sp macro="" textlink="">
      <xdr:nvSpPr>
        <xdr:cNvPr id="96" name="n_2mainValue有形固定資産減価償却率"/>
        <xdr:cNvSpPr txBox="1"/>
      </xdr:nvSpPr>
      <xdr:spPr>
        <a:xfrm>
          <a:off x="3086744" y="5742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34730</xdr:rowOff>
    </xdr:from>
    <xdr:ext cx="405111" cy="259045"/>
    <xdr:sp macro="" textlink="">
      <xdr:nvSpPr>
        <xdr:cNvPr id="97" name="n_3mainValue有形固定資産減価償却率"/>
        <xdr:cNvSpPr txBox="1"/>
      </xdr:nvSpPr>
      <xdr:spPr>
        <a:xfrm>
          <a:off x="2324744" y="526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69655</xdr:rowOff>
    </xdr:from>
    <xdr:ext cx="405111" cy="259045"/>
    <xdr:sp macro="" textlink="">
      <xdr:nvSpPr>
        <xdr:cNvPr id="98" name="n_4mainValue有形固定資産減価償却率"/>
        <xdr:cNvSpPr txBox="1"/>
      </xdr:nvSpPr>
      <xdr:spPr>
        <a:xfrm>
          <a:off x="1562744" y="5641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類似団体と比較してやや高い水準となっているが、近年投資的経費の平準化や地方債の発行抑制・繰上償還に積極的に取り組んでおり、緩やかに減少している。引き続き、地方債残高の縮減に取り組む。</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27" name="直線コネクタ 126"/>
        <xdr:cNvCxnSpPr/>
      </xdr:nvCxnSpPr>
      <xdr:spPr>
        <a:xfrm flipV="1">
          <a:off x="14793595" y="5312833"/>
          <a:ext cx="1269" cy="148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28" name="債務償還比率最小値テキスト"/>
        <xdr:cNvSpPr txBox="1"/>
      </xdr:nvSpPr>
      <xdr:spPr>
        <a:xfrm>
          <a:off x="14846300" y="68014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29" name="直線コネクタ 128"/>
        <xdr:cNvCxnSpPr/>
      </xdr:nvCxnSpPr>
      <xdr:spPr>
        <a:xfrm>
          <a:off x="14706600" y="6797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161758</xdr:rowOff>
    </xdr:from>
    <xdr:ext cx="469744" cy="259045"/>
    <xdr:sp macro="" textlink="">
      <xdr:nvSpPr>
        <xdr:cNvPr id="132" name="債務償還比率平均値テキスト"/>
        <xdr:cNvSpPr txBox="1"/>
      </xdr:nvSpPr>
      <xdr:spPr>
        <a:xfrm>
          <a:off x="14846300" y="5905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33" name="フローチャート: 判断 132"/>
        <xdr:cNvSpPr/>
      </xdr:nvSpPr>
      <xdr:spPr>
        <a:xfrm>
          <a:off x="14744700" y="605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142840</xdr:rowOff>
    </xdr:from>
    <xdr:to>
      <xdr:col>72</xdr:col>
      <xdr:colOff>123825</xdr:colOff>
      <xdr:row>31</xdr:row>
      <xdr:rowOff>72990</xdr:rowOff>
    </xdr:to>
    <xdr:sp macro="" textlink="">
      <xdr:nvSpPr>
        <xdr:cNvPr id="134" name="フローチャート: 判断 133"/>
        <xdr:cNvSpPr/>
      </xdr:nvSpPr>
      <xdr:spPr>
        <a:xfrm>
          <a:off x="14033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5" name="フローチャート: 判断 134"/>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109855</xdr:rowOff>
    </xdr:from>
    <xdr:to>
      <xdr:col>64</xdr:col>
      <xdr:colOff>123825</xdr:colOff>
      <xdr:row>31</xdr:row>
      <xdr:rowOff>40005</xdr:rowOff>
    </xdr:to>
    <xdr:sp macro="" textlink="">
      <xdr:nvSpPr>
        <xdr:cNvPr id="136" name="フローチャート: 判断 135"/>
        <xdr:cNvSpPr/>
      </xdr:nvSpPr>
      <xdr:spPr>
        <a:xfrm>
          <a:off x="12509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132405</xdr:rowOff>
    </xdr:from>
    <xdr:to>
      <xdr:col>60</xdr:col>
      <xdr:colOff>123825</xdr:colOff>
      <xdr:row>31</xdr:row>
      <xdr:rowOff>62555</xdr:rowOff>
    </xdr:to>
    <xdr:sp macro="" textlink="">
      <xdr:nvSpPr>
        <xdr:cNvPr id="137" name="フローチャート: 判断 136"/>
        <xdr:cNvSpPr/>
      </xdr:nvSpPr>
      <xdr:spPr>
        <a:xfrm>
          <a:off x="11747500" y="60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50793</xdr:rowOff>
    </xdr:from>
    <xdr:to>
      <xdr:col>76</xdr:col>
      <xdr:colOff>73025</xdr:colOff>
      <xdr:row>31</xdr:row>
      <xdr:rowOff>152393</xdr:rowOff>
    </xdr:to>
    <xdr:sp macro="" textlink="">
      <xdr:nvSpPr>
        <xdr:cNvPr id="143" name="楕円 142"/>
        <xdr:cNvSpPr/>
      </xdr:nvSpPr>
      <xdr:spPr>
        <a:xfrm>
          <a:off x="14744700" y="613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29220</xdr:rowOff>
    </xdr:from>
    <xdr:ext cx="469744" cy="259045"/>
    <xdr:sp macro="" textlink="">
      <xdr:nvSpPr>
        <xdr:cNvPr id="144" name="債務償還比率該当値テキスト"/>
        <xdr:cNvSpPr txBox="1"/>
      </xdr:nvSpPr>
      <xdr:spPr>
        <a:xfrm>
          <a:off x="14846300" y="6115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150756</xdr:rowOff>
    </xdr:from>
    <xdr:to>
      <xdr:col>72</xdr:col>
      <xdr:colOff>123825</xdr:colOff>
      <xdr:row>31</xdr:row>
      <xdr:rowOff>80906</xdr:rowOff>
    </xdr:to>
    <xdr:sp macro="" textlink="">
      <xdr:nvSpPr>
        <xdr:cNvPr id="145" name="楕円 144"/>
        <xdr:cNvSpPr/>
      </xdr:nvSpPr>
      <xdr:spPr>
        <a:xfrm>
          <a:off x="14033500" y="606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30106</xdr:rowOff>
    </xdr:from>
    <xdr:to>
      <xdr:col>76</xdr:col>
      <xdr:colOff>22225</xdr:colOff>
      <xdr:row>31</xdr:row>
      <xdr:rowOff>101593</xdr:rowOff>
    </xdr:to>
    <xdr:cxnSp macro="">
      <xdr:nvCxnSpPr>
        <xdr:cNvPr id="146" name="直線コネクタ 145"/>
        <xdr:cNvCxnSpPr/>
      </xdr:nvCxnSpPr>
      <xdr:spPr>
        <a:xfrm>
          <a:off x="14084300" y="6116581"/>
          <a:ext cx="711200" cy="7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162990</xdr:rowOff>
    </xdr:from>
    <xdr:to>
      <xdr:col>68</xdr:col>
      <xdr:colOff>123825</xdr:colOff>
      <xdr:row>31</xdr:row>
      <xdr:rowOff>93140</xdr:rowOff>
    </xdr:to>
    <xdr:sp macro="" textlink="">
      <xdr:nvSpPr>
        <xdr:cNvPr id="147" name="楕円 146"/>
        <xdr:cNvSpPr/>
      </xdr:nvSpPr>
      <xdr:spPr>
        <a:xfrm>
          <a:off x="13271500" y="607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30106</xdr:rowOff>
    </xdr:from>
    <xdr:to>
      <xdr:col>72</xdr:col>
      <xdr:colOff>73025</xdr:colOff>
      <xdr:row>31</xdr:row>
      <xdr:rowOff>42340</xdr:rowOff>
    </xdr:to>
    <xdr:cxnSp macro="">
      <xdr:nvCxnSpPr>
        <xdr:cNvPr id="148" name="直線コネクタ 147"/>
        <xdr:cNvCxnSpPr/>
      </xdr:nvCxnSpPr>
      <xdr:spPr>
        <a:xfrm flipV="1">
          <a:off x="13322300" y="6116581"/>
          <a:ext cx="762000" cy="1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32562</xdr:rowOff>
    </xdr:from>
    <xdr:to>
      <xdr:col>64</xdr:col>
      <xdr:colOff>123825</xdr:colOff>
      <xdr:row>31</xdr:row>
      <xdr:rowOff>134162</xdr:rowOff>
    </xdr:to>
    <xdr:sp macro="" textlink="">
      <xdr:nvSpPr>
        <xdr:cNvPr id="149" name="楕円 148"/>
        <xdr:cNvSpPr/>
      </xdr:nvSpPr>
      <xdr:spPr>
        <a:xfrm>
          <a:off x="12509500" y="61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42340</xdr:rowOff>
    </xdr:from>
    <xdr:to>
      <xdr:col>68</xdr:col>
      <xdr:colOff>73025</xdr:colOff>
      <xdr:row>31</xdr:row>
      <xdr:rowOff>83362</xdr:rowOff>
    </xdr:to>
    <xdr:cxnSp macro="">
      <xdr:nvCxnSpPr>
        <xdr:cNvPr id="150" name="直線コネクタ 149"/>
        <xdr:cNvCxnSpPr/>
      </xdr:nvCxnSpPr>
      <xdr:spPr>
        <a:xfrm flipV="1">
          <a:off x="12560300" y="6128815"/>
          <a:ext cx="762000" cy="4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87736</xdr:rowOff>
    </xdr:from>
    <xdr:to>
      <xdr:col>60</xdr:col>
      <xdr:colOff>123825</xdr:colOff>
      <xdr:row>32</xdr:row>
      <xdr:rowOff>17886</xdr:rowOff>
    </xdr:to>
    <xdr:sp macro="" textlink="">
      <xdr:nvSpPr>
        <xdr:cNvPr id="151" name="楕円 150"/>
        <xdr:cNvSpPr/>
      </xdr:nvSpPr>
      <xdr:spPr>
        <a:xfrm>
          <a:off x="11747500" y="61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83362</xdr:rowOff>
    </xdr:from>
    <xdr:to>
      <xdr:col>64</xdr:col>
      <xdr:colOff>73025</xdr:colOff>
      <xdr:row>31</xdr:row>
      <xdr:rowOff>138536</xdr:rowOff>
    </xdr:to>
    <xdr:cxnSp macro="">
      <xdr:nvCxnSpPr>
        <xdr:cNvPr id="152" name="直線コネクタ 151"/>
        <xdr:cNvCxnSpPr/>
      </xdr:nvCxnSpPr>
      <xdr:spPr>
        <a:xfrm flipV="1">
          <a:off x="11798300" y="6169837"/>
          <a:ext cx="762000" cy="5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89517</xdr:rowOff>
    </xdr:from>
    <xdr:ext cx="469744" cy="259045"/>
    <xdr:sp macro="" textlink="">
      <xdr:nvSpPr>
        <xdr:cNvPr id="153" name="n_1aveValue債務償還比率"/>
        <xdr:cNvSpPr txBox="1"/>
      </xdr:nvSpPr>
      <xdr:spPr>
        <a:xfrm>
          <a:off x="13836727" y="583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4" name="n_2aveValue債務償還比率"/>
        <xdr:cNvSpPr txBox="1"/>
      </xdr:nvSpPr>
      <xdr:spPr>
        <a:xfrm>
          <a:off x="13087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56532</xdr:rowOff>
    </xdr:from>
    <xdr:ext cx="469744" cy="259045"/>
    <xdr:sp macro="" textlink="">
      <xdr:nvSpPr>
        <xdr:cNvPr id="155" name="n_3aveValue債務償還比率"/>
        <xdr:cNvSpPr txBox="1"/>
      </xdr:nvSpPr>
      <xdr:spPr>
        <a:xfrm>
          <a:off x="12325427" y="580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79082</xdr:rowOff>
    </xdr:from>
    <xdr:ext cx="469744" cy="259045"/>
    <xdr:sp macro="" textlink="">
      <xdr:nvSpPr>
        <xdr:cNvPr id="156" name="n_4aveValue債務償還比率"/>
        <xdr:cNvSpPr txBox="1"/>
      </xdr:nvSpPr>
      <xdr:spPr>
        <a:xfrm>
          <a:off x="11563427" y="582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72033</xdr:rowOff>
    </xdr:from>
    <xdr:ext cx="469744" cy="259045"/>
    <xdr:sp macro="" textlink="">
      <xdr:nvSpPr>
        <xdr:cNvPr id="157" name="n_1mainValue債務償還比率"/>
        <xdr:cNvSpPr txBox="1"/>
      </xdr:nvSpPr>
      <xdr:spPr>
        <a:xfrm>
          <a:off x="13836727" y="615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84267</xdr:rowOff>
    </xdr:from>
    <xdr:ext cx="469744" cy="259045"/>
    <xdr:sp macro="" textlink="">
      <xdr:nvSpPr>
        <xdr:cNvPr id="158" name="n_2mainValue債務償還比率"/>
        <xdr:cNvSpPr txBox="1"/>
      </xdr:nvSpPr>
      <xdr:spPr>
        <a:xfrm>
          <a:off x="13087427" y="617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125289</xdr:rowOff>
    </xdr:from>
    <xdr:ext cx="469744" cy="259045"/>
    <xdr:sp macro="" textlink="">
      <xdr:nvSpPr>
        <xdr:cNvPr id="159" name="n_3mainValue債務償還比率"/>
        <xdr:cNvSpPr txBox="1"/>
      </xdr:nvSpPr>
      <xdr:spPr>
        <a:xfrm>
          <a:off x="12325427" y="621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9013</xdr:rowOff>
    </xdr:from>
    <xdr:ext cx="469744" cy="259045"/>
    <xdr:sp macro="" textlink="">
      <xdr:nvSpPr>
        <xdr:cNvPr id="160" name="n_4mainValue債務償還比率"/>
        <xdr:cNvSpPr txBox="1"/>
      </xdr:nvSpPr>
      <xdr:spPr>
        <a:xfrm>
          <a:off x="11563427" y="626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200,772
199,251
572.99
128,200,601
125,163,699
2,675,728
55,201,772
107,037,394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xdr:cNvCxnSpPr/>
      </xdr:nvCxnSpPr>
      <xdr:spPr>
        <a:xfrm flipV="1">
          <a:off x="4634865" y="59664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150512</xdr:rowOff>
    </xdr:from>
    <xdr:ext cx="405111" cy="259045"/>
    <xdr:sp macro="" textlink="">
      <xdr:nvSpPr>
        <xdr:cNvPr id="62" name="【道路】&#10;有形固定資産減価償却率平均値テキスト"/>
        <xdr:cNvSpPr txBox="1"/>
      </xdr:nvSpPr>
      <xdr:spPr>
        <a:xfrm>
          <a:off x="4673600"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34925</xdr:rowOff>
    </xdr:from>
    <xdr:to>
      <xdr:col>6</xdr:col>
      <xdr:colOff>38100</xdr:colOff>
      <xdr:row>37</xdr:row>
      <xdr:rowOff>136525</xdr:rowOff>
    </xdr:to>
    <xdr:sp macro="" textlink="">
      <xdr:nvSpPr>
        <xdr:cNvPr id="67" name="フローチャート: 判断 66"/>
        <xdr:cNvSpPr/>
      </xdr:nvSpPr>
      <xdr:spPr>
        <a:xfrm>
          <a:off x="1079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73" name="楕円 72"/>
        <xdr:cNvSpPr/>
      </xdr:nvSpPr>
      <xdr:spPr>
        <a:xfrm>
          <a:off x="4584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105427</xdr:rowOff>
    </xdr:from>
    <xdr:ext cx="405111" cy="259045"/>
    <xdr:sp macro="" textlink="">
      <xdr:nvSpPr>
        <xdr:cNvPr id="74" name="【道路】&#10;有形固定資産減価償却率該当値テキスト"/>
        <xdr:cNvSpPr txBox="1"/>
      </xdr:nvSpPr>
      <xdr:spPr>
        <a:xfrm>
          <a:off x="4673600"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59690</xdr:rowOff>
    </xdr:from>
    <xdr:to>
      <xdr:col>20</xdr:col>
      <xdr:colOff>38100</xdr:colOff>
      <xdr:row>37</xdr:row>
      <xdr:rowOff>161290</xdr:rowOff>
    </xdr:to>
    <xdr:sp macro="" textlink="">
      <xdr:nvSpPr>
        <xdr:cNvPr id="75" name="楕円 74"/>
        <xdr:cNvSpPr/>
      </xdr:nvSpPr>
      <xdr:spPr>
        <a:xfrm>
          <a:off x="3746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110490</xdr:rowOff>
    </xdr:from>
    <xdr:to>
      <xdr:col>24</xdr:col>
      <xdr:colOff>63500</xdr:colOff>
      <xdr:row>37</xdr:row>
      <xdr:rowOff>133350</xdr:rowOff>
    </xdr:to>
    <xdr:cxnSp macro="">
      <xdr:nvCxnSpPr>
        <xdr:cNvPr id="76" name="直線コネクタ 75"/>
        <xdr:cNvCxnSpPr/>
      </xdr:nvCxnSpPr>
      <xdr:spPr>
        <a:xfrm>
          <a:off x="3797300" y="64541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31115</xdr:rowOff>
    </xdr:from>
    <xdr:to>
      <xdr:col>15</xdr:col>
      <xdr:colOff>101600</xdr:colOff>
      <xdr:row>37</xdr:row>
      <xdr:rowOff>132715</xdr:rowOff>
    </xdr:to>
    <xdr:sp macro="" textlink="">
      <xdr:nvSpPr>
        <xdr:cNvPr id="77" name="楕円 76"/>
        <xdr:cNvSpPr/>
      </xdr:nvSpPr>
      <xdr:spPr>
        <a:xfrm>
          <a:off x="2857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81915</xdr:rowOff>
    </xdr:from>
    <xdr:to>
      <xdr:col>19</xdr:col>
      <xdr:colOff>177800</xdr:colOff>
      <xdr:row>37</xdr:row>
      <xdr:rowOff>110490</xdr:rowOff>
    </xdr:to>
    <xdr:cxnSp macro="">
      <xdr:nvCxnSpPr>
        <xdr:cNvPr id="78" name="直線コネクタ 77"/>
        <xdr:cNvCxnSpPr/>
      </xdr:nvCxnSpPr>
      <xdr:spPr>
        <a:xfrm>
          <a:off x="2908300" y="64255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2540</xdr:rowOff>
    </xdr:from>
    <xdr:to>
      <xdr:col>10</xdr:col>
      <xdr:colOff>165100</xdr:colOff>
      <xdr:row>37</xdr:row>
      <xdr:rowOff>104140</xdr:rowOff>
    </xdr:to>
    <xdr:sp macro="" textlink="">
      <xdr:nvSpPr>
        <xdr:cNvPr id="79" name="楕円 78"/>
        <xdr:cNvSpPr/>
      </xdr:nvSpPr>
      <xdr:spPr>
        <a:xfrm>
          <a:off x="1968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53340</xdr:rowOff>
    </xdr:from>
    <xdr:to>
      <xdr:col>15</xdr:col>
      <xdr:colOff>50800</xdr:colOff>
      <xdr:row>37</xdr:row>
      <xdr:rowOff>81915</xdr:rowOff>
    </xdr:to>
    <xdr:cxnSp macro="">
      <xdr:nvCxnSpPr>
        <xdr:cNvPr id="80" name="直線コネクタ 79"/>
        <xdr:cNvCxnSpPr/>
      </xdr:nvCxnSpPr>
      <xdr:spPr>
        <a:xfrm>
          <a:off x="2019300" y="63969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147320</xdr:rowOff>
    </xdr:from>
    <xdr:to>
      <xdr:col>6</xdr:col>
      <xdr:colOff>38100</xdr:colOff>
      <xdr:row>37</xdr:row>
      <xdr:rowOff>77470</xdr:rowOff>
    </xdr:to>
    <xdr:sp macro="" textlink="">
      <xdr:nvSpPr>
        <xdr:cNvPr id="81" name="楕円 80"/>
        <xdr:cNvSpPr/>
      </xdr:nvSpPr>
      <xdr:spPr>
        <a:xfrm>
          <a:off x="1079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26670</xdr:rowOff>
    </xdr:from>
    <xdr:to>
      <xdr:col>10</xdr:col>
      <xdr:colOff>114300</xdr:colOff>
      <xdr:row>37</xdr:row>
      <xdr:rowOff>53340</xdr:rowOff>
    </xdr:to>
    <xdr:cxnSp macro="">
      <xdr:nvCxnSpPr>
        <xdr:cNvPr id="82" name="直線コネクタ 81"/>
        <xdr:cNvCxnSpPr/>
      </xdr:nvCxnSpPr>
      <xdr:spPr>
        <a:xfrm>
          <a:off x="1130300" y="63703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83" name="n_1aveValue【道路】&#10;有形固定資産減価償却率"/>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4" name="n_2aveValue【道路】&#10;有形固定資産減価償却率"/>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1922</xdr:rowOff>
    </xdr:from>
    <xdr:ext cx="405111" cy="259045"/>
    <xdr:sp macro="" textlink="">
      <xdr:nvSpPr>
        <xdr:cNvPr id="85" name="n_3aveValue【道路】&#10;有形固定資産減価償却率"/>
        <xdr:cNvSpPr txBox="1"/>
      </xdr:nvSpPr>
      <xdr:spPr>
        <a:xfrm>
          <a:off x="1816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127652</xdr:rowOff>
    </xdr:from>
    <xdr:ext cx="405111" cy="259045"/>
    <xdr:sp macro="" textlink="">
      <xdr:nvSpPr>
        <xdr:cNvPr id="86" name="n_4aveValue【道路】&#10;有形固定資産減価償却率"/>
        <xdr:cNvSpPr txBox="1"/>
      </xdr:nvSpPr>
      <xdr:spPr>
        <a:xfrm>
          <a:off x="927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6367</xdr:rowOff>
    </xdr:from>
    <xdr:ext cx="405111" cy="259045"/>
    <xdr:sp macro="" textlink="">
      <xdr:nvSpPr>
        <xdr:cNvPr id="87" name="n_1mainValue【道路】&#10;有形固定資産減価償却率"/>
        <xdr:cNvSpPr txBox="1"/>
      </xdr:nvSpPr>
      <xdr:spPr>
        <a:xfrm>
          <a:off x="3582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149242</xdr:rowOff>
    </xdr:from>
    <xdr:ext cx="405111" cy="259045"/>
    <xdr:sp macro="" textlink="">
      <xdr:nvSpPr>
        <xdr:cNvPr id="88" name="n_2mainValue【道路】&#10;有形固定資産減価償却率"/>
        <xdr:cNvSpPr txBox="1"/>
      </xdr:nvSpPr>
      <xdr:spPr>
        <a:xfrm>
          <a:off x="2705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120667</xdr:rowOff>
    </xdr:from>
    <xdr:ext cx="405111" cy="259045"/>
    <xdr:sp macro="" textlink="">
      <xdr:nvSpPr>
        <xdr:cNvPr id="89" name="n_3mainValue【道路】&#10;有形固定資産減価償却率"/>
        <xdr:cNvSpPr txBox="1"/>
      </xdr:nvSpPr>
      <xdr:spPr>
        <a:xfrm>
          <a:off x="1816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93997</xdr:rowOff>
    </xdr:from>
    <xdr:ext cx="405111" cy="259045"/>
    <xdr:sp macro="" textlink="">
      <xdr:nvSpPr>
        <xdr:cNvPr id="90" name="n_4mainValue【道路】&#10;有形固定資産減価償却率"/>
        <xdr:cNvSpPr txBox="1"/>
      </xdr:nvSpPr>
      <xdr:spPr>
        <a:xfrm>
          <a:off x="927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6" name="直線コネクタ 115"/>
        <xdr:cNvCxnSpPr/>
      </xdr:nvCxnSpPr>
      <xdr:spPr>
        <a:xfrm flipV="1">
          <a:off x="10476865" y="5709557"/>
          <a:ext cx="0" cy="151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7" name="【道路】&#10;一人当たり延長最小値テキスト"/>
        <xdr:cNvSpPr txBox="1"/>
      </xdr:nvSpPr>
      <xdr:spPr>
        <a:xfrm>
          <a:off x="10515600" y="72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8" name="直線コネクタ 117"/>
        <xdr:cNvCxnSpPr/>
      </xdr:nvCxnSpPr>
      <xdr:spPr>
        <a:xfrm>
          <a:off x="10388600" y="722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9" name="【道路】&#10;一人当たり延長最大値テキスト"/>
        <xdr:cNvSpPr txBox="1"/>
      </xdr:nvSpPr>
      <xdr:spPr>
        <a:xfrm>
          <a:off x="10515600" y="54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0" name="直線コネクタ 119"/>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80571</xdr:rowOff>
    </xdr:from>
    <xdr:ext cx="469744" cy="259045"/>
    <xdr:sp macro="" textlink="">
      <xdr:nvSpPr>
        <xdr:cNvPr id="121" name="【道路】&#10;一人当たり延長平均値テキスト"/>
        <xdr:cNvSpPr txBox="1"/>
      </xdr:nvSpPr>
      <xdr:spPr>
        <a:xfrm>
          <a:off x="10515600" y="659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22" name="フローチャート: 判断 121"/>
        <xdr:cNvSpPr/>
      </xdr:nvSpPr>
      <xdr:spPr>
        <a:xfrm>
          <a:off x="10426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3" name="フローチャート: 判断 122"/>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105519</xdr:rowOff>
    </xdr:from>
    <xdr:to>
      <xdr:col>46</xdr:col>
      <xdr:colOff>38100</xdr:colOff>
      <xdr:row>39</xdr:row>
      <xdr:rowOff>35669</xdr:rowOff>
    </xdr:to>
    <xdr:sp macro="" textlink="">
      <xdr:nvSpPr>
        <xdr:cNvPr id="124" name="フローチャート: 判断 123"/>
        <xdr:cNvSpPr/>
      </xdr:nvSpPr>
      <xdr:spPr>
        <a:xfrm>
          <a:off x="8699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54683</xdr:rowOff>
    </xdr:from>
    <xdr:to>
      <xdr:col>41</xdr:col>
      <xdr:colOff>101600</xdr:colOff>
      <xdr:row>38</xdr:row>
      <xdr:rowOff>156283</xdr:rowOff>
    </xdr:to>
    <xdr:sp macro="" textlink="">
      <xdr:nvSpPr>
        <xdr:cNvPr id="125" name="フローチャート: 判断 124"/>
        <xdr:cNvSpPr/>
      </xdr:nvSpPr>
      <xdr:spPr>
        <a:xfrm>
          <a:off x="7810500" y="656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108458</xdr:rowOff>
    </xdr:from>
    <xdr:to>
      <xdr:col>36</xdr:col>
      <xdr:colOff>165100</xdr:colOff>
      <xdr:row>39</xdr:row>
      <xdr:rowOff>38608</xdr:rowOff>
    </xdr:to>
    <xdr:sp macro="" textlink="">
      <xdr:nvSpPr>
        <xdr:cNvPr id="126" name="フローチャート: 判断 125"/>
        <xdr:cNvSpPr/>
      </xdr:nvSpPr>
      <xdr:spPr>
        <a:xfrm>
          <a:off x="6921500" y="662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28992</xdr:rowOff>
    </xdr:from>
    <xdr:to>
      <xdr:col>55</xdr:col>
      <xdr:colOff>50800</xdr:colOff>
      <xdr:row>36</xdr:row>
      <xdr:rowOff>130592</xdr:rowOff>
    </xdr:to>
    <xdr:sp macro="" textlink="">
      <xdr:nvSpPr>
        <xdr:cNvPr id="132" name="楕円 131"/>
        <xdr:cNvSpPr/>
      </xdr:nvSpPr>
      <xdr:spPr>
        <a:xfrm>
          <a:off x="10426700" y="620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51869</xdr:rowOff>
    </xdr:from>
    <xdr:ext cx="469744" cy="259045"/>
    <xdr:sp macro="" textlink="">
      <xdr:nvSpPr>
        <xdr:cNvPr id="133" name="【道路】&#10;一人当たり延長該当値テキスト"/>
        <xdr:cNvSpPr txBox="1"/>
      </xdr:nvSpPr>
      <xdr:spPr>
        <a:xfrm>
          <a:off x="10515600" y="605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42164</xdr:rowOff>
    </xdr:from>
    <xdr:to>
      <xdr:col>50</xdr:col>
      <xdr:colOff>165100</xdr:colOff>
      <xdr:row>36</xdr:row>
      <xdr:rowOff>143764</xdr:rowOff>
    </xdr:to>
    <xdr:sp macro="" textlink="">
      <xdr:nvSpPr>
        <xdr:cNvPr id="134" name="楕円 133"/>
        <xdr:cNvSpPr/>
      </xdr:nvSpPr>
      <xdr:spPr>
        <a:xfrm>
          <a:off x="9588500" y="621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79792</xdr:rowOff>
    </xdr:from>
    <xdr:to>
      <xdr:col>55</xdr:col>
      <xdr:colOff>0</xdr:colOff>
      <xdr:row>36</xdr:row>
      <xdr:rowOff>92964</xdr:rowOff>
    </xdr:to>
    <xdr:cxnSp macro="">
      <xdr:nvCxnSpPr>
        <xdr:cNvPr id="135" name="直線コネクタ 134"/>
        <xdr:cNvCxnSpPr/>
      </xdr:nvCxnSpPr>
      <xdr:spPr>
        <a:xfrm flipV="1">
          <a:off x="9639300" y="6251992"/>
          <a:ext cx="838200" cy="1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48695</xdr:rowOff>
    </xdr:from>
    <xdr:to>
      <xdr:col>46</xdr:col>
      <xdr:colOff>38100</xdr:colOff>
      <xdr:row>36</xdr:row>
      <xdr:rowOff>150295</xdr:rowOff>
    </xdr:to>
    <xdr:sp macro="" textlink="">
      <xdr:nvSpPr>
        <xdr:cNvPr id="136" name="楕円 135"/>
        <xdr:cNvSpPr/>
      </xdr:nvSpPr>
      <xdr:spPr>
        <a:xfrm>
          <a:off x="8699500" y="622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92964</xdr:rowOff>
    </xdr:from>
    <xdr:to>
      <xdr:col>50</xdr:col>
      <xdr:colOff>114300</xdr:colOff>
      <xdr:row>36</xdr:row>
      <xdr:rowOff>99495</xdr:rowOff>
    </xdr:to>
    <xdr:cxnSp macro="">
      <xdr:nvCxnSpPr>
        <xdr:cNvPr id="137" name="直線コネクタ 136"/>
        <xdr:cNvCxnSpPr/>
      </xdr:nvCxnSpPr>
      <xdr:spPr>
        <a:xfrm flipV="1">
          <a:off x="8750300" y="626516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51743</xdr:rowOff>
    </xdr:from>
    <xdr:to>
      <xdr:col>41</xdr:col>
      <xdr:colOff>101600</xdr:colOff>
      <xdr:row>36</xdr:row>
      <xdr:rowOff>153343</xdr:rowOff>
    </xdr:to>
    <xdr:sp macro="" textlink="">
      <xdr:nvSpPr>
        <xdr:cNvPr id="138" name="楕円 137"/>
        <xdr:cNvSpPr/>
      </xdr:nvSpPr>
      <xdr:spPr>
        <a:xfrm>
          <a:off x="7810500" y="622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99495</xdr:rowOff>
    </xdr:from>
    <xdr:to>
      <xdr:col>45</xdr:col>
      <xdr:colOff>177800</xdr:colOff>
      <xdr:row>36</xdr:row>
      <xdr:rowOff>102543</xdr:rowOff>
    </xdr:to>
    <xdr:cxnSp macro="">
      <xdr:nvCxnSpPr>
        <xdr:cNvPr id="139" name="直線コネクタ 138"/>
        <xdr:cNvCxnSpPr/>
      </xdr:nvCxnSpPr>
      <xdr:spPr>
        <a:xfrm flipV="1">
          <a:off x="7861300" y="627169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60016</xdr:rowOff>
    </xdr:from>
    <xdr:to>
      <xdr:col>36</xdr:col>
      <xdr:colOff>165100</xdr:colOff>
      <xdr:row>36</xdr:row>
      <xdr:rowOff>161616</xdr:rowOff>
    </xdr:to>
    <xdr:sp macro="" textlink="">
      <xdr:nvSpPr>
        <xdr:cNvPr id="140" name="楕円 139"/>
        <xdr:cNvSpPr/>
      </xdr:nvSpPr>
      <xdr:spPr>
        <a:xfrm>
          <a:off x="6921500" y="623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102543</xdr:rowOff>
    </xdr:from>
    <xdr:to>
      <xdr:col>41</xdr:col>
      <xdr:colOff>50800</xdr:colOff>
      <xdr:row>36</xdr:row>
      <xdr:rowOff>110816</xdr:rowOff>
    </xdr:to>
    <xdr:cxnSp macro="">
      <xdr:nvCxnSpPr>
        <xdr:cNvPr id="141" name="直線コネクタ 140"/>
        <xdr:cNvCxnSpPr/>
      </xdr:nvCxnSpPr>
      <xdr:spPr>
        <a:xfrm flipV="1">
          <a:off x="6972300" y="6274743"/>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22877</xdr:rowOff>
    </xdr:from>
    <xdr:ext cx="469744" cy="259045"/>
    <xdr:sp macro="" textlink="">
      <xdr:nvSpPr>
        <xdr:cNvPr id="142" name="n_1aveValue【道路】&#10;一人当たり延長"/>
        <xdr:cNvSpPr txBox="1"/>
      </xdr:nvSpPr>
      <xdr:spPr>
        <a:xfrm>
          <a:off x="9391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26796</xdr:rowOff>
    </xdr:from>
    <xdr:ext cx="469744" cy="259045"/>
    <xdr:sp macro="" textlink="">
      <xdr:nvSpPr>
        <xdr:cNvPr id="143" name="n_2aveValue【道路】&#10;一人当たり延長"/>
        <xdr:cNvSpPr txBox="1"/>
      </xdr:nvSpPr>
      <xdr:spPr>
        <a:xfrm>
          <a:off x="8515427" y="671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147410</xdr:rowOff>
    </xdr:from>
    <xdr:ext cx="469744" cy="259045"/>
    <xdr:sp macro="" textlink="">
      <xdr:nvSpPr>
        <xdr:cNvPr id="144" name="n_3aveValue【道路】&#10;一人当たり延長"/>
        <xdr:cNvSpPr txBox="1"/>
      </xdr:nvSpPr>
      <xdr:spPr>
        <a:xfrm>
          <a:off x="7626427" y="666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29735</xdr:rowOff>
    </xdr:from>
    <xdr:ext cx="469744" cy="259045"/>
    <xdr:sp macro="" textlink="">
      <xdr:nvSpPr>
        <xdr:cNvPr id="145" name="n_4aveValue【道路】&#10;一人当たり延長"/>
        <xdr:cNvSpPr txBox="1"/>
      </xdr:nvSpPr>
      <xdr:spPr>
        <a:xfrm>
          <a:off x="6737427" y="671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160291</xdr:rowOff>
    </xdr:from>
    <xdr:ext cx="469744" cy="259045"/>
    <xdr:sp macro="" textlink="">
      <xdr:nvSpPr>
        <xdr:cNvPr id="146" name="n_1mainValue【道路】&#10;一人当たり延長"/>
        <xdr:cNvSpPr txBox="1"/>
      </xdr:nvSpPr>
      <xdr:spPr>
        <a:xfrm>
          <a:off x="9391727" y="598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166822</xdr:rowOff>
    </xdr:from>
    <xdr:ext cx="469744" cy="259045"/>
    <xdr:sp macro="" textlink="">
      <xdr:nvSpPr>
        <xdr:cNvPr id="147" name="n_2mainValue【道路】&#10;一人当たり延長"/>
        <xdr:cNvSpPr txBox="1"/>
      </xdr:nvSpPr>
      <xdr:spPr>
        <a:xfrm>
          <a:off x="8515427" y="599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169870</xdr:rowOff>
    </xdr:from>
    <xdr:ext cx="469744" cy="259045"/>
    <xdr:sp macro="" textlink="">
      <xdr:nvSpPr>
        <xdr:cNvPr id="148" name="n_3mainValue【道路】&#10;一人当たり延長"/>
        <xdr:cNvSpPr txBox="1"/>
      </xdr:nvSpPr>
      <xdr:spPr>
        <a:xfrm>
          <a:off x="7626427" y="599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6693</xdr:rowOff>
    </xdr:from>
    <xdr:ext cx="469744" cy="259045"/>
    <xdr:sp macro="" textlink="">
      <xdr:nvSpPr>
        <xdr:cNvPr id="149" name="n_4mainValue【道路】&#10;一人当たり延長"/>
        <xdr:cNvSpPr txBox="1"/>
      </xdr:nvSpPr>
      <xdr:spPr>
        <a:xfrm>
          <a:off x="6737427" y="600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75" name="直線コネクタ 174"/>
        <xdr:cNvCxnSpPr/>
      </xdr:nvCxnSpPr>
      <xdr:spPr>
        <a:xfrm flipV="1">
          <a:off x="4634865" y="9676312"/>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6" name="【橋りょう・トンネル】&#10;有形固定資産減価償却率最小値テキスト"/>
        <xdr:cNvSpPr txBox="1"/>
      </xdr:nvSpPr>
      <xdr:spPr>
        <a:xfrm>
          <a:off x="4673600" y="1086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7" name="直線コネクタ 176"/>
        <xdr:cNvCxnSpPr/>
      </xdr:nvCxnSpPr>
      <xdr:spPr>
        <a:xfrm>
          <a:off x="4546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8" name="【橋りょう・トンネ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9" name="直線コネクタ 178"/>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94178</xdr:rowOff>
    </xdr:from>
    <xdr:ext cx="405111" cy="259045"/>
    <xdr:sp macro="" textlink="">
      <xdr:nvSpPr>
        <xdr:cNvPr id="180" name="【橋りょう・トンネル】&#10;有形固定資産減価償却率平均値テキスト"/>
        <xdr:cNvSpPr txBox="1"/>
      </xdr:nvSpPr>
      <xdr:spPr>
        <a:xfrm>
          <a:off x="4673600" y="1038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1" name="フローチャート: 判断 180"/>
        <xdr:cNvSpPr/>
      </xdr:nvSpPr>
      <xdr:spPr>
        <a:xfrm>
          <a:off x="4584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82" name="フローチャート: 判断 181"/>
        <xdr:cNvSpPr/>
      </xdr:nvSpPr>
      <xdr:spPr>
        <a:xfrm>
          <a:off x="3746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84727</xdr:rowOff>
    </xdr:from>
    <xdr:to>
      <xdr:col>15</xdr:col>
      <xdr:colOff>101600</xdr:colOff>
      <xdr:row>61</xdr:row>
      <xdr:rowOff>14877</xdr:rowOff>
    </xdr:to>
    <xdr:sp macro="" textlink="">
      <xdr:nvSpPr>
        <xdr:cNvPr id="183" name="フローチャート: 判断 182"/>
        <xdr:cNvSpPr/>
      </xdr:nvSpPr>
      <xdr:spPr>
        <a:xfrm>
          <a:off x="2857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39007</xdr:rowOff>
    </xdr:from>
    <xdr:to>
      <xdr:col>10</xdr:col>
      <xdr:colOff>165100</xdr:colOff>
      <xdr:row>60</xdr:row>
      <xdr:rowOff>140607</xdr:rowOff>
    </xdr:to>
    <xdr:sp macro="" textlink="">
      <xdr:nvSpPr>
        <xdr:cNvPr id="184" name="フローチャート: 判断 183"/>
        <xdr:cNvSpPr/>
      </xdr:nvSpPr>
      <xdr:spPr>
        <a:xfrm>
          <a:off x="1968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9616</xdr:rowOff>
    </xdr:from>
    <xdr:to>
      <xdr:col>6</xdr:col>
      <xdr:colOff>38100</xdr:colOff>
      <xdr:row>60</xdr:row>
      <xdr:rowOff>111216</xdr:rowOff>
    </xdr:to>
    <xdr:sp macro="" textlink="">
      <xdr:nvSpPr>
        <xdr:cNvPr id="185" name="フローチャート: 判断 184"/>
        <xdr:cNvSpPr/>
      </xdr:nvSpPr>
      <xdr:spPr>
        <a:xfrm>
          <a:off x="10795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161472</xdr:rowOff>
    </xdr:from>
    <xdr:to>
      <xdr:col>24</xdr:col>
      <xdr:colOff>114300</xdr:colOff>
      <xdr:row>60</xdr:row>
      <xdr:rowOff>91622</xdr:rowOff>
    </xdr:to>
    <xdr:sp macro="" textlink="">
      <xdr:nvSpPr>
        <xdr:cNvPr id="191" name="楕円 190"/>
        <xdr:cNvSpPr/>
      </xdr:nvSpPr>
      <xdr:spPr>
        <a:xfrm>
          <a:off x="45847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12899</xdr:rowOff>
    </xdr:from>
    <xdr:ext cx="405111" cy="259045"/>
    <xdr:sp macro="" textlink="">
      <xdr:nvSpPr>
        <xdr:cNvPr id="192" name="【橋りょう・トンネル】&#10;有形固定資産減価償却率該当値テキスト"/>
        <xdr:cNvSpPr txBox="1"/>
      </xdr:nvSpPr>
      <xdr:spPr>
        <a:xfrm>
          <a:off x="4673600" y="10128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140244</xdr:rowOff>
    </xdr:from>
    <xdr:to>
      <xdr:col>20</xdr:col>
      <xdr:colOff>38100</xdr:colOff>
      <xdr:row>60</xdr:row>
      <xdr:rowOff>70394</xdr:rowOff>
    </xdr:to>
    <xdr:sp macro="" textlink="">
      <xdr:nvSpPr>
        <xdr:cNvPr id="193" name="楕円 192"/>
        <xdr:cNvSpPr/>
      </xdr:nvSpPr>
      <xdr:spPr>
        <a:xfrm>
          <a:off x="3746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19594</xdr:rowOff>
    </xdr:from>
    <xdr:to>
      <xdr:col>24</xdr:col>
      <xdr:colOff>63500</xdr:colOff>
      <xdr:row>60</xdr:row>
      <xdr:rowOff>40822</xdr:rowOff>
    </xdr:to>
    <xdr:cxnSp macro="">
      <xdr:nvCxnSpPr>
        <xdr:cNvPr id="194" name="直線コネクタ 193"/>
        <xdr:cNvCxnSpPr/>
      </xdr:nvCxnSpPr>
      <xdr:spPr>
        <a:xfrm>
          <a:off x="3797300" y="10306594"/>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117384</xdr:rowOff>
    </xdr:from>
    <xdr:to>
      <xdr:col>15</xdr:col>
      <xdr:colOff>101600</xdr:colOff>
      <xdr:row>60</xdr:row>
      <xdr:rowOff>47534</xdr:rowOff>
    </xdr:to>
    <xdr:sp macro="" textlink="">
      <xdr:nvSpPr>
        <xdr:cNvPr id="195" name="楕円 194"/>
        <xdr:cNvSpPr/>
      </xdr:nvSpPr>
      <xdr:spPr>
        <a:xfrm>
          <a:off x="2857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168184</xdr:rowOff>
    </xdr:from>
    <xdr:to>
      <xdr:col>19</xdr:col>
      <xdr:colOff>177800</xdr:colOff>
      <xdr:row>60</xdr:row>
      <xdr:rowOff>19594</xdr:rowOff>
    </xdr:to>
    <xdr:cxnSp macro="">
      <xdr:nvCxnSpPr>
        <xdr:cNvPr id="196" name="直線コネクタ 195"/>
        <xdr:cNvCxnSpPr/>
      </xdr:nvCxnSpPr>
      <xdr:spPr>
        <a:xfrm>
          <a:off x="2908300" y="1028373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91259</xdr:rowOff>
    </xdr:from>
    <xdr:to>
      <xdr:col>10</xdr:col>
      <xdr:colOff>165100</xdr:colOff>
      <xdr:row>60</xdr:row>
      <xdr:rowOff>21409</xdr:rowOff>
    </xdr:to>
    <xdr:sp macro="" textlink="">
      <xdr:nvSpPr>
        <xdr:cNvPr id="197" name="楕円 196"/>
        <xdr:cNvSpPr/>
      </xdr:nvSpPr>
      <xdr:spPr>
        <a:xfrm>
          <a:off x="1968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142059</xdr:rowOff>
    </xdr:from>
    <xdr:to>
      <xdr:col>15</xdr:col>
      <xdr:colOff>50800</xdr:colOff>
      <xdr:row>59</xdr:row>
      <xdr:rowOff>168184</xdr:rowOff>
    </xdr:to>
    <xdr:cxnSp macro="">
      <xdr:nvCxnSpPr>
        <xdr:cNvPr id="198" name="直線コネクタ 197"/>
        <xdr:cNvCxnSpPr/>
      </xdr:nvCxnSpPr>
      <xdr:spPr>
        <a:xfrm>
          <a:off x="2019300" y="1025760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70031</xdr:rowOff>
    </xdr:from>
    <xdr:to>
      <xdr:col>6</xdr:col>
      <xdr:colOff>38100</xdr:colOff>
      <xdr:row>60</xdr:row>
      <xdr:rowOff>181</xdr:rowOff>
    </xdr:to>
    <xdr:sp macro="" textlink="">
      <xdr:nvSpPr>
        <xdr:cNvPr id="199" name="楕円 198"/>
        <xdr:cNvSpPr/>
      </xdr:nvSpPr>
      <xdr:spPr>
        <a:xfrm>
          <a:off x="10795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120831</xdr:rowOff>
    </xdr:from>
    <xdr:to>
      <xdr:col>10</xdr:col>
      <xdr:colOff>114300</xdr:colOff>
      <xdr:row>59</xdr:row>
      <xdr:rowOff>142059</xdr:rowOff>
    </xdr:to>
    <xdr:cxnSp macro="">
      <xdr:nvCxnSpPr>
        <xdr:cNvPr id="200" name="直線コネクタ 199"/>
        <xdr:cNvCxnSpPr/>
      </xdr:nvCxnSpPr>
      <xdr:spPr>
        <a:xfrm>
          <a:off x="1130300" y="1023638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15801</xdr:rowOff>
    </xdr:from>
    <xdr:ext cx="405111" cy="259045"/>
    <xdr:sp macro="" textlink="">
      <xdr:nvSpPr>
        <xdr:cNvPr id="201" name="n_1aveValue【橋りょう・トンネル】&#10;有形固定資産減価償却率"/>
        <xdr:cNvSpPr txBox="1"/>
      </xdr:nvSpPr>
      <xdr:spPr>
        <a:xfrm>
          <a:off x="35820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6004</xdr:rowOff>
    </xdr:from>
    <xdr:ext cx="405111" cy="259045"/>
    <xdr:sp macro="" textlink="">
      <xdr:nvSpPr>
        <xdr:cNvPr id="202" name="n_2aveValue【橋りょう・トンネル】&#10;有形固定資産減価償却率"/>
        <xdr:cNvSpPr txBox="1"/>
      </xdr:nvSpPr>
      <xdr:spPr>
        <a:xfrm>
          <a:off x="2705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131734</xdr:rowOff>
    </xdr:from>
    <xdr:ext cx="405111" cy="259045"/>
    <xdr:sp macro="" textlink="">
      <xdr:nvSpPr>
        <xdr:cNvPr id="203" name="n_3aveValue【橋りょう・トンネル】&#10;有形固定資産減価償却率"/>
        <xdr:cNvSpPr txBox="1"/>
      </xdr:nvSpPr>
      <xdr:spPr>
        <a:xfrm>
          <a:off x="18167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102343</xdr:rowOff>
    </xdr:from>
    <xdr:ext cx="405111" cy="259045"/>
    <xdr:sp macro="" textlink="">
      <xdr:nvSpPr>
        <xdr:cNvPr id="204" name="n_4aveValue【橋りょう・トンネル】&#10;有形固定資産減価償却率"/>
        <xdr:cNvSpPr txBox="1"/>
      </xdr:nvSpPr>
      <xdr:spPr>
        <a:xfrm>
          <a:off x="927744" y="1038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86921</xdr:rowOff>
    </xdr:from>
    <xdr:ext cx="405111" cy="259045"/>
    <xdr:sp macro="" textlink="">
      <xdr:nvSpPr>
        <xdr:cNvPr id="205" name="n_1mainValue【橋りょう・トンネル】&#10;有形固定資産減価償却率"/>
        <xdr:cNvSpPr txBox="1"/>
      </xdr:nvSpPr>
      <xdr:spPr>
        <a:xfrm>
          <a:off x="3582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64061</xdr:rowOff>
    </xdr:from>
    <xdr:ext cx="405111" cy="259045"/>
    <xdr:sp macro="" textlink="">
      <xdr:nvSpPr>
        <xdr:cNvPr id="206" name="n_2mainValue【橋りょう・トンネル】&#10;有形固定資産減価償却率"/>
        <xdr:cNvSpPr txBox="1"/>
      </xdr:nvSpPr>
      <xdr:spPr>
        <a:xfrm>
          <a:off x="27057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37936</xdr:rowOff>
    </xdr:from>
    <xdr:ext cx="405111" cy="259045"/>
    <xdr:sp macro="" textlink="">
      <xdr:nvSpPr>
        <xdr:cNvPr id="207" name="n_3mainValue【橋りょう・トンネル】&#10;有形固定資産減価償却率"/>
        <xdr:cNvSpPr txBox="1"/>
      </xdr:nvSpPr>
      <xdr:spPr>
        <a:xfrm>
          <a:off x="1816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16708</xdr:rowOff>
    </xdr:from>
    <xdr:ext cx="405111" cy="259045"/>
    <xdr:sp macro="" textlink="">
      <xdr:nvSpPr>
        <xdr:cNvPr id="208" name="n_4mainValue【橋りょう・トンネル】&#10;有形固定資産減価償却率"/>
        <xdr:cNvSpPr txBox="1"/>
      </xdr:nvSpPr>
      <xdr:spPr>
        <a:xfrm>
          <a:off x="927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32" name="直線コネクタ 231"/>
        <xdr:cNvCxnSpPr/>
      </xdr:nvCxnSpPr>
      <xdr:spPr>
        <a:xfrm flipV="1">
          <a:off x="10476865" y="9616718"/>
          <a:ext cx="0" cy="142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33" name="【橋りょう・トンネル】&#10;一人当たり有形固定資産（償却資産）額最小値テキスト"/>
        <xdr:cNvSpPr txBox="1"/>
      </xdr:nvSpPr>
      <xdr:spPr>
        <a:xfrm>
          <a:off x="10515600" y="1104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34" name="直線コネクタ 233"/>
        <xdr:cNvCxnSpPr/>
      </xdr:nvCxnSpPr>
      <xdr:spPr>
        <a:xfrm>
          <a:off x="10388600" y="11044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35" name="【橋りょう・トンネル】&#10;一人当たり有形固定資産（償却資産）額最大値テキスト"/>
        <xdr:cNvSpPr txBox="1"/>
      </xdr:nvSpPr>
      <xdr:spPr>
        <a:xfrm>
          <a:off x="10515600" y="939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36" name="直線コネクタ 235"/>
        <xdr:cNvCxnSpPr/>
      </xdr:nvCxnSpPr>
      <xdr:spPr>
        <a:xfrm>
          <a:off x="10388600" y="961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151285</xdr:rowOff>
    </xdr:from>
    <xdr:ext cx="534377" cy="259045"/>
    <xdr:sp macro="" textlink="">
      <xdr:nvSpPr>
        <xdr:cNvPr id="237" name="【橋りょう・トンネル】&#10;一人当たり有形固定資産（償却資産）額平均値テキスト"/>
        <xdr:cNvSpPr txBox="1"/>
      </xdr:nvSpPr>
      <xdr:spPr>
        <a:xfrm>
          <a:off x="10515600" y="10609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38" name="フローチャート: 判断 237"/>
        <xdr:cNvSpPr/>
      </xdr:nvSpPr>
      <xdr:spPr>
        <a:xfrm>
          <a:off x="10426700" y="1063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168603</xdr:rowOff>
    </xdr:from>
    <xdr:to>
      <xdr:col>50</xdr:col>
      <xdr:colOff>165100</xdr:colOff>
      <xdr:row>62</xdr:row>
      <xdr:rowOff>98753</xdr:rowOff>
    </xdr:to>
    <xdr:sp macro="" textlink="">
      <xdr:nvSpPr>
        <xdr:cNvPr id="239" name="フローチャート: 判断 238"/>
        <xdr:cNvSpPr/>
      </xdr:nvSpPr>
      <xdr:spPr>
        <a:xfrm>
          <a:off x="9588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5302</xdr:rowOff>
    </xdr:from>
    <xdr:to>
      <xdr:col>46</xdr:col>
      <xdr:colOff>38100</xdr:colOff>
      <xdr:row>62</xdr:row>
      <xdr:rowOff>106902</xdr:rowOff>
    </xdr:to>
    <xdr:sp macro="" textlink="">
      <xdr:nvSpPr>
        <xdr:cNvPr id="240" name="フローチャート: 判断 239"/>
        <xdr:cNvSpPr/>
      </xdr:nvSpPr>
      <xdr:spPr>
        <a:xfrm>
          <a:off x="8699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54436</xdr:rowOff>
    </xdr:from>
    <xdr:to>
      <xdr:col>41</xdr:col>
      <xdr:colOff>101600</xdr:colOff>
      <xdr:row>62</xdr:row>
      <xdr:rowOff>156036</xdr:rowOff>
    </xdr:to>
    <xdr:sp macro="" textlink="">
      <xdr:nvSpPr>
        <xdr:cNvPr id="241" name="フローチャート: 判断 240"/>
        <xdr:cNvSpPr/>
      </xdr:nvSpPr>
      <xdr:spPr>
        <a:xfrm>
          <a:off x="7810500" y="1068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63519</xdr:rowOff>
    </xdr:from>
    <xdr:to>
      <xdr:col>36</xdr:col>
      <xdr:colOff>165100</xdr:colOff>
      <xdr:row>62</xdr:row>
      <xdr:rowOff>165119</xdr:rowOff>
    </xdr:to>
    <xdr:sp macro="" textlink="">
      <xdr:nvSpPr>
        <xdr:cNvPr id="242" name="フローチャート: 判断 241"/>
        <xdr:cNvSpPr/>
      </xdr:nvSpPr>
      <xdr:spPr>
        <a:xfrm>
          <a:off x="6921500" y="1069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101040</xdr:rowOff>
    </xdr:from>
    <xdr:to>
      <xdr:col>55</xdr:col>
      <xdr:colOff>50800</xdr:colOff>
      <xdr:row>59</xdr:row>
      <xdr:rowOff>31190</xdr:rowOff>
    </xdr:to>
    <xdr:sp macro="" textlink="">
      <xdr:nvSpPr>
        <xdr:cNvPr id="248" name="楕円 247"/>
        <xdr:cNvSpPr/>
      </xdr:nvSpPr>
      <xdr:spPr>
        <a:xfrm>
          <a:off x="10426700" y="1004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123917</xdr:rowOff>
    </xdr:from>
    <xdr:ext cx="599010" cy="259045"/>
    <xdr:sp macro="" textlink="">
      <xdr:nvSpPr>
        <xdr:cNvPr id="249" name="【橋りょう・トンネル】&#10;一人当たり有形固定資産（償却資産）額該当値テキスト"/>
        <xdr:cNvSpPr txBox="1"/>
      </xdr:nvSpPr>
      <xdr:spPr>
        <a:xfrm>
          <a:off x="10515600" y="9896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110687</xdr:rowOff>
    </xdr:from>
    <xdr:to>
      <xdr:col>50</xdr:col>
      <xdr:colOff>165100</xdr:colOff>
      <xdr:row>59</xdr:row>
      <xdr:rowOff>40837</xdr:rowOff>
    </xdr:to>
    <xdr:sp macro="" textlink="">
      <xdr:nvSpPr>
        <xdr:cNvPr id="250" name="楕円 249"/>
        <xdr:cNvSpPr/>
      </xdr:nvSpPr>
      <xdr:spPr>
        <a:xfrm>
          <a:off x="9588500" y="1005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151840</xdr:rowOff>
    </xdr:from>
    <xdr:to>
      <xdr:col>55</xdr:col>
      <xdr:colOff>0</xdr:colOff>
      <xdr:row>58</xdr:row>
      <xdr:rowOff>161487</xdr:rowOff>
    </xdr:to>
    <xdr:cxnSp macro="">
      <xdr:nvCxnSpPr>
        <xdr:cNvPr id="251" name="直線コネクタ 250"/>
        <xdr:cNvCxnSpPr/>
      </xdr:nvCxnSpPr>
      <xdr:spPr>
        <a:xfrm flipV="1">
          <a:off x="9639300" y="10095940"/>
          <a:ext cx="8382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119369</xdr:rowOff>
    </xdr:from>
    <xdr:to>
      <xdr:col>46</xdr:col>
      <xdr:colOff>38100</xdr:colOff>
      <xdr:row>59</xdr:row>
      <xdr:rowOff>49519</xdr:rowOff>
    </xdr:to>
    <xdr:sp macro="" textlink="">
      <xdr:nvSpPr>
        <xdr:cNvPr id="252" name="楕円 251"/>
        <xdr:cNvSpPr/>
      </xdr:nvSpPr>
      <xdr:spPr>
        <a:xfrm>
          <a:off x="8699500" y="1006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161487</xdr:rowOff>
    </xdr:from>
    <xdr:to>
      <xdr:col>50</xdr:col>
      <xdr:colOff>114300</xdr:colOff>
      <xdr:row>58</xdr:row>
      <xdr:rowOff>170169</xdr:rowOff>
    </xdr:to>
    <xdr:cxnSp macro="">
      <xdr:nvCxnSpPr>
        <xdr:cNvPr id="253" name="直線コネクタ 252"/>
        <xdr:cNvCxnSpPr/>
      </xdr:nvCxnSpPr>
      <xdr:spPr>
        <a:xfrm flipV="1">
          <a:off x="8750300" y="10105587"/>
          <a:ext cx="889000" cy="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123656</xdr:rowOff>
    </xdr:from>
    <xdr:to>
      <xdr:col>41</xdr:col>
      <xdr:colOff>101600</xdr:colOff>
      <xdr:row>59</xdr:row>
      <xdr:rowOff>53806</xdr:rowOff>
    </xdr:to>
    <xdr:sp macro="" textlink="">
      <xdr:nvSpPr>
        <xdr:cNvPr id="254" name="楕円 253"/>
        <xdr:cNvSpPr/>
      </xdr:nvSpPr>
      <xdr:spPr>
        <a:xfrm>
          <a:off x="7810500" y="1006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170169</xdr:rowOff>
    </xdr:from>
    <xdr:to>
      <xdr:col>45</xdr:col>
      <xdr:colOff>177800</xdr:colOff>
      <xdr:row>59</xdr:row>
      <xdr:rowOff>3006</xdr:rowOff>
    </xdr:to>
    <xdr:cxnSp macro="">
      <xdr:nvCxnSpPr>
        <xdr:cNvPr id="255" name="直線コネクタ 254"/>
        <xdr:cNvCxnSpPr/>
      </xdr:nvCxnSpPr>
      <xdr:spPr>
        <a:xfrm flipV="1">
          <a:off x="7861300" y="10114269"/>
          <a:ext cx="8890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128693</xdr:rowOff>
    </xdr:from>
    <xdr:to>
      <xdr:col>36</xdr:col>
      <xdr:colOff>165100</xdr:colOff>
      <xdr:row>59</xdr:row>
      <xdr:rowOff>58843</xdr:rowOff>
    </xdr:to>
    <xdr:sp macro="" textlink="">
      <xdr:nvSpPr>
        <xdr:cNvPr id="256" name="楕円 255"/>
        <xdr:cNvSpPr/>
      </xdr:nvSpPr>
      <xdr:spPr>
        <a:xfrm>
          <a:off x="6921500" y="1007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3006</xdr:rowOff>
    </xdr:from>
    <xdr:to>
      <xdr:col>41</xdr:col>
      <xdr:colOff>50800</xdr:colOff>
      <xdr:row>59</xdr:row>
      <xdr:rowOff>8043</xdr:rowOff>
    </xdr:to>
    <xdr:cxnSp macro="">
      <xdr:nvCxnSpPr>
        <xdr:cNvPr id="257" name="直線コネクタ 256"/>
        <xdr:cNvCxnSpPr/>
      </xdr:nvCxnSpPr>
      <xdr:spPr>
        <a:xfrm flipV="1">
          <a:off x="6972300" y="10118556"/>
          <a:ext cx="889000" cy="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89880</xdr:rowOff>
    </xdr:from>
    <xdr:ext cx="534377" cy="259045"/>
    <xdr:sp macro="" textlink="">
      <xdr:nvSpPr>
        <xdr:cNvPr id="258" name="n_1aveValue【橋りょう・トンネル】&#10;一人当たり有形固定資産（償却資産）額"/>
        <xdr:cNvSpPr txBox="1"/>
      </xdr:nvSpPr>
      <xdr:spPr>
        <a:xfrm>
          <a:off x="9359411" y="1071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98029</xdr:rowOff>
    </xdr:from>
    <xdr:ext cx="534377" cy="259045"/>
    <xdr:sp macro="" textlink="">
      <xdr:nvSpPr>
        <xdr:cNvPr id="259" name="n_2aveValue【橋りょう・トンネル】&#10;一人当たり有形固定資産（償却資産）額"/>
        <xdr:cNvSpPr txBox="1"/>
      </xdr:nvSpPr>
      <xdr:spPr>
        <a:xfrm>
          <a:off x="84831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147163</xdr:rowOff>
    </xdr:from>
    <xdr:ext cx="534377" cy="259045"/>
    <xdr:sp macro="" textlink="">
      <xdr:nvSpPr>
        <xdr:cNvPr id="260" name="n_3aveValue【橋りょう・トンネル】&#10;一人当たり有形固定資産（償却資産）額"/>
        <xdr:cNvSpPr txBox="1"/>
      </xdr:nvSpPr>
      <xdr:spPr>
        <a:xfrm>
          <a:off x="7594111" y="1077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156246</xdr:rowOff>
    </xdr:from>
    <xdr:ext cx="534377" cy="259045"/>
    <xdr:sp macro="" textlink="">
      <xdr:nvSpPr>
        <xdr:cNvPr id="261" name="n_4aveValue【橋りょう・トンネル】&#10;一人当たり有形固定資産（償却資産）額"/>
        <xdr:cNvSpPr txBox="1"/>
      </xdr:nvSpPr>
      <xdr:spPr>
        <a:xfrm>
          <a:off x="6705111" y="1078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57364</xdr:rowOff>
    </xdr:from>
    <xdr:ext cx="599010" cy="259045"/>
    <xdr:sp macro="" textlink="">
      <xdr:nvSpPr>
        <xdr:cNvPr id="262" name="n_1mainValue【橋りょう・トンネル】&#10;一人当たり有形固定資産（償却資産）額"/>
        <xdr:cNvSpPr txBox="1"/>
      </xdr:nvSpPr>
      <xdr:spPr>
        <a:xfrm>
          <a:off x="9327095" y="983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66046</xdr:rowOff>
    </xdr:from>
    <xdr:ext cx="599010" cy="259045"/>
    <xdr:sp macro="" textlink="">
      <xdr:nvSpPr>
        <xdr:cNvPr id="263" name="n_2mainValue【橋りょう・トンネル】&#10;一人当たり有形固定資産（償却資産）額"/>
        <xdr:cNvSpPr txBox="1"/>
      </xdr:nvSpPr>
      <xdr:spPr>
        <a:xfrm>
          <a:off x="8450795" y="983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70333</xdr:rowOff>
    </xdr:from>
    <xdr:ext cx="599010" cy="259045"/>
    <xdr:sp macro="" textlink="">
      <xdr:nvSpPr>
        <xdr:cNvPr id="264" name="n_3mainValue【橋りょう・トンネル】&#10;一人当たり有形固定資産（償却資産）額"/>
        <xdr:cNvSpPr txBox="1"/>
      </xdr:nvSpPr>
      <xdr:spPr>
        <a:xfrm>
          <a:off x="7561795" y="984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75370</xdr:rowOff>
    </xdr:from>
    <xdr:ext cx="599010" cy="259045"/>
    <xdr:sp macro="" textlink="">
      <xdr:nvSpPr>
        <xdr:cNvPr id="265" name="n_4mainValue【橋りょう・トンネル】&#10;一人当たり有形固定資産（償却資産）額"/>
        <xdr:cNvSpPr txBox="1"/>
      </xdr:nvSpPr>
      <xdr:spPr>
        <a:xfrm>
          <a:off x="6672795" y="9848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90" name="直線コネクタ 289"/>
        <xdr:cNvCxnSpPr/>
      </xdr:nvCxnSpPr>
      <xdr:spPr>
        <a:xfrm flipV="1">
          <a:off x="4634865" y="1334262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91" name="【公営住宅】&#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92" name="直線コネクタ 291"/>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3" name="【公営住宅】&#10;有形固定資産減価償却率最大値テキスト"/>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4" name="直線コネクタ 293"/>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52088</xdr:rowOff>
    </xdr:from>
    <xdr:ext cx="405111" cy="259045"/>
    <xdr:sp macro="" textlink="">
      <xdr:nvSpPr>
        <xdr:cNvPr id="295" name="【公営住宅】&#10;有形固定資産減価償却率平均値テキスト"/>
        <xdr:cNvSpPr txBox="1"/>
      </xdr:nvSpPr>
      <xdr:spPr>
        <a:xfrm>
          <a:off x="4673600" y="14110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96" name="フローチャート: 判断 295"/>
        <xdr:cNvSpPr/>
      </xdr:nvSpPr>
      <xdr:spPr>
        <a:xfrm>
          <a:off x="4584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7" name="フローチャート: 判断 296"/>
        <xdr:cNvSpPr/>
      </xdr:nvSpPr>
      <xdr:spPr>
        <a:xfrm>
          <a:off x="3746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8" name="フローチャート: 判断 297"/>
        <xdr:cNvSpPr/>
      </xdr:nvSpPr>
      <xdr:spPr>
        <a:xfrm>
          <a:off x="2857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33020</xdr:rowOff>
    </xdr:from>
    <xdr:to>
      <xdr:col>10</xdr:col>
      <xdr:colOff>165100</xdr:colOff>
      <xdr:row>82</xdr:row>
      <xdr:rowOff>134620</xdr:rowOff>
    </xdr:to>
    <xdr:sp macro="" textlink="">
      <xdr:nvSpPr>
        <xdr:cNvPr id="299" name="フローチャート: 判断 298"/>
        <xdr:cNvSpPr/>
      </xdr:nvSpPr>
      <xdr:spPr>
        <a:xfrm>
          <a:off x="1968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300" name="フローチャート: 判断 299"/>
        <xdr:cNvSpPr/>
      </xdr:nvSpPr>
      <xdr:spPr>
        <a:xfrm>
          <a:off x="1079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2539</xdr:rowOff>
    </xdr:from>
    <xdr:to>
      <xdr:col>24</xdr:col>
      <xdr:colOff>114300</xdr:colOff>
      <xdr:row>86</xdr:row>
      <xdr:rowOff>104139</xdr:rowOff>
    </xdr:to>
    <xdr:sp macro="" textlink="">
      <xdr:nvSpPr>
        <xdr:cNvPr id="306" name="楕円 305"/>
        <xdr:cNvSpPr/>
      </xdr:nvSpPr>
      <xdr:spPr>
        <a:xfrm>
          <a:off x="45847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152416</xdr:rowOff>
    </xdr:from>
    <xdr:ext cx="405111" cy="259045"/>
    <xdr:sp macro="" textlink="">
      <xdr:nvSpPr>
        <xdr:cNvPr id="307" name="【公営住宅】&#10;有形固定資産減価償却率該当値テキスト"/>
        <xdr:cNvSpPr txBox="1"/>
      </xdr:nvSpPr>
      <xdr:spPr>
        <a:xfrm>
          <a:off x="4673600" y="1472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124461</xdr:rowOff>
    </xdr:from>
    <xdr:to>
      <xdr:col>20</xdr:col>
      <xdr:colOff>38100</xdr:colOff>
      <xdr:row>86</xdr:row>
      <xdr:rowOff>54611</xdr:rowOff>
    </xdr:to>
    <xdr:sp macro="" textlink="">
      <xdr:nvSpPr>
        <xdr:cNvPr id="308" name="楕円 307"/>
        <xdr:cNvSpPr/>
      </xdr:nvSpPr>
      <xdr:spPr>
        <a:xfrm>
          <a:off x="3746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3811</xdr:rowOff>
    </xdr:from>
    <xdr:to>
      <xdr:col>24</xdr:col>
      <xdr:colOff>63500</xdr:colOff>
      <xdr:row>86</xdr:row>
      <xdr:rowOff>53339</xdr:rowOff>
    </xdr:to>
    <xdr:cxnSp macro="">
      <xdr:nvCxnSpPr>
        <xdr:cNvPr id="309" name="直線コネクタ 308"/>
        <xdr:cNvCxnSpPr/>
      </xdr:nvCxnSpPr>
      <xdr:spPr>
        <a:xfrm>
          <a:off x="3797300" y="1474851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71120</xdr:rowOff>
    </xdr:from>
    <xdr:to>
      <xdr:col>15</xdr:col>
      <xdr:colOff>101600</xdr:colOff>
      <xdr:row>86</xdr:row>
      <xdr:rowOff>1270</xdr:rowOff>
    </xdr:to>
    <xdr:sp macro="" textlink="">
      <xdr:nvSpPr>
        <xdr:cNvPr id="310" name="楕円 309"/>
        <xdr:cNvSpPr/>
      </xdr:nvSpPr>
      <xdr:spPr>
        <a:xfrm>
          <a:off x="2857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121920</xdr:rowOff>
    </xdr:from>
    <xdr:to>
      <xdr:col>19</xdr:col>
      <xdr:colOff>177800</xdr:colOff>
      <xdr:row>86</xdr:row>
      <xdr:rowOff>3811</xdr:rowOff>
    </xdr:to>
    <xdr:cxnSp macro="">
      <xdr:nvCxnSpPr>
        <xdr:cNvPr id="311" name="直線コネクタ 310"/>
        <xdr:cNvCxnSpPr/>
      </xdr:nvCxnSpPr>
      <xdr:spPr>
        <a:xfrm>
          <a:off x="2908300" y="146951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6350</xdr:rowOff>
    </xdr:from>
    <xdr:to>
      <xdr:col>10</xdr:col>
      <xdr:colOff>165100</xdr:colOff>
      <xdr:row>85</xdr:row>
      <xdr:rowOff>107950</xdr:rowOff>
    </xdr:to>
    <xdr:sp macro="" textlink="">
      <xdr:nvSpPr>
        <xdr:cNvPr id="312" name="楕円 311"/>
        <xdr:cNvSpPr/>
      </xdr:nvSpPr>
      <xdr:spPr>
        <a:xfrm>
          <a:off x="1968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57150</xdr:rowOff>
    </xdr:from>
    <xdr:to>
      <xdr:col>15</xdr:col>
      <xdr:colOff>50800</xdr:colOff>
      <xdr:row>85</xdr:row>
      <xdr:rowOff>121920</xdr:rowOff>
    </xdr:to>
    <xdr:cxnSp macro="">
      <xdr:nvCxnSpPr>
        <xdr:cNvPr id="313" name="直線コネクタ 312"/>
        <xdr:cNvCxnSpPr/>
      </xdr:nvCxnSpPr>
      <xdr:spPr>
        <a:xfrm>
          <a:off x="2019300" y="146304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128270</xdr:rowOff>
    </xdr:from>
    <xdr:to>
      <xdr:col>6</xdr:col>
      <xdr:colOff>38100</xdr:colOff>
      <xdr:row>85</xdr:row>
      <xdr:rowOff>58420</xdr:rowOff>
    </xdr:to>
    <xdr:sp macro="" textlink="">
      <xdr:nvSpPr>
        <xdr:cNvPr id="314" name="楕円 313"/>
        <xdr:cNvSpPr/>
      </xdr:nvSpPr>
      <xdr:spPr>
        <a:xfrm>
          <a:off x="1079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7620</xdr:rowOff>
    </xdr:from>
    <xdr:to>
      <xdr:col>10</xdr:col>
      <xdr:colOff>114300</xdr:colOff>
      <xdr:row>85</xdr:row>
      <xdr:rowOff>57150</xdr:rowOff>
    </xdr:to>
    <xdr:cxnSp macro="">
      <xdr:nvCxnSpPr>
        <xdr:cNvPr id="315" name="直線コネクタ 314"/>
        <xdr:cNvCxnSpPr/>
      </xdr:nvCxnSpPr>
      <xdr:spPr>
        <a:xfrm>
          <a:off x="1130300" y="145808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105427</xdr:rowOff>
    </xdr:from>
    <xdr:ext cx="405111" cy="259045"/>
    <xdr:sp macro="" textlink="">
      <xdr:nvSpPr>
        <xdr:cNvPr id="316" name="n_1aveValue【公営住宅】&#10;有形固定資産減価償却率"/>
        <xdr:cNvSpPr txBox="1"/>
      </xdr:nvSpPr>
      <xdr:spPr>
        <a:xfrm>
          <a:off x="3582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78757</xdr:rowOff>
    </xdr:from>
    <xdr:ext cx="405111" cy="259045"/>
    <xdr:sp macro="" textlink="">
      <xdr:nvSpPr>
        <xdr:cNvPr id="317" name="n_2aveValue【公営住宅】&#10;有形固定資産減価償却率"/>
        <xdr:cNvSpPr txBox="1"/>
      </xdr:nvSpPr>
      <xdr:spPr>
        <a:xfrm>
          <a:off x="2705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151147</xdr:rowOff>
    </xdr:from>
    <xdr:ext cx="405111" cy="259045"/>
    <xdr:sp macro="" textlink="">
      <xdr:nvSpPr>
        <xdr:cNvPr id="318" name="n_3aveValue【公営住宅】&#10;有形固定資産減価償却率"/>
        <xdr:cNvSpPr txBox="1"/>
      </xdr:nvSpPr>
      <xdr:spPr>
        <a:xfrm>
          <a:off x="1816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162577</xdr:rowOff>
    </xdr:from>
    <xdr:ext cx="405111" cy="259045"/>
    <xdr:sp macro="" textlink="">
      <xdr:nvSpPr>
        <xdr:cNvPr id="319" name="n_4aveValue【公営住宅】&#10;有形固定資産減価償却率"/>
        <xdr:cNvSpPr txBox="1"/>
      </xdr:nvSpPr>
      <xdr:spPr>
        <a:xfrm>
          <a:off x="927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45738</xdr:rowOff>
    </xdr:from>
    <xdr:ext cx="405111" cy="259045"/>
    <xdr:sp macro="" textlink="">
      <xdr:nvSpPr>
        <xdr:cNvPr id="320" name="n_1mainValue【公営住宅】&#10;有形固定資産減価償却率"/>
        <xdr:cNvSpPr txBox="1"/>
      </xdr:nvSpPr>
      <xdr:spPr>
        <a:xfrm>
          <a:off x="3582044"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163847</xdr:rowOff>
    </xdr:from>
    <xdr:ext cx="405111" cy="259045"/>
    <xdr:sp macro="" textlink="">
      <xdr:nvSpPr>
        <xdr:cNvPr id="321" name="n_2mainValue【公営住宅】&#10;有形固定資産減価償却率"/>
        <xdr:cNvSpPr txBox="1"/>
      </xdr:nvSpPr>
      <xdr:spPr>
        <a:xfrm>
          <a:off x="2705744" y="1473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99077</xdr:rowOff>
    </xdr:from>
    <xdr:ext cx="405111" cy="259045"/>
    <xdr:sp macro="" textlink="">
      <xdr:nvSpPr>
        <xdr:cNvPr id="322" name="n_3mainValue【公営住宅】&#10;有形固定資産減価償却率"/>
        <xdr:cNvSpPr txBox="1"/>
      </xdr:nvSpPr>
      <xdr:spPr>
        <a:xfrm>
          <a:off x="1816744"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49547</xdr:rowOff>
    </xdr:from>
    <xdr:ext cx="405111" cy="259045"/>
    <xdr:sp macro="" textlink="">
      <xdr:nvSpPr>
        <xdr:cNvPr id="323" name="n_4mainValue【公営住宅】&#10;有形固定資産減価償却率"/>
        <xdr:cNvSpPr txBox="1"/>
      </xdr:nvSpPr>
      <xdr:spPr>
        <a:xfrm>
          <a:off x="927744"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47" name="直線コネクタ 346"/>
        <xdr:cNvCxnSpPr/>
      </xdr:nvCxnSpPr>
      <xdr:spPr>
        <a:xfrm flipV="1">
          <a:off x="10476865" y="13571982"/>
          <a:ext cx="0" cy="128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8"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9" name="直線コネクタ 348"/>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50" name="【公営住宅】&#10;一人当たり面積最大値テキスト"/>
        <xdr:cNvSpPr txBox="1"/>
      </xdr:nvSpPr>
      <xdr:spPr>
        <a:xfrm>
          <a:off x="10515600" y="133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51" name="直線コネクタ 350"/>
        <xdr:cNvCxnSpPr/>
      </xdr:nvCxnSpPr>
      <xdr:spPr>
        <a:xfrm>
          <a:off x="10388600" y="1357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30497</xdr:rowOff>
    </xdr:from>
    <xdr:ext cx="469744" cy="259045"/>
    <xdr:sp macro="" textlink="">
      <xdr:nvSpPr>
        <xdr:cNvPr id="352" name="【公営住宅】&#10;一人当たり面積平均値テキスト"/>
        <xdr:cNvSpPr txBox="1"/>
      </xdr:nvSpPr>
      <xdr:spPr>
        <a:xfrm>
          <a:off x="10515600" y="1426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53" name="フローチャート: 判断 352"/>
        <xdr:cNvSpPr/>
      </xdr:nvSpPr>
      <xdr:spPr>
        <a:xfrm>
          <a:off x="10426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354" name="フローチャート: 判断 353"/>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42926</xdr:rowOff>
    </xdr:from>
    <xdr:to>
      <xdr:col>46</xdr:col>
      <xdr:colOff>38100</xdr:colOff>
      <xdr:row>83</xdr:row>
      <xdr:rowOff>144526</xdr:rowOff>
    </xdr:to>
    <xdr:sp macro="" textlink="">
      <xdr:nvSpPr>
        <xdr:cNvPr id="355" name="フローチャート: 判断 354"/>
        <xdr:cNvSpPr/>
      </xdr:nvSpPr>
      <xdr:spPr>
        <a:xfrm>
          <a:off x="8699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106935</xdr:rowOff>
    </xdr:from>
    <xdr:to>
      <xdr:col>41</xdr:col>
      <xdr:colOff>101600</xdr:colOff>
      <xdr:row>85</xdr:row>
      <xdr:rowOff>37085</xdr:rowOff>
    </xdr:to>
    <xdr:sp macro="" textlink="">
      <xdr:nvSpPr>
        <xdr:cNvPr id="356" name="フローチャート: 判断 355"/>
        <xdr:cNvSpPr/>
      </xdr:nvSpPr>
      <xdr:spPr>
        <a:xfrm>
          <a:off x="7810500" y="145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109982</xdr:rowOff>
    </xdr:from>
    <xdr:to>
      <xdr:col>36</xdr:col>
      <xdr:colOff>165100</xdr:colOff>
      <xdr:row>85</xdr:row>
      <xdr:rowOff>40132</xdr:rowOff>
    </xdr:to>
    <xdr:sp macro="" textlink="">
      <xdr:nvSpPr>
        <xdr:cNvPr id="357" name="フローチャート: 判断 356"/>
        <xdr:cNvSpPr/>
      </xdr:nvSpPr>
      <xdr:spPr>
        <a:xfrm>
          <a:off x="6921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36068</xdr:rowOff>
    </xdr:from>
    <xdr:to>
      <xdr:col>55</xdr:col>
      <xdr:colOff>50800</xdr:colOff>
      <xdr:row>83</xdr:row>
      <xdr:rowOff>137668</xdr:rowOff>
    </xdr:to>
    <xdr:sp macro="" textlink="">
      <xdr:nvSpPr>
        <xdr:cNvPr id="363" name="楕円 362"/>
        <xdr:cNvSpPr/>
      </xdr:nvSpPr>
      <xdr:spPr>
        <a:xfrm>
          <a:off x="10426700" y="1426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58945</xdr:rowOff>
    </xdr:from>
    <xdr:ext cx="469744" cy="259045"/>
    <xdr:sp macro="" textlink="">
      <xdr:nvSpPr>
        <xdr:cNvPr id="364" name="【公営住宅】&#10;一人当たり面積該当値テキスト"/>
        <xdr:cNvSpPr txBox="1"/>
      </xdr:nvSpPr>
      <xdr:spPr>
        <a:xfrm>
          <a:off x="10515600" y="1411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39878</xdr:rowOff>
    </xdr:from>
    <xdr:to>
      <xdr:col>50</xdr:col>
      <xdr:colOff>165100</xdr:colOff>
      <xdr:row>83</xdr:row>
      <xdr:rowOff>141478</xdr:rowOff>
    </xdr:to>
    <xdr:sp macro="" textlink="">
      <xdr:nvSpPr>
        <xdr:cNvPr id="365" name="楕円 364"/>
        <xdr:cNvSpPr/>
      </xdr:nvSpPr>
      <xdr:spPr>
        <a:xfrm>
          <a:off x="9588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86868</xdr:rowOff>
    </xdr:from>
    <xdr:to>
      <xdr:col>55</xdr:col>
      <xdr:colOff>0</xdr:colOff>
      <xdr:row>83</xdr:row>
      <xdr:rowOff>90678</xdr:rowOff>
    </xdr:to>
    <xdr:cxnSp macro="">
      <xdr:nvCxnSpPr>
        <xdr:cNvPr id="366" name="直線コネクタ 365"/>
        <xdr:cNvCxnSpPr/>
      </xdr:nvCxnSpPr>
      <xdr:spPr>
        <a:xfrm flipV="1">
          <a:off x="9639300" y="14317218"/>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42926</xdr:rowOff>
    </xdr:from>
    <xdr:to>
      <xdr:col>46</xdr:col>
      <xdr:colOff>38100</xdr:colOff>
      <xdr:row>83</xdr:row>
      <xdr:rowOff>144526</xdr:rowOff>
    </xdr:to>
    <xdr:sp macro="" textlink="">
      <xdr:nvSpPr>
        <xdr:cNvPr id="367" name="楕円 366"/>
        <xdr:cNvSpPr/>
      </xdr:nvSpPr>
      <xdr:spPr>
        <a:xfrm>
          <a:off x="8699500" y="1427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90678</xdr:rowOff>
    </xdr:from>
    <xdr:to>
      <xdr:col>50</xdr:col>
      <xdr:colOff>114300</xdr:colOff>
      <xdr:row>83</xdr:row>
      <xdr:rowOff>93726</xdr:rowOff>
    </xdr:to>
    <xdr:cxnSp macro="">
      <xdr:nvCxnSpPr>
        <xdr:cNvPr id="368" name="直線コネクタ 367"/>
        <xdr:cNvCxnSpPr/>
      </xdr:nvCxnSpPr>
      <xdr:spPr>
        <a:xfrm flipV="1">
          <a:off x="8750300" y="1432102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51308</xdr:rowOff>
    </xdr:from>
    <xdr:to>
      <xdr:col>41</xdr:col>
      <xdr:colOff>101600</xdr:colOff>
      <xdr:row>83</xdr:row>
      <xdr:rowOff>152908</xdr:rowOff>
    </xdr:to>
    <xdr:sp macro="" textlink="">
      <xdr:nvSpPr>
        <xdr:cNvPr id="369" name="楕円 368"/>
        <xdr:cNvSpPr/>
      </xdr:nvSpPr>
      <xdr:spPr>
        <a:xfrm>
          <a:off x="7810500" y="142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93726</xdr:rowOff>
    </xdr:from>
    <xdr:to>
      <xdr:col>45</xdr:col>
      <xdr:colOff>177800</xdr:colOff>
      <xdr:row>83</xdr:row>
      <xdr:rowOff>102108</xdr:rowOff>
    </xdr:to>
    <xdr:cxnSp macro="">
      <xdr:nvCxnSpPr>
        <xdr:cNvPr id="370" name="直線コネクタ 369"/>
        <xdr:cNvCxnSpPr/>
      </xdr:nvCxnSpPr>
      <xdr:spPr>
        <a:xfrm flipV="1">
          <a:off x="7861300" y="14324076"/>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45213</xdr:rowOff>
    </xdr:from>
    <xdr:to>
      <xdr:col>36</xdr:col>
      <xdr:colOff>165100</xdr:colOff>
      <xdr:row>83</xdr:row>
      <xdr:rowOff>146813</xdr:rowOff>
    </xdr:to>
    <xdr:sp macro="" textlink="">
      <xdr:nvSpPr>
        <xdr:cNvPr id="371" name="楕円 370"/>
        <xdr:cNvSpPr/>
      </xdr:nvSpPr>
      <xdr:spPr>
        <a:xfrm>
          <a:off x="6921500" y="14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96013</xdr:rowOff>
    </xdr:from>
    <xdr:to>
      <xdr:col>41</xdr:col>
      <xdr:colOff>50800</xdr:colOff>
      <xdr:row>83</xdr:row>
      <xdr:rowOff>102108</xdr:rowOff>
    </xdr:to>
    <xdr:cxnSp macro="">
      <xdr:nvCxnSpPr>
        <xdr:cNvPr id="372" name="直線コネクタ 371"/>
        <xdr:cNvCxnSpPr/>
      </xdr:nvCxnSpPr>
      <xdr:spPr>
        <a:xfrm>
          <a:off x="6972300" y="14326363"/>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141749</xdr:rowOff>
    </xdr:from>
    <xdr:ext cx="469744" cy="259045"/>
    <xdr:sp macro="" textlink="">
      <xdr:nvSpPr>
        <xdr:cNvPr id="373" name="n_1aveValue【公営住宅】&#10;一人当たり面積"/>
        <xdr:cNvSpPr txBox="1"/>
      </xdr:nvSpPr>
      <xdr:spPr>
        <a:xfrm>
          <a:off x="9391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135653</xdr:rowOff>
    </xdr:from>
    <xdr:ext cx="469744" cy="259045"/>
    <xdr:sp macro="" textlink="">
      <xdr:nvSpPr>
        <xdr:cNvPr id="374" name="n_2aveValue【公営住宅】&#10;一人当たり面積"/>
        <xdr:cNvSpPr txBox="1"/>
      </xdr:nvSpPr>
      <xdr:spPr>
        <a:xfrm>
          <a:off x="8515427" y="143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28212</xdr:rowOff>
    </xdr:from>
    <xdr:ext cx="469744" cy="259045"/>
    <xdr:sp macro="" textlink="">
      <xdr:nvSpPr>
        <xdr:cNvPr id="375" name="n_3aveValue【公営住宅】&#10;一人当たり面積"/>
        <xdr:cNvSpPr txBox="1"/>
      </xdr:nvSpPr>
      <xdr:spPr>
        <a:xfrm>
          <a:off x="7626427" y="1460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31259</xdr:rowOff>
    </xdr:from>
    <xdr:ext cx="469744" cy="259045"/>
    <xdr:sp macro="" textlink="">
      <xdr:nvSpPr>
        <xdr:cNvPr id="376" name="n_4aveValue【公営住宅】&#10;一人当たり面積"/>
        <xdr:cNvSpPr txBox="1"/>
      </xdr:nvSpPr>
      <xdr:spPr>
        <a:xfrm>
          <a:off x="6737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158005</xdr:rowOff>
    </xdr:from>
    <xdr:ext cx="469744" cy="259045"/>
    <xdr:sp macro="" textlink="">
      <xdr:nvSpPr>
        <xdr:cNvPr id="377" name="n_1mainValue【公営住宅】&#10;一人当たり面積"/>
        <xdr:cNvSpPr txBox="1"/>
      </xdr:nvSpPr>
      <xdr:spPr>
        <a:xfrm>
          <a:off x="93917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161053</xdr:rowOff>
    </xdr:from>
    <xdr:ext cx="469744" cy="259045"/>
    <xdr:sp macro="" textlink="">
      <xdr:nvSpPr>
        <xdr:cNvPr id="378" name="n_2mainValue【公営住宅】&#10;一人当たり面積"/>
        <xdr:cNvSpPr txBox="1"/>
      </xdr:nvSpPr>
      <xdr:spPr>
        <a:xfrm>
          <a:off x="85154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169435</xdr:rowOff>
    </xdr:from>
    <xdr:ext cx="469744" cy="259045"/>
    <xdr:sp macro="" textlink="">
      <xdr:nvSpPr>
        <xdr:cNvPr id="379" name="n_3mainValue【公営住宅】&#10;一人当たり面積"/>
        <xdr:cNvSpPr txBox="1"/>
      </xdr:nvSpPr>
      <xdr:spPr>
        <a:xfrm>
          <a:off x="7626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163340</xdr:rowOff>
    </xdr:from>
    <xdr:ext cx="469744" cy="259045"/>
    <xdr:sp macro="" textlink="">
      <xdr:nvSpPr>
        <xdr:cNvPr id="380" name="n_4mainValue【公営住宅】&#10;一人当たり面積"/>
        <xdr:cNvSpPr txBox="1"/>
      </xdr:nvSpPr>
      <xdr:spPr>
        <a:xfrm>
          <a:off x="6737427" y="1405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15784</xdr:rowOff>
    </xdr:to>
    <xdr:cxnSp macro="">
      <xdr:nvCxnSpPr>
        <xdr:cNvPr id="406" name="直線コネクタ 405"/>
        <xdr:cNvCxnSpPr/>
      </xdr:nvCxnSpPr>
      <xdr:spPr>
        <a:xfrm flipV="1">
          <a:off x="4634865" y="17312639"/>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19611</xdr:rowOff>
    </xdr:from>
    <xdr:ext cx="405111" cy="259045"/>
    <xdr:sp macro="" textlink="">
      <xdr:nvSpPr>
        <xdr:cNvPr id="407" name="【港湾・漁港】&#10;有形固定資産減価償却率最小値テキスト"/>
        <xdr:cNvSpPr txBox="1"/>
      </xdr:nvSpPr>
      <xdr:spPr>
        <a:xfrm>
          <a:off x="4673600" y="1870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15784</xdr:rowOff>
    </xdr:from>
    <xdr:to>
      <xdr:col>24</xdr:col>
      <xdr:colOff>152400</xdr:colOff>
      <xdr:row>109</xdr:row>
      <xdr:rowOff>15784</xdr:rowOff>
    </xdr:to>
    <xdr:cxnSp macro="">
      <xdr:nvCxnSpPr>
        <xdr:cNvPr id="408" name="直線コネクタ 407"/>
        <xdr:cNvCxnSpPr/>
      </xdr:nvCxnSpPr>
      <xdr:spPr>
        <a:xfrm>
          <a:off x="4546600" y="1870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9" name="【港湾・漁港】&#10;有形固定資産減価償却率最大値テキスト"/>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10" name="直線コネクタ 409"/>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23784</xdr:rowOff>
    </xdr:from>
    <xdr:ext cx="405111" cy="259045"/>
    <xdr:sp macro="" textlink="">
      <xdr:nvSpPr>
        <xdr:cNvPr id="411" name="【港湾・漁港】&#10;有形固定資産減価償却率平均値テキスト"/>
        <xdr:cNvSpPr txBox="1"/>
      </xdr:nvSpPr>
      <xdr:spPr>
        <a:xfrm>
          <a:off x="4673600" y="180260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907</xdr:rowOff>
    </xdr:from>
    <xdr:to>
      <xdr:col>24</xdr:col>
      <xdr:colOff>114300</xdr:colOff>
      <xdr:row>106</xdr:row>
      <xdr:rowOff>102507</xdr:rowOff>
    </xdr:to>
    <xdr:sp macro="" textlink="">
      <xdr:nvSpPr>
        <xdr:cNvPr id="412" name="フローチャート: 判断 411"/>
        <xdr:cNvSpPr/>
      </xdr:nvSpPr>
      <xdr:spPr>
        <a:xfrm>
          <a:off x="45847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156029</xdr:rowOff>
    </xdr:from>
    <xdr:to>
      <xdr:col>20</xdr:col>
      <xdr:colOff>38100</xdr:colOff>
      <xdr:row>106</xdr:row>
      <xdr:rowOff>86179</xdr:rowOff>
    </xdr:to>
    <xdr:sp macro="" textlink="">
      <xdr:nvSpPr>
        <xdr:cNvPr id="413" name="フローチャート: 判断 412"/>
        <xdr:cNvSpPr/>
      </xdr:nvSpPr>
      <xdr:spPr>
        <a:xfrm>
          <a:off x="37465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162561</xdr:rowOff>
    </xdr:from>
    <xdr:to>
      <xdr:col>15</xdr:col>
      <xdr:colOff>101600</xdr:colOff>
      <xdr:row>106</xdr:row>
      <xdr:rowOff>92711</xdr:rowOff>
    </xdr:to>
    <xdr:sp macro="" textlink="">
      <xdr:nvSpPr>
        <xdr:cNvPr id="414" name="フローチャート: 判断 413"/>
        <xdr:cNvSpPr/>
      </xdr:nvSpPr>
      <xdr:spPr>
        <a:xfrm>
          <a:off x="2857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67855</xdr:rowOff>
    </xdr:from>
    <xdr:to>
      <xdr:col>10</xdr:col>
      <xdr:colOff>165100</xdr:colOff>
      <xdr:row>105</xdr:row>
      <xdr:rowOff>169455</xdr:rowOff>
    </xdr:to>
    <xdr:sp macro="" textlink="">
      <xdr:nvSpPr>
        <xdr:cNvPr id="415" name="フローチャート: 判断 414"/>
        <xdr:cNvSpPr/>
      </xdr:nvSpPr>
      <xdr:spPr>
        <a:xfrm>
          <a:off x="1968500" y="1807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59689</xdr:rowOff>
    </xdr:from>
    <xdr:to>
      <xdr:col>6</xdr:col>
      <xdr:colOff>38100</xdr:colOff>
      <xdr:row>105</xdr:row>
      <xdr:rowOff>161289</xdr:rowOff>
    </xdr:to>
    <xdr:sp macro="" textlink="">
      <xdr:nvSpPr>
        <xdr:cNvPr id="416" name="フローチャート: 判断 415"/>
        <xdr:cNvSpPr/>
      </xdr:nvSpPr>
      <xdr:spPr>
        <a:xfrm>
          <a:off x="1079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131536</xdr:rowOff>
    </xdr:from>
    <xdr:to>
      <xdr:col>24</xdr:col>
      <xdr:colOff>114300</xdr:colOff>
      <xdr:row>107</xdr:row>
      <xdr:rowOff>61686</xdr:rowOff>
    </xdr:to>
    <xdr:sp macro="" textlink="">
      <xdr:nvSpPr>
        <xdr:cNvPr id="422" name="楕円 421"/>
        <xdr:cNvSpPr/>
      </xdr:nvSpPr>
      <xdr:spPr>
        <a:xfrm>
          <a:off x="45847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109963</xdr:rowOff>
    </xdr:from>
    <xdr:ext cx="405111" cy="259045"/>
    <xdr:sp macro="" textlink="">
      <xdr:nvSpPr>
        <xdr:cNvPr id="423" name="【港湾・漁港】&#10;有形固定資産減価償却率該当値テキスト"/>
        <xdr:cNvSpPr txBox="1"/>
      </xdr:nvSpPr>
      <xdr:spPr>
        <a:xfrm>
          <a:off x="4673600"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115207</xdr:rowOff>
    </xdr:from>
    <xdr:to>
      <xdr:col>20</xdr:col>
      <xdr:colOff>38100</xdr:colOff>
      <xdr:row>107</xdr:row>
      <xdr:rowOff>45357</xdr:rowOff>
    </xdr:to>
    <xdr:sp macro="" textlink="">
      <xdr:nvSpPr>
        <xdr:cNvPr id="424" name="楕円 423"/>
        <xdr:cNvSpPr/>
      </xdr:nvSpPr>
      <xdr:spPr>
        <a:xfrm>
          <a:off x="3746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166007</xdr:rowOff>
    </xdr:from>
    <xdr:to>
      <xdr:col>24</xdr:col>
      <xdr:colOff>63500</xdr:colOff>
      <xdr:row>107</xdr:row>
      <xdr:rowOff>10886</xdr:rowOff>
    </xdr:to>
    <xdr:cxnSp macro="">
      <xdr:nvCxnSpPr>
        <xdr:cNvPr id="425" name="直線コネクタ 424"/>
        <xdr:cNvCxnSpPr/>
      </xdr:nvCxnSpPr>
      <xdr:spPr>
        <a:xfrm>
          <a:off x="3797300" y="1833970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98879</xdr:rowOff>
    </xdr:from>
    <xdr:to>
      <xdr:col>15</xdr:col>
      <xdr:colOff>101600</xdr:colOff>
      <xdr:row>107</xdr:row>
      <xdr:rowOff>29029</xdr:rowOff>
    </xdr:to>
    <xdr:sp macro="" textlink="">
      <xdr:nvSpPr>
        <xdr:cNvPr id="426" name="楕円 425"/>
        <xdr:cNvSpPr/>
      </xdr:nvSpPr>
      <xdr:spPr>
        <a:xfrm>
          <a:off x="28575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149679</xdr:rowOff>
    </xdr:from>
    <xdr:to>
      <xdr:col>19</xdr:col>
      <xdr:colOff>177800</xdr:colOff>
      <xdr:row>106</xdr:row>
      <xdr:rowOff>166007</xdr:rowOff>
    </xdr:to>
    <xdr:cxnSp macro="">
      <xdr:nvCxnSpPr>
        <xdr:cNvPr id="427" name="直線コネクタ 426"/>
        <xdr:cNvCxnSpPr/>
      </xdr:nvCxnSpPr>
      <xdr:spPr>
        <a:xfrm>
          <a:off x="2908300" y="1832337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77651</xdr:rowOff>
    </xdr:from>
    <xdr:to>
      <xdr:col>10</xdr:col>
      <xdr:colOff>165100</xdr:colOff>
      <xdr:row>107</xdr:row>
      <xdr:rowOff>7801</xdr:rowOff>
    </xdr:to>
    <xdr:sp macro="" textlink="">
      <xdr:nvSpPr>
        <xdr:cNvPr id="428" name="楕円 427"/>
        <xdr:cNvSpPr/>
      </xdr:nvSpPr>
      <xdr:spPr>
        <a:xfrm>
          <a:off x="1968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128451</xdr:rowOff>
    </xdr:from>
    <xdr:to>
      <xdr:col>15</xdr:col>
      <xdr:colOff>50800</xdr:colOff>
      <xdr:row>106</xdr:row>
      <xdr:rowOff>149679</xdr:rowOff>
    </xdr:to>
    <xdr:cxnSp macro="">
      <xdr:nvCxnSpPr>
        <xdr:cNvPr id="429" name="直線コネクタ 428"/>
        <xdr:cNvCxnSpPr/>
      </xdr:nvCxnSpPr>
      <xdr:spPr>
        <a:xfrm>
          <a:off x="2019300" y="1830215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58057</xdr:rowOff>
    </xdr:from>
    <xdr:to>
      <xdr:col>6</xdr:col>
      <xdr:colOff>38100</xdr:colOff>
      <xdr:row>106</xdr:row>
      <xdr:rowOff>159657</xdr:rowOff>
    </xdr:to>
    <xdr:sp macro="" textlink="">
      <xdr:nvSpPr>
        <xdr:cNvPr id="430" name="楕円 429"/>
        <xdr:cNvSpPr/>
      </xdr:nvSpPr>
      <xdr:spPr>
        <a:xfrm>
          <a:off x="1079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108857</xdr:rowOff>
    </xdr:from>
    <xdr:to>
      <xdr:col>10</xdr:col>
      <xdr:colOff>114300</xdr:colOff>
      <xdr:row>106</xdr:row>
      <xdr:rowOff>128451</xdr:rowOff>
    </xdr:to>
    <xdr:cxnSp macro="">
      <xdr:nvCxnSpPr>
        <xdr:cNvPr id="431" name="直線コネクタ 430"/>
        <xdr:cNvCxnSpPr/>
      </xdr:nvCxnSpPr>
      <xdr:spPr>
        <a:xfrm>
          <a:off x="1130300" y="182825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102706</xdr:rowOff>
    </xdr:from>
    <xdr:ext cx="405111" cy="259045"/>
    <xdr:sp macro="" textlink="">
      <xdr:nvSpPr>
        <xdr:cNvPr id="432" name="n_1aveValue【港湾・漁港】&#10;有形固定資産減価償却率"/>
        <xdr:cNvSpPr txBox="1"/>
      </xdr:nvSpPr>
      <xdr:spPr>
        <a:xfrm>
          <a:off x="3582044" y="17933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109238</xdr:rowOff>
    </xdr:from>
    <xdr:ext cx="405111" cy="259045"/>
    <xdr:sp macro="" textlink="">
      <xdr:nvSpPr>
        <xdr:cNvPr id="433" name="n_2aveValue【港湾・漁港】&#10;有形固定資産減価償却率"/>
        <xdr:cNvSpPr txBox="1"/>
      </xdr:nvSpPr>
      <xdr:spPr>
        <a:xfrm>
          <a:off x="2705744" y="1794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14532</xdr:rowOff>
    </xdr:from>
    <xdr:ext cx="405111" cy="259045"/>
    <xdr:sp macro="" textlink="">
      <xdr:nvSpPr>
        <xdr:cNvPr id="434" name="n_3aveValue【港湾・漁港】&#10;有形固定資産減価償却率"/>
        <xdr:cNvSpPr txBox="1"/>
      </xdr:nvSpPr>
      <xdr:spPr>
        <a:xfrm>
          <a:off x="1816744" y="1784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6366</xdr:rowOff>
    </xdr:from>
    <xdr:ext cx="405111" cy="259045"/>
    <xdr:sp macro="" textlink="">
      <xdr:nvSpPr>
        <xdr:cNvPr id="435" name="n_4aveValue【港湾・漁港】&#10;有形固定資産減価償却率"/>
        <xdr:cNvSpPr txBox="1"/>
      </xdr:nvSpPr>
      <xdr:spPr>
        <a:xfrm>
          <a:off x="9277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36484</xdr:rowOff>
    </xdr:from>
    <xdr:ext cx="405111" cy="259045"/>
    <xdr:sp macro="" textlink="">
      <xdr:nvSpPr>
        <xdr:cNvPr id="436" name="n_1mainValue【港湾・漁港】&#10;有形固定資産減価償却率"/>
        <xdr:cNvSpPr txBox="1"/>
      </xdr:nvSpPr>
      <xdr:spPr>
        <a:xfrm>
          <a:off x="3582044"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20156</xdr:rowOff>
    </xdr:from>
    <xdr:ext cx="405111" cy="259045"/>
    <xdr:sp macro="" textlink="">
      <xdr:nvSpPr>
        <xdr:cNvPr id="437" name="n_2mainValue【港湾・漁港】&#10;有形固定資産減価償却率"/>
        <xdr:cNvSpPr txBox="1"/>
      </xdr:nvSpPr>
      <xdr:spPr>
        <a:xfrm>
          <a:off x="2705744" y="1836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170378</xdr:rowOff>
    </xdr:from>
    <xdr:ext cx="405111" cy="259045"/>
    <xdr:sp macro="" textlink="">
      <xdr:nvSpPr>
        <xdr:cNvPr id="438" name="n_3mainValue【港湾・漁港】&#10;有形固定資産減価償却率"/>
        <xdr:cNvSpPr txBox="1"/>
      </xdr:nvSpPr>
      <xdr:spPr>
        <a:xfrm>
          <a:off x="18167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150784</xdr:rowOff>
    </xdr:from>
    <xdr:ext cx="405111" cy="259045"/>
    <xdr:sp macro="" textlink="">
      <xdr:nvSpPr>
        <xdr:cNvPr id="439" name="n_4mainValue【港湾・漁港】&#10;有形固定資産減価償却率"/>
        <xdr:cNvSpPr txBox="1"/>
      </xdr:nvSpPr>
      <xdr:spPr>
        <a:xfrm>
          <a:off x="927744"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0" name="直線コネクタ 44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51" name="テキスト ボックス 450"/>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2" name="直線コネクタ 45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3" name="テキスト ボックス 452"/>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4" name="直線コネクタ 45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5" name="テキスト ボックス 454"/>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6" name="直線コネクタ 45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7" name="テキスト ボックス 456"/>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8" name="直線コネクタ 45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9" name="テキスト ボックス 458"/>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0" name="直線コネクタ 45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61" name="テキスト ボックス 460"/>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3" name="テキスト ボックス 462"/>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158947</xdr:rowOff>
    </xdr:from>
    <xdr:to>
      <xdr:col>54</xdr:col>
      <xdr:colOff>189865</xdr:colOff>
      <xdr:row>109</xdr:row>
      <xdr:rowOff>35255</xdr:rowOff>
    </xdr:to>
    <xdr:cxnSp macro="">
      <xdr:nvCxnSpPr>
        <xdr:cNvPr id="465" name="直線コネクタ 464"/>
        <xdr:cNvCxnSpPr/>
      </xdr:nvCxnSpPr>
      <xdr:spPr>
        <a:xfrm flipV="1">
          <a:off x="10476865" y="17303947"/>
          <a:ext cx="0" cy="141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66" name="【港湾・漁港】&#10;一人当たり有形固定資産（償却資産）額最小値テキスト"/>
        <xdr:cNvSpPr txBox="1"/>
      </xdr:nvSpPr>
      <xdr:spPr>
        <a:xfrm>
          <a:off x="1051560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67" name="直線コネクタ 466"/>
        <xdr:cNvCxnSpPr/>
      </xdr:nvCxnSpPr>
      <xdr:spPr>
        <a:xfrm>
          <a:off x="10388600" y="18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105624</xdr:rowOff>
    </xdr:from>
    <xdr:ext cx="599010" cy="259045"/>
    <xdr:sp macro="" textlink="">
      <xdr:nvSpPr>
        <xdr:cNvPr id="468" name="【港湾・漁港】&#10;一人当たり有形固定資産（償却資産）額最大値テキスト"/>
        <xdr:cNvSpPr txBox="1"/>
      </xdr:nvSpPr>
      <xdr:spPr>
        <a:xfrm>
          <a:off x="10515600" y="17079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158947</xdr:rowOff>
    </xdr:from>
    <xdr:to>
      <xdr:col>55</xdr:col>
      <xdr:colOff>88900</xdr:colOff>
      <xdr:row>100</xdr:row>
      <xdr:rowOff>158947</xdr:rowOff>
    </xdr:to>
    <xdr:cxnSp macro="">
      <xdr:nvCxnSpPr>
        <xdr:cNvPr id="469" name="直線コネクタ 468"/>
        <xdr:cNvCxnSpPr/>
      </xdr:nvCxnSpPr>
      <xdr:spPr>
        <a:xfrm>
          <a:off x="10388600" y="1730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105413</xdr:rowOff>
    </xdr:from>
    <xdr:ext cx="534377" cy="259045"/>
    <xdr:sp macro="" textlink="">
      <xdr:nvSpPr>
        <xdr:cNvPr id="470" name="【港湾・漁港】&#10;一人当たり有形固定資産（償却資産）額平均値テキスト"/>
        <xdr:cNvSpPr txBox="1"/>
      </xdr:nvSpPr>
      <xdr:spPr>
        <a:xfrm>
          <a:off x="10515600" y="1845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126986</xdr:rowOff>
    </xdr:from>
    <xdr:to>
      <xdr:col>55</xdr:col>
      <xdr:colOff>50800</xdr:colOff>
      <xdr:row>108</xdr:row>
      <xdr:rowOff>57136</xdr:rowOff>
    </xdr:to>
    <xdr:sp macro="" textlink="">
      <xdr:nvSpPr>
        <xdr:cNvPr id="471" name="フローチャート: 判断 470"/>
        <xdr:cNvSpPr/>
      </xdr:nvSpPr>
      <xdr:spPr>
        <a:xfrm>
          <a:off x="10426700" y="184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130034</xdr:rowOff>
    </xdr:from>
    <xdr:to>
      <xdr:col>50</xdr:col>
      <xdr:colOff>165100</xdr:colOff>
      <xdr:row>108</xdr:row>
      <xdr:rowOff>60184</xdr:rowOff>
    </xdr:to>
    <xdr:sp macro="" textlink="">
      <xdr:nvSpPr>
        <xdr:cNvPr id="472" name="フローチャート: 判断 471"/>
        <xdr:cNvSpPr/>
      </xdr:nvSpPr>
      <xdr:spPr>
        <a:xfrm>
          <a:off x="9588500" y="18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115041</xdr:rowOff>
    </xdr:from>
    <xdr:to>
      <xdr:col>46</xdr:col>
      <xdr:colOff>38100</xdr:colOff>
      <xdr:row>108</xdr:row>
      <xdr:rowOff>45191</xdr:rowOff>
    </xdr:to>
    <xdr:sp macro="" textlink="">
      <xdr:nvSpPr>
        <xdr:cNvPr id="473" name="フローチャート: 判断 472"/>
        <xdr:cNvSpPr/>
      </xdr:nvSpPr>
      <xdr:spPr>
        <a:xfrm>
          <a:off x="8699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1074</xdr:rowOff>
    </xdr:from>
    <xdr:to>
      <xdr:col>41</xdr:col>
      <xdr:colOff>101600</xdr:colOff>
      <xdr:row>108</xdr:row>
      <xdr:rowOff>102674</xdr:rowOff>
    </xdr:to>
    <xdr:sp macro="" textlink="">
      <xdr:nvSpPr>
        <xdr:cNvPr id="474" name="フローチャート: 判断 473"/>
        <xdr:cNvSpPr/>
      </xdr:nvSpPr>
      <xdr:spPr>
        <a:xfrm>
          <a:off x="7810500" y="1851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166822</xdr:rowOff>
    </xdr:from>
    <xdr:to>
      <xdr:col>36</xdr:col>
      <xdr:colOff>165100</xdr:colOff>
      <xdr:row>108</xdr:row>
      <xdr:rowOff>96972</xdr:rowOff>
    </xdr:to>
    <xdr:sp macro="" textlink="">
      <xdr:nvSpPr>
        <xdr:cNvPr id="475" name="フローチャート: 判断 474"/>
        <xdr:cNvSpPr/>
      </xdr:nvSpPr>
      <xdr:spPr>
        <a:xfrm>
          <a:off x="6921500" y="1851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3710</xdr:rowOff>
    </xdr:from>
    <xdr:to>
      <xdr:col>55</xdr:col>
      <xdr:colOff>50800</xdr:colOff>
      <xdr:row>104</xdr:row>
      <xdr:rowOff>105310</xdr:rowOff>
    </xdr:to>
    <xdr:sp macro="" textlink="">
      <xdr:nvSpPr>
        <xdr:cNvPr id="481" name="楕円 480"/>
        <xdr:cNvSpPr/>
      </xdr:nvSpPr>
      <xdr:spPr>
        <a:xfrm>
          <a:off x="10426700" y="1783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26587</xdr:rowOff>
    </xdr:from>
    <xdr:ext cx="599010" cy="259045"/>
    <xdr:sp macro="" textlink="">
      <xdr:nvSpPr>
        <xdr:cNvPr id="482" name="【港湾・漁港】&#10;一人当たり有形固定資産（償却資産）額該当値テキスト"/>
        <xdr:cNvSpPr txBox="1"/>
      </xdr:nvSpPr>
      <xdr:spPr>
        <a:xfrm>
          <a:off x="10515600" y="17685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11047</xdr:rowOff>
    </xdr:from>
    <xdr:to>
      <xdr:col>50</xdr:col>
      <xdr:colOff>165100</xdr:colOff>
      <xdr:row>104</xdr:row>
      <xdr:rowOff>112647</xdr:rowOff>
    </xdr:to>
    <xdr:sp macro="" textlink="">
      <xdr:nvSpPr>
        <xdr:cNvPr id="483" name="楕円 482"/>
        <xdr:cNvSpPr/>
      </xdr:nvSpPr>
      <xdr:spPr>
        <a:xfrm>
          <a:off x="9588500" y="1784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54510</xdr:rowOff>
    </xdr:from>
    <xdr:to>
      <xdr:col>55</xdr:col>
      <xdr:colOff>0</xdr:colOff>
      <xdr:row>104</xdr:row>
      <xdr:rowOff>61847</xdr:rowOff>
    </xdr:to>
    <xdr:cxnSp macro="">
      <xdr:nvCxnSpPr>
        <xdr:cNvPr id="484" name="直線コネクタ 483"/>
        <xdr:cNvCxnSpPr/>
      </xdr:nvCxnSpPr>
      <xdr:spPr>
        <a:xfrm flipV="1">
          <a:off x="9639300" y="17885310"/>
          <a:ext cx="838200" cy="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18957</xdr:rowOff>
    </xdr:from>
    <xdr:to>
      <xdr:col>46</xdr:col>
      <xdr:colOff>38100</xdr:colOff>
      <xdr:row>104</xdr:row>
      <xdr:rowOff>120557</xdr:rowOff>
    </xdr:to>
    <xdr:sp macro="" textlink="">
      <xdr:nvSpPr>
        <xdr:cNvPr id="485" name="楕円 484"/>
        <xdr:cNvSpPr/>
      </xdr:nvSpPr>
      <xdr:spPr>
        <a:xfrm>
          <a:off x="8699500" y="1784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61847</xdr:rowOff>
    </xdr:from>
    <xdr:to>
      <xdr:col>50</xdr:col>
      <xdr:colOff>114300</xdr:colOff>
      <xdr:row>104</xdr:row>
      <xdr:rowOff>69757</xdr:rowOff>
    </xdr:to>
    <xdr:cxnSp macro="">
      <xdr:nvCxnSpPr>
        <xdr:cNvPr id="486" name="直線コネクタ 485"/>
        <xdr:cNvCxnSpPr/>
      </xdr:nvCxnSpPr>
      <xdr:spPr>
        <a:xfrm flipV="1">
          <a:off x="8750300" y="17892647"/>
          <a:ext cx="8890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22974</xdr:rowOff>
    </xdr:from>
    <xdr:to>
      <xdr:col>41</xdr:col>
      <xdr:colOff>101600</xdr:colOff>
      <xdr:row>104</xdr:row>
      <xdr:rowOff>124574</xdr:rowOff>
    </xdr:to>
    <xdr:sp macro="" textlink="">
      <xdr:nvSpPr>
        <xdr:cNvPr id="487" name="楕円 486"/>
        <xdr:cNvSpPr/>
      </xdr:nvSpPr>
      <xdr:spPr>
        <a:xfrm>
          <a:off x="7810500" y="1785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69757</xdr:rowOff>
    </xdr:from>
    <xdr:to>
      <xdr:col>45</xdr:col>
      <xdr:colOff>177800</xdr:colOff>
      <xdr:row>104</xdr:row>
      <xdr:rowOff>73774</xdr:rowOff>
    </xdr:to>
    <xdr:cxnSp macro="">
      <xdr:nvCxnSpPr>
        <xdr:cNvPr id="488" name="直線コネクタ 487"/>
        <xdr:cNvCxnSpPr/>
      </xdr:nvCxnSpPr>
      <xdr:spPr>
        <a:xfrm flipV="1">
          <a:off x="7861300" y="17900557"/>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27519</xdr:rowOff>
    </xdr:from>
    <xdr:to>
      <xdr:col>36</xdr:col>
      <xdr:colOff>165100</xdr:colOff>
      <xdr:row>104</xdr:row>
      <xdr:rowOff>129119</xdr:rowOff>
    </xdr:to>
    <xdr:sp macro="" textlink="">
      <xdr:nvSpPr>
        <xdr:cNvPr id="489" name="楕円 488"/>
        <xdr:cNvSpPr/>
      </xdr:nvSpPr>
      <xdr:spPr>
        <a:xfrm>
          <a:off x="6921500" y="1785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73774</xdr:rowOff>
    </xdr:from>
    <xdr:to>
      <xdr:col>41</xdr:col>
      <xdr:colOff>50800</xdr:colOff>
      <xdr:row>104</xdr:row>
      <xdr:rowOff>78319</xdr:rowOff>
    </xdr:to>
    <xdr:cxnSp macro="">
      <xdr:nvCxnSpPr>
        <xdr:cNvPr id="490" name="直線コネクタ 489"/>
        <xdr:cNvCxnSpPr/>
      </xdr:nvCxnSpPr>
      <xdr:spPr>
        <a:xfrm flipV="1">
          <a:off x="6972300" y="17904574"/>
          <a:ext cx="889000" cy="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51311</xdr:rowOff>
    </xdr:from>
    <xdr:ext cx="534377" cy="259045"/>
    <xdr:sp macro="" textlink="">
      <xdr:nvSpPr>
        <xdr:cNvPr id="491" name="n_1aveValue【港湾・漁港】&#10;一人当たり有形固定資産（償却資産）額"/>
        <xdr:cNvSpPr txBox="1"/>
      </xdr:nvSpPr>
      <xdr:spPr>
        <a:xfrm>
          <a:off x="9359411" y="185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36318</xdr:rowOff>
    </xdr:from>
    <xdr:ext cx="534377" cy="259045"/>
    <xdr:sp macro="" textlink="">
      <xdr:nvSpPr>
        <xdr:cNvPr id="492" name="n_2aveValue【港湾・漁港】&#10;一人当たり有形固定資産（償却資産）額"/>
        <xdr:cNvSpPr txBox="1"/>
      </xdr:nvSpPr>
      <xdr:spPr>
        <a:xfrm>
          <a:off x="8483111" y="1855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93801</xdr:rowOff>
    </xdr:from>
    <xdr:ext cx="534377" cy="259045"/>
    <xdr:sp macro="" textlink="">
      <xdr:nvSpPr>
        <xdr:cNvPr id="493" name="n_3aveValue【港湾・漁港】&#10;一人当たり有形固定資産（償却資産）額"/>
        <xdr:cNvSpPr txBox="1"/>
      </xdr:nvSpPr>
      <xdr:spPr>
        <a:xfrm>
          <a:off x="7594111" y="1861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88099</xdr:rowOff>
    </xdr:from>
    <xdr:ext cx="534377" cy="259045"/>
    <xdr:sp macro="" textlink="">
      <xdr:nvSpPr>
        <xdr:cNvPr id="494" name="n_4aveValue【港湾・漁港】&#10;一人当たり有形固定資産（償却資産）額"/>
        <xdr:cNvSpPr txBox="1"/>
      </xdr:nvSpPr>
      <xdr:spPr>
        <a:xfrm>
          <a:off x="6705111" y="1860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102</xdr:row>
      <xdr:rowOff>129174</xdr:rowOff>
    </xdr:from>
    <xdr:ext cx="599010" cy="259045"/>
    <xdr:sp macro="" textlink="">
      <xdr:nvSpPr>
        <xdr:cNvPr id="495" name="n_1mainValue【港湾・漁港】&#10;一人当たり有形固定資産（償却資産）額"/>
        <xdr:cNvSpPr txBox="1"/>
      </xdr:nvSpPr>
      <xdr:spPr>
        <a:xfrm>
          <a:off x="9327095" y="1761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137084</xdr:rowOff>
    </xdr:from>
    <xdr:ext cx="599010" cy="259045"/>
    <xdr:sp macro="" textlink="">
      <xdr:nvSpPr>
        <xdr:cNvPr id="496" name="n_2mainValue【港湾・漁港】&#10;一人当たり有形固定資産（償却資産）額"/>
        <xdr:cNvSpPr txBox="1"/>
      </xdr:nvSpPr>
      <xdr:spPr>
        <a:xfrm>
          <a:off x="8450795" y="1762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102</xdr:row>
      <xdr:rowOff>141101</xdr:rowOff>
    </xdr:from>
    <xdr:ext cx="599010" cy="259045"/>
    <xdr:sp macro="" textlink="">
      <xdr:nvSpPr>
        <xdr:cNvPr id="497" name="n_3mainValue【港湾・漁港】&#10;一人当たり有形固定資産（償却資産）額"/>
        <xdr:cNvSpPr txBox="1"/>
      </xdr:nvSpPr>
      <xdr:spPr>
        <a:xfrm>
          <a:off x="7561795" y="1762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102</xdr:row>
      <xdr:rowOff>145646</xdr:rowOff>
    </xdr:from>
    <xdr:ext cx="599010" cy="259045"/>
    <xdr:sp macro="" textlink="">
      <xdr:nvSpPr>
        <xdr:cNvPr id="498" name="n_4mainValue【港湾・漁港】&#10;一人当たり有形固定資産（償却資産）額"/>
        <xdr:cNvSpPr txBox="1"/>
      </xdr:nvSpPr>
      <xdr:spPr>
        <a:xfrm>
          <a:off x="6672795" y="1763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523" name="直線コネクタ 522"/>
        <xdr:cNvCxnSpPr/>
      </xdr:nvCxnSpPr>
      <xdr:spPr>
        <a:xfrm flipV="1">
          <a:off x="16318864" y="5930265"/>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524" name="【認定こども園・幼稚園・保育所】&#10;有形固定資産減価償却率最小値テキスト"/>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525" name="直線コネクタ 524"/>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526" name="【認定こども園・幼稚園・保育所】&#10;有形固定資産減価償却率最大値テキスト"/>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527" name="直線コネクタ 526"/>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19067</xdr:rowOff>
    </xdr:from>
    <xdr:ext cx="405111" cy="259045"/>
    <xdr:sp macro="" textlink="">
      <xdr:nvSpPr>
        <xdr:cNvPr id="528" name="【認定こども園・幼稚園・保育所】&#10;有形固定資産減価償却率平均値テキスト"/>
        <xdr:cNvSpPr txBox="1"/>
      </xdr:nvSpPr>
      <xdr:spPr>
        <a:xfrm>
          <a:off x="16357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529" name="フローチャート: 判断 528"/>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23495</xdr:rowOff>
    </xdr:from>
    <xdr:to>
      <xdr:col>81</xdr:col>
      <xdr:colOff>101600</xdr:colOff>
      <xdr:row>37</xdr:row>
      <xdr:rowOff>125095</xdr:rowOff>
    </xdr:to>
    <xdr:sp macro="" textlink="">
      <xdr:nvSpPr>
        <xdr:cNvPr id="530" name="フローチャート: 判断 529"/>
        <xdr:cNvSpPr/>
      </xdr:nvSpPr>
      <xdr:spPr>
        <a:xfrm>
          <a:off x="15430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34925</xdr:rowOff>
    </xdr:from>
    <xdr:to>
      <xdr:col>76</xdr:col>
      <xdr:colOff>165100</xdr:colOff>
      <xdr:row>37</xdr:row>
      <xdr:rowOff>136525</xdr:rowOff>
    </xdr:to>
    <xdr:sp macro="" textlink="">
      <xdr:nvSpPr>
        <xdr:cNvPr id="531" name="フローチャート: 判断 530"/>
        <xdr:cNvSpPr/>
      </xdr:nvSpPr>
      <xdr:spPr>
        <a:xfrm>
          <a:off x="14541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32" name="フローチャート: 判断 531"/>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57785</xdr:rowOff>
    </xdr:from>
    <xdr:to>
      <xdr:col>67</xdr:col>
      <xdr:colOff>101600</xdr:colOff>
      <xdr:row>37</xdr:row>
      <xdr:rowOff>159385</xdr:rowOff>
    </xdr:to>
    <xdr:sp macro="" textlink="">
      <xdr:nvSpPr>
        <xdr:cNvPr id="533" name="フローチャート: 判断 532"/>
        <xdr:cNvSpPr/>
      </xdr:nvSpPr>
      <xdr:spPr>
        <a:xfrm>
          <a:off x="12763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539" name="楕円 538"/>
        <xdr:cNvSpPr/>
      </xdr:nvSpPr>
      <xdr:spPr>
        <a:xfrm>
          <a:off x="16268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59707</xdr:rowOff>
    </xdr:from>
    <xdr:ext cx="405111" cy="259045"/>
    <xdr:sp macro="" textlink="">
      <xdr:nvSpPr>
        <xdr:cNvPr id="540" name="【認定こども園・幼稚園・保育所】&#10;有形固定資産減価償却率該当値テキスト"/>
        <xdr:cNvSpPr txBox="1"/>
      </xdr:nvSpPr>
      <xdr:spPr>
        <a:xfrm>
          <a:off x="16357600"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160655</xdr:rowOff>
    </xdr:from>
    <xdr:to>
      <xdr:col>81</xdr:col>
      <xdr:colOff>101600</xdr:colOff>
      <xdr:row>37</xdr:row>
      <xdr:rowOff>90805</xdr:rowOff>
    </xdr:to>
    <xdr:sp macro="" textlink="">
      <xdr:nvSpPr>
        <xdr:cNvPr id="541" name="楕円 540"/>
        <xdr:cNvSpPr/>
      </xdr:nvSpPr>
      <xdr:spPr>
        <a:xfrm>
          <a:off x="15430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40005</xdr:rowOff>
    </xdr:from>
    <xdr:to>
      <xdr:col>85</xdr:col>
      <xdr:colOff>127000</xdr:colOff>
      <xdr:row>37</xdr:row>
      <xdr:rowOff>87630</xdr:rowOff>
    </xdr:to>
    <xdr:cxnSp macro="">
      <xdr:nvCxnSpPr>
        <xdr:cNvPr id="542" name="直線コネクタ 541"/>
        <xdr:cNvCxnSpPr/>
      </xdr:nvCxnSpPr>
      <xdr:spPr>
        <a:xfrm>
          <a:off x="15481300" y="638365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43" name="楕円 542"/>
        <xdr:cNvSpPr/>
      </xdr:nvSpPr>
      <xdr:spPr>
        <a:xfrm>
          <a:off x="14541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7620</xdr:rowOff>
    </xdr:from>
    <xdr:to>
      <xdr:col>81</xdr:col>
      <xdr:colOff>50800</xdr:colOff>
      <xdr:row>37</xdr:row>
      <xdr:rowOff>40005</xdr:rowOff>
    </xdr:to>
    <xdr:cxnSp macro="">
      <xdr:nvCxnSpPr>
        <xdr:cNvPr id="544" name="直線コネクタ 543"/>
        <xdr:cNvCxnSpPr/>
      </xdr:nvCxnSpPr>
      <xdr:spPr>
        <a:xfrm>
          <a:off x="14592300" y="63512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133985</xdr:rowOff>
    </xdr:from>
    <xdr:to>
      <xdr:col>72</xdr:col>
      <xdr:colOff>38100</xdr:colOff>
      <xdr:row>37</xdr:row>
      <xdr:rowOff>64135</xdr:rowOff>
    </xdr:to>
    <xdr:sp macro="" textlink="">
      <xdr:nvSpPr>
        <xdr:cNvPr id="545" name="楕円 544"/>
        <xdr:cNvSpPr/>
      </xdr:nvSpPr>
      <xdr:spPr>
        <a:xfrm>
          <a:off x="13652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7620</xdr:rowOff>
    </xdr:from>
    <xdr:to>
      <xdr:col>76</xdr:col>
      <xdr:colOff>114300</xdr:colOff>
      <xdr:row>37</xdr:row>
      <xdr:rowOff>13335</xdr:rowOff>
    </xdr:to>
    <xdr:cxnSp macro="">
      <xdr:nvCxnSpPr>
        <xdr:cNvPr id="546" name="直線コネクタ 545"/>
        <xdr:cNvCxnSpPr/>
      </xdr:nvCxnSpPr>
      <xdr:spPr>
        <a:xfrm flipV="1">
          <a:off x="13703300" y="63512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133985</xdr:rowOff>
    </xdr:from>
    <xdr:to>
      <xdr:col>67</xdr:col>
      <xdr:colOff>101600</xdr:colOff>
      <xdr:row>37</xdr:row>
      <xdr:rowOff>64135</xdr:rowOff>
    </xdr:to>
    <xdr:sp macro="" textlink="">
      <xdr:nvSpPr>
        <xdr:cNvPr id="547" name="楕円 546"/>
        <xdr:cNvSpPr/>
      </xdr:nvSpPr>
      <xdr:spPr>
        <a:xfrm>
          <a:off x="12763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13335</xdr:rowOff>
    </xdr:from>
    <xdr:to>
      <xdr:col>71</xdr:col>
      <xdr:colOff>177800</xdr:colOff>
      <xdr:row>37</xdr:row>
      <xdr:rowOff>13335</xdr:rowOff>
    </xdr:to>
    <xdr:cxnSp macro="">
      <xdr:nvCxnSpPr>
        <xdr:cNvPr id="548" name="直線コネクタ 547"/>
        <xdr:cNvCxnSpPr/>
      </xdr:nvCxnSpPr>
      <xdr:spPr>
        <a:xfrm>
          <a:off x="12814300" y="6356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116222</xdr:rowOff>
    </xdr:from>
    <xdr:ext cx="405111" cy="259045"/>
    <xdr:sp macro="" textlink="">
      <xdr:nvSpPr>
        <xdr:cNvPr id="549" name="n_1aveValue【認定こども園・幼稚園・保育所】&#10;有形固定資産減価償却率"/>
        <xdr:cNvSpPr txBox="1"/>
      </xdr:nvSpPr>
      <xdr:spPr>
        <a:xfrm>
          <a:off x="1526604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127652</xdr:rowOff>
    </xdr:from>
    <xdr:ext cx="405111" cy="259045"/>
    <xdr:sp macro="" textlink="">
      <xdr:nvSpPr>
        <xdr:cNvPr id="550" name="n_2aveValue【認定こども園・幼稚園・保育所】&#10;有形固定資産減価償却率"/>
        <xdr:cNvSpPr txBox="1"/>
      </xdr:nvSpPr>
      <xdr:spPr>
        <a:xfrm>
          <a:off x="14389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125747</xdr:rowOff>
    </xdr:from>
    <xdr:ext cx="405111" cy="259045"/>
    <xdr:sp macro="" textlink="">
      <xdr:nvSpPr>
        <xdr:cNvPr id="551" name="n_3aveValue【認定こども園・幼稚園・保育所】&#10;有形固定資産減価償却率"/>
        <xdr:cNvSpPr txBox="1"/>
      </xdr:nvSpPr>
      <xdr:spPr>
        <a:xfrm>
          <a:off x="13500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150512</xdr:rowOff>
    </xdr:from>
    <xdr:ext cx="405111" cy="259045"/>
    <xdr:sp macro="" textlink="">
      <xdr:nvSpPr>
        <xdr:cNvPr id="552" name="n_4aveValue【認定こども園・幼稚園・保育所】&#10;有形固定資産減価償却率"/>
        <xdr:cNvSpPr txBox="1"/>
      </xdr:nvSpPr>
      <xdr:spPr>
        <a:xfrm>
          <a:off x="12611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107332</xdr:rowOff>
    </xdr:from>
    <xdr:ext cx="405111" cy="259045"/>
    <xdr:sp macro="" textlink="">
      <xdr:nvSpPr>
        <xdr:cNvPr id="553" name="n_1mainValue【認定こども園・幼稚園・保育所】&#10;有形固定資産減価償却率"/>
        <xdr:cNvSpPr txBox="1"/>
      </xdr:nvSpPr>
      <xdr:spPr>
        <a:xfrm>
          <a:off x="152660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54" name="n_2main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80662</xdr:rowOff>
    </xdr:from>
    <xdr:ext cx="405111" cy="259045"/>
    <xdr:sp macro="" textlink="">
      <xdr:nvSpPr>
        <xdr:cNvPr id="555" name="n_3mainValue【認定こども園・幼稚園・保育所】&#10;有形固定資産減価償却率"/>
        <xdr:cNvSpPr txBox="1"/>
      </xdr:nvSpPr>
      <xdr:spPr>
        <a:xfrm>
          <a:off x="13500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56" name="n_4mainValue【認定こども園・幼稚園・保育所】&#10;有形固定資産減価償却率"/>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7" name="直線コネクタ 56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8" name="テキスト ボックス 56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9" name="直線コネクタ 56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70" name="テキスト ボックス 56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1" name="直線コネクタ 5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2" name="テキスト ボックス 57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3" name="直線コネクタ 57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4" name="テキスト ボックス 57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5" name="直線コネクタ 57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6" name="テキスト ボックス 57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7" name="直線コネクタ 5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8" name="テキスト ボックス 57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41</xdr:row>
      <xdr:rowOff>163830</xdr:rowOff>
    </xdr:to>
    <xdr:cxnSp macro="">
      <xdr:nvCxnSpPr>
        <xdr:cNvPr id="580" name="直線コネクタ 579"/>
        <xdr:cNvCxnSpPr/>
      </xdr:nvCxnSpPr>
      <xdr:spPr>
        <a:xfrm flipV="1">
          <a:off x="22160864" y="57378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581"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582" name="直線コネクタ 581"/>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583" name="【認定こども園・幼稚園・保育所】&#10;一人当たり面積最大値テキスト"/>
        <xdr:cNvSpPr txBox="1"/>
      </xdr:nvSpPr>
      <xdr:spPr>
        <a:xfrm>
          <a:off x="221996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584" name="直線コネクタ 583"/>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585" name="【認定こども園・幼稚園・保育所】&#10;一人当たり面積平均値テキスト"/>
        <xdr:cNvSpPr txBox="1"/>
      </xdr:nvSpPr>
      <xdr:spPr>
        <a:xfrm>
          <a:off x="22199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586" name="フローチャート: 判断 585"/>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587" name="フローチャート: 判断 586"/>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588" name="フローチャート: 判断 587"/>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48260</xdr:rowOff>
    </xdr:from>
    <xdr:to>
      <xdr:col>102</xdr:col>
      <xdr:colOff>165100</xdr:colOff>
      <xdr:row>38</xdr:row>
      <xdr:rowOff>149860</xdr:rowOff>
    </xdr:to>
    <xdr:sp macro="" textlink="">
      <xdr:nvSpPr>
        <xdr:cNvPr id="589" name="フローチャート: 判断 588"/>
        <xdr:cNvSpPr/>
      </xdr:nvSpPr>
      <xdr:spPr>
        <a:xfrm>
          <a:off x="19494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55880</xdr:rowOff>
    </xdr:from>
    <xdr:to>
      <xdr:col>98</xdr:col>
      <xdr:colOff>38100</xdr:colOff>
      <xdr:row>38</xdr:row>
      <xdr:rowOff>157480</xdr:rowOff>
    </xdr:to>
    <xdr:sp macro="" textlink="">
      <xdr:nvSpPr>
        <xdr:cNvPr id="590" name="フローチャート: 判断 589"/>
        <xdr:cNvSpPr/>
      </xdr:nvSpPr>
      <xdr:spPr>
        <a:xfrm>
          <a:off x="18605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1" name="テキスト ボックス 5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2" name="テキスト ボックス 5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3" name="テキスト ボックス 5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4" name="テキスト ボックス 5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5" name="テキスト ボックス 5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52070</xdr:rowOff>
    </xdr:from>
    <xdr:to>
      <xdr:col>116</xdr:col>
      <xdr:colOff>114300</xdr:colOff>
      <xdr:row>33</xdr:row>
      <xdr:rowOff>153670</xdr:rowOff>
    </xdr:to>
    <xdr:sp macro="" textlink="">
      <xdr:nvSpPr>
        <xdr:cNvPr id="596" name="楕円 595"/>
        <xdr:cNvSpPr/>
      </xdr:nvSpPr>
      <xdr:spPr>
        <a:xfrm>
          <a:off x="22110700" y="57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153687</xdr:rowOff>
    </xdr:from>
    <xdr:ext cx="469744" cy="259045"/>
    <xdr:sp macro="" textlink="">
      <xdr:nvSpPr>
        <xdr:cNvPr id="597" name="【認定こども園・幼稚園・保育所】&#10;一人当たり面積該当値テキスト"/>
        <xdr:cNvSpPr txBox="1"/>
      </xdr:nvSpPr>
      <xdr:spPr>
        <a:xfrm>
          <a:off x="22199600" y="564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59690</xdr:rowOff>
    </xdr:from>
    <xdr:to>
      <xdr:col>112</xdr:col>
      <xdr:colOff>38100</xdr:colOff>
      <xdr:row>33</xdr:row>
      <xdr:rowOff>161290</xdr:rowOff>
    </xdr:to>
    <xdr:sp macro="" textlink="">
      <xdr:nvSpPr>
        <xdr:cNvPr id="598" name="楕円 597"/>
        <xdr:cNvSpPr/>
      </xdr:nvSpPr>
      <xdr:spPr>
        <a:xfrm>
          <a:off x="21272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102870</xdr:rowOff>
    </xdr:from>
    <xdr:to>
      <xdr:col>116</xdr:col>
      <xdr:colOff>63500</xdr:colOff>
      <xdr:row>33</xdr:row>
      <xdr:rowOff>110490</xdr:rowOff>
    </xdr:to>
    <xdr:cxnSp macro="">
      <xdr:nvCxnSpPr>
        <xdr:cNvPr id="599" name="直線コネクタ 598"/>
        <xdr:cNvCxnSpPr/>
      </xdr:nvCxnSpPr>
      <xdr:spPr>
        <a:xfrm flipV="1">
          <a:off x="21323300" y="57607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44450</xdr:rowOff>
    </xdr:from>
    <xdr:to>
      <xdr:col>107</xdr:col>
      <xdr:colOff>101600</xdr:colOff>
      <xdr:row>33</xdr:row>
      <xdr:rowOff>146050</xdr:rowOff>
    </xdr:to>
    <xdr:sp macro="" textlink="">
      <xdr:nvSpPr>
        <xdr:cNvPr id="600" name="楕円 599"/>
        <xdr:cNvSpPr/>
      </xdr:nvSpPr>
      <xdr:spPr>
        <a:xfrm>
          <a:off x="203835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95250</xdr:rowOff>
    </xdr:from>
    <xdr:to>
      <xdr:col>111</xdr:col>
      <xdr:colOff>177800</xdr:colOff>
      <xdr:row>33</xdr:row>
      <xdr:rowOff>110490</xdr:rowOff>
    </xdr:to>
    <xdr:cxnSp macro="">
      <xdr:nvCxnSpPr>
        <xdr:cNvPr id="601" name="直線コネクタ 600"/>
        <xdr:cNvCxnSpPr/>
      </xdr:nvCxnSpPr>
      <xdr:spPr>
        <a:xfrm>
          <a:off x="20434300" y="5753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90170</xdr:rowOff>
    </xdr:from>
    <xdr:to>
      <xdr:col>102</xdr:col>
      <xdr:colOff>165100</xdr:colOff>
      <xdr:row>34</xdr:row>
      <xdr:rowOff>20320</xdr:rowOff>
    </xdr:to>
    <xdr:sp macro="" textlink="">
      <xdr:nvSpPr>
        <xdr:cNvPr id="602" name="楕円 601"/>
        <xdr:cNvSpPr/>
      </xdr:nvSpPr>
      <xdr:spPr>
        <a:xfrm>
          <a:off x="194945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95250</xdr:rowOff>
    </xdr:from>
    <xdr:to>
      <xdr:col>107</xdr:col>
      <xdr:colOff>50800</xdr:colOff>
      <xdr:row>33</xdr:row>
      <xdr:rowOff>140970</xdr:rowOff>
    </xdr:to>
    <xdr:cxnSp macro="">
      <xdr:nvCxnSpPr>
        <xdr:cNvPr id="603" name="直線コネクタ 602"/>
        <xdr:cNvCxnSpPr/>
      </xdr:nvCxnSpPr>
      <xdr:spPr>
        <a:xfrm flipV="1">
          <a:off x="19545300" y="5753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74930</xdr:rowOff>
    </xdr:from>
    <xdr:to>
      <xdr:col>98</xdr:col>
      <xdr:colOff>38100</xdr:colOff>
      <xdr:row>34</xdr:row>
      <xdr:rowOff>5080</xdr:rowOff>
    </xdr:to>
    <xdr:sp macro="" textlink="">
      <xdr:nvSpPr>
        <xdr:cNvPr id="604" name="楕円 603"/>
        <xdr:cNvSpPr/>
      </xdr:nvSpPr>
      <xdr:spPr>
        <a:xfrm>
          <a:off x="18605500" y="57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125730</xdr:rowOff>
    </xdr:from>
    <xdr:to>
      <xdr:col>102</xdr:col>
      <xdr:colOff>114300</xdr:colOff>
      <xdr:row>33</xdr:row>
      <xdr:rowOff>140970</xdr:rowOff>
    </xdr:to>
    <xdr:cxnSp macro="">
      <xdr:nvCxnSpPr>
        <xdr:cNvPr id="605" name="直線コネクタ 604"/>
        <xdr:cNvCxnSpPr/>
      </xdr:nvCxnSpPr>
      <xdr:spPr>
        <a:xfrm>
          <a:off x="18656300" y="5783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76217</xdr:rowOff>
    </xdr:from>
    <xdr:ext cx="469744" cy="259045"/>
    <xdr:sp macro="" textlink="">
      <xdr:nvSpPr>
        <xdr:cNvPr id="606" name="n_1aveValue【認定こども園・幼稚園・保育所】&#10;一人当たり面積"/>
        <xdr:cNvSpPr txBox="1"/>
      </xdr:nvSpPr>
      <xdr:spPr>
        <a:xfrm>
          <a:off x="210757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76217</xdr:rowOff>
    </xdr:from>
    <xdr:ext cx="469744" cy="259045"/>
    <xdr:sp macro="" textlink="">
      <xdr:nvSpPr>
        <xdr:cNvPr id="607" name="n_2aveValue【認定こども園・幼稚園・保育所】&#10;一人当たり面積"/>
        <xdr:cNvSpPr txBox="1"/>
      </xdr:nvSpPr>
      <xdr:spPr>
        <a:xfrm>
          <a:off x="20199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140987</xdr:rowOff>
    </xdr:from>
    <xdr:ext cx="469744" cy="259045"/>
    <xdr:sp macro="" textlink="">
      <xdr:nvSpPr>
        <xdr:cNvPr id="608" name="n_3aveValue【認定こども園・幼稚園・保育所】&#10;一人当たり面積"/>
        <xdr:cNvSpPr txBox="1"/>
      </xdr:nvSpPr>
      <xdr:spPr>
        <a:xfrm>
          <a:off x="19310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148607</xdr:rowOff>
    </xdr:from>
    <xdr:ext cx="469744" cy="259045"/>
    <xdr:sp macro="" textlink="">
      <xdr:nvSpPr>
        <xdr:cNvPr id="609" name="n_4aveValue【認定こども園・幼稚園・保育所】&#10;一人当たり面積"/>
        <xdr:cNvSpPr txBox="1"/>
      </xdr:nvSpPr>
      <xdr:spPr>
        <a:xfrm>
          <a:off x="18421427"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6367</xdr:rowOff>
    </xdr:from>
    <xdr:ext cx="469744" cy="259045"/>
    <xdr:sp macro="" textlink="">
      <xdr:nvSpPr>
        <xdr:cNvPr id="610" name="n_1mainValue【認定こども園・幼稚園・保育所】&#10;一人当たり面積"/>
        <xdr:cNvSpPr txBox="1"/>
      </xdr:nvSpPr>
      <xdr:spPr>
        <a:xfrm>
          <a:off x="21075727" y="549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31</xdr:row>
      <xdr:rowOff>162577</xdr:rowOff>
    </xdr:from>
    <xdr:ext cx="469744" cy="259045"/>
    <xdr:sp macro="" textlink="">
      <xdr:nvSpPr>
        <xdr:cNvPr id="611" name="n_2mainValue【認定こども園・幼稚園・保育所】&#10;一人当たり面積"/>
        <xdr:cNvSpPr txBox="1"/>
      </xdr:nvSpPr>
      <xdr:spPr>
        <a:xfrm>
          <a:off x="20199427"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36847</xdr:rowOff>
    </xdr:from>
    <xdr:ext cx="469744" cy="259045"/>
    <xdr:sp macro="" textlink="">
      <xdr:nvSpPr>
        <xdr:cNvPr id="612" name="n_3mainValue【認定こども園・幼稚園・保育所】&#10;一人当たり面積"/>
        <xdr:cNvSpPr txBox="1"/>
      </xdr:nvSpPr>
      <xdr:spPr>
        <a:xfrm>
          <a:off x="19310427" y="55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21607</xdr:rowOff>
    </xdr:from>
    <xdr:ext cx="469744" cy="259045"/>
    <xdr:sp macro="" textlink="">
      <xdr:nvSpPr>
        <xdr:cNvPr id="613" name="n_4mainValue【認定こども園・幼稚園・保育所】&#10;一人当たり面積"/>
        <xdr:cNvSpPr txBox="1"/>
      </xdr:nvSpPr>
      <xdr:spPr>
        <a:xfrm>
          <a:off x="18421427" y="55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4" name="正方形/長方形 6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5" name="正方形/長方形 6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6" name="正方形/長方形 6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7" name="正方形/長方形 6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8" name="正方形/長方形 6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9" name="正方形/長方形 6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0" name="正方形/長方形 6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1" name="正方形/長方形 6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2" name="テキスト ボックス 6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3" name="直線コネクタ 6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4" name="テキスト ボックス 6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5" name="直線コネクタ 62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6" name="テキスト ボックス 62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7" name="直線コネクタ 62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8" name="テキスト ボックス 62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9" name="直線コネクタ 62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0" name="テキスト ボックス 62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1" name="直線コネクタ 63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2" name="テキスト ボックス 63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3" name="直線コネクタ 63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4" name="テキスト ボックス 63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5" name="直線コネクタ 63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6" name="テキスト ボックス 63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7" name="直線コネクタ 63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8" name="テキスト ボックス 63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640" name="直線コネクタ 639"/>
        <xdr:cNvCxnSpPr/>
      </xdr:nvCxnSpPr>
      <xdr:spPr>
        <a:xfrm flipV="1">
          <a:off x="16318864" y="9496697"/>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641" name="【学校施設】&#10;有形固定資産減価償却率最小値テキスト"/>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642" name="直線コネクタ 641"/>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643" name="【学校施設】&#10;有形固定資産減価償却率最大値テキスト"/>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644" name="直線コネクタ 643"/>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131734</xdr:rowOff>
    </xdr:from>
    <xdr:ext cx="405111" cy="259045"/>
    <xdr:sp macro="" textlink="">
      <xdr:nvSpPr>
        <xdr:cNvPr id="645" name="【学校施設】&#10;有形固定資産減価償却率平均値テキスト"/>
        <xdr:cNvSpPr txBox="1"/>
      </xdr:nvSpPr>
      <xdr:spPr>
        <a:xfrm>
          <a:off x="16357600" y="1024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646" name="フローチャート: 判断 645"/>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647" name="フローチャート: 判断 646"/>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648" name="フローチャート: 判断 647"/>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649" name="フローチャート: 判断 648"/>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650" name="フローチャート: 判断 649"/>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1" name="テキスト ボックス 6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2" name="テキスト ボックス 6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3" name="テキスト ボックス 6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4" name="テキスト ボックス 6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5" name="テキスト ボックス 6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130447</xdr:rowOff>
    </xdr:from>
    <xdr:to>
      <xdr:col>85</xdr:col>
      <xdr:colOff>177800</xdr:colOff>
      <xdr:row>58</xdr:row>
      <xdr:rowOff>60597</xdr:rowOff>
    </xdr:to>
    <xdr:sp macro="" textlink="">
      <xdr:nvSpPr>
        <xdr:cNvPr id="656" name="楕円 655"/>
        <xdr:cNvSpPr/>
      </xdr:nvSpPr>
      <xdr:spPr>
        <a:xfrm>
          <a:off x="162687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153324</xdr:rowOff>
    </xdr:from>
    <xdr:ext cx="405111" cy="259045"/>
    <xdr:sp macro="" textlink="">
      <xdr:nvSpPr>
        <xdr:cNvPr id="657" name="【学校施設】&#10;有形固定資産減価償却率該当値テキスト"/>
        <xdr:cNvSpPr txBox="1"/>
      </xdr:nvSpPr>
      <xdr:spPr>
        <a:xfrm>
          <a:off x="16357600" y="975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50437</xdr:rowOff>
    </xdr:from>
    <xdr:to>
      <xdr:col>81</xdr:col>
      <xdr:colOff>101600</xdr:colOff>
      <xdr:row>58</xdr:row>
      <xdr:rowOff>152037</xdr:rowOff>
    </xdr:to>
    <xdr:sp macro="" textlink="">
      <xdr:nvSpPr>
        <xdr:cNvPr id="658" name="楕円 657"/>
        <xdr:cNvSpPr/>
      </xdr:nvSpPr>
      <xdr:spPr>
        <a:xfrm>
          <a:off x="15430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9797</xdr:rowOff>
    </xdr:from>
    <xdr:to>
      <xdr:col>85</xdr:col>
      <xdr:colOff>127000</xdr:colOff>
      <xdr:row>58</xdr:row>
      <xdr:rowOff>101237</xdr:rowOff>
    </xdr:to>
    <xdr:cxnSp macro="">
      <xdr:nvCxnSpPr>
        <xdr:cNvPr id="659" name="直線コネクタ 658"/>
        <xdr:cNvCxnSpPr/>
      </xdr:nvCxnSpPr>
      <xdr:spPr>
        <a:xfrm flipV="1">
          <a:off x="15481300" y="9953897"/>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34109</xdr:rowOff>
    </xdr:from>
    <xdr:to>
      <xdr:col>76</xdr:col>
      <xdr:colOff>165100</xdr:colOff>
      <xdr:row>58</xdr:row>
      <xdr:rowOff>135709</xdr:rowOff>
    </xdr:to>
    <xdr:sp macro="" textlink="">
      <xdr:nvSpPr>
        <xdr:cNvPr id="660" name="楕円 659"/>
        <xdr:cNvSpPr/>
      </xdr:nvSpPr>
      <xdr:spPr>
        <a:xfrm>
          <a:off x="145415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84909</xdr:rowOff>
    </xdr:from>
    <xdr:to>
      <xdr:col>81</xdr:col>
      <xdr:colOff>50800</xdr:colOff>
      <xdr:row>58</xdr:row>
      <xdr:rowOff>101237</xdr:rowOff>
    </xdr:to>
    <xdr:cxnSp macro="">
      <xdr:nvCxnSpPr>
        <xdr:cNvPr id="661" name="直線コネクタ 660"/>
        <xdr:cNvCxnSpPr/>
      </xdr:nvCxnSpPr>
      <xdr:spPr>
        <a:xfrm>
          <a:off x="14592300" y="1002900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159838</xdr:rowOff>
    </xdr:from>
    <xdr:to>
      <xdr:col>72</xdr:col>
      <xdr:colOff>38100</xdr:colOff>
      <xdr:row>58</xdr:row>
      <xdr:rowOff>89988</xdr:rowOff>
    </xdr:to>
    <xdr:sp macro="" textlink="">
      <xdr:nvSpPr>
        <xdr:cNvPr id="662" name="楕円 661"/>
        <xdr:cNvSpPr/>
      </xdr:nvSpPr>
      <xdr:spPr>
        <a:xfrm>
          <a:off x="13652500" y="99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39188</xdr:rowOff>
    </xdr:from>
    <xdr:to>
      <xdr:col>76</xdr:col>
      <xdr:colOff>114300</xdr:colOff>
      <xdr:row>58</xdr:row>
      <xdr:rowOff>84909</xdr:rowOff>
    </xdr:to>
    <xdr:cxnSp macro="">
      <xdr:nvCxnSpPr>
        <xdr:cNvPr id="663" name="直線コネクタ 662"/>
        <xdr:cNvCxnSpPr/>
      </xdr:nvCxnSpPr>
      <xdr:spPr>
        <a:xfrm>
          <a:off x="13703300" y="998328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153307</xdr:rowOff>
    </xdr:from>
    <xdr:to>
      <xdr:col>67</xdr:col>
      <xdr:colOff>101600</xdr:colOff>
      <xdr:row>58</xdr:row>
      <xdr:rowOff>83457</xdr:rowOff>
    </xdr:to>
    <xdr:sp macro="" textlink="">
      <xdr:nvSpPr>
        <xdr:cNvPr id="664" name="楕円 663"/>
        <xdr:cNvSpPr/>
      </xdr:nvSpPr>
      <xdr:spPr>
        <a:xfrm>
          <a:off x="12763500" y="99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32657</xdr:rowOff>
    </xdr:from>
    <xdr:to>
      <xdr:col>71</xdr:col>
      <xdr:colOff>177800</xdr:colOff>
      <xdr:row>58</xdr:row>
      <xdr:rowOff>39188</xdr:rowOff>
    </xdr:to>
    <xdr:cxnSp macro="">
      <xdr:nvCxnSpPr>
        <xdr:cNvPr id="665" name="直線コネクタ 664"/>
        <xdr:cNvCxnSpPr/>
      </xdr:nvCxnSpPr>
      <xdr:spPr>
        <a:xfrm>
          <a:off x="12814300" y="99767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51724</xdr:rowOff>
    </xdr:from>
    <xdr:ext cx="405111" cy="259045"/>
    <xdr:sp macro="" textlink="">
      <xdr:nvSpPr>
        <xdr:cNvPr id="666" name="n_1aveValue【学校施設】&#10;有形固定資産減価償却率"/>
        <xdr:cNvSpPr txBox="1"/>
      </xdr:nvSpPr>
      <xdr:spPr>
        <a:xfrm>
          <a:off x="152660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25599</xdr:rowOff>
    </xdr:from>
    <xdr:ext cx="405111" cy="259045"/>
    <xdr:sp macro="" textlink="">
      <xdr:nvSpPr>
        <xdr:cNvPr id="667" name="n_2aveValue【学校施設】&#10;有形固定資産減価償却率"/>
        <xdr:cNvSpPr txBox="1"/>
      </xdr:nvSpPr>
      <xdr:spPr>
        <a:xfrm>
          <a:off x="14389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668" name="n_3aveValue【学校施設】&#10;有形固定資産減価償却率"/>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154594</xdr:rowOff>
    </xdr:from>
    <xdr:ext cx="405111" cy="259045"/>
    <xdr:sp macro="" textlink="">
      <xdr:nvSpPr>
        <xdr:cNvPr id="669" name="n_4aveValue【学校施設】&#10;有形固定資産減価償却率"/>
        <xdr:cNvSpPr txBox="1"/>
      </xdr:nvSpPr>
      <xdr:spPr>
        <a:xfrm>
          <a:off x="12611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168564</xdr:rowOff>
    </xdr:from>
    <xdr:ext cx="405111" cy="259045"/>
    <xdr:sp macro="" textlink="">
      <xdr:nvSpPr>
        <xdr:cNvPr id="670" name="n_1mainValue【学校施設】&#10;有形固定資産減価償却率"/>
        <xdr:cNvSpPr txBox="1"/>
      </xdr:nvSpPr>
      <xdr:spPr>
        <a:xfrm>
          <a:off x="152660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152236</xdr:rowOff>
    </xdr:from>
    <xdr:ext cx="405111" cy="259045"/>
    <xdr:sp macro="" textlink="">
      <xdr:nvSpPr>
        <xdr:cNvPr id="671" name="n_2mainValue【学校施設】&#10;有形固定資産減価償却率"/>
        <xdr:cNvSpPr txBox="1"/>
      </xdr:nvSpPr>
      <xdr:spPr>
        <a:xfrm>
          <a:off x="14389744" y="9753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106515</xdr:rowOff>
    </xdr:from>
    <xdr:ext cx="405111" cy="259045"/>
    <xdr:sp macro="" textlink="">
      <xdr:nvSpPr>
        <xdr:cNvPr id="672" name="n_3mainValue【学校施設】&#10;有形固定資産減価償却率"/>
        <xdr:cNvSpPr txBox="1"/>
      </xdr:nvSpPr>
      <xdr:spPr>
        <a:xfrm>
          <a:off x="13500744" y="970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99984</xdr:rowOff>
    </xdr:from>
    <xdr:ext cx="405111" cy="259045"/>
    <xdr:sp macro="" textlink="">
      <xdr:nvSpPr>
        <xdr:cNvPr id="673" name="n_4mainValue【学校施設】&#10;有形固定資産減価償却率"/>
        <xdr:cNvSpPr txBox="1"/>
      </xdr:nvSpPr>
      <xdr:spPr>
        <a:xfrm>
          <a:off x="12611744" y="970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4" name="正方形/長方形 6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5" name="正方形/長方形 6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6" name="正方形/長方形 6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7" name="正方形/長方形 6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8" name="正方形/長方形 6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9" name="正方形/長方形 6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0" name="正方形/長方形 6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1" name="正方形/長方形 6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2" name="テキスト ボックス 6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3" name="直線コネクタ 6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4" name="テキスト ボックス 68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5" name="直線コネクタ 68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6" name="テキスト ボックス 68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7" name="直線コネクタ 68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8" name="テキスト ボックス 68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9" name="直線コネクタ 68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90" name="テキスト ボックス 68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91" name="直線コネクタ 69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92" name="テキスト ボックス 69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93" name="直線コネクタ 69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4" name="テキスト ボックス 69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5" name="直線コネクタ 69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6" name="テキスト ボックス 69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7" name="直線コネクタ 6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8" name="テキスト ボックス 6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73478</xdr:rowOff>
    </xdr:from>
    <xdr:to>
      <xdr:col>116</xdr:col>
      <xdr:colOff>62864</xdr:colOff>
      <xdr:row>63</xdr:row>
      <xdr:rowOff>93073</xdr:rowOff>
    </xdr:to>
    <xdr:cxnSp macro="">
      <xdr:nvCxnSpPr>
        <xdr:cNvPr id="700" name="直線コネクタ 699"/>
        <xdr:cNvCxnSpPr/>
      </xdr:nvCxnSpPr>
      <xdr:spPr>
        <a:xfrm flipV="1">
          <a:off x="22160864" y="9503228"/>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96900</xdr:rowOff>
    </xdr:from>
    <xdr:ext cx="469744" cy="259045"/>
    <xdr:sp macro="" textlink="">
      <xdr:nvSpPr>
        <xdr:cNvPr id="701" name="【学校施設】&#10;一人当たり面積最小値テキスト"/>
        <xdr:cNvSpPr txBox="1"/>
      </xdr:nvSpPr>
      <xdr:spPr>
        <a:xfrm>
          <a:off x="22199600" y="10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702" name="直線コネクタ 701"/>
        <xdr:cNvCxnSpPr/>
      </xdr:nvCxnSpPr>
      <xdr:spPr>
        <a:xfrm>
          <a:off x="22072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20155</xdr:rowOff>
    </xdr:from>
    <xdr:ext cx="469744" cy="259045"/>
    <xdr:sp macro="" textlink="">
      <xdr:nvSpPr>
        <xdr:cNvPr id="703" name="【学校施設】&#10;一人当たり面積最大値テキスト"/>
        <xdr:cNvSpPr txBox="1"/>
      </xdr:nvSpPr>
      <xdr:spPr>
        <a:xfrm>
          <a:off x="221996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704" name="直線コネクタ 703"/>
        <xdr:cNvCxnSpPr/>
      </xdr:nvCxnSpPr>
      <xdr:spPr>
        <a:xfrm>
          <a:off x="22072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69686</xdr:rowOff>
    </xdr:from>
    <xdr:ext cx="469744" cy="259045"/>
    <xdr:sp macro="" textlink="">
      <xdr:nvSpPr>
        <xdr:cNvPr id="705" name="【学校施設】&#10;一人当たり面積平均値テキスト"/>
        <xdr:cNvSpPr txBox="1"/>
      </xdr:nvSpPr>
      <xdr:spPr>
        <a:xfrm>
          <a:off x="22199600" y="10185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91259</xdr:rowOff>
    </xdr:from>
    <xdr:to>
      <xdr:col>116</xdr:col>
      <xdr:colOff>114300</xdr:colOff>
      <xdr:row>60</xdr:row>
      <xdr:rowOff>21409</xdr:rowOff>
    </xdr:to>
    <xdr:sp macro="" textlink="">
      <xdr:nvSpPr>
        <xdr:cNvPr id="706" name="フローチャート: 判断 705"/>
        <xdr:cNvSpPr/>
      </xdr:nvSpPr>
      <xdr:spPr>
        <a:xfrm>
          <a:off x="221107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87993</xdr:rowOff>
    </xdr:from>
    <xdr:to>
      <xdr:col>112</xdr:col>
      <xdr:colOff>38100</xdr:colOff>
      <xdr:row>60</xdr:row>
      <xdr:rowOff>18143</xdr:rowOff>
    </xdr:to>
    <xdr:sp macro="" textlink="">
      <xdr:nvSpPr>
        <xdr:cNvPr id="707" name="フローチャート: 判断 706"/>
        <xdr:cNvSpPr/>
      </xdr:nvSpPr>
      <xdr:spPr>
        <a:xfrm>
          <a:off x="2127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708" name="フローチャート: 判断 707"/>
        <xdr:cNvSpPr/>
      </xdr:nvSpPr>
      <xdr:spPr>
        <a:xfrm>
          <a:off x="20383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132080</xdr:rowOff>
    </xdr:from>
    <xdr:to>
      <xdr:col>102</xdr:col>
      <xdr:colOff>165100</xdr:colOff>
      <xdr:row>60</xdr:row>
      <xdr:rowOff>62230</xdr:rowOff>
    </xdr:to>
    <xdr:sp macro="" textlink="">
      <xdr:nvSpPr>
        <xdr:cNvPr id="709" name="フローチャート: 判断 708"/>
        <xdr:cNvSpPr/>
      </xdr:nvSpPr>
      <xdr:spPr>
        <a:xfrm>
          <a:off x="19494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166370</xdr:rowOff>
    </xdr:from>
    <xdr:to>
      <xdr:col>98</xdr:col>
      <xdr:colOff>38100</xdr:colOff>
      <xdr:row>60</xdr:row>
      <xdr:rowOff>96520</xdr:rowOff>
    </xdr:to>
    <xdr:sp macro="" textlink="">
      <xdr:nvSpPr>
        <xdr:cNvPr id="710" name="フローチャート: 判断 709"/>
        <xdr:cNvSpPr/>
      </xdr:nvSpPr>
      <xdr:spPr>
        <a:xfrm>
          <a:off x="18605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11" name="テキスト ボックス 7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2" name="テキスト ボックス 7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3" name="テキスト ボックス 7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4" name="テキスト ボックス 7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5" name="テキスト ボックス 7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114119</xdr:rowOff>
    </xdr:from>
    <xdr:to>
      <xdr:col>116</xdr:col>
      <xdr:colOff>114300</xdr:colOff>
      <xdr:row>57</xdr:row>
      <xdr:rowOff>44269</xdr:rowOff>
    </xdr:to>
    <xdr:sp macro="" textlink="">
      <xdr:nvSpPr>
        <xdr:cNvPr id="716" name="楕円 715"/>
        <xdr:cNvSpPr/>
      </xdr:nvSpPr>
      <xdr:spPr>
        <a:xfrm>
          <a:off x="22110700" y="971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136996</xdr:rowOff>
    </xdr:from>
    <xdr:ext cx="469744" cy="259045"/>
    <xdr:sp macro="" textlink="">
      <xdr:nvSpPr>
        <xdr:cNvPr id="717" name="【学校施設】&#10;一人当たり面積該当値テキスト"/>
        <xdr:cNvSpPr txBox="1"/>
      </xdr:nvSpPr>
      <xdr:spPr>
        <a:xfrm>
          <a:off x="22199600" y="956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30843</xdr:rowOff>
    </xdr:from>
    <xdr:to>
      <xdr:col>112</xdr:col>
      <xdr:colOff>38100</xdr:colOff>
      <xdr:row>57</xdr:row>
      <xdr:rowOff>132443</xdr:rowOff>
    </xdr:to>
    <xdr:sp macro="" textlink="">
      <xdr:nvSpPr>
        <xdr:cNvPr id="718" name="楕円 717"/>
        <xdr:cNvSpPr/>
      </xdr:nvSpPr>
      <xdr:spPr>
        <a:xfrm>
          <a:off x="21272500" y="980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164919</xdr:rowOff>
    </xdr:from>
    <xdr:to>
      <xdr:col>116</xdr:col>
      <xdr:colOff>63500</xdr:colOff>
      <xdr:row>57</xdr:row>
      <xdr:rowOff>81643</xdr:rowOff>
    </xdr:to>
    <xdr:cxnSp macro="">
      <xdr:nvCxnSpPr>
        <xdr:cNvPr id="719" name="直線コネクタ 718"/>
        <xdr:cNvCxnSpPr/>
      </xdr:nvCxnSpPr>
      <xdr:spPr>
        <a:xfrm flipV="1">
          <a:off x="21323300" y="9766119"/>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42273</xdr:rowOff>
    </xdr:from>
    <xdr:to>
      <xdr:col>107</xdr:col>
      <xdr:colOff>101600</xdr:colOff>
      <xdr:row>57</xdr:row>
      <xdr:rowOff>143873</xdr:rowOff>
    </xdr:to>
    <xdr:sp macro="" textlink="">
      <xdr:nvSpPr>
        <xdr:cNvPr id="720" name="楕円 719"/>
        <xdr:cNvSpPr/>
      </xdr:nvSpPr>
      <xdr:spPr>
        <a:xfrm>
          <a:off x="20383500" y="98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81643</xdr:rowOff>
    </xdr:from>
    <xdr:to>
      <xdr:col>111</xdr:col>
      <xdr:colOff>177800</xdr:colOff>
      <xdr:row>57</xdr:row>
      <xdr:rowOff>93073</xdr:rowOff>
    </xdr:to>
    <xdr:cxnSp macro="">
      <xdr:nvCxnSpPr>
        <xdr:cNvPr id="721" name="直線コネクタ 720"/>
        <xdr:cNvCxnSpPr/>
      </xdr:nvCxnSpPr>
      <xdr:spPr>
        <a:xfrm flipV="1">
          <a:off x="20434300" y="985429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3084</xdr:rowOff>
    </xdr:from>
    <xdr:to>
      <xdr:col>102</xdr:col>
      <xdr:colOff>165100</xdr:colOff>
      <xdr:row>57</xdr:row>
      <xdr:rowOff>104684</xdr:rowOff>
    </xdr:to>
    <xdr:sp macro="" textlink="">
      <xdr:nvSpPr>
        <xdr:cNvPr id="722" name="楕円 721"/>
        <xdr:cNvSpPr/>
      </xdr:nvSpPr>
      <xdr:spPr>
        <a:xfrm>
          <a:off x="19494500" y="97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53884</xdr:rowOff>
    </xdr:from>
    <xdr:to>
      <xdr:col>107</xdr:col>
      <xdr:colOff>50800</xdr:colOff>
      <xdr:row>57</xdr:row>
      <xdr:rowOff>93073</xdr:rowOff>
    </xdr:to>
    <xdr:cxnSp macro="">
      <xdr:nvCxnSpPr>
        <xdr:cNvPr id="723" name="直線コネクタ 722"/>
        <xdr:cNvCxnSpPr/>
      </xdr:nvCxnSpPr>
      <xdr:spPr>
        <a:xfrm>
          <a:off x="19545300" y="98265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56969</xdr:rowOff>
    </xdr:from>
    <xdr:to>
      <xdr:col>98</xdr:col>
      <xdr:colOff>38100</xdr:colOff>
      <xdr:row>57</xdr:row>
      <xdr:rowOff>158569</xdr:rowOff>
    </xdr:to>
    <xdr:sp macro="" textlink="">
      <xdr:nvSpPr>
        <xdr:cNvPr id="724" name="楕円 723"/>
        <xdr:cNvSpPr/>
      </xdr:nvSpPr>
      <xdr:spPr>
        <a:xfrm>
          <a:off x="18605500" y="982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53884</xdr:rowOff>
    </xdr:from>
    <xdr:to>
      <xdr:col>102</xdr:col>
      <xdr:colOff>114300</xdr:colOff>
      <xdr:row>57</xdr:row>
      <xdr:rowOff>107769</xdr:rowOff>
    </xdr:to>
    <xdr:cxnSp macro="">
      <xdr:nvCxnSpPr>
        <xdr:cNvPr id="725" name="直線コネクタ 724"/>
        <xdr:cNvCxnSpPr/>
      </xdr:nvCxnSpPr>
      <xdr:spPr>
        <a:xfrm flipV="1">
          <a:off x="18656300" y="982653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9270</xdr:rowOff>
    </xdr:from>
    <xdr:ext cx="469744" cy="259045"/>
    <xdr:sp macro="" textlink="">
      <xdr:nvSpPr>
        <xdr:cNvPr id="726" name="n_1aveValue【学校施設】&#10;一人当たり面積"/>
        <xdr:cNvSpPr txBox="1"/>
      </xdr:nvSpPr>
      <xdr:spPr>
        <a:xfrm>
          <a:off x="21075727" y="1029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23965</xdr:rowOff>
    </xdr:from>
    <xdr:ext cx="469744" cy="259045"/>
    <xdr:sp macro="" textlink="">
      <xdr:nvSpPr>
        <xdr:cNvPr id="727" name="n_2aveValue【学校施設】&#10;一人当たり面積"/>
        <xdr:cNvSpPr txBox="1"/>
      </xdr:nvSpPr>
      <xdr:spPr>
        <a:xfrm>
          <a:off x="201994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53357</xdr:rowOff>
    </xdr:from>
    <xdr:ext cx="469744" cy="259045"/>
    <xdr:sp macro="" textlink="">
      <xdr:nvSpPr>
        <xdr:cNvPr id="728" name="n_3aveValue【学校施設】&#10;一人当たり面積"/>
        <xdr:cNvSpPr txBox="1"/>
      </xdr:nvSpPr>
      <xdr:spPr>
        <a:xfrm>
          <a:off x="19310427" y="1034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87647</xdr:rowOff>
    </xdr:from>
    <xdr:ext cx="469744" cy="259045"/>
    <xdr:sp macro="" textlink="">
      <xdr:nvSpPr>
        <xdr:cNvPr id="729" name="n_4aveValue【学校施設】&#10;一人当たり面積"/>
        <xdr:cNvSpPr txBox="1"/>
      </xdr:nvSpPr>
      <xdr:spPr>
        <a:xfrm>
          <a:off x="184214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148970</xdr:rowOff>
    </xdr:from>
    <xdr:ext cx="469744" cy="259045"/>
    <xdr:sp macro="" textlink="">
      <xdr:nvSpPr>
        <xdr:cNvPr id="730" name="n_1mainValue【学校施設】&#10;一人当たり面積"/>
        <xdr:cNvSpPr txBox="1"/>
      </xdr:nvSpPr>
      <xdr:spPr>
        <a:xfrm>
          <a:off x="21075727" y="957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160400</xdr:rowOff>
    </xdr:from>
    <xdr:ext cx="469744" cy="259045"/>
    <xdr:sp macro="" textlink="">
      <xdr:nvSpPr>
        <xdr:cNvPr id="731" name="n_2mainValue【学校施設】&#10;一人当たり面積"/>
        <xdr:cNvSpPr txBox="1"/>
      </xdr:nvSpPr>
      <xdr:spPr>
        <a:xfrm>
          <a:off x="20199427" y="959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121211</xdr:rowOff>
    </xdr:from>
    <xdr:ext cx="469744" cy="259045"/>
    <xdr:sp macro="" textlink="">
      <xdr:nvSpPr>
        <xdr:cNvPr id="732" name="n_3mainValue【学校施設】&#10;一人当たり面積"/>
        <xdr:cNvSpPr txBox="1"/>
      </xdr:nvSpPr>
      <xdr:spPr>
        <a:xfrm>
          <a:off x="19310427" y="955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3646</xdr:rowOff>
    </xdr:from>
    <xdr:ext cx="469744" cy="259045"/>
    <xdr:sp macro="" textlink="">
      <xdr:nvSpPr>
        <xdr:cNvPr id="733" name="n_4mainValue【学校施設】&#10;一人当たり面積"/>
        <xdr:cNvSpPr txBox="1"/>
      </xdr:nvSpPr>
      <xdr:spPr>
        <a:xfrm>
          <a:off x="18421427" y="960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4" name="正方形/長方形 7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5" name="正方形/長方形 7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6" name="正方形/長方形 7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7" name="正方形/長方形 7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8" name="正方形/長方形 7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9" name="正方形/長方形 7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40" name="正方形/長方形 7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正方形/長方形 74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2" name="テキスト ボックス 74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3" name="直線コネクタ 74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4" name="テキスト ボックス 74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5" name="直線コネクタ 74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6" name="テキスト ボックス 74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7" name="直線コネクタ 74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8" name="テキスト ボックス 74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9" name="直線コネクタ 74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50" name="テキスト ボックス 74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51" name="直線コネクタ 75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2" name="テキスト ボックス 75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3" name="直線コネクタ 75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4" name="テキスト ボックス 75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5" name="直線コネクタ 75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6" name="テキスト ボックス 75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114300</xdr:rowOff>
    </xdr:to>
    <xdr:cxnSp macro="">
      <xdr:nvCxnSpPr>
        <xdr:cNvPr id="758" name="直線コネクタ 757"/>
        <xdr:cNvCxnSpPr/>
      </xdr:nvCxnSpPr>
      <xdr:spPr>
        <a:xfrm flipV="1">
          <a:off x="16318864"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9"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60" name="直線コネクタ 759"/>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761" name="【児童館】&#10;有形固定資産減価償却率最大値テキスト"/>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762" name="直線コネクタ 761"/>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36847</xdr:rowOff>
    </xdr:from>
    <xdr:ext cx="405111" cy="259045"/>
    <xdr:sp macro="" textlink="">
      <xdr:nvSpPr>
        <xdr:cNvPr id="763" name="【児童館】&#10;有形固定資産減価償却率平均値テキスト"/>
        <xdr:cNvSpPr txBox="1"/>
      </xdr:nvSpPr>
      <xdr:spPr>
        <a:xfrm>
          <a:off x="16357600" y="1392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764" name="フローチャート: 判断 763"/>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765" name="フローチャート: 判断 764"/>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151130</xdr:rowOff>
    </xdr:from>
    <xdr:to>
      <xdr:col>76</xdr:col>
      <xdr:colOff>165100</xdr:colOff>
      <xdr:row>82</xdr:row>
      <xdr:rowOff>81280</xdr:rowOff>
    </xdr:to>
    <xdr:sp macro="" textlink="">
      <xdr:nvSpPr>
        <xdr:cNvPr id="766" name="フローチャート: 判断 765"/>
        <xdr:cNvSpPr/>
      </xdr:nvSpPr>
      <xdr:spPr>
        <a:xfrm>
          <a:off x="14541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767" name="フローチャート: 判断 766"/>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36830</xdr:rowOff>
    </xdr:from>
    <xdr:to>
      <xdr:col>67</xdr:col>
      <xdr:colOff>101600</xdr:colOff>
      <xdr:row>81</xdr:row>
      <xdr:rowOff>138430</xdr:rowOff>
    </xdr:to>
    <xdr:sp macro="" textlink="">
      <xdr:nvSpPr>
        <xdr:cNvPr id="768" name="フローチャート: 判断 767"/>
        <xdr:cNvSpPr/>
      </xdr:nvSpPr>
      <xdr:spPr>
        <a:xfrm>
          <a:off x="12763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9" name="テキスト ボックス 76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70" name="テキスト ボックス 76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71" name="テキスト ボックス 77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2" name="テキスト ボックス 77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3" name="テキスト ボックス 77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25400</xdr:rowOff>
    </xdr:from>
    <xdr:to>
      <xdr:col>85</xdr:col>
      <xdr:colOff>177800</xdr:colOff>
      <xdr:row>85</xdr:row>
      <xdr:rowOff>127000</xdr:rowOff>
    </xdr:to>
    <xdr:sp macro="" textlink="">
      <xdr:nvSpPr>
        <xdr:cNvPr id="774" name="楕円 773"/>
        <xdr:cNvSpPr/>
      </xdr:nvSpPr>
      <xdr:spPr>
        <a:xfrm>
          <a:off x="16268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3827</xdr:rowOff>
    </xdr:from>
    <xdr:ext cx="405111" cy="259045"/>
    <xdr:sp macro="" textlink="">
      <xdr:nvSpPr>
        <xdr:cNvPr id="775" name="【児童館】&#10;有形固定資産減価償却率該当値テキスト"/>
        <xdr:cNvSpPr txBox="1"/>
      </xdr:nvSpPr>
      <xdr:spPr>
        <a:xfrm>
          <a:off x="16357600" y="1457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17780</xdr:rowOff>
    </xdr:from>
    <xdr:to>
      <xdr:col>81</xdr:col>
      <xdr:colOff>101600</xdr:colOff>
      <xdr:row>85</xdr:row>
      <xdr:rowOff>119380</xdr:rowOff>
    </xdr:to>
    <xdr:sp macro="" textlink="">
      <xdr:nvSpPr>
        <xdr:cNvPr id="776" name="楕円 775"/>
        <xdr:cNvSpPr/>
      </xdr:nvSpPr>
      <xdr:spPr>
        <a:xfrm>
          <a:off x="15430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68580</xdr:rowOff>
    </xdr:from>
    <xdr:to>
      <xdr:col>85</xdr:col>
      <xdr:colOff>127000</xdr:colOff>
      <xdr:row>85</xdr:row>
      <xdr:rowOff>76200</xdr:rowOff>
    </xdr:to>
    <xdr:cxnSp macro="">
      <xdr:nvCxnSpPr>
        <xdr:cNvPr id="777" name="直線コネクタ 776"/>
        <xdr:cNvCxnSpPr/>
      </xdr:nvCxnSpPr>
      <xdr:spPr>
        <a:xfrm>
          <a:off x="15481300" y="146418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109220</xdr:rowOff>
    </xdr:from>
    <xdr:to>
      <xdr:col>76</xdr:col>
      <xdr:colOff>165100</xdr:colOff>
      <xdr:row>85</xdr:row>
      <xdr:rowOff>39370</xdr:rowOff>
    </xdr:to>
    <xdr:sp macro="" textlink="">
      <xdr:nvSpPr>
        <xdr:cNvPr id="778" name="楕円 777"/>
        <xdr:cNvSpPr/>
      </xdr:nvSpPr>
      <xdr:spPr>
        <a:xfrm>
          <a:off x="14541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160020</xdr:rowOff>
    </xdr:from>
    <xdr:to>
      <xdr:col>81</xdr:col>
      <xdr:colOff>50800</xdr:colOff>
      <xdr:row>85</xdr:row>
      <xdr:rowOff>68580</xdr:rowOff>
    </xdr:to>
    <xdr:cxnSp macro="">
      <xdr:nvCxnSpPr>
        <xdr:cNvPr id="779" name="直線コネクタ 778"/>
        <xdr:cNvCxnSpPr/>
      </xdr:nvCxnSpPr>
      <xdr:spPr>
        <a:xfrm>
          <a:off x="14592300" y="145618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31114</xdr:rowOff>
    </xdr:from>
    <xdr:to>
      <xdr:col>72</xdr:col>
      <xdr:colOff>38100</xdr:colOff>
      <xdr:row>84</xdr:row>
      <xdr:rowOff>132714</xdr:rowOff>
    </xdr:to>
    <xdr:sp macro="" textlink="">
      <xdr:nvSpPr>
        <xdr:cNvPr id="780" name="楕円 779"/>
        <xdr:cNvSpPr/>
      </xdr:nvSpPr>
      <xdr:spPr>
        <a:xfrm>
          <a:off x="13652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81914</xdr:rowOff>
    </xdr:from>
    <xdr:to>
      <xdr:col>76</xdr:col>
      <xdr:colOff>114300</xdr:colOff>
      <xdr:row>84</xdr:row>
      <xdr:rowOff>160020</xdr:rowOff>
    </xdr:to>
    <xdr:cxnSp macro="">
      <xdr:nvCxnSpPr>
        <xdr:cNvPr id="781" name="直線コネクタ 780"/>
        <xdr:cNvCxnSpPr/>
      </xdr:nvCxnSpPr>
      <xdr:spPr>
        <a:xfrm>
          <a:off x="13703300" y="14483714"/>
          <a:ext cx="8890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122555</xdr:rowOff>
    </xdr:from>
    <xdr:to>
      <xdr:col>67</xdr:col>
      <xdr:colOff>101600</xdr:colOff>
      <xdr:row>84</xdr:row>
      <xdr:rowOff>52705</xdr:rowOff>
    </xdr:to>
    <xdr:sp macro="" textlink="">
      <xdr:nvSpPr>
        <xdr:cNvPr id="782" name="楕円 781"/>
        <xdr:cNvSpPr/>
      </xdr:nvSpPr>
      <xdr:spPr>
        <a:xfrm>
          <a:off x="127635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1905</xdr:rowOff>
    </xdr:from>
    <xdr:to>
      <xdr:col>71</xdr:col>
      <xdr:colOff>177800</xdr:colOff>
      <xdr:row>84</xdr:row>
      <xdr:rowOff>81914</xdr:rowOff>
    </xdr:to>
    <xdr:cxnSp macro="">
      <xdr:nvCxnSpPr>
        <xdr:cNvPr id="783" name="直線コネクタ 782"/>
        <xdr:cNvCxnSpPr/>
      </xdr:nvCxnSpPr>
      <xdr:spPr>
        <a:xfrm>
          <a:off x="12814300" y="14403705"/>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784" name="n_1aveValue【児童館】&#10;有形固定資産減価償却率"/>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97807</xdr:rowOff>
    </xdr:from>
    <xdr:ext cx="405111" cy="259045"/>
    <xdr:sp macro="" textlink="">
      <xdr:nvSpPr>
        <xdr:cNvPr id="785" name="n_2aveValue【児童館】&#10;有形固定資産減価償却率"/>
        <xdr:cNvSpPr txBox="1"/>
      </xdr:nvSpPr>
      <xdr:spPr>
        <a:xfrm>
          <a:off x="14389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786" name="n_3aveValue【児童館】&#10;有形固定資産減価償却率"/>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154957</xdr:rowOff>
    </xdr:from>
    <xdr:ext cx="405111" cy="259045"/>
    <xdr:sp macro="" textlink="">
      <xdr:nvSpPr>
        <xdr:cNvPr id="787" name="n_4aveValue【児童館】&#10;有形固定資産減価償却率"/>
        <xdr:cNvSpPr txBox="1"/>
      </xdr:nvSpPr>
      <xdr:spPr>
        <a:xfrm>
          <a:off x="12611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110507</xdr:rowOff>
    </xdr:from>
    <xdr:ext cx="405111" cy="259045"/>
    <xdr:sp macro="" textlink="">
      <xdr:nvSpPr>
        <xdr:cNvPr id="788" name="n_1mainValue【児童館】&#10;有形固定資産減価償却率"/>
        <xdr:cNvSpPr txBox="1"/>
      </xdr:nvSpPr>
      <xdr:spPr>
        <a:xfrm>
          <a:off x="15266044"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30497</xdr:rowOff>
    </xdr:from>
    <xdr:ext cx="405111" cy="259045"/>
    <xdr:sp macro="" textlink="">
      <xdr:nvSpPr>
        <xdr:cNvPr id="789" name="n_2mainValue【児童館】&#10;有形固定資産減価償却率"/>
        <xdr:cNvSpPr txBox="1"/>
      </xdr:nvSpPr>
      <xdr:spPr>
        <a:xfrm>
          <a:off x="14389744" y="1460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123841</xdr:rowOff>
    </xdr:from>
    <xdr:ext cx="405111" cy="259045"/>
    <xdr:sp macro="" textlink="">
      <xdr:nvSpPr>
        <xdr:cNvPr id="790" name="n_3mainValue【児童館】&#10;有形固定資産減価償却率"/>
        <xdr:cNvSpPr txBox="1"/>
      </xdr:nvSpPr>
      <xdr:spPr>
        <a:xfrm>
          <a:off x="13500744" y="1452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43832</xdr:rowOff>
    </xdr:from>
    <xdr:ext cx="405111" cy="259045"/>
    <xdr:sp macro="" textlink="">
      <xdr:nvSpPr>
        <xdr:cNvPr id="791" name="n_4mainValue【児童館】&#10;有形固定資産減価償却率"/>
        <xdr:cNvSpPr txBox="1"/>
      </xdr:nvSpPr>
      <xdr:spPr>
        <a:xfrm>
          <a:off x="12611744" y="1444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2" name="正方形/長方形 7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3" name="正方形/長方形 7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4" name="正方形/長方形 7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5" name="正方形/長方形 7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6" name="正方形/長方形 7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7" name="正方形/長方形 7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8" name="正方形/長方形 7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9" name="正方形/長方形 7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800" name="テキスト ボックス 7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801" name="直線コネクタ 8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802" name="直線コネクタ 80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803" name="テキスト ボックス 80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804" name="直線コネクタ 80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5" name="テキスト ボックス 80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6" name="直線コネクタ 80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7" name="テキスト ボックス 80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8" name="直線コネクタ 80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9" name="テキスト ボックス 80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0" name="直線コネクタ 8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1" name="テキスト ボックス 8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15239</xdr:rowOff>
    </xdr:to>
    <xdr:cxnSp macro="">
      <xdr:nvCxnSpPr>
        <xdr:cNvPr id="813" name="直線コネクタ 812"/>
        <xdr:cNvCxnSpPr/>
      </xdr:nvCxnSpPr>
      <xdr:spPr>
        <a:xfrm flipV="1">
          <a:off x="22160864" y="135712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14"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15" name="直線コネクタ 814"/>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816"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817" name="直線コネクタ 816"/>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18" name="【児童館】&#10;一人当たり面積平均値テキスト"/>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19" name="フローチャート: 判断 818"/>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820" name="フローチャート: 判断 819"/>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821" name="フローチャート: 判断 820"/>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22" name="フローチャート: 判断 821"/>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823" name="フローチャート: 判断 822"/>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4" name="テキスト ボックス 8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5" name="テキスト ボックス 8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6" name="テキスト ボックス 8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7" name="テキスト ボックス 8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8" name="テキスト ボックス 8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829" name="楕円 828"/>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830" name="【児童館】&#10;一人当たり面積該当値テキスト"/>
        <xdr:cNvSpPr txBox="1"/>
      </xdr:nvSpPr>
      <xdr:spPr>
        <a:xfrm>
          <a:off x="221996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831" name="楕円 830"/>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72389</xdr:rowOff>
    </xdr:to>
    <xdr:cxnSp macro="">
      <xdr:nvCxnSpPr>
        <xdr:cNvPr id="832" name="直線コネクタ 831"/>
        <xdr:cNvCxnSpPr/>
      </xdr:nvCxnSpPr>
      <xdr:spPr>
        <a:xfrm>
          <a:off x="21323300" y="1464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833" name="楕円 832"/>
        <xdr:cNvSpPr/>
      </xdr:nvSpPr>
      <xdr:spPr>
        <a:xfrm>
          <a:off x="2038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72389</xdr:rowOff>
    </xdr:to>
    <xdr:cxnSp macro="">
      <xdr:nvCxnSpPr>
        <xdr:cNvPr id="834" name="直線コネクタ 833"/>
        <xdr:cNvCxnSpPr/>
      </xdr:nvCxnSpPr>
      <xdr:spPr>
        <a:xfrm>
          <a:off x="20434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835" name="楕円 834"/>
        <xdr:cNvSpPr/>
      </xdr:nvSpPr>
      <xdr:spPr>
        <a:xfrm>
          <a:off x="19494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72389</xdr:rowOff>
    </xdr:to>
    <xdr:cxnSp macro="">
      <xdr:nvCxnSpPr>
        <xdr:cNvPr id="836" name="直線コネクタ 835"/>
        <xdr:cNvCxnSpPr/>
      </xdr:nvCxnSpPr>
      <xdr:spPr>
        <a:xfrm>
          <a:off x="19545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21589</xdr:rowOff>
    </xdr:from>
    <xdr:to>
      <xdr:col>98</xdr:col>
      <xdr:colOff>38100</xdr:colOff>
      <xdr:row>85</xdr:row>
      <xdr:rowOff>123189</xdr:rowOff>
    </xdr:to>
    <xdr:sp macro="" textlink="">
      <xdr:nvSpPr>
        <xdr:cNvPr id="837" name="楕円 836"/>
        <xdr:cNvSpPr/>
      </xdr:nvSpPr>
      <xdr:spPr>
        <a:xfrm>
          <a:off x="18605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72389</xdr:rowOff>
    </xdr:from>
    <xdr:to>
      <xdr:col>102</xdr:col>
      <xdr:colOff>114300</xdr:colOff>
      <xdr:row>85</xdr:row>
      <xdr:rowOff>72389</xdr:rowOff>
    </xdr:to>
    <xdr:cxnSp macro="">
      <xdr:nvCxnSpPr>
        <xdr:cNvPr id="838" name="直線コネクタ 837"/>
        <xdr:cNvCxnSpPr/>
      </xdr:nvCxnSpPr>
      <xdr:spPr>
        <a:xfrm>
          <a:off x="18656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839"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840" name="n_2aveValue【児童館】&#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841" name="n_3ave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842" name="n_4aveValue【児童館】&#10;一人当たり面積"/>
        <xdr:cNvSpPr txBox="1"/>
      </xdr:nvSpPr>
      <xdr:spPr>
        <a:xfrm>
          <a:off x="18421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843" name="n_1mainValue【児童館】&#10;一人当たり面積"/>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844" name="n_2mainValue【児童館】&#10;一人当たり面積"/>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845" name="n_3mainValue【児童館】&#10;一人当たり面積"/>
        <xdr:cNvSpPr txBox="1"/>
      </xdr:nvSpPr>
      <xdr:spPr>
        <a:xfrm>
          <a:off x="19310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114316</xdr:rowOff>
    </xdr:from>
    <xdr:ext cx="469744" cy="259045"/>
    <xdr:sp macro="" textlink="">
      <xdr:nvSpPr>
        <xdr:cNvPr id="846" name="n_4mainValue【児童館】&#10;一人当たり面積"/>
        <xdr:cNvSpPr txBox="1"/>
      </xdr:nvSpPr>
      <xdr:spPr>
        <a:xfrm>
          <a:off x="18421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7" name="正方形/長方形 8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8" name="正方形/長方形 8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9" name="正方形/長方形 8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0" name="正方形/長方形 8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1" name="正方形/長方形 8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2" name="正方形/長方形 8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3" name="正方形/長方形 8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正方形/長方形 8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5" name="テキスト ボックス 8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6" name="直線コネクタ 8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7" name="テキスト ボックス 85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8" name="直線コネクタ 85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9" name="テキスト ボックス 85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0" name="直線コネクタ 85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1" name="テキスト ボックス 86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2" name="直線コネクタ 86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3" name="テキスト ボックス 86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4" name="直線コネクタ 86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5" name="テキスト ボックス 86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6" name="直線コネクタ 86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7" name="テキスト ボックス 86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9" name="テキスト ボックス 86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0</xdr:rowOff>
    </xdr:from>
    <xdr:to>
      <xdr:col>85</xdr:col>
      <xdr:colOff>126364</xdr:colOff>
      <xdr:row>108</xdr:row>
      <xdr:rowOff>114300</xdr:rowOff>
    </xdr:to>
    <xdr:cxnSp macro="">
      <xdr:nvCxnSpPr>
        <xdr:cNvPr id="871" name="直線コネクタ 870"/>
        <xdr:cNvCxnSpPr/>
      </xdr:nvCxnSpPr>
      <xdr:spPr>
        <a:xfrm flipV="1">
          <a:off x="16318864" y="173164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118127</xdr:rowOff>
    </xdr:from>
    <xdr:ext cx="405111" cy="259045"/>
    <xdr:sp macro="" textlink="">
      <xdr:nvSpPr>
        <xdr:cNvPr id="872" name="【公民館】&#10;有形固定資産減価償却率最小値テキスト"/>
        <xdr:cNvSpPr txBox="1"/>
      </xdr:nvSpPr>
      <xdr:spPr>
        <a:xfrm>
          <a:off x="16357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114300</xdr:rowOff>
    </xdr:from>
    <xdr:to>
      <xdr:col>86</xdr:col>
      <xdr:colOff>25400</xdr:colOff>
      <xdr:row>108</xdr:row>
      <xdr:rowOff>114300</xdr:rowOff>
    </xdr:to>
    <xdr:cxnSp macro="">
      <xdr:nvCxnSpPr>
        <xdr:cNvPr id="873" name="直線コネクタ 872"/>
        <xdr:cNvCxnSpPr/>
      </xdr:nvCxnSpPr>
      <xdr:spPr>
        <a:xfrm>
          <a:off x="16230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118127</xdr:rowOff>
    </xdr:from>
    <xdr:ext cx="405111" cy="259045"/>
    <xdr:sp macro="" textlink="">
      <xdr:nvSpPr>
        <xdr:cNvPr id="874" name="【公民館】&#10;有形固定資産減価償却率最大値テキスト"/>
        <xdr:cNvSpPr txBox="1"/>
      </xdr:nvSpPr>
      <xdr:spPr>
        <a:xfrm>
          <a:off x="16357600" y="1709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0</xdr:rowOff>
    </xdr:from>
    <xdr:to>
      <xdr:col>86</xdr:col>
      <xdr:colOff>25400</xdr:colOff>
      <xdr:row>101</xdr:row>
      <xdr:rowOff>0</xdr:rowOff>
    </xdr:to>
    <xdr:cxnSp macro="">
      <xdr:nvCxnSpPr>
        <xdr:cNvPr id="875" name="直線コネクタ 874"/>
        <xdr:cNvCxnSpPr/>
      </xdr:nvCxnSpPr>
      <xdr:spPr>
        <a:xfrm>
          <a:off x="16230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876" name="【公民館】&#10;有形固定資産減価償却率平均値テキスト"/>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877" name="フローチャート: 判断 876"/>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114936</xdr:rowOff>
    </xdr:from>
    <xdr:to>
      <xdr:col>81</xdr:col>
      <xdr:colOff>101600</xdr:colOff>
      <xdr:row>104</xdr:row>
      <xdr:rowOff>45086</xdr:rowOff>
    </xdr:to>
    <xdr:sp macro="" textlink="">
      <xdr:nvSpPr>
        <xdr:cNvPr id="878" name="フローチャート: 判断 877"/>
        <xdr:cNvSpPr/>
      </xdr:nvSpPr>
      <xdr:spPr>
        <a:xfrm>
          <a:off x="15430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103505</xdr:rowOff>
    </xdr:from>
    <xdr:to>
      <xdr:col>76</xdr:col>
      <xdr:colOff>165100</xdr:colOff>
      <xdr:row>104</xdr:row>
      <xdr:rowOff>33655</xdr:rowOff>
    </xdr:to>
    <xdr:sp macro="" textlink="">
      <xdr:nvSpPr>
        <xdr:cNvPr id="879" name="フローチャート: 判断 878"/>
        <xdr:cNvSpPr/>
      </xdr:nvSpPr>
      <xdr:spPr>
        <a:xfrm>
          <a:off x="14541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170180</xdr:rowOff>
    </xdr:from>
    <xdr:to>
      <xdr:col>72</xdr:col>
      <xdr:colOff>38100</xdr:colOff>
      <xdr:row>103</xdr:row>
      <xdr:rowOff>100330</xdr:rowOff>
    </xdr:to>
    <xdr:sp macro="" textlink="">
      <xdr:nvSpPr>
        <xdr:cNvPr id="880" name="フローチャート: 判断 879"/>
        <xdr:cNvSpPr/>
      </xdr:nvSpPr>
      <xdr:spPr>
        <a:xfrm>
          <a:off x="13652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158750</xdr:rowOff>
    </xdr:from>
    <xdr:to>
      <xdr:col>67</xdr:col>
      <xdr:colOff>101600</xdr:colOff>
      <xdr:row>103</xdr:row>
      <xdr:rowOff>88900</xdr:rowOff>
    </xdr:to>
    <xdr:sp macro="" textlink="">
      <xdr:nvSpPr>
        <xdr:cNvPr id="881" name="フローチャート: 判断 880"/>
        <xdr:cNvSpPr/>
      </xdr:nvSpPr>
      <xdr:spPr>
        <a:xfrm>
          <a:off x="1276350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2" name="テキスト ボックス 8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3" name="テキスト ボックス 8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4" name="テキスト ボックス 8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5" name="テキスト ボックス 8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6" name="テキスト ボックス 8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92075</xdr:rowOff>
    </xdr:from>
    <xdr:to>
      <xdr:col>85</xdr:col>
      <xdr:colOff>177800</xdr:colOff>
      <xdr:row>103</xdr:row>
      <xdr:rowOff>22225</xdr:rowOff>
    </xdr:to>
    <xdr:sp macro="" textlink="">
      <xdr:nvSpPr>
        <xdr:cNvPr id="887" name="楕円 886"/>
        <xdr:cNvSpPr/>
      </xdr:nvSpPr>
      <xdr:spPr>
        <a:xfrm>
          <a:off x="16268700" y="1757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114952</xdr:rowOff>
    </xdr:from>
    <xdr:ext cx="405111" cy="259045"/>
    <xdr:sp macro="" textlink="">
      <xdr:nvSpPr>
        <xdr:cNvPr id="888" name="【公民館】&#10;有形固定資産減価償却率該当値テキスト"/>
        <xdr:cNvSpPr txBox="1"/>
      </xdr:nvSpPr>
      <xdr:spPr>
        <a:xfrm>
          <a:off x="16357600" y="174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65405</xdr:rowOff>
    </xdr:from>
    <xdr:to>
      <xdr:col>81</xdr:col>
      <xdr:colOff>101600</xdr:colOff>
      <xdr:row>102</xdr:row>
      <xdr:rowOff>167005</xdr:rowOff>
    </xdr:to>
    <xdr:sp macro="" textlink="">
      <xdr:nvSpPr>
        <xdr:cNvPr id="889" name="楕円 888"/>
        <xdr:cNvSpPr/>
      </xdr:nvSpPr>
      <xdr:spPr>
        <a:xfrm>
          <a:off x="15430500" y="1755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116205</xdr:rowOff>
    </xdr:from>
    <xdr:to>
      <xdr:col>85</xdr:col>
      <xdr:colOff>127000</xdr:colOff>
      <xdr:row>102</xdr:row>
      <xdr:rowOff>142875</xdr:rowOff>
    </xdr:to>
    <xdr:cxnSp macro="">
      <xdr:nvCxnSpPr>
        <xdr:cNvPr id="890" name="直線コネクタ 889"/>
        <xdr:cNvCxnSpPr/>
      </xdr:nvCxnSpPr>
      <xdr:spPr>
        <a:xfrm>
          <a:off x="15481300" y="1760410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29211</xdr:rowOff>
    </xdr:from>
    <xdr:to>
      <xdr:col>76</xdr:col>
      <xdr:colOff>165100</xdr:colOff>
      <xdr:row>102</xdr:row>
      <xdr:rowOff>130811</xdr:rowOff>
    </xdr:to>
    <xdr:sp macro="" textlink="">
      <xdr:nvSpPr>
        <xdr:cNvPr id="891" name="楕円 890"/>
        <xdr:cNvSpPr/>
      </xdr:nvSpPr>
      <xdr:spPr>
        <a:xfrm>
          <a:off x="14541500" y="175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80011</xdr:rowOff>
    </xdr:from>
    <xdr:to>
      <xdr:col>81</xdr:col>
      <xdr:colOff>50800</xdr:colOff>
      <xdr:row>102</xdr:row>
      <xdr:rowOff>116205</xdr:rowOff>
    </xdr:to>
    <xdr:cxnSp macro="">
      <xdr:nvCxnSpPr>
        <xdr:cNvPr id="892" name="直線コネクタ 891"/>
        <xdr:cNvCxnSpPr/>
      </xdr:nvCxnSpPr>
      <xdr:spPr>
        <a:xfrm>
          <a:off x="14592300" y="175679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160655</xdr:rowOff>
    </xdr:from>
    <xdr:to>
      <xdr:col>72</xdr:col>
      <xdr:colOff>38100</xdr:colOff>
      <xdr:row>102</xdr:row>
      <xdr:rowOff>90805</xdr:rowOff>
    </xdr:to>
    <xdr:sp macro="" textlink="">
      <xdr:nvSpPr>
        <xdr:cNvPr id="893" name="楕円 892"/>
        <xdr:cNvSpPr/>
      </xdr:nvSpPr>
      <xdr:spPr>
        <a:xfrm>
          <a:off x="13652500" y="1747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40005</xdr:rowOff>
    </xdr:from>
    <xdr:to>
      <xdr:col>76</xdr:col>
      <xdr:colOff>114300</xdr:colOff>
      <xdr:row>102</xdr:row>
      <xdr:rowOff>80011</xdr:rowOff>
    </xdr:to>
    <xdr:cxnSp macro="">
      <xdr:nvCxnSpPr>
        <xdr:cNvPr id="894" name="直線コネクタ 893"/>
        <xdr:cNvCxnSpPr/>
      </xdr:nvCxnSpPr>
      <xdr:spPr>
        <a:xfrm>
          <a:off x="13703300" y="175279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118745</xdr:rowOff>
    </xdr:from>
    <xdr:to>
      <xdr:col>67</xdr:col>
      <xdr:colOff>101600</xdr:colOff>
      <xdr:row>102</xdr:row>
      <xdr:rowOff>48895</xdr:rowOff>
    </xdr:to>
    <xdr:sp macro="" textlink="">
      <xdr:nvSpPr>
        <xdr:cNvPr id="895" name="楕円 894"/>
        <xdr:cNvSpPr/>
      </xdr:nvSpPr>
      <xdr:spPr>
        <a:xfrm>
          <a:off x="12763500" y="1743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169545</xdr:rowOff>
    </xdr:from>
    <xdr:to>
      <xdr:col>71</xdr:col>
      <xdr:colOff>177800</xdr:colOff>
      <xdr:row>102</xdr:row>
      <xdr:rowOff>40005</xdr:rowOff>
    </xdr:to>
    <xdr:cxnSp macro="">
      <xdr:nvCxnSpPr>
        <xdr:cNvPr id="896" name="直線コネクタ 895"/>
        <xdr:cNvCxnSpPr/>
      </xdr:nvCxnSpPr>
      <xdr:spPr>
        <a:xfrm>
          <a:off x="12814300" y="174859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36213</xdr:rowOff>
    </xdr:from>
    <xdr:ext cx="405111" cy="259045"/>
    <xdr:sp macro="" textlink="">
      <xdr:nvSpPr>
        <xdr:cNvPr id="897" name="n_1aveValue【公民館】&#10;有形固定資産減価償却率"/>
        <xdr:cNvSpPr txBox="1"/>
      </xdr:nvSpPr>
      <xdr:spPr>
        <a:xfrm>
          <a:off x="15266044"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24782</xdr:rowOff>
    </xdr:from>
    <xdr:ext cx="405111" cy="259045"/>
    <xdr:sp macro="" textlink="">
      <xdr:nvSpPr>
        <xdr:cNvPr id="898" name="n_2aveValue【公民館】&#10;有形固定資産減価償却率"/>
        <xdr:cNvSpPr txBox="1"/>
      </xdr:nvSpPr>
      <xdr:spPr>
        <a:xfrm>
          <a:off x="143897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91457</xdr:rowOff>
    </xdr:from>
    <xdr:ext cx="405111" cy="259045"/>
    <xdr:sp macro="" textlink="">
      <xdr:nvSpPr>
        <xdr:cNvPr id="899" name="n_3aveValue【公民館】&#10;有形固定資産減価償却率"/>
        <xdr:cNvSpPr txBox="1"/>
      </xdr:nvSpPr>
      <xdr:spPr>
        <a:xfrm>
          <a:off x="135007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80027</xdr:rowOff>
    </xdr:from>
    <xdr:ext cx="405111" cy="259045"/>
    <xdr:sp macro="" textlink="">
      <xdr:nvSpPr>
        <xdr:cNvPr id="900" name="n_4aveValue【公民館】&#10;有形固定資産減価償却率"/>
        <xdr:cNvSpPr txBox="1"/>
      </xdr:nvSpPr>
      <xdr:spPr>
        <a:xfrm>
          <a:off x="12611744" y="1773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12082</xdr:rowOff>
    </xdr:from>
    <xdr:ext cx="405111" cy="259045"/>
    <xdr:sp macro="" textlink="">
      <xdr:nvSpPr>
        <xdr:cNvPr id="901" name="n_1mainValue【公民館】&#10;有形固定資産減価償却率"/>
        <xdr:cNvSpPr txBox="1"/>
      </xdr:nvSpPr>
      <xdr:spPr>
        <a:xfrm>
          <a:off x="15266044" y="1732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147338</xdr:rowOff>
    </xdr:from>
    <xdr:ext cx="405111" cy="259045"/>
    <xdr:sp macro="" textlink="">
      <xdr:nvSpPr>
        <xdr:cNvPr id="902" name="n_2mainValue【公民館】&#10;有形固定資産減価償却率"/>
        <xdr:cNvSpPr txBox="1"/>
      </xdr:nvSpPr>
      <xdr:spPr>
        <a:xfrm>
          <a:off x="14389744" y="1729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107332</xdr:rowOff>
    </xdr:from>
    <xdr:ext cx="405111" cy="259045"/>
    <xdr:sp macro="" textlink="">
      <xdr:nvSpPr>
        <xdr:cNvPr id="903" name="n_3mainValue【公民館】&#10;有形固定資産減価償却率"/>
        <xdr:cNvSpPr txBox="1"/>
      </xdr:nvSpPr>
      <xdr:spPr>
        <a:xfrm>
          <a:off x="13500744" y="1725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65422</xdr:rowOff>
    </xdr:from>
    <xdr:ext cx="405111" cy="259045"/>
    <xdr:sp macro="" textlink="">
      <xdr:nvSpPr>
        <xdr:cNvPr id="904" name="n_4mainValue【公民館】&#10;有形固定資産減価償却率"/>
        <xdr:cNvSpPr txBox="1"/>
      </xdr:nvSpPr>
      <xdr:spPr>
        <a:xfrm>
          <a:off x="12611744" y="1721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5" name="正方形/長方形 9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6" name="正方形/長方形 9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7" name="正方形/長方形 9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8" name="正方形/長方形 9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9" name="正方形/長方形 9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0" name="正方形/長方形 9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1" name="正方形/長方形 9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2" name="正方形/長方形 9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3" name="テキスト ボックス 9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4" name="直線コネクタ 9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915" name="直線コネクタ 914"/>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6" name="テキスト ボックス 915"/>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7" name="直線コネクタ 91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8" name="テキスト ボックス 91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9" name="直線コネクタ 918"/>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20" name="テキスト ボックス 919"/>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104775</xdr:rowOff>
    </xdr:to>
    <xdr:cxnSp macro="">
      <xdr:nvCxnSpPr>
        <xdr:cNvPr id="924" name="直線コネクタ 923"/>
        <xdr:cNvCxnSpPr/>
      </xdr:nvCxnSpPr>
      <xdr:spPr>
        <a:xfrm flipV="1">
          <a:off x="22160864" y="17301211"/>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108602</xdr:rowOff>
    </xdr:from>
    <xdr:ext cx="469744" cy="259045"/>
    <xdr:sp macro="" textlink="">
      <xdr:nvSpPr>
        <xdr:cNvPr id="925" name="【公民館】&#10;一人当たり面積最小値テキスト"/>
        <xdr:cNvSpPr txBox="1"/>
      </xdr:nvSpPr>
      <xdr:spPr>
        <a:xfrm>
          <a:off x="22199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104775</xdr:rowOff>
    </xdr:from>
    <xdr:to>
      <xdr:col>116</xdr:col>
      <xdr:colOff>152400</xdr:colOff>
      <xdr:row>107</xdr:row>
      <xdr:rowOff>104775</xdr:rowOff>
    </xdr:to>
    <xdr:cxnSp macro="">
      <xdr:nvCxnSpPr>
        <xdr:cNvPr id="926" name="直線コネクタ 925"/>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927" name="【公民館】&#10;一人当たり面積最大値テキスト"/>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928" name="直線コネクタ 927"/>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169563</xdr:rowOff>
    </xdr:from>
    <xdr:ext cx="469744" cy="259045"/>
    <xdr:sp macro="" textlink="">
      <xdr:nvSpPr>
        <xdr:cNvPr id="929" name="【公民館】&#10;一人当たり面積平均値テキスト"/>
        <xdr:cNvSpPr txBox="1"/>
      </xdr:nvSpPr>
      <xdr:spPr>
        <a:xfrm>
          <a:off x="22199600" y="1800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19686</xdr:rowOff>
    </xdr:from>
    <xdr:to>
      <xdr:col>116</xdr:col>
      <xdr:colOff>114300</xdr:colOff>
      <xdr:row>105</xdr:row>
      <xdr:rowOff>121286</xdr:rowOff>
    </xdr:to>
    <xdr:sp macro="" textlink="">
      <xdr:nvSpPr>
        <xdr:cNvPr id="930" name="フローチャート: 判断 929"/>
        <xdr:cNvSpPr/>
      </xdr:nvSpPr>
      <xdr:spPr>
        <a:xfrm>
          <a:off x="221107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931" name="フローチャート: 判断 930"/>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31114</xdr:rowOff>
    </xdr:from>
    <xdr:to>
      <xdr:col>107</xdr:col>
      <xdr:colOff>101600</xdr:colOff>
      <xdr:row>105</xdr:row>
      <xdr:rowOff>132714</xdr:rowOff>
    </xdr:to>
    <xdr:sp macro="" textlink="">
      <xdr:nvSpPr>
        <xdr:cNvPr id="932" name="フローチャート: 判断 931"/>
        <xdr:cNvSpPr/>
      </xdr:nvSpPr>
      <xdr:spPr>
        <a:xfrm>
          <a:off x="20383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133986</xdr:rowOff>
    </xdr:from>
    <xdr:to>
      <xdr:col>102</xdr:col>
      <xdr:colOff>165100</xdr:colOff>
      <xdr:row>105</xdr:row>
      <xdr:rowOff>64136</xdr:rowOff>
    </xdr:to>
    <xdr:sp macro="" textlink="">
      <xdr:nvSpPr>
        <xdr:cNvPr id="933" name="フローチャート: 判断 932"/>
        <xdr:cNvSpPr/>
      </xdr:nvSpPr>
      <xdr:spPr>
        <a:xfrm>
          <a:off x="19494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145414</xdr:rowOff>
    </xdr:from>
    <xdr:to>
      <xdr:col>98</xdr:col>
      <xdr:colOff>38100</xdr:colOff>
      <xdr:row>105</xdr:row>
      <xdr:rowOff>75564</xdr:rowOff>
    </xdr:to>
    <xdr:sp macro="" textlink="">
      <xdr:nvSpPr>
        <xdr:cNvPr id="934" name="フローチャート: 判断 933"/>
        <xdr:cNvSpPr/>
      </xdr:nvSpPr>
      <xdr:spPr>
        <a:xfrm>
          <a:off x="18605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128270</xdr:rowOff>
    </xdr:from>
    <xdr:to>
      <xdr:col>116</xdr:col>
      <xdr:colOff>114300</xdr:colOff>
      <xdr:row>103</xdr:row>
      <xdr:rowOff>58420</xdr:rowOff>
    </xdr:to>
    <xdr:sp macro="" textlink="">
      <xdr:nvSpPr>
        <xdr:cNvPr id="940" name="楕円 939"/>
        <xdr:cNvSpPr/>
      </xdr:nvSpPr>
      <xdr:spPr>
        <a:xfrm>
          <a:off x="221107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151147</xdr:rowOff>
    </xdr:from>
    <xdr:ext cx="469744" cy="259045"/>
    <xdr:sp macro="" textlink="">
      <xdr:nvSpPr>
        <xdr:cNvPr id="941" name="【公民館】&#10;一人当たり面積該当値テキスト"/>
        <xdr:cNvSpPr txBox="1"/>
      </xdr:nvSpPr>
      <xdr:spPr>
        <a:xfrm>
          <a:off x="22199600" y="1746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116839</xdr:rowOff>
    </xdr:from>
    <xdr:to>
      <xdr:col>112</xdr:col>
      <xdr:colOff>38100</xdr:colOff>
      <xdr:row>103</xdr:row>
      <xdr:rowOff>46989</xdr:rowOff>
    </xdr:to>
    <xdr:sp macro="" textlink="">
      <xdr:nvSpPr>
        <xdr:cNvPr id="942" name="楕円 941"/>
        <xdr:cNvSpPr/>
      </xdr:nvSpPr>
      <xdr:spPr>
        <a:xfrm>
          <a:off x="21272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167639</xdr:rowOff>
    </xdr:from>
    <xdr:to>
      <xdr:col>116</xdr:col>
      <xdr:colOff>63500</xdr:colOff>
      <xdr:row>103</xdr:row>
      <xdr:rowOff>7620</xdr:rowOff>
    </xdr:to>
    <xdr:cxnSp macro="">
      <xdr:nvCxnSpPr>
        <xdr:cNvPr id="943" name="直線コネクタ 942"/>
        <xdr:cNvCxnSpPr/>
      </xdr:nvCxnSpPr>
      <xdr:spPr>
        <a:xfrm>
          <a:off x="21323300" y="176555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116839</xdr:rowOff>
    </xdr:from>
    <xdr:to>
      <xdr:col>107</xdr:col>
      <xdr:colOff>101600</xdr:colOff>
      <xdr:row>103</xdr:row>
      <xdr:rowOff>46989</xdr:rowOff>
    </xdr:to>
    <xdr:sp macro="" textlink="">
      <xdr:nvSpPr>
        <xdr:cNvPr id="944" name="楕円 943"/>
        <xdr:cNvSpPr/>
      </xdr:nvSpPr>
      <xdr:spPr>
        <a:xfrm>
          <a:off x="20383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167639</xdr:rowOff>
    </xdr:from>
    <xdr:to>
      <xdr:col>111</xdr:col>
      <xdr:colOff>177800</xdr:colOff>
      <xdr:row>102</xdr:row>
      <xdr:rowOff>167639</xdr:rowOff>
    </xdr:to>
    <xdr:cxnSp macro="">
      <xdr:nvCxnSpPr>
        <xdr:cNvPr id="945" name="直線コネクタ 944"/>
        <xdr:cNvCxnSpPr/>
      </xdr:nvCxnSpPr>
      <xdr:spPr>
        <a:xfrm>
          <a:off x="20434300" y="17655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93980</xdr:rowOff>
    </xdr:from>
    <xdr:to>
      <xdr:col>102</xdr:col>
      <xdr:colOff>165100</xdr:colOff>
      <xdr:row>103</xdr:row>
      <xdr:rowOff>24130</xdr:rowOff>
    </xdr:to>
    <xdr:sp macro="" textlink="">
      <xdr:nvSpPr>
        <xdr:cNvPr id="946" name="楕円 945"/>
        <xdr:cNvSpPr/>
      </xdr:nvSpPr>
      <xdr:spPr>
        <a:xfrm>
          <a:off x="19494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144780</xdr:rowOff>
    </xdr:from>
    <xdr:to>
      <xdr:col>107</xdr:col>
      <xdr:colOff>50800</xdr:colOff>
      <xdr:row>102</xdr:row>
      <xdr:rowOff>167639</xdr:rowOff>
    </xdr:to>
    <xdr:cxnSp macro="">
      <xdr:nvCxnSpPr>
        <xdr:cNvPr id="947" name="直線コネクタ 946"/>
        <xdr:cNvCxnSpPr/>
      </xdr:nvCxnSpPr>
      <xdr:spPr>
        <a:xfrm>
          <a:off x="19545300" y="176326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122555</xdr:rowOff>
    </xdr:from>
    <xdr:to>
      <xdr:col>98</xdr:col>
      <xdr:colOff>38100</xdr:colOff>
      <xdr:row>103</xdr:row>
      <xdr:rowOff>52705</xdr:rowOff>
    </xdr:to>
    <xdr:sp macro="" textlink="">
      <xdr:nvSpPr>
        <xdr:cNvPr id="948" name="楕円 947"/>
        <xdr:cNvSpPr/>
      </xdr:nvSpPr>
      <xdr:spPr>
        <a:xfrm>
          <a:off x="18605500" y="176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144780</xdr:rowOff>
    </xdr:from>
    <xdr:to>
      <xdr:col>102</xdr:col>
      <xdr:colOff>114300</xdr:colOff>
      <xdr:row>103</xdr:row>
      <xdr:rowOff>1905</xdr:rowOff>
    </xdr:to>
    <xdr:cxnSp macro="">
      <xdr:nvCxnSpPr>
        <xdr:cNvPr id="949" name="直線コネクタ 948"/>
        <xdr:cNvCxnSpPr/>
      </xdr:nvCxnSpPr>
      <xdr:spPr>
        <a:xfrm flipV="1">
          <a:off x="18656300" y="176326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950" name="n_1aveValue【公民館】&#10;一人当たり面積"/>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123841</xdr:rowOff>
    </xdr:from>
    <xdr:ext cx="469744" cy="259045"/>
    <xdr:sp macro="" textlink="">
      <xdr:nvSpPr>
        <xdr:cNvPr id="951" name="n_2aveValue【公民館】&#10;一人当たり面積"/>
        <xdr:cNvSpPr txBox="1"/>
      </xdr:nvSpPr>
      <xdr:spPr>
        <a:xfrm>
          <a:off x="20199427" y="18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55263</xdr:rowOff>
    </xdr:from>
    <xdr:ext cx="469744" cy="259045"/>
    <xdr:sp macro="" textlink="">
      <xdr:nvSpPr>
        <xdr:cNvPr id="952" name="n_3aveValue【公民館】&#10;一人当たり面積"/>
        <xdr:cNvSpPr txBox="1"/>
      </xdr:nvSpPr>
      <xdr:spPr>
        <a:xfrm>
          <a:off x="19310427" y="1805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66691</xdr:rowOff>
    </xdr:from>
    <xdr:ext cx="469744" cy="259045"/>
    <xdr:sp macro="" textlink="">
      <xdr:nvSpPr>
        <xdr:cNvPr id="953" name="n_4aveValue【公民館】&#10;一人当たり面積"/>
        <xdr:cNvSpPr txBox="1"/>
      </xdr:nvSpPr>
      <xdr:spPr>
        <a:xfrm>
          <a:off x="18421427" y="1806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63516</xdr:rowOff>
    </xdr:from>
    <xdr:ext cx="469744" cy="259045"/>
    <xdr:sp macro="" textlink="">
      <xdr:nvSpPr>
        <xdr:cNvPr id="954" name="n_1mainValue【公民館】&#10;一人当たり面積"/>
        <xdr:cNvSpPr txBox="1"/>
      </xdr:nvSpPr>
      <xdr:spPr>
        <a:xfrm>
          <a:off x="210757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63516</xdr:rowOff>
    </xdr:from>
    <xdr:ext cx="469744" cy="259045"/>
    <xdr:sp macro="" textlink="">
      <xdr:nvSpPr>
        <xdr:cNvPr id="955" name="n_2mainValue【公民館】&#10;一人当たり面積"/>
        <xdr:cNvSpPr txBox="1"/>
      </xdr:nvSpPr>
      <xdr:spPr>
        <a:xfrm>
          <a:off x="201994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40657</xdr:rowOff>
    </xdr:from>
    <xdr:ext cx="469744" cy="259045"/>
    <xdr:sp macro="" textlink="">
      <xdr:nvSpPr>
        <xdr:cNvPr id="956" name="n_3mainValue【公民館】&#10;一人当たり面積"/>
        <xdr:cNvSpPr txBox="1"/>
      </xdr:nvSpPr>
      <xdr:spPr>
        <a:xfrm>
          <a:off x="193104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69232</xdr:rowOff>
    </xdr:from>
    <xdr:ext cx="469744" cy="259045"/>
    <xdr:sp macro="" textlink="">
      <xdr:nvSpPr>
        <xdr:cNvPr id="957" name="n_4mainValue【公民館】&#10;一人当たり面積"/>
        <xdr:cNvSpPr txBox="1"/>
      </xdr:nvSpPr>
      <xdr:spPr>
        <a:xfrm>
          <a:off x="18421427" y="1738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類似団体として有形固定資産減価償却率が高い水準となっているのは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については県営住宅、民間住宅との競合や採算性を見ながら、市営住宅の必要性を明確にし、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については地域の事情を踏まえ、公民館事業、児童クラブ等の類似事業と連携を念頭においたうえで、いずれも統廃合を行っていく。</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については、各施設ともに定期的な点検を実施することにより計画的に維持管理を行うとともに、長寿命化を推進し、効率的かつ効果的な施設の維持管理によるライフサイクルコストの削減を図る。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港湾・漁港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については、一人当たり有形固定資産（償却資産）額がやや大きくなっている。これについては当市は海や川または山間の土地が多く、関連する資産も類似団体より多いためと考えられる。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についてはの一人当たり面積が多いが、これについては、当市が待機児童解消策など、子育て環境の整備に力をいれているためと考えられる。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200,772
199,251
572.99
128,200,601
125,163,699
2,675,728
55,201,772
107,037,394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34290</xdr:rowOff>
    </xdr:to>
    <xdr:cxnSp macro="">
      <xdr:nvCxnSpPr>
        <xdr:cNvPr id="57" name="直線コネクタ 56"/>
        <xdr:cNvCxnSpPr/>
      </xdr:nvCxnSpPr>
      <xdr:spPr>
        <a:xfrm flipV="1">
          <a:off x="4634865" y="563118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図書館】&#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0" name="【図書館】&#10;有形固定資産減価償却率最大値テキスト"/>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1" name="直線コネクタ 60"/>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23512</xdr:rowOff>
    </xdr:from>
    <xdr:ext cx="405111" cy="259045"/>
    <xdr:sp macro="" textlink="">
      <xdr:nvSpPr>
        <xdr:cNvPr id="62" name="【図書館】&#10;有形固定資産減価償却率平均値テキスト"/>
        <xdr:cNvSpPr txBox="1"/>
      </xdr:nvSpPr>
      <xdr:spPr>
        <a:xfrm>
          <a:off x="4673600" y="6024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63" name="フローチャート: 判断 62"/>
        <xdr:cNvSpPr/>
      </xdr:nvSpPr>
      <xdr:spPr>
        <a:xfrm>
          <a:off x="458470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111125</xdr:rowOff>
    </xdr:from>
    <xdr:to>
      <xdr:col>15</xdr:col>
      <xdr:colOff>101600</xdr:colOff>
      <xdr:row>36</xdr:row>
      <xdr:rowOff>41275</xdr:rowOff>
    </xdr:to>
    <xdr:sp macro="" textlink="">
      <xdr:nvSpPr>
        <xdr:cNvPr id="65" name="フローチャート: 判断 64"/>
        <xdr:cNvSpPr/>
      </xdr:nvSpPr>
      <xdr:spPr>
        <a:xfrm>
          <a:off x="2857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116840</xdr:rowOff>
    </xdr:from>
    <xdr:to>
      <xdr:col>10</xdr:col>
      <xdr:colOff>165100</xdr:colOff>
      <xdr:row>36</xdr:row>
      <xdr:rowOff>46990</xdr:rowOff>
    </xdr:to>
    <xdr:sp macro="" textlink="">
      <xdr:nvSpPr>
        <xdr:cNvPr id="66" name="フローチャート: 判断 65"/>
        <xdr:cNvSpPr/>
      </xdr:nvSpPr>
      <xdr:spPr>
        <a:xfrm>
          <a:off x="1968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80645</xdr:rowOff>
    </xdr:from>
    <xdr:to>
      <xdr:col>6</xdr:col>
      <xdr:colOff>38100</xdr:colOff>
      <xdr:row>36</xdr:row>
      <xdr:rowOff>10795</xdr:rowOff>
    </xdr:to>
    <xdr:sp macro="" textlink="">
      <xdr:nvSpPr>
        <xdr:cNvPr id="67" name="フローチャート: 判断 66"/>
        <xdr:cNvSpPr/>
      </xdr:nvSpPr>
      <xdr:spPr>
        <a:xfrm>
          <a:off x="1079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73" name="楕円 72"/>
        <xdr:cNvSpPr/>
      </xdr:nvSpPr>
      <xdr:spPr>
        <a:xfrm>
          <a:off x="45847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133367</xdr:rowOff>
    </xdr:from>
    <xdr:ext cx="405111" cy="259045"/>
    <xdr:sp macro="" textlink="">
      <xdr:nvSpPr>
        <xdr:cNvPr id="74" name="【図書館】&#10;有形固定資産減価償却率該当値テキスト"/>
        <xdr:cNvSpPr txBox="1"/>
      </xdr:nvSpPr>
      <xdr:spPr>
        <a:xfrm>
          <a:off x="4673600"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116840</xdr:rowOff>
    </xdr:from>
    <xdr:to>
      <xdr:col>20</xdr:col>
      <xdr:colOff>38100</xdr:colOff>
      <xdr:row>38</xdr:row>
      <xdr:rowOff>46990</xdr:rowOff>
    </xdr:to>
    <xdr:sp macro="" textlink="">
      <xdr:nvSpPr>
        <xdr:cNvPr id="75" name="楕円 74"/>
        <xdr:cNvSpPr/>
      </xdr:nvSpPr>
      <xdr:spPr>
        <a:xfrm>
          <a:off x="3746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167640</xdr:rowOff>
    </xdr:from>
    <xdr:to>
      <xdr:col>24</xdr:col>
      <xdr:colOff>63500</xdr:colOff>
      <xdr:row>38</xdr:row>
      <xdr:rowOff>34290</xdr:rowOff>
    </xdr:to>
    <xdr:cxnSp macro="">
      <xdr:nvCxnSpPr>
        <xdr:cNvPr id="76" name="直線コネクタ 75"/>
        <xdr:cNvCxnSpPr/>
      </xdr:nvCxnSpPr>
      <xdr:spPr>
        <a:xfrm>
          <a:off x="3797300" y="65112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78740</xdr:rowOff>
    </xdr:from>
    <xdr:to>
      <xdr:col>15</xdr:col>
      <xdr:colOff>101600</xdr:colOff>
      <xdr:row>38</xdr:row>
      <xdr:rowOff>8890</xdr:rowOff>
    </xdr:to>
    <xdr:sp macro="" textlink="">
      <xdr:nvSpPr>
        <xdr:cNvPr id="77" name="楕円 76"/>
        <xdr:cNvSpPr/>
      </xdr:nvSpPr>
      <xdr:spPr>
        <a:xfrm>
          <a:off x="2857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129540</xdr:rowOff>
    </xdr:from>
    <xdr:to>
      <xdr:col>19</xdr:col>
      <xdr:colOff>177800</xdr:colOff>
      <xdr:row>37</xdr:row>
      <xdr:rowOff>167640</xdr:rowOff>
    </xdr:to>
    <xdr:cxnSp macro="">
      <xdr:nvCxnSpPr>
        <xdr:cNvPr id="78" name="直線コネクタ 77"/>
        <xdr:cNvCxnSpPr/>
      </xdr:nvCxnSpPr>
      <xdr:spPr>
        <a:xfrm>
          <a:off x="2908300" y="64731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38735</xdr:rowOff>
    </xdr:from>
    <xdr:to>
      <xdr:col>10</xdr:col>
      <xdr:colOff>165100</xdr:colOff>
      <xdr:row>37</xdr:row>
      <xdr:rowOff>140335</xdr:rowOff>
    </xdr:to>
    <xdr:sp macro="" textlink="">
      <xdr:nvSpPr>
        <xdr:cNvPr id="79" name="楕円 78"/>
        <xdr:cNvSpPr/>
      </xdr:nvSpPr>
      <xdr:spPr>
        <a:xfrm>
          <a:off x="1968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89535</xdr:rowOff>
    </xdr:from>
    <xdr:to>
      <xdr:col>15</xdr:col>
      <xdr:colOff>50800</xdr:colOff>
      <xdr:row>37</xdr:row>
      <xdr:rowOff>129540</xdr:rowOff>
    </xdr:to>
    <xdr:cxnSp macro="">
      <xdr:nvCxnSpPr>
        <xdr:cNvPr id="80" name="直線コネクタ 79"/>
        <xdr:cNvCxnSpPr/>
      </xdr:nvCxnSpPr>
      <xdr:spPr>
        <a:xfrm>
          <a:off x="2019300" y="64331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170180</xdr:rowOff>
    </xdr:from>
    <xdr:to>
      <xdr:col>6</xdr:col>
      <xdr:colOff>38100</xdr:colOff>
      <xdr:row>37</xdr:row>
      <xdr:rowOff>100330</xdr:rowOff>
    </xdr:to>
    <xdr:sp macro="" textlink="">
      <xdr:nvSpPr>
        <xdr:cNvPr id="81" name="楕円 80"/>
        <xdr:cNvSpPr/>
      </xdr:nvSpPr>
      <xdr:spPr>
        <a:xfrm>
          <a:off x="1079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49530</xdr:rowOff>
    </xdr:from>
    <xdr:to>
      <xdr:col>10</xdr:col>
      <xdr:colOff>114300</xdr:colOff>
      <xdr:row>37</xdr:row>
      <xdr:rowOff>89535</xdr:rowOff>
    </xdr:to>
    <xdr:cxnSp macro="">
      <xdr:nvCxnSpPr>
        <xdr:cNvPr id="82" name="直線コネクタ 81"/>
        <xdr:cNvCxnSpPr/>
      </xdr:nvCxnSpPr>
      <xdr:spPr>
        <a:xfrm>
          <a:off x="1130300" y="63931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84472</xdr:rowOff>
    </xdr:from>
    <xdr:ext cx="405111" cy="259045"/>
    <xdr:sp macro="" textlink="">
      <xdr:nvSpPr>
        <xdr:cNvPr id="83" name="n_1aveValue【図書館】&#10;有形固定資産減価償却率"/>
        <xdr:cNvSpPr txBox="1"/>
      </xdr:nvSpPr>
      <xdr:spPr>
        <a:xfrm>
          <a:off x="3582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57802</xdr:rowOff>
    </xdr:from>
    <xdr:ext cx="405111" cy="259045"/>
    <xdr:sp macro="" textlink="">
      <xdr:nvSpPr>
        <xdr:cNvPr id="84" name="n_2aveValue【図書館】&#10;有形固定資産減価償却率"/>
        <xdr:cNvSpPr txBox="1"/>
      </xdr:nvSpPr>
      <xdr:spPr>
        <a:xfrm>
          <a:off x="2705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63517</xdr:rowOff>
    </xdr:from>
    <xdr:ext cx="405111" cy="259045"/>
    <xdr:sp macro="" textlink="">
      <xdr:nvSpPr>
        <xdr:cNvPr id="85" name="n_3aveValue【図書館】&#10;有形固定資産減価償却率"/>
        <xdr:cNvSpPr txBox="1"/>
      </xdr:nvSpPr>
      <xdr:spPr>
        <a:xfrm>
          <a:off x="1816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27322</xdr:rowOff>
    </xdr:from>
    <xdr:ext cx="405111" cy="259045"/>
    <xdr:sp macro="" textlink="">
      <xdr:nvSpPr>
        <xdr:cNvPr id="86" name="n_4aveValue【図書館】&#10;有形固定資産減価償却率"/>
        <xdr:cNvSpPr txBox="1"/>
      </xdr:nvSpPr>
      <xdr:spPr>
        <a:xfrm>
          <a:off x="927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38117</xdr:rowOff>
    </xdr:from>
    <xdr:ext cx="405111" cy="259045"/>
    <xdr:sp macro="" textlink="">
      <xdr:nvSpPr>
        <xdr:cNvPr id="87" name="n_1mainValue【図書館】&#10;有形固定資産減価償却率"/>
        <xdr:cNvSpPr txBox="1"/>
      </xdr:nvSpPr>
      <xdr:spPr>
        <a:xfrm>
          <a:off x="35820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17</xdr:rowOff>
    </xdr:from>
    <xdr:ext cx="405111" cy="259045"/>
    <xdr:sp macro="" textlink="">
      <xdr:nvSpPr>
        <xdr:cNvPr id="88" name="n_2mainValue【図書館】&#10;有形固定資産減価償却率"/>
        <xdr:cNvSpPr txBox="1"/>
      </xdr:nvSpPr>
      <xdr:spPr>
        <a:xfrm>
          <a:off x="2705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131462</xdr:rowOff>
    </xdr:from>
    <xdr:ext cx="405111" cy="259045"/>
    <xdr:sp macro="" textlink="">
      <xdr:nvSpPr>
        <xdr:cNvPr id="89" name="n_3mainValue【図書館】&#10;有形固定資産減価償却率"/>
        <xdr:cNvSpPr txBox="1"/>
      </xdr:nvSpPr>
      <xdr:spPr>
        <a:xfrm>
          <a:off x="1816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91457</xdr:rowOff>
    </xdr:from>
    <xdr:ext cx="405111" cy="259045"/>
    <xdr:sp macro="" textlink="">
      <xdr:nvSpPr>
        <xdr:cNvPr id="90" name="n_4mainValue【図書館】&#10;有形固定資産減価償却率"/>
        <xdr:cNvSpPr txBox="1"/>
      </xdr:nvSpPr>
      <xdr:spPr>
        <a:xfrm>
          <a:off x="9277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17" name="【図書館】&#10;一人当たり面積平均値テキスト"/>
        <xdr:cNvSpPr txBox="1"/>
      </xdr:nvSpPr>
      <xdr:spPr>
        <a:xfrm>
          <a:off x="10515600" y="636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9" name="フローチャート: 判断 118"/>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1" name="フローチャート: 判断 120"/>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22" name="フローチャート: 判断 121"/>
        <xdr:cNvSpPr/>
      </xdr:nvSpPr>
      <xdr:spPr>
        <a:xfrm>
          <a:off x="692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28" name="楕円 127"/>
        <xdr:cNvSpPr/>
      </xdr:nvSpPr>
      <xdr:spPr>
        <a:xfrm>
          <a:off x="10426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152417</xdr:rowOff>
    </xdr:from>
    <xdr:ext cx="469744" cy="259045"/>
    <xdr:sp macro="" textlink="">
      <xdr:nvSpPr>
        <xdr:cNvPr id="129" name="【図書館】&#10;一人当たり面積該当値テキスト"/>
        <xdr:cNvSpPr txBox="1"/>
      </xdr:nvSpPr>
      <xdr:spPr>
        <a:xfrm>
          <a:off x="10515600" y="64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xdr:rowOff>
    </xdr:from>
    <xdr:to>
      <xdr:col>50</xdr:col>
      <xdr:colOff>165100</xdr:colOff>
      <xdr:row>38</xdr:row>
      <xdr:rowOff>104140</xdr:rowOff>
    </xdr:to>
    <xdr:sp macro="" textlink="">
      <xdr:nvSpPr>
        <xdr:cNvPr id="130" name="楕円 129"/>
        <xdr:cNvSpPr/>
      </xdr:nvSpPr>
      <xdr:spPr>
        <a:xfrm>
          <a:off x="9588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53340</xdr:rowOff>
    </xdr:from>
    <xdr:to>
      <xdr:col>55</xdr:col>
      <xdr:colOff>0</xdr:colOff>
      <xdr:row>38</xdr:row>
      <xdr:rowOff>53340</xdr:rowOff>
    </xdr:to>
    <xdr:cxnSp macro="">
      <xdr:nvCxnSpPr>
        <xdr:cNvPr id="131" name="直線コネクタ 130"/>
        <xdr:cNvCxnSpPr/>
      </xdr:nvCxnSpPr>
      <xdr:spPr>
        <a:xfrm>
          <a:off x="9639300" y="6568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xdr:rowOff>
    </xdr:from>
    <xdr:to>
      <xdr:col>46</xdr:col>
      <xdr:colOff>38100</xdr:colOff>
      <xdr:row>38</xdr:row>
      <xdr:rowOff>104140</xdr:rowOff>
    </xdr:to>
    <xdr:sp macro="" textlink="">
      <xdr:nvSpPr>
        <xdr:cNvPr id="132" name="楕円 131"/>
        <xdr:cNvSpPr/>
      </xdr:nvSpPr>
      <xdr:spPr>
        <a:xfrm>
          <a:off x="8699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53340</xdr:rowOff>
    </xdr:from>
    <xdr:to>
      <xdr:col>50</xdr:col>
      <xdr:colOff>114300</xdr:colOff>
      <xdr:row>38</xdr:row>
      <xdr:rowOff>53340</xdr:rowOff>
    </xdr:to>
    <xdr:cxnSp macro="">
      <xdr:nvCxnSpPr>
        <xdr:cNvPr id="133" name="直線コネクタ 132"/>
        <xdr:cNvCxnSpPr/>
      </xdr:nvCxnSpPr>
      <xdr:spPr>
        <a:xfrm>
          <a:off x="8750300" y="6568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2540</xdr:rowOff>
    </xdr:from>
    <xdr:to>
      <xdr:col>41</xdr:col>
      <xdr:colOff>101600</xdr:colOff>
      <xdr:row>38</xdr:row>
      <xdr:rowOff>104140</xdr:rowOff>
    </xdr:to>
    <xdr:sp macro="" textlink="">
      <xdr:nvSpPr>
        <xdr:cNvPr id="134" name="楕円 133"/>
        <xdr:cNvSpPr/>
      </xdr:nvSpPr>
      <xdr:spPr>
        <a:xfrm>
          <a:off x="7810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53340</xdr:rowOff>
    </xdr:from>
    <xdr:to>
      <xdr:col>45</xdr:col>
      <xdr:colOff>177800</xdr:colOff>
      <xdr:row>38</xdr:row>
      <xdr:rowOff>53340</xdr:rowOff>
    </xdr:to>
    <xdr:cxnSp macro="">
      <xdr:nvCxnSpPr>
        <xdr:cNvPr id="135" name="直線コネクタ 134"/>
        <xdr:cNvCxnSpPr/>
      </xdr:nvCxnSpPr>
      <xdr:spPr>
        <a:xfrm>
          <a:off x="7861300" y="6568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2540</xdr:rowOff>
    </xdr:from>
    <xdr:to>
      <xdr:col>36</xdr:col>
      <xdr:colOff>165100</xdr:colOff>
      <xdr:row>38</xdr:row>
      <xdr:rowOff>104140</xdr:rowOff>
    </xdr:to>
    <xdr:sp macro="" textlink="">
      <xdr:nvSpPr>
        <xdr:cNvPr id="136" name="楕円 135"/>
        <xdr:cNvSpPr/>
      </xdr:nvSpPr>
      <xdr:spPr>
        <a:xfrm>
          <a:off x="6921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53340</xdr:rowOff>
    </xdr:from>
    <xdr:to>
      <xdr:col>41</xdr:col>
      <xdr:colOff>50800</xdr:colOff>
      <xdr:row>38</xdr:row>
      <xdr:rowOff>53340</xdr:rowOff>
    </xdr:to>
    <xdr:cxnSp macro="">
      <xdr:nvCxnSpPr>
        <xdr:cNvPr id="137" name="直線コネクタ 136"/>
        <xdr:cNvCxnSpPr/>
      </xdr:nvCxnSpPr>
      <xdr:spPr>
        <a:xfrm>
          <a:off x="6972300" y="6568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8"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9"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74947</xdr:rowOff>
    </xdr:from>
    <xdr:ext cx="469744" cy="259045"/>
    <xdr:sp macro="" textlink="">
      <xdr:nvSpPr>
        <xdr:cNvPr id="140" name="n_3aveValue【図書館】&#10;一人当たり面積"/>
        <xdr:cNvSpPr txBox="1"/>
      </xdr:nvSpPr>
      <xdr:spPr>
        <a:xfrm>
          <a:off x="7626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97807</xdr:rowOff>
    </xdr:from>
    <xdr:ext cx="469744" cy="259045"/>
    <xdr:sp macro="" textlink="">
      <xdr:nvSpPr>
        <xdr:cNvPr id="141" name="n_4aveValue【図書館】&#10;一人当たり面積"/>
        <xdr:cNvSpPr txBox="1"/>
      </xdr:nvSpPr>
      <xdr:spPr>
        <a:xfrm>
          <a:off x="6737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120667</xdr:rowOff>
    </xdr:from>
    <xdr:ext cx="469744" cy="259045"/>
    <xdr:sp macro="" textlink="">
      <xdr:nvSpPr>
        <xdr:cNvPr id="142" name="n_1main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43" name="n_2mainValue【図書館】&#10;一人当たり面積"/>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95267</xdr:rowOff>
    </xdr:from>
    <xdr:ext cx="469744" cy="259045"/>
    <xdr:sp macro="" textlink="">
      <xdr:nvSpPr>
        <xdr:cNvPr id="144" name="n_3mainValue【図書館】&#10;一人当たり面積"/>
        <xdr:cNvSpPr txBox="1"/>
      </xdr:nvSpPr>
      <xdr:spPr>
        <a:xfrm>
          <a:off x="7626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95267</xdr:rowOff>
    </xdr:from>
    <xdr:ext cx="469744" cy="259045"/>
    <xdr:sp macro="" textlink="">
      <xdr:nvSpPr>
        <xdr:cNvPr id="145" name="n_4mainValue【図書館】&#10;一人当たり面積"/>
        <xdr:cNvSpPr txBox="1"/>
      </xdr:nvSpPr>
      <xdr:spPr>
        <a:xfrm>
          <a:off x="6737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70" name="直線コネクタ 169"/>
        <xdr:cNvCxnSpPr/>
      </xdr:nvCxnSpPr>
      <xdr:spPr>
        <a:xfrm flipV="1">
          <a:off x="4634865" y="96126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71"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72" name="直線コネクタ 171"/>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73"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4" name="直線コネクタ 173"/>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137177</xdr:rowOff>
    </xdr:from>
    <xdr:ext cx="405111" cy="259045"/>
    <xdr:sp macro="" textlink="">
      <xdr:nvSpPr>
        <xdr:cNvPr id="175" name="【体育館・プール】&#10;有形固定資産減価償却率平均値テキスト"/>
        <xdr:cNvSpPr txBox="1"/>
      </xdr:nvSpPr>
      <xdr:spPr>
        <a:xfrm>
          <a:off x="4673600" y="1008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6" name="フローチャート: 判断 175"/>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77" name="フローチャート: 判断 176"/>
        <xdr:cNvSpPr/>
      </xdr:nvSpPr>
      <xdr:spPr>
        <a:xfrm>
          <a:off x="3746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78" name="フローチャート: 判断 177"/>
        <xdr:cNvSpPr/>
      </xdr:nvSpPr>
      <xdr:spPr>
        <a:xfrm>
          <a:off x="2857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135890</xdr:rowOff>
    </xdr:from>
    <xdr:to>
      <xdr:col>10</xdr:col>
      <xdr:colOff>165100</xdr:colOff>
      <xdr:row>59</xdr:row>
      <xdr:rowOff>66040</xdr:rowOff>
    </xdr:to>
    <xdr:sp macro="" textlink="">
      <xdr:nvSpPr>
        <xdr:cNvPr id="179" name="フローチャート: 判断 178"/>
        <xdr:cNvSpPr/>
      </xdr:nvSpPr>
      <xdr:spPr>
        <a:xfrm>
          <a:off x="1968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128270</xdr:rowOff>
    </xdr:from>
    <xdr:to>
      <xdr:col>6</xdr:col>
      <xdr:colOff>38100</xdr:colOff>
      <xdr:row>59</xdr:row>
      <xdr:rowOff>58420</xdr:rowOff>
    </xdr:to>
    <xdr:sp macro="" textlink="">
      <xdr:nvSpPr>
        <xdr:cNvPr id="180" name="フローチャート: 判断 179"/>
        <xdr:cNvSpPr/>
      </xdr:nvSpPr>
      <xdr:spPr>
        <a:xfrm>
          <a:off x="1079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130175</xdr:rowOff>
    </xdr:from>
    <xdr:to>
      <xdr:col>24</xdr:col>
      <xdr:colOff>114300</xdr:colOff>
      <xdr:row>58</xdr:row>
      <xdr:rowOff>60325</xdr:rowOff>
    </xdr:to>
    <xdr:sp macro="" textlink="">
      <xdr:nvSpPr>
        <xdr:cNvPr id="186" name="楕円 185"/>
        <xdr:cNvSpPr/>
      </xdr:nvSpPr>
      <xdr:spPr>
        <a:xfrm>
          <a:off x="45847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153052</xdr:rowOff>
    </xdr:from>
    <xdr:ext cx="405111" cy="259045"/>
    <xdr:sp macro="" textlink="">
      <xdr:nvSpPr>
        <xdr:cNvPr id="187" name="【体育館・プール】&#10;有形固定資産減価償却率該当値テキスト"/>
        <xdr:cNvSpPr txBox="1"/>
      </xdr:nvSpPr>
      <xdr:spPr>
        <a:xfrm>
          <a:off x="4673600" y="975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86360</xdr:rowOff>
    </xdr:from>
    <xdr:to>
      <xdr:col>20</xdr:col>
      <xdr:colOff>38100</xdr:colOff>
      <xdr:row>58</xdr:row>
      <xdr:rowOff>16510</xdr:rowOff>
    </xdr:to>
    <xdr:sp macro="" textlink="">
      <xdr:nvSpPr>
        <xdr:cNvPr id="188" name="楕円 187"/>
        <xdr:cNvSpPr/>
      </xdr:nvSpPr>
      <xdr:spPr>
        <a:xfrm>
          <a:off x="3746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137160</xdr:rowOff>
    </xdr:from>
    <xdr:to>
      <xdr:col>24</xdr:col>
      <xdr:colOff>63500</xdr:colOff>
      <xdr:row>58</xdr:row>
      <xdr:rowOff>9525</xdr:rowOff>
    </xdr:to>
    <xdr:cxnSp macro="">
      <xdr:nvCxnSpPr>
        <xdr:cNvPr id="189" name="直線コネクタ 188"/>
        <xdr:cNvCxnSpPr/>
      </xdr:nvCxnSpPr>
      <xdr:spPr>
        <a:xfrm>
          <a:off x="3797300" y="990981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44450</xdr:rowOff>
    </xdr:from>
    <xdr:to>
      <xdr:col>15</xdr:col>
      <xdr:colOff>101600</xdr:colOff>
      <xdr:row>57</xdr:row>
      <xdr:rowOff>146050</xdr:rowOff>
    </xdr:to>
    <xdr:sp macro="" textlink="">
      <xdr:nvSpPr>
        <xdr:cNvPr id="190" name="楕円 189"/>
        <xdr:cNvSpPr/>
      </xdr:nvSpPr>
      <xdr:spPr>
        <a:xfrm>
          <a:off x="2857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95250</xdr:rowOff>
    </xdr:from>
    <xdr:to>
      <xdr:col>19</xdr:col>
      <xdr:colOff>177800</xdr:colOff>
      <xdr:row>57</xdr:row>
      <xdr:rowOff>137160</xdr:rowOff>
    </xdr:to>
    <xdr:cxnSp macro="">
      <xdr:nvCxnSpPr>
        <xdr:cNvPr id="191" name="直線コネクタ 190"/>
        <xdr:cNvCxnSpPr/>
      </xdr:nvCxnSpPr>
      <xdr:spPr>
        <a:xfrm>
          <a:off x="2908300" y="98679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12065</xdr:rowOff>
    </xdr:from>
    <xdr:to>
      <xdr:col>10</xdr:col>
      <xdr:colOff>165100</xdr:colOff>
      <xdr:row>57</xdr:row>
      <xdr:rowOff>113665</xdr:rowOff>
    </xdr:to>
    <xdr:sp macro="" textlink="">
      <xdr:nvSpPr>
        <xdr:cNvPr id="192" name="楕円 191"/>
        <xdr:cNvSpPr/>
      </xdr:nvSpPr>
      <xdr:spPr>
        <a:xfrm>
          <a:off x="19685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62865</xdr:rowOff>
    </xdr:from>
    <xdr:to>
      <xdr:col>15</xdr:col>
      <xdr:colOff>50800</xdr:colOff>
      <xdr:row>57</xdr:row>
      <xdr:rowOff>95250</xdr:rowOff>
    </xdr:to>
    <xdr:cxnSp macro="">
      <xdr:nvCxnSpPr>
        <xdr:cNvPr id="193" name="直線コネクタ 192"/>
        <xdr:cNvCxnSpPr/>
      </xdr:nvCxnSpPr>
      <xdr:spPr>
        <a:xfrm>
          <a:off x="2019300" y="98355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137795</xdr:rowOff>
    </xdr:from>
    <xdr:to>
      <xdr:col>6</xdr:col>
      <xdr:colOff>38100</xdr:colOff>
      <xdr:row>57</xdr:row>
      <xdr:rowOff>67945</xdr:rowOff>
    </xdr:to>
    <xdr:sp macro="" textlink="">
      <xdr:nvSpPr>
        <xdr:cNvPr id="194" name="楕円 193"/>
        <xdr:cNvSpPr/>
      </xdr:nvSpPr>
      <xdr:spPr>
        <a:xfrm>
          <a:off x="1079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17145</xdr:rowOff>
    </xdr:from>
    <xdr:to>
      <xdr:col>10</xdr:col>
      <xdr:colOff>114300</xdr:colOff>
      <xdr:row>57</xdr:row>
      <xdr:rowOff>62865</xdr:rowOff>
    </xdr:to>
    <xdr:cxnSp macro="">
      <xdr:nvCxnSpPr>
        <xdr:cNvPr id="195" name="直線コネクタ 194"/>
        <xdr:cNvCxnSpPr/>
      </xdr:nvCxnSpPr>
      <xdr:spPr>
        <a:xfrm>
          <a:off x="1130300" y="97897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66692</xdr:rowOff>
    </xdr:from>
    <xdr:ext cx="405111" cy="259045"/>
    <xdr:sp macro="" textlink="">
      <xdr:nvSpPr>
        <xdr:cNvPr id="196" name="n_1aveValue【体育館・プール】&#10;有形固定資産減価償却率"/>
        <xdr:cNvSpPr txBox="1"/>
      </xdr:nvSpPr>
      <xdr:spPr>
        <a:xfrm>
          <a:off x="35820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60977</xdr:rowOff>
    </xdr:from>
    <xdr:ext cx="405111" cy="259045"/>
    <xdr:sp macro="" textlink="">
      <xdr:nvSpPr>
        <xdr:cNvPr id="197" name="n_2aveValue【体育館・プール】&#10;有形固定資産減価償却率"/>
        <xdr:cNvSpPr txBox="1"/>
      </xdr:nvSpPr>
      <xdr:spPr>
        <a:xfrm>
          <a:off x="2705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57167</xdr:rowOff>
    </xdr:from>
    <xdr:ext cx="405111" cy="259045"/>
    <xdr:sp macro="" textlink="">
      <xdr:nvSpPr>
        <xdr:cNvPr id="198" name="n_3aveValue【体育館・プール】&#10;有形固定資産減価償却率"/>
        <xdr:cNvSpPr txBox="1"/>
      </xdr:nvSpPr>
      <xdr:spPr>
        <a:xfrm>
          <a:off x="1816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49547</xdr:rowOff>
    </xdr:from>
    <xdr:ext cx="405111" cy="259045"/>
    <xdr:sp macro="" textlink="">
      <xdr:nvSpPr>
        <xdr:cNvPr id="199" name="n_4aveValue【体育館・プール】&#10;有形固定資産減価償却率"/>
        <xdr:cNvSpPr txBox="1"/>
      </xdr:nvSpPr>
      <xdr:spPr>
        <a:xfrm>
          <a:off x="92774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33037</xdr:rowOff>
    </xdr:from>
    <xdr:ext cx="405111" cy="259045"/>
    <xdr:sp macro="" textlink="">
      <xdr:nvSpPr>
        <xdr:cNvPr id="200" name="n_1mainValue【体育館・プール】&#10;有形固定資産減価償却率"/>
        <xdr:cNvSpPr txBox="1"/>
      </xdr:nvSpPr>
      <xdr:spPr>
        <a:xfrm>
          <a:off x="35820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162577</xdr:rowOff>
    </xdr:from>
    <xdr:ext cx="405111" cy="259045"/>
    <xdr:sp macro="" textlink="">
      <xdr:nvSpPr>
        <xdr:cNvPr id="201" name="n_2mainValue【体育館・プール】&#10;有形固定資産減価償却率"/>
        <xdr:cNvSpPr txBox="1"/>
      </xdr:nvSpPr>
      <xdr:spPr>
        <a:xfrm>
          <a:off x="2705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130192</xdr:rowOff>
    </xdr:from>
    <xdr:ext cx="405111" cy="259045"/>
    <xdr:sp macro="" textlink="">
      <xdr:nvSpPr>
        <xdr:cNvPr id="202" name="n_3mainValue【体育館・プール】&#10;有形固定資産減価償却率"/>
        <xdr:cNvSpPr txBox="1"/>
      </xdr:nvSpPr>
      <xdr:spPr>
        <a:xfrm>
          <a:off x="1816744" y="955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84472</xdr:rowOff>
    </xdr:from>
    <xdr:ext cx="405111" cy="259045"/>
    <xdr:sp macro="" textlink="">
      <xdr:nvSpPr>
        <xdr:cNvPr id="203" name="n_4mainValue【体育館・プール】&#10;有形固定資産減価償却率"/>
        <xdr:cNvSpPr txBox="1"/>
      </xdr:nvSpPr>
      <xdr:spPr>
        <a:xfrm>
          <a:off x="927744"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25" name="直線コネクタ 224"/>
        <xdr:cNvCxnSpPr/>
      </xdr:nvCxnSpPr>
      <xdr:spPr>
        <a:xfrm flipV="1">
          <a:off x="10476865" y="974750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28" name="【体育館・プール】&#10;一人当たり面積最大値テキスト"/>
        <xdr:cNvSpPr txBox="1"/>
      </xdr:nvSpPr>
      <xdr:spPr>
        <a:xfrm>
          <a:off x="10515600" y="952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29" name="直線コネクタ 228"/>
        <xdr:cNvCxnSpPr/>
      </xdr:nvCxnSpPr>
      <xdr:spPr>
        <a:xfrm>
          <a:off x="10388600" y="974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12209</xdr:rowOff>
    </xdr:from>
    <xdr:ext cx="469744" cy="259045"/>
    <xdr:sp macro="" textlink="">
      <xdr:nvSpPr>
        <xdr:cNvPr id="230" name="【体育館・プール】&#10;一人当たり面積平均値テキスト"/>
        <xdr:cNvSpPr txBox="1"/>
      </xdr:nvSpPr>
      <xdr:spPr>
        <a:xfrm>
          <a:off x="10515600" y="1064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1" name="フローチャート: 判断 230"/>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2" name="フローチャート: 判断 231"/>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xdr:rowOff>
    </xdr:from>
    <xdr:to>
      <xdr:col>41</xdr:col>
      <xdr:colOff>101600</xdr:colOff>
      <xdr:row>62</xdr:row>
      <xdr:rowOff>107950</xdr:rowOff>
    </xdr:to>
    <xdr:sp macro="" textlink="">
      <xdr:nvSpPr>
        <xdr:cNvPr id="234" name="フローチャート: 判断 233"/>
        <xdr:cNvSpPr/>
      </xdr:nvSpPr>
      <xdr:spPr>
        <a:xfrm>
          <a:off x="7810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20066</xdr:rowOff>
    </xdr:from>
    <xdr:to>
      <xdr:col>36</xdr:col>
      <xdr:colOff>165100</xdr:colOff>
      <xdr:row>62</xdr:row>
      <xdr:rowOff>121666</xdr:rowOff>
    </xdr:to>
    <xdr:sp macro="" textlink="">
      <xdr:nvSpPr>
        <xdr:cNvPr id="235" name="フローチャート: 判断 234"/>
        <xdr:cNvSpPr/>
      </xdr:nvSpPr>
      <xdr:spPr>
        <a:xfrm>
          <a:off x="6921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132080</xdr:rowOff>
    </xdr:from>
    <xdr:to>
      <xdr:col>55</xdr:col>
      <xdr:colOff>50800</xdr:colOff>
      <xdr:row>61</xdr:row>
      <xdr:rowOff>62230</xdr:rowOff>
    </xdr:to>
    <xdr:sp macro="" textlink="">
      <xdr:nvSpPr>
        <xdr:cNvPr id="241" name="楕円 240"/>
        <xdr:cNvSpPr/>
      </xdr:nvSpPr>
      <xdr:spPr>
        <a:xfrm>
          <a:off x="10426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154957</xdr:rowOff>
    </xdr:from>
    <xdr:ext cx="469744" cy="259045"/>
    <xdr:sp macro="" textlink="">
      <xdr:nvSpPr>
        <xdr:cNvPr id="242" name="【体育館・プール】&#10;一人当たり面積該当値テキスト"/>
        <xdr:cNvSpPr txBox="1"/>
      </xdr:nvSpPr>
      <xdr:spPr>
        <a:xfrm>
          <a:off x="10515600"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134366</xdr:rowOff>
    </xdr:from>
    <xdr:to>
      <xdr:col>50</xdr:col>
      <xdr:colOff>165100</xdr:colOff>
      <xdr:row>61</xdr:row>
      <xdr:rowOff>64516</xdr:rowOff>
    </xdr:to>
    <xdr:sp macro="" textlink="">
      <xdr:nvSpPr>
        <xdr:cNvPr id="243" name="楕円 242"/>
        <xdr:cNvSpPr/>
      </xdr:nvSpPr>
      <xdr:spPr>
        <a:xfrm>
          <a:off x="9588500" y="104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11430</xdr:rowOff>
    </xdr:from>
    <xdr:to>
      <xdr:col>55</xdr:col>
      <xdr:colOff>0</xdr:colOff>
      <xdr:row>61</xdr:row>
      <xdr:rowOff>13716</xdr:rowOff>
    </xdr:to>
    <xdr:cxnSp macro="">
      <xdr:nvCxnSpPr>
        <xdr:cNvPr id="244" name="直線コネクタ 243"/>
        <xdr:cNvCxnSpPr/>
      </xdr:nvCxnSpPr>
      <xdr:spPr>
        <a:xfrm flipV="1">
          <a:off x="9639300" y="1046988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136652</xdr:rowOff>
    </xdr:from>
    <xdr:to>
      <xdr:col>46</xdr:col>
      <xdr:colOff>38100</xdr:colOff>
      <xdr:row>61</xdr:row>
      <xdr:rowOff>66802</xdr:rowOff>
    </xdr:to>
    <xdr:sp macro="" textlink="">
      <xdr:nvSpPr>
        <xdr:cNvPr id="245" name="楕円 244"/>
        <xdr:cNvSpPr/>
      </xdr:nvSpPr>
      <xdr:spPr>
        <a:xfrm>
          <a:off x="86995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13716</xdr:rowOff>
    </xdr:from>
    <xdr:to>
      <xdr:col>50</xdr:col>
      <xdr:colOff>114300</xdr:colOff>
      <xdr:row>61</xdr:row>
      <xdr:rowOff>16002</xdr:rowOff>
    </xdr:to>
    <xdr:cxnSp macro="">
      <xdr:nvCxnSpPr>
        <xdr:cNvPr id="246" name="直線コネクタ 245"/>
        <xdr:cNvCxnSpPr/>
      </xdr:nvCxnSpPr>
      <xdr:spPr>
        <a:xfrm flipV="1">
          <a:off x="8750300" y="1047216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129794</xdr:rowOff>
    </xdr:from>
    <xdr:to>
      <xdr:col>41</xdr:col>
      <xdr:colOff>101600</xdr:colOff>
      <xdr:row>60</xdr:row>
      <xdr:rowOff>59944</xdr:rowOff>
    </xdr:to>
    <xdr:sp macro="" textlink="">
      <xdr:nvSpPr>
        <xdr:cNvPr id="247" name="楕円 246"/>
        <xdr:cNvSpPr/>
      </xdr:nvSpPr>
      <xdr:spPr>
        <a:xfrm>
          <a:off x="78105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9144</xdr:rowOff>
    </xdr:from>
    <xdr:to>
      <xdr:col>45</xdr:col>
      <xdr:colOff>177800</xdr:colOff>
      <xdr:row>61</xdr:row>
      <xdr:rowOff>16002</xdr:rowOff>
    </xdr:to>
    <xdr:cxnSp macro="">
      <xdr:nvCxnSpPr>
        <xdr:cNvPr id="248" name="直線コネクタ 247"/>
        <xdr:cNvCxnSpPr/>
      </xdr:nvCxnSpPr>
      <xdr:spPr>
        <a:xfrm>
          <a:off x="7861300" y="10296144"/>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134366</xdr:rowOff>
    </xdr:from>
    <xdr:to>
      <xdr:col>36</xdr:col>
      <xdr:colOff>165100</xdr:colOff>
      <xdr:row>61</xdr:row>
      <xdr:rowOff>64516</xdr:rowOff>
    </xdr:to>
    <xdr:sp macro="" textlink="">
      <xdr:nvSpPr>
        <xdr:cNvPr id="249" name="楕円 248"/>
        <xdr:cNvSpPr/>
      </xdr:nvSpPr>
      <xdr:spPr>
        <a:xfrm>
          <a:off x="6921500" y="104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9144</xdr:rowOff>
    </xdr:from>
    <xdr:to>
      <xdr:col>41</xdr:col>
      <xdr:colOff>50800</xdr:colOff>
      <xdr:row>61</xdr:row>
      <xdr:rowOff>13716</xdr:rowOff>
    </xdr:to>
    <xdr:cxnSp macro="">
      <xdr:nvCxnSpPr>
        <xdr:cNvPr id="250" name="直線コネクタ 249"/>
        <xdr:cNvCxnSpPr/>
      </xdr:nvCxnSpPr>
      <xdr:spPr>
        <a:xfrm flipV="1">
          <a:off x="6972300" y="10296144"/>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128795</xdr:rowOff>
    </xdr:from>
    <xdr:ext cx="469744" cy="259045"/>
    <xdr:sp macro="" textlink="">
      <xdr:nvSpPr>
        <xdr:cNvPr id="251" name="n_1aveValue【体育館・プール】&#10;一人当たり面積"/>
        <xdr:cNvSpPr txBox="1"/>
      </xdr:nvSpPr>
      <xdr:spPr>
        <a:xfrm>
          <a:off x="93917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128795</xdr:rowOff>
    </xdr:from>
    <xdr:ext cx="469744" cy="259045"/>
    <xdr:sp macro="" textlink="">
      <xdr:nvSpPr>
        <xdr:cNvPr id="252" name="n_2aveValue【体育館・プール】&#10;一人当たり面積"/>
        <xdr:cNvSpPr txBox="1"/>
      </xdr:nvSpPr>
      <xdr:spPr>
        <a:xfrm>
          <a:off x="8515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99077</xdr:rowOff>
    </xdr:from>
    <xdr:ext cx="469744" cy="259045"/>
    <xdr:sp macro="" textlink="">
      <xdr:nvSpPr>
        <xdr:cNvPr id="253" name="n_3aveValue【体育館・プール】&#10;一人当たり面積"/>
        <xdr:cNvSpPr txBox="1"/>
      </xdr:nvSpPr>
      <xdr:spPr>
        <a:xfrm>
          <a:off x="76264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112793</xdr:rowOff>
    </xdr:from>
    <xdr:ext cx="469744" cy="259045"/>
    <xdr:sp macro="" textlink="">
      <xdr:nvSpPr>
        <xdr:cNvPr id="254" name="n_4aveValue【体育館・プール】&#10;一人当たり面積"/>
        <xdr:cNvSpPr txBox="1"/>
      </xdr:nvSpPr>
      <xdr:spPr>
        <a:xfrm>
          <a:off x="6737427" y="107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81043</xdr:rowOff>
    </xdr:from>
    <xdr:ext cx="469744" cy="259045"/>
    <xdr:sp macro="" textlink="">
      <xdr:nvSpPr>
        <xdr:cNvPr id="255" name="n_1mainValue【体育館・プール】&#10;一人当たり面積"/>
        <xdr:cNvSpPr txBox="1"/>
      </xdr:nvSpPr>
      <xdr:spPr>
        <a:xfrm>
          <a:off x="9391727" y="1019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83329</xdr:rowOff>
    </xdr:from>
    <xdr:ext cx="469744" cy="259045"/>
    <xdr:sp macro="" textlink="">
      <xdr:nvSpPr>
        <xdr:cNvPr id="256" name="n_2mainValue【体育館・プール】&#10;一人当たり面積"/>
        <xdr:cNvSpPr txBox="1"/>
      </xdr:nvSpPr>
      <xdr:spPr>
        <a:xfrm>
          <a:off x="8515427" y="1019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76471</xdr:rowOff>
    </xdr:from>
    <xdr:ext cx="469744" cy="259045"/>
    <xdr:sp macro="" textlink="">
      <xdr:nvSpPr>
        <xdr:cNvPr id="257" name="n_3mainValue【体育館・プール】&#10;一人当たり面積"/>
        <xdr:cNvSpPr txBox="1"/>
      </xdr:nvSpPr>
      <xdr:spPr>
        <a:xfrm>
          <a:off x="7626427" y="1002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81043</xdr:rowOff>
    </xdr:from>
    <xdr:ext cx="469744" cy="259045"/>
    <xdr:sp macro="" textlink="">
      <xdr:nvSpPr>
        <xdr:cNvPr id="258" name="n_4mainValue【体育館・プール】&#10;一人当たり面積"/>
        <xdr:cNvSpPr txBox="1"/>
      </xdr:nvSpPr>
      <xdr:spPr>
        <a:xfrm>
          <a:off x="6737427" y="1019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84</xdr:row>
      <xdr:rowOff>140970</xdr:rowOff>
    </xdr:to>
    <xdr:cxnSp macro="">
      <xdr:nvCxnSpPr>
        <xdr:cNvPr id="281" name="直線コネクタ 280"/>
        <xdr:cNvCxnSpPr/>
      </xdr:nvCxnSpPr>
      <xdr:spPr>
        <a:xfrm flipV="1">
          <a:off x="4634865" y="13374624"/>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144797</xdr:rowOff>
    </xdr:from>
    <xdr:ext cx="405111" cy="259045"/>
    <xdr:sp macro="" textlink="">
      <xdr:nvSpPr>
        <xdr:cNvPr id="282" name="【福祉施設】&#10;有形固定資産減価償却率最小値テキスト"/>
        <xdr:cNvSpPr txBox="1"/>
      </xdr:nvSpPr>
      <xdr:spPr>
        <a:xfrm>
          <a:off x="4673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83" name="直線コネクタ 282"/>
        <xdr:cNvCxnSpPr/>
      </xdr:nvCxnSpPr>
      <xdr:spPr>
        <a:xfrm>
          <a:off x="4546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84" name="【福祉施設】&#10;有形固定資産減価償却率最大値テキスト"/>
        <xdr:cNvSpPr txBox="1"/>
      </xdr:nvSpPr>
      <xdr:spPr>
        <a:xfrm>
          <a:off x="46736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85" name="直線コネクタ 284"/>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170197</xdr:rowOff>
    </xdr:from>
    <xdr:ext cx="405111" cy="259045"/>
    <xdr:sp macro="" textlink="">
      <xdr:nvSpPr>
        <xdr:cNvPr id="286" name="【福祉施設】&#10;有形固定資産減価償却率平均値テキスト"/>
        <xdr:cNvSpPr txBox="1"/>
      </xdr:nvSpPr>
      <xdr:spPr>
        <a:xfrm>
          <a:off x="4673600" y="1354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87" name="フローチャート: 判断 286"/>
        <xdr:cNvSpPr/>
      </xdr:nvSpPr>
      <xdr:spPr>
        <a:xfrm>
          <a:off x="45847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110744</xdr:rowOff>
    </xdr:from>
    <xdr:to>
      <xdr:col>20</xdr:col>
      <xdr:colOff>38100</xdr:colOff>
      <xdr:row>80</xdr:row>
      <xdr:rowOff>40894</xdr:rowOff>
    </xdr:to>
    <xdr:sp macro="" textlink="">
      <xdr:nvSpPr>
        <xdr:cNvPr id="288" name="フローチャート: 判断 287"/>
        <xdr:cNvSpPr/>
      </xdr:nvSpPr>
      <xdr:spPr>
        <a:xfrm>
          <a:off x="3746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89" name="フローチャート: 判断 288"/>
        <xdr:cNvSpPr/>
      </xdr:nvSpPr>
      <xdr:spPr>
        <a:xfrm>
          <a:off x="2857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37592</xdr:rowOff>
    </xdr:from>
    <xdr:to>
      <xdr:col>10</xdr:col>
      <xdr:colOff>165100</xdr:colOff>
      <xdr:row>79</xdr:row>
      <xdr:rowOff>139192</xdr:rowOff>
    </xdr:to>
    <xdr:sp macro="" textlink="">
      <xdr:nvSpPr>
        <xdr:cNvPr id="290" name="フローチャート: 判断 289"/>
        <xdr:cNvSpPr/>
      </xdr:nvSpPr>
      <xdr:spPr>
        <a:xfrm>
          <a:off x="1968500" y="135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167894</xdr:rowOff>
    </xdr:from>
    <xdr:to>
      <xdr:col>6</xdr:col>
      <xdr:colOff>38100</xdr:colOff>
      <xdr:row>79</xdr:row>
      <xdr:rowOff>98044</xdr:rowOff>
    </xdr:to>
    <xdr:sp macro="" textlink="">
      <xdr:nvSpPr>
        <xdr:cNvPr id="291" name="フローチャート: 判断 290"/>
        <xdr:cNvSpPr/>
      </xdr:nvSpPr>
      <xdr:spPr>
        <a:xfrm>
          <a:off x="1079500" y="1354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71882</xdr:rowOff>
    </xdr:from>
    <xdr:to>
      <xdr:col>24</xdr:col>
      <xdr:colOff>114300</xdr:colOff>
      <xdr:row>84</xdr:row>
      <xdr:rowOff>2032</xdr:rowOff>
    </xdr:to>
    <xdr:sp macro="" textlink="">
      <xdr:nvSpPr>
        <xdr:cNvPr id="297" name="楕円 296"/>
        <xdr:cNvSpPr/>
      </xdr:nvSpPr>
      <xdr:spPr>
        <a:xfrm>
          <a:off x="45847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50309</xdr:rowOff>
    </xdr:from>
    <xdr:ext cx="405111" cy="259045"/>
    <xdr:sp macro="" textlink="">
      <xdr:nvSpPr>
        <xdr:cNvPr id="298" name="【福祉施設】&#10;有形固定資産減価償却率該当値テキスト"/>
        <xdr:cNvSpPr txBox="1"/>
      </xdr:nvSpPr>
      <xdr:spPr>
        <a:xfrm>
          <a:off x="4673600" y="1428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33020</xdr:rowOff>
    </xdr:from>
    <xdr:to>
      <xdr:col>20</xdr:col>
      <xdr:colOff>38100</xdr:colOff>
      <xdr:row>83</xdr:row>
      <xdr:rowOff>134620</xdr:rowOff>
    </xdr:to>
    <xdr:sp macro="" textlink="">
      <xdr:nvSpPr>
        <xdr:cNvPr id="299" name="楕円 298"/>
        <xdr:cNvSpPr/>
      </xdr:nvSpPr>
      <xdr:spPr>
        <a:xfrm>
          <a:off x="3746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83820</xdr:rowOff>
    </xdr:from>
    <xdr:to>
      <xdr:col>24</xdr:col>
      <xdr:colOff>63500</xdr:colOff>
      <xdr:row>83</xdr:row>
      <xdr:rowOff>122682</xdr:rowOff>
    </xdr:to>
    <xdr:cxnSp macro="">
      <xdr:nvCxnSpPr>
        <xdr:cNvPr id="300" name="直線コネクタ 299"/>
        <xdr:cNvCxnSpPr/>
      </xdr:nvCxnSpPr>
      <xdr:spPr>
        <a:xfrm>
          <a:off x="3797300" y="1431417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133604</xdr:rowOff>
    </xdr:from>
    <xdr:to>
      <xdr:col>15</xdr:col>
      <xdr:colOff>101600</xdr:colOff>
      <xdr:row>83</xdr:row>
      <xdr:rowOff>63754</xdr:rowOff>
    </xdr:to>
    <xdr:sp macro="" textlink="">
      <xdr:nvSpPr>
        <xdr:cNvPr id="301" name="楕円 300"/>
        <xdr:cNvSpPr/>
      </xdr:nvSpPr>
      <xdr:spPr>
        <a:xfrm>
          <a:off x="28575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12954</xdr:rowOff>
    </xdr:from>
    <xdr:to>
      <xdr:col>19</xdr:col>
      <xdr:colOff>177800</xdr:colOff>
      <xdr:row>83</xdr:row>
      <xdr:rowOff>83820</xdr:rowOff>
    </xdr:to>
    <xdr:cxnSp macro="">
      <xdr:nvCxnSpPr>
        <xdr:cNvPr id="302" name="直線コネクタ 301"/>
        <xdr:cNvCxnSpPr/>
      </xdr:nvCxnSpPr>
      <xdr:spPr>
        <a:xfrm>
          <a:off x="2908300" y="14243304"/>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65024</xdr:rowOff>
    </xdr:from>
    <xdr:to>
      <xdr:col>10</xdr:col>
      <xdr:colOff>165100</xdr:colOff>
      <xdr:row>83</xdr:row>
      <xdr:rowOff>166624</xdr:rowOff>
    </xdr:to>
    <xdr:sp macro="" textlink="">
      <xdr:nvSpPr>
        <xdr:cNvPr id="303" name="楕円 302"/>
        <xdr:cNvSpPr/>
      </xdr:nvSpPr>
      <xdr:spPr>
        <a:xfrm>
          <a:off x="1968500" y="1429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12954</xdr:rowOff>
    </xdr:from>
    <xdr:to>
      <xdr:col>15</xdr:col>
      <xdr:colOff>50800</xdr:colOff>
      <xdr:row>83</xdr:row>
      <xdr:rowOff>115824</xdr:rowOff>
    </xdr:to>
    <xdr:cxnSp macro="">
      <xdr:nvCxnSpPr>
        <xdr:cNvPr id="304" name="直線コネクタ 303"/>
        <xdr:cNvCxnSpPr/>
      </xdr:nvCxnSpPr>
      <xdr:spPr>
        <a:xfrm flipV="1">
          <a:off x="2019300" y="14243304"/>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35306</xdr:rowOff>
    </xdr:from>
    <xdr:to>
      <xdr:col>6</xdr:col>
      <xdr:colOff>38100</xdr:colOff>
      <xdr:row>83</xdr:row>
      <xdr:rowOff>136906</xdr:rowOff>
    </xdr:to>
    <xdr:sp macro="" textlink="">
      <xdr:nvSpPr>
        <xdr:cNvPr id="305" name="楕円 304"/>
        <xdr:cNvSpPr/>
      </xdr:nvSpPr>
      <xdr:spPr>
        <a:xfrm>
          <a:off x="10795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86106</xdr:rowOff>
    </xdr:from>
    <xdr:to>
      <xdr:col>10</xdr:col>
      <xdr:colOff>114300</xdr:colOff>
      <xdr:row>83</xdr:row>
      <xdr:rowOff>115824</xdr:rowOff>
    </xdr:to>
    <xdr:cxnSp macro="">
      <xdr:nvCxnSpPr>
        <xdr:cNvPr id="306" name="直線コネクタ 305"/>
        <xdr:cNvCxnSpPr/>
      </xdr:nvCxnSpPr>
      <xdr:spPr>
        <a:xfrm>
          <a:off x="1130300" y="1431645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57421</xdr:rowOff>
    </xdr:from>
    <xdr:ext cx="405111" cy="259045"/>
    <xdr:sp macro="" textlink="">
      <xdr:nvSpPr>
        <xdr:cNvPr id="307" name="n_1aveValue【福祉施設】&#10;有形固定資産減価償却率"/>
        <xdr:cNvSpPr txBox="1"/>
      </xdr:nvSpPr>
      <xdr:spPr>
        <a:xfrm>
          <a:off x="35820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308" name="n_2aveValue【福祉施設】&#10;有形固定資産減価償却率"/>
        <xdr:cNvSpPr txBox="1"/>
      </xdr:nvSpPr>
      <xdr:spPr>
        <a:xfrm>
          <a:off x="2705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155719</xdr:rowOff>
    </xdr:from>
    <xdr:ext cx="405111" cy="259045"/>
    <xdr:sp macro="" textlink="">
      <xdr:nvSpPr>
        <xdr:cNvPr id="309" name="n_3aveValue【福祉施設】&#10;有形固定資産減価償却率"/>
        <xdr:cNvSpPr txBox="1"/>
      </xdr:nvSpPr>
      <xdr:spPr>
        <a:xfrm>
          <a:off x="1816744" y="1335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114571</xdr:rowOff>
    </xdr:from>
    <xdr:ext cx="405111" cy="259045"/>
    <xdr:sp macro="" textlink="">
      <xdr:nvSpPr>
        <xdr:cNvPr id="310" name="n_4aveValue【福祉施設】&#10;有形固定資産減価償却率"/>
        <xdr:cNvSpPr txBox="1"/>
      </xdr:nvSpPr>
      <xdr:spPr>
        <a:xfrm>
          <a:off x="927744" y="133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125747</xdr:rowOff>
    </xdr:from>
    <xdr:ext cx="405111" cy="259045"/>
    <xdr:sp macro="" textlink="">
      <xdr:nvSpPr>
        <xdr:cNvPr id="311" name="n_1mainValue【福祉施設】&#10;有形固定資産減価償却率"/>
        <xdr:cNvSpPr txBox="1"/>
      </xdr:nvSpPr>
      <xdr:spPr>
        <a:xfrm>
          <a:off x="35820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54881</xdr:rowOff>
    </xdr:from>
    <xdr:ext cx="405111" cy="259045"/>
    <xdr:sp macro="" textlink="">
      <xdr:nvSpPr>
        <xdr:cNvPr id="312" name="n_2mainValue【福祉施設】&#10;有形固定資産減価償却率"/>
        <xdr:cNvSpPr txBox="1"/>
      </xdr:nvSpPr>
      <xdr:spPr>
        <a:xfrm>
          <a:off x="2705744" y="1428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157751</xdr:rowOff>
    </xdr:from>
    <xdr:ext cx="405111" cy="259045"/>
    <xdr:sp macro="" textlink="">
      <xdr:nvSpPr>
        <xdr:cNvPr id="313" name="n_3mainValue【福祉施設】&#10;有形固定資産減価償却率"/>
        <xdr:cNvSpPr txBox="1"/>
      </xdr:nvSpPr>
      <xdr:spPr>
        <a:xfrm>
          <a:off x="1816744" y="1438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128033</xdr:rowOff>
    </xdr:from>
    <xdr:ext cx="405111" cy="259045"/>
    <xdr:sp macro="" textlink="">
      <xdr:nvSpPr>
        <xdr:cNvPr id="314" name="n_4mainValue【福祉施設】&#10;有形固定資産減価償却率"/>
        <xdr:cNvSpPr txBox="1"/>
      </xdr:nvSpPr>
      <xdr:spPr>
        <a:xfrm>
          <a:off x="927744" y="1435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125186</xdr:rowOff>
    </xdr:to>
    <xdr:cxnSp macro="">
      <xdr:nvCxnSpPr>
        <xdr:cNvPr id="340" name="直線コネクタ 339"/>
        <xdr:cNvCxnSpPr/>
      </xdr:nvCxnSpPr>
      <xdr:spPr>
        <a:xfrm flipV="1">
          <a:off x="10476865" y="13345886"/>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43"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44" name="直線コネクタ 343"/>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45" name="【福祉施設】&#10;一人当たり面積平均値テキスト"/>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6" name="フローチャート: 判断 345"/>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33564</xdr:rowOff>
    </xdr:from>
    <xdr:to>
      <xdr:col>36</xdr:col>
      <xdr:colOff>165100</xdr:colOff>
      <xdr:row>83</xdr:row>
      <xdr:rowOff>135164</xdr:rowOff>
    </xdr:to>
    <xdr:sp macro="" textlink="">
      <xdr:nvSpPr>
        <xdr:cNvPr id="350" name="フローチャート: 判断 349"/>
        <xdr:cNvSpPr/>
      </xdr:nvSpPr>
      <xdr:spPr>
        <a:xfrm>
          <a:off x="6921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169636</xdr:rowOff>
    </xdr:from>
    <xdr:to>
      <xdr:col>55</xdr:col>
      <xdr:colOff>50800</xdr:colOff>
      <xdr:row>86</xdr:row>
      <xdr:rowOff>99786</xdr:rowOff>
    </xdr:to>
    <xdr:sp macro="" textlink="">
      <xdr:nvSpPr>
        <xdr:cNvPr id="356" name="楕円 355"/>
        <xdr:cNvSpPr/>
      </xdr:nvSpPr>
      <xdr:spPr>
        <a:xfrm>
          <a:off x="10426700" y="147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84563</xdr:rowOff>
    </xdr:from>
    <xdr:ext cx="469744" cy="259045"/>
    <xdr:sp macro="" textlink="">
      <xdr:nvSpPr>
        <xdr:cNvPr id="357" name="【福祉施設】&#10;一人当たり面積該当値テキスト"/>
        <xdr:cNvSpPr txBox="1"/>
      </xdr:nvSpPr>
      <xdr:spPr>
        <a:xfrm>
          <a:off x="10515600" y="1465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169636</xdr:rowOff>
    </xdr:from>
    <xdr:to>
      <xdr:col>50</xdr:col>
      <xdr:colOff>165100</xdr:colOff>
      <xdr:row>86</xdr:row>
      <xdr:rowOff>99786</xdr:rowOff>
    </xdr:to>
    <xdr:sp macro="" textlink="">
      <xdr:nvSpPr>
        <xdr:cNvPr id="358" name="楕円 357"/>
        <xdr:cNvSpPr/>
      </xdr:nvSpPr>
      <xdr:spPr>
        <a:xfrm>
          <a:off x="9588500" y="147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48986</xdr:rowOff>
    </xdr:from>
    <xdr:to>
      <xdr:col>55</xdr:col>
      <xdr:colOff>0</xdr:colOff>
      <xdr:row>86</xdr:row>
      <xdr:rowOff>48986</xdr:rowOff>
    </xdr:to>
    <xdr:cxnSp macro="">
      <xdr:nvCxnSpPr>
        <xdr:cNvPr id="359" name="直線コネクタ 358"/>
        <xdr:cNvCxnSpPr/>
      </xdr:nvCxnSpPr>
      <xdr:spPr>
        <a:xfrm>
          <a:off x="9639300" y="147936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169636</xdr:rowOff>
    </xdr:from>
    <xdr:to>
      <xdr:col>46</xdr:col>
      <xdr:colOff>38100</xdr:colOff>
      <xdr:row>86</xdr:row>
      <xdr:rowOff>99786</xdr:rowOff>
    </xdr:to>
    <xdr:sp macro="" textlink="">
      <xdr:nvSpPr>
        <xdr:cNvPr id="360" name="楕円 359"/>
        <xdr:cNvSpPr/>
      </xdr:nvSpPr>
      <xdr:spPr>
        <a:xfrm>
          <a:off x="8699500" y="147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48986</xdr:rowOff>
    </xdr:from>
    <xdr:to>
      <xdr:col>50</xdr:col>
      <xdr:colOff>114300</xdr:colOff>
      <xdr:row>86</xdr:row>
      <xdr:rowOff>48986</xdr:rowOff>
    </xdr:to>
    <xdr:cxnSp macro="">
      <xdr:nvCxnSpPr>
        <xdr:cNvPr id="361" name="直線コネクタ 360"/>
        <xdr:cNvCxnSpPr/>
      </xdr:nvCxnSpPr>
      <xdr:spPr>
        <a:xfrm>
          <a:off x="8750300" y="147936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136979</xdr:rowOff>
    </xdr:from>
    <xdr:to>
      <xdr:col>41</xdr:col>
      <xdr:colOff>101600</xdr:colOff>
      <xdr:row>86</xdr:row>
      <xdr:rowOff>67129</xdr:rowOff>
    </xdr:to>
    <xdr:sp macro="" textlink="">
      <xdr:nvSpPr>
        <xdr:cNvPr id="362" name="楕円 361"/>
        <xdr:cNvSpPr/>
      </xdr:nvSpPr>
      <xdr:spPr>
        <a:xfrm>
          <a:off x="7810500" y="147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16329</xdr:rowOff>
    </xdr:from>
    <xdr:to>
      <xdr:col>45</xdr:col>
      <xdr:colOff>177800</xdr:colOff>
      <xdr:row>86</xdr:row>
      <xdr:rowOff>48986</xdr:rowOff>
    </xdr:to>
    <xdr:cxnSp macro="">
      <xdr:nvCxnSpPr>
        <xdr:cNvPr id="363" name="直線コネクタ 362"/>
        <xdr:cNvCxnSpPr/>
      </xdr:nvCxnSpPr>
      <xdr:spPr>
        <a:xfrm>
          <a:off x="7861300" y="147610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136979</xdr:rowOff>
    </xdr:from>
    <xdr:to>
      <xdr:col>36</xdr:col>
      <xdr:colOff>165100</xdr:colOff>
      <xdr:row>86</xdr:row>
      <xdr:rowOff>67129</xdr:rowOff>
    </xdr:to>
    <xdr:sp macro="" textlink="">
      <xdr:nvSpPr>
        <xdr:cNvPr id="364" name="楕円 363"/>
        <xdr:cNvSpPr/>
      </xdr:nvSpPr>
      <xdr:spPr>
        <a:xfrm>
          <a:off x="6921500" y="147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16329</xdr:rowOff>
    </xdr:from>
    <xdr:to>
      <xdr:col>41</xdr:col>
      <xdr:colOff>50800</xdr:colOff>
      <xdr:row>86</xdr:row>
      <xdr:rowOff>16329</xdr:rowOff>
    </xdr:to>
    <xdr:cxnSp macro="">
      <xdr:nvCxnSpPr>
        <xdr:cNvPr id="365" name="直線コネクタ 364"/>
        <xdr:cNvCxnSpPr/>
      </xdr:nvCxnSpPr>
      <xdr:spPr>
        <a:xfrm>
          <a:off x="6972300" y="14761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6" name="n_1aveValue【福祉施設】&#10;一人当たり面積"/>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67" name="n_2aveValue【福祉施設】&#10;一人当たり面積"/>
        <xdr:cNvSpPr txBox="1"/>
      </xdr:nvSpPr>
      <xdr:spPr>
        <a:xfrm>
          <a:off x="8515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8" name="n_3aveValue【福祉施設】&#10;一人当たり面積"/>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151691</xdr:rowOff>
    </xdr:from>
    <xdr:ext cx="469744" cy="259045"/>
    <xdr:sp macro="" textlink="">
      <xdr:nvSpPr>
        <xdr:cNvPr id="369" name="n_4aveValue【福祉施設】&#10;一人当たり面積"/>
        <xdr:cNvSpPr txBox="1"/>
      </xdr:nvSpPr>
      <xdr:spPr>
        <a:xfrm>
          <a:off x="67374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90913</xdr:rowOff>
    </xdr:from>
    <xdr:ext cx="469744" cy="259045"/>
    <xdr:sp macro="" textlink="">
      <xdr:nvSpPr>
        <xdr:cNvPr id="370" name="n_1mainValue【福祉施設】&#10;一人当たり面積"/>
        <xdr:cNvSpPr txBox="1"/>
      </xdr:nvSpPr>
      <xdr:spPr>
        <a:xfrm>
          <a:off x="9391727"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90913</xdr:rowOff>
    </xdr:from>
    <xdr:ext cx="469744" cy="259045"/>
    <xdr:sp macro="" textlink="">
      <xdr:nvSpPr>
        <xdr:cNvPr id="371" name="n_2mainValue【福祉施設】&#10;一人当たり面積"/>
        <xdr:cNvSpPr txBox="1"/>
      </xdr:nvSpPr>
      <xdr:spPr>
        <a:xfrm>
          <a:off x="8515427"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58256</xdr:rowOff>
    </xdr:from>
    <xdr:ext cx="469744" cy="259045"/>
    <xdr:sp macro="" textlink="">
      <xdr:nvSpPr>
        <xdr:cNvPr id="372" name="n_3mainValue【福祉施設】&#10;一人当たり面積"/>
        <xdr:cNvSpPr txBox="1"/>
      </xdr:nvSpPr>
      <xdr:spPr>
        <a:xfrm>
          <a:off x="7626427"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58256</xdr:rowOff>
    </xdr:from>
    <xdr:ext cx="469744" cy="259045"/>
    <xdr:sp macro="" textlink="">
      <xdr:nvSpPr>
        <xdr:cNvPr id="373" name="n_4mainValue【福祉施設】&#10;一人当たり面積"/>
        <xdr:cNvSpPr txBox="1"/>
      </xdr:nvSpPr>
      <xdr:spPr>
        <a:xfrm>
          <a:off x="6737427"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98" name="直線コネクタ 397"/>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1" name="【市民会館】&#10;有形固定資産減価償却率最大値テキスト"/>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02" name="直線コネクタ 401"/>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42563</xdr:rowOff>
    </xdr:from>
    <xdr:ext cx="405111" cy="259045"/>
    <xdr:sp macro="" textlink="">
      <xdr:nvSpPr>
        <xdr:cNvPr id="403" name="【市民会館】&#10;有形固定資産減価償却率平均値テキスト"/>
        <xdr:cNvSpPr txBox="1"/>
      </xdr:nvSpPr>
      <xdr:spPr>
        <a:xfrm>
          <a:off x="4673600" y="17530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404" name="フローチャート: 判断 403"/>
        <xdr:cNvSpPr/>
      </xdr:nvSpPr>
      <xdr:spPr>
        <a:xfrm>
          <a:off x="45847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170180</xdr:rowOff>
    </xdr:from>
    <xdr:to>
      <xdr:col>20</xdr:col>
      <xdr:colOff>38100</xdr:colOff>
      <xdr:row>103</xdr:row>
      <xdr:rowOff>100330</xdr:rowOff>
    </xdr:to>
    <xdr:sp macro="" textlink="">
      <xdr:nvSpPr>
        <xdr:cNvPr id="405" name="フローチャート: 判断 404"/>
        <xdr:cNvSpPr/>
      </xdr:nvSpPr>
      <xdr:spPr>
        <a:xfrm>
          <a:off x="3746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52070</xdr:rowOff>
    </xdr:from>
    <xdr:to>
      <xdr:col>15</xdr:col>
      <xdr:colOff>101600</xdr:colOff>
      <xdr:row>103</xdr:row>
      <xdr:rowOff>153670</xdr:rowOff>
    </xdr:to>
    <xdr:sp macro="" textlink="">
      <xdr:nvSpPr>
        <xdr:cNvPr id="406" name="フローチャート: 判断 405"/>
        <xdr:cNvSpPr/>
      </xdr:nvSpPr>
      <xdr:spPr>
        <a:xfrm>
          <a:off x="2857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407" name="フローチャート: 判断 406"/>
        <xdr:cNvSpPr/>
      </xdr:nvSpPr>
      <xdr:spPr>
        <a:xfrm>
          <a:off x="1968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57786</xdr:rowOff>
    </xdr:from>
    <xdr:to>
      <xdr:col>6</xdr:col>
      <xdr:colOff>38100</xdr:colOff>
      <xdr:row>103</xdr:row>
      <xdr:rowOff>159386</xdr:rowOff>
    </xdr:to>
    <xdr:sp macro="" textlink="">
      <xdr:nvSpPr>
        <xdr:cNvPr id="408" name="フローチャート: 判断 407"/>
        <xdr:cNvSpPr/>
      </xdr:nvSpPr>
      <xdr:spPr>
        <a:xfrm>
          <a:off x="1079500" y="177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143511</xdr:rowOff>
    </xdr:from>
    <xdr:to>
      <xdr:col>24</xdr:col>
      <xdr:colOff>114300</xdr:colOff>
      <xdr:row>104</xdr:row>
      <xdr:rowOff>73661</xdr:rowOff>
    </xdr:to>
    <xdr:sp macro="" textlink="">
      <xdr:nvSpPr>
        <xdr:cNvPr id="414" name="楕円 413"/>
        <xdr:cNvSpPr/>
      </xdr:nvSpPr>
      <xdr:spPr>
        <a:xfrm>
          <a:off x="45847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121938</xdr:rowOff>
    </xdr:from>
    <xdr:ext cx="405111" cy="259045"/>
    <xdr:sp macro="" textlink="">
      <xdr:nvSpPr>
        <xdr:cNvPr id="415" name="【市民会館】&#10;有形固定資産減価償却率該当値テキスト"/>
        <xdr:cNvSpPr txBox="1"/>
      </xdr:nvSpPr>
      <xdr:spPr>
        <a:xfrm>
          <a:off x="4673600"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103505</xdr:rowOff>
    </xdr:from>
    <xdr:to>
      <xdr:col>20</xdr:col>
      <xdr:colOff>38100</xdr:colOff>
      <xdr:row>104</xdr:row>
      <xdr:rowOff>33655</xdr:rowOff>
    </xdr:to>
    <xdr:sp macro="" textlink="">
      <xdr:nvSpPr>
        <xdr:cNvPr id="416" name="楕円 415"/>
        <xdr:cNvSpPr/>
      </xdr:nvSpPr>
      <xdr:spPr>
        <a:xfrm>
          <a:off x="3746500" y="177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154305</xdr:rowOff>
    </xdr:from>
    <xdr:to>
      <xdr:col>24</xdr:col>
      <xdr:colOff>63500</xdr:colOff>
      <xdr:row>104</xdr:row>
      <xdr:rowOff>22861</xdr:rowOff>
    </xdr:to>
    <xdr:cxnSp macro="">
      <xdr:nvCxnSpPr>
        <xdr:cNvPr id="417" name="直線コネクタ 416"/>
        <xdr:cNvCxnSpPr/>
      </xdr:nvCxnSpPr>
      <xdr:spPr>
        <a:xfrm>
          <a:off x="3797300" y="1781365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76836</xdr:rowOff>
    </xdr:from>
    <xdr:to>
      <xdr:col>15</xdr:col>
      <xdr:colOff>101600</xdr:colOff>
      <xdr:row>104</xdr:row>
      <xdr:rowOff>6986</xdr:rowOff>
    </xdr:to>
    <xdr:sp macro="" textlink="">
      <xdr:nvSpPr>
        <xdr:cNvPr id="418" name="楕円 417"/>
        <xdr:cNvSpPr/>
      </xdr:nvSpPr>
      <xdr:spPr>
        <a:xfrm>
          <a:off x="2857500" y="177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127636</xdr:rowOff>
    </xdr:from>
    <xdr:to>
      <xdr:col>19</xdr:col>
      <xdr:colOff>177800</xdr:colOff>
      <xdr:row>103</xdr:row>
      <xdr:rowOff>154305</xdr:rowOff>
    </xdr:to>
    <xdr:cxnSp macro="">
      <xdr:nvCxnSpPr>
        <xdr:cNvPr id="419" name="直線コネクタ 418"/>
        <xdr:cNvCxnSpPr/>
      </xdr:nvCxnSpPr>
      <xdr:spPr>
        <a:xfrm>
          <a:off x="2908300" y="1778698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38736</xdr:rowOff>
    </xdr:from>
    <xdr:to>
      <xdr:col>10</xdr:col>
      <xdr:colOff>165100</xdr:colOff>
      <xdr:row>103</xdr:row>
      <xdr:rowOff>140336</xdr:rowOff>
    </xdr:to>
    <xdr:sp macro="" textlink="">
      <xdr:nvSpPr>
        <xdr:cNvPr id="420" name="楕円 419"/>
        <xdr:cNvSpPr/>
      </xdr:nvSpPr>
      <xdr:spPr>
        <a:xfrm>
          <a:off x="1968500" y="1769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89536</xdr:rowOff>
    </xdr:from>
    <xdr:to>
      <xdr:col>15</xdr:col>
      <xdr:colOff>50800</xdr:colOff>
      <xdr:row>103</xdr:row>
      <xdr:rowOff>127636</xdr:rowOff>
    </xdr:to>
    <xdr:cxnSp macro="">
      <xdr:nvCxnSpPr>
        <xdr:cNvPr id="421" name="直線コネクタ 420"/>
        <xdr:cNvCxnSpPr/>
      </xdr:nvCxnSpPr>
      <xdr:spPr>
        <a:xfrm>
          <a:off x="2019300" y="177488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166370</xdr:rowOff>
    </xdr:from>
    <xdr:to>
      <xdr:col>6</xdr:col>
      <xdr:colOff>38100</xdr:colOff>
      <xdr:row>103</xdr:row>
      <xdr:rowOff>96520</xdr:rowOff>
    </xdr:to>
    <xdr:sp macro="" textlink="">
      <xdr:nvSpPr>
        <xdr:cNvPr id="422" name="楕円 421"/>
        <xdr:cNvSpPr/>
      </xdr:nvSpPr>
      <xdr:spPr>
        <a:xfrm>
          <a:off x="10795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45720</xdr:rowOff>
    </xdr:from>
    <xdr:to>
      <xdr:col>10</xdr:col>
      <xdr:colOff>114300</xdr:colOff>
      <xdr:row>103</xdr:row>
      <xdr:rowOff>89536</xdr:rowOff>
    </xdr:to>
    <xdr:cxnSp macro="">
      <xdr:nvCxnSpPr>
        <xdr:cNvPr id="423" name="直線コネクタ 422"/>
        <xdr:cNvCxnSpPr/>
      </xdr:nvCxnSpPr>
      <xdr:spPr>
        <a:xfrm>
          <a:off x="1130300" y="1770507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116857</xdr:rowOff>
    </xdr:from>
    <xdr:ext cx="405111" cy="259045"/>
    <xdr:sp macro="" textlink="">
      <xdr:nvSpPr>
        <xdr:cNvPr id="424" name="n_1aveValue【市民会館】&#10;有形固定資産減価償却率"/>
        <xdr:cNvSpPr txBox="1"/>
      </xdr:nvSpPr>
      <xdr:spPr>
        <a:xfrm>
          <a:off x="35820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170197</xdr:rowOff>
    </xdr:from>
    <xdr:ext cx="405111" cy="259045"/>
    <xdr:sp macro="" textlink="">
      <xdr:nvSpPr>
        <xdr:cNvPr id="425" name="n_2aveValue【市民会館】&#10;有形固定資産減価償却率"/>
        <xdr:cNvSpPr txBox="1"/>
      </xdr:nvSpPr>
      <xdr:spPr>
        <a:xfrm>
          <a:off x="2705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1922</xdr:rowOff>
    </xdr:from>
    <xdr:ext cx="405111" cy="259045"/>
    <xdr:sp macro="" textlink="">
      <xdr:nvSpPr>
        <xdr:cNvPr id="426" name="n_3aveValue【市民会館】&#10;有形固定資産減価償却率"/>
        <xdr:cNvSpPr txBox="1"/>
      </xdr:nvSpPr>
      <xdr:spPr>
        <a:xfrm>
          <a:off x="1816744" y="1783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150513</xdr:rowOff>
    </xdr:from>
    <xdr:ext cx="405111" cy="259045"/>
    <xdr:sp macro="" textlink="">
      <xdr:nvSpPr>
        <xdr:cNvPr id="427" name="n_4aveValue【市民会館】&#10;有形固定資産減価償却率"/>
        <xdr:cNvSpPr txBox="1"/>
      </xdr:nvSpPr>
      <xdr:spPr>
        <a:xfrm>
          <a:off x="927744" y="1780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24782</xdr:rowOff>
    </xdr:from>
    <xdr:ext cx="405111" cy="259045"/>
    <xdr:sp macro="" textlink="">
      <xdr:nvSpPr>
        <xdr:cNvPr id="428" name="n_1mainValue【市民会館】&#10;有形固定資産減価償却率"/>
        <xdr:cNvSpPr txBox="1"/>
      </xdr:nvSpPr>
      <xdr:spPr>
        <a:xfrm>
          <a:off x="35820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169563</xdr:rowOff>
    </xdr:from>
    <xdr:ext cx="405111" cy="259045"/>
    <xdr:sp macro="" textlink="">
      <xdr:nvSpPr>
        <xdr:cNvPr id="429" name="n_2mainValue【市民会館】&#10;有形固定資産減価償却率"/>
        <xdr:cNvSpPr txBox="1"/>
      </xdr:nvSpPr>
      <xdr:spPr>
        <a:xfrm>
          <a:off x="2705744" y="1782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156863</xdr:rowOff>
    </xdr:from>
    <xdr:ext cx="405111" cy="259045"/>
    <xdr:sp macro="" textlink="">
      <xdr:nvSpPr>
        <xdr:cNvPr id="430" name="n_3mainValue【市民会館】&#10;有形固定資産減価償却率"/>
        <xdr:cNvSpPr txBox="1"/>
      </xdr:nvSpPr>
      <xdr:spPr>
        <a:xfrm>
          <a:off x="1816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113047</xdr:rowOff>
    </xdr:from>
    <xdr:ext cx="405111" cy="259045"/>
    <xdr:sp macro="" textlink="">
      <xdr:nvSpPr>
        <xdr:cNvPr id="431" name="n_4mainValue【市民会館】&#10;有形固定資産減価償却率"/>
        <xdr:cNvSpPr txBox="1"/>
      </xdr:nvSpPr>
      <xdr:spPr>
        <a:xfrm>
          <a:off x="927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1" name="直線コネクタ 450"/>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4"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5" name="直線コネクタ 454"/>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163847</xdr:rowOff>
    </xdr:from>
    <xdr:ext cx="469744" cy="259045"/>
    <xdr:sp macro="" textlink="">
      <xdr:nvSpPr>
        <xdr:cNvPr id="456" name="【市民会館】&#10;一人当たり面積平均値テキスト"/>
        <xdr:cNvSpPr txBox="1"/>
      </xdr:nvSpPr>
      <xdr:spPr>
        <a:xfrm>
          <a:off x="10515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7" name="フローチャート: 判断 456"/>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59" name="フローチャート: 判断 458"/>
        <xdr:cNvSpPr/>
      </xdr:nvSpPr>
      <xdr:spPr>
        <a:xfrm>
          <a:off x="8699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162561</xdr:rowOff>
    </xdr:from>
    <xdr:to>
      <xdr:col>41</xdr:col>
      <xdr:colOff>101600</xdr:colOff>
      <xdr:row>105</xdr:row>
      <xdr:rowOff>92711</xdr:rowOff>
    </xdr:to>
    <xdr:sp macro="" textlink="">
      <xdr:nvSpPr>
        <xdr:cNvPr id="460" name="フローチャート: 判断 459"/>
        <xdr:cNvSpPr/>
      </xdr:nvSpPr>
      <xdr:spPr>
        <a:xfrm>
          <a:off x="781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168275</xdr:rowOff>
    </xdr:from>
    <xdr:to>
      <xdr:col>36</xdr:col>
      <xdr:colOff>165100</xdr:colOff>
      <xdr:row>105</xdr:row>
      <xdr:rowOff>98425</xdr:rowOff>
    </xdr:to>
    <xdr:sp macro="" textlink="">
      <xdr:nvSpPr>
        <xdr:cNvPr id="461" name="フローチャート: 判断 460"/>
        <xdr:cNvSpPr/>
      </xdr:nvSpPr>
      <xdr:spPr>
        <a:xfrm>
          <a:off x="6921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88264</xdr:rowOff>
    </xdr:from>
    <xdr:to>
      <xdr:col>55</xdr:col>
      <xdr:colOff>50800</xdr:colOff>
      <xdr:row>102</xdr:row>
      <xdr:rowOff>18414</xdr:rowOff>
    </xdr:to>
    <xdr:sp macro="" textlink="">
      <xdr:nvSpPr>
        <xdr:cNvPr id="467" name="楕円 466"/>
        <xdr:cNvSpPr/>
      </xdr:nvSpPr>
      <xdr:spPr>
        <a:xfrm>
          <a:off x="10426700" y="1740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111141</xdr:rowOff>
    </xdr:from>
    <xdr:ext cx="469744" cy="259045"/>
    <xdr:sp macro="" textlink="">
      <xdr:nvSpPr>
        <xdr:cNvPr id="468" name="【市民会館】&#10;一人当たり面積該当値テキスト"/>
        <xdr:cNvSpPr txBox="1"/>
      </xdr:nvSpPr>
      <xdr:spPr>
        <a:xfrm>
          <a:off x="10515600" y="172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93980</xdr:rowOff>
    </xdr:from>
    <xdr:to>
      <xdr:col>50</xdr:col>
      <xdr:colOff>165100</xdr:colOff>
      <xdr:row>102</xdr:row>
      <xdr:rowOff>24130</xdr:rowOff>
    </xdr:to>
    <xdr:sp macro="" textlink="">
      <xdr:nvSpPr>
        <xdr:cNvPr id="469" name="楕円 468"/>
        <xdr:cNvSpPr/>
      </xdr:nvSpPr>
      <xdr:spPr>
        <a:xfrm>
          <a:off x="95885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139064</xdr:rowOff>
    </xdr:from>
    <xdr:to>
      <xdr:col>55</xdr:col>
      <xdr:colOff>0</xdr:colOff>
      <xdr:row>101</xdr:row>
      <xdr:rowOff>144780</xdr:rowOff>
    </xdr:to>
    <xdr:cxnSp macro="">
      <xdr:nvCxnSpPr>
        <xdr:cNvPr id="470" name="直線コネクタ 469"/>
        <xdr:cNvCxnSpPr/>
      </xdr:nvCxnSpPr>
      <xdr:spPr>
        <a:xfrm flipV="1">
          <a:off x="9639300" y="1745551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105411</xdr:rowOff>
    </xdr:from>
    <xdr:to>
      <xdr:col>46</xdr:col>
      <xdr:colOff>38100</xdr:colOff>
      <xdr:row>102</xdr:row>
      <xdr:rowOff>35561</xdr:rowOff>
    </xdr:to>
    <xdr:sp macro="" textlink="">
      <xdr:nvSpPr>
        <xdr:cNvPr id="471" name="楕円 470"/>
        <xdr:cNvSpPr/>
      </xdr:nvSpPr>
      <xdr:spPr>
        <a:xfrm>
          <a:off x="86995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144780</xdr:rowOff>
    </xdr:from>
    <xdr:to>
      <xdr:col>50</xdr:col>
      <xdr:colOff>114300</xdr:colOff>
      <xdr:row>101</xdr:row>
      <xdr:rowOff>156211</xdr:rowOff>
    </xdr:to>
    <xdr:cxnSp macro="">
      <xdr:nvCxnSpPr>
        <xdr:cNvPr id="472" name="直線コネクタ 471"/>
        <xdr:cNvCxnSpPr/>
      </xdr:nvCxnSpPr>
      <xdr:spPr>
        <a:xfrm flipV="1">
          <a:off x="8750300" y="174612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88264</xdr:rowOff>
    </xdr:from>
    <xdr:to>
      <xdr:col>41</xdr:col>
      <xdr:colOff>101600</xdr:colOff>
      <xdr:row>103</xdr:row>
      <xdr:rowOff>18414</xdr:rowOff>
    </xdr:to>
    <xdr:sp macro="" textlink="">
      <xdr:nvSpPr>
        <xdr:cNvPr id="473" name="楕円 472"/>
        <xdr:cNvSpPr/>
      </xdr:nvSpPr>
      <xdr:spPr>
        <a:xfrm>
          <a:off x="7810500" y="175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156211</xdr:rowOff>
    </xdr:from>
    <xdr:to>
      <xdr:col>45</xdr:col>
      <xdr:colOff>177800</xdr:colOff>
      <xdr:row>102</xdr:row>
      <xdr:rowOff>139064</xdr:rowOff>
    </xdr:to>
    <xdr:cxnSp macro="">
      <xdr:nvCxnSpPr>
        <xdr:cNvPr id="474" name="直線コネクタ 473"/>
        <xdr:cNvCxnSpPr/>
      </xdr:nvCxnSpPr>
      <xdr:spPr>
        <a:xfrm flipV="1">
          <a:off x="7861300" y="17472661"/>
          <a:ext cx="889000" cy="15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93980</xdr:rowOff>
    </xdr:from>
    <xdr:to>
      <xdr:col>36</xdr:col>
      <xdr:colOff>165100</xdr:colOff>
      <xdr:row>103</xdr:row>
      <xdr:rowOff>24130</xdr:rowOff>
    </xdr:to>
    <xdr:sp macro="" textlink="">
      <xdr:nvSpPr>
        <xdr:cNvPr id="475" name="楕円 474"/>
        <xdr:cNvSpPr/>
      </xdr:nvSpPr>
      <xdr:spPr>
        <a:xfrm>
          <a:off x="6921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139064</xdr:rowOff>
    </xdr:from>
    <xdr:to>
      <xdr:col>41</xdr:col>
      <xdr:colOff>50800</xdr:colOff>
      <xdr:row>102</xdr:row>
      <xdr:rowOff>144780</xdr:rowOff>
    </xdr:to>
    <xdr:cxnSp macro="">
      <xdr:nvCxnSpPr>
        <xdr:cNvPr id="476" name="直線コネクタ 475"/>
        <xdr:cNvCxnSpPr/>
      </xdr:nvCxnSpPr>
      <xdr:spPr>
        <a:xfrm flipV="1">
          <a:off x="6972300" y="176269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77"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112413</xdr:rowOff>
    </xdr:from>
    <xdr:ext cx="469744" cy="259045"/>
    <xdr:sp macro="" textlink="">
      <xdr:nvSpPr>
        <xdr:cNvPr id="478" name="n_2aveValue【市民会館】&#10;一人当たり面積"/>
        <xdr:cNvSpPr txBox="1"/>
      </xdr:nvSpPr>
      <xdr:spPr>
        <a:xfrm>
          <a:off x="8515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83838</xdr:rowOff>
    </xdr:from>
    <xdr:ext cx="469744" cy="259045"/>
    <xdr:sp macro="" textlink="">
      <xdr:nvSpPr>
        <xdr:cNvPr id="479" name="n_3aveValue【市民会館】&#10;一人当たり面積"/>
        <xdr:cNvSpPr txBox="1"/>
      </xdr:nvSpPr>
      <xdr:spPr>
        <a:xfrm>
          <a:off x="7626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89552</xdr:rowOff>
    </xdr:from>
    <xdr:ext cx="469744" cy="259045"/>
    <xdr:sp macro="" textlink="">
      <xdr:nvSpPr>
        <xdr:cNvPr id="480" name="n_4aveValue【市民会館】&#10;一人当たり面積"/>
        <xdr:cNvSpPr txBox="1"/>
      </xdr:nvSpPr>
      <xdr:spPr>
        <a:xfrm>
          <a:off x="6737427" y="1809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40657</xdr:rowOff>
    </xdr:from>
    <xdr:ext cx="469744" cy="259045"/>
    <xdr:sp macro="" textlink="">
      <xdr:nvSpPr>
        <xdr:cNvPr id="481" name="n_1mainValue【市民会館】&#10;一人当たり面積"/>
        <xdr:cNvSpPr txBox="1"/>
      </xdr:nvSpPr>
      <xdr:spPr>
        <a:xfrm>
          <a:off x="9391727" y="1718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52088</xdr:rowOff>
    </xdr:from>
    <xdr:ext cx="469744" cy="259045"/>
    <xdr:sp macro="" textlink="">
      <xdr:nvSpPr>
        <xdr:cNvPr id="482" name="n_2mainValue【市民会館】&#10;一人当たり面積"/>
        <xdr:cNvSpPr txBox="1"/>
      </xdr:nvSpPr>
      <xdr:spPr>
        <a:xfrm>
          <a:off x="8515427" y="1719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34941</xdr:rowOff>
    </xdr:from>
    <xdr:ext cx="469744" cy="259045"/>
    <xdr:sp macro="" textlink="">
      <xdr:nvSpPr>
        <xdr:cNvPr id="483" name="n_3mainValue【市民会館】&#10;一人当たり面積"/>
        <xdr:cNvSpPr txBox="1"/>
      </xdr:nvSpPr>
      <xdr:spPr>
        <a:xfrm>
          <a:off x="7626427" y="1735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40657</xdr:rowOff>
    </xdr:from>
    <xdr:ext cx="469744" cy="259045"/>
    <xdr:sp macro="" textlink="">
      <xdr:nvSpPr>
        <xdr:cNvPr id="484" name="n_4mainValue【市民会館】&#10;一人当たり面積"/>
        <xdr:cNvSpPr txBox="1"/>
      </xdr:nvSpPr>
      <xdr:spPr>
        <a:xfrm>
          <a:off x="67374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161925</xdr:rowOff>
    </xdr:from>
    <xdr:to>
      <xdr:col>85</xdr:col>
      <xdr:colOff>126364</xdr:colOff>
      <xdr:row>41</xdr:row>
      <xdr:rowOff>95250</xdr:rowOff>
    </xdr:to>
    <xdr:cxnSp macro="">
      <xdr:nvCxnSpPr>
        <xdr:cNvPr id="509" name="直線コネクタ 508"/>
        <xdr:cNvCxnSpPr/>
      </xdr:nvCxnSpPr>
      <xdr:spPr>
        <a:xfrm flipV="1">
          <a:off x="16318864" y="56483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510" name="【一般廃棄物処理施設】&#10;有形固定資産減価償却率最小値テキスト"/>
        <xdr:cNvSpPr txBox="1"/>
      </xdr:nvSpPr>
      <xdr:spPr>
        <a:xfrm>
          <a:off x="16357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511" name="直線コネクタ 510"/>
        <xdr:cNvCxnSpPr/>
      </xdr:nvCxnSpPr>
      <xdr:spPr>
        <a:xfrm>
          <a:off x="16230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108602</xdr:rowOff>
    </xdr:from>
    <xdr:ext cx="405111" cy="259045"/>
    <xdr:sp macro="" textlink="">
      <xdr:nvSpPr>
        <xdr:cNvPr id="512" name="【一般廃棄物処理施設】&#10;有形固定資産減価償却率最大値テキスト"/>
        <xdr:cNvSpPr txBox="1"/>
      </xdr:nvSpPr>
      <xdr:spPr>
        <a:xfrm>
          <a:off x="16357600"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161925</xdr:rowOff>
    </xdr:from>
    <xdr:to>
      <xdr:col>86</xdr:col>
      <xdr:colOff>25400</xdr:colOff>
      <xdr:row>32</xdr:row>
      <xdr:rowOff>161925</xdr:rowOff>
    </xdr:to>
    <xdr:cxnSp macro="">
      <xdr:nvCxnSpPr>
        <xdr:cNvPr id="513" name="直線コネクタ 512"/>
        <xdr:cNvCxnSpPr/>
      </xdr:nvCxnSpPr>
      <xdr:spPr>
        <a:xfrm>
          <a:off x="16230600" y="564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514" name="【一般廃棄物処理施設】&#10;有形固定資産減価償却率平均値テキスト"/>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5" name="フローチャート: 判断 514"/>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36830</xdr:rowOff>
    </xdr:from>
    <xdr:to>
      <xdr:col>81</xdr:col>
      <xdr:colOff>101600</xdr:colOff>
      <xdr:row>37</xdr:row>
      <xdr:rowOff>138430</xdr:rowOff>
    </xdr:to>
    <xdr:sp macro="" textlink="">
      <xdr:nvSpPr>
        <xdr:cNvPr id="516" name="フローチャート: 判断 515"/>
        <xdr:cNvSpPr/>
      </xdr:nvSpPr>
      <xdr:spPr>
        <a:xfrm>
          <a:off x="1543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17" name="フローチャート: 判断 516"/>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18" name="フローチャート: 判断 517"/>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519" name="フローチャート: 判断 518"/>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67310</xdr:rowOff>
    </xdr:from>
    <xdr:to>
      <xdr:col>85</xdr:col>
      <xdr:colOff>177800</xdr:colOff>
      <xdr:row>34</xdr:row>
      <xdr:rowOff>168910</xdr:rowOff>
    </xdr:to>
    <xdr:sp macro="" textlink="">
      <xdr:nvSpPr>
        <xdr:cNvPr id="525" name="楕円 524"/>
        <xdr:cNvSpPr/>
      </xdr:nvSpPr>
      <xdr:spPr>
        <a:xfrm>
          <a:off x="16268700" y="58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90187</xdr:rowOff>
    </xdr:from>
    <xdr:ext cx="405111" cy="259045"/>
    <xdr:sp macro="" textlink="">
      <xdr:nvSpPr>
        <xdr:cNvPr id="526" name="【一般廃棄物処理施設】&#10;有形固定資産減価償却率該当値テキスト"/>
        <xdr:cNvSpPr txBox="1"/>
      </xdr:nvSpPr>
      <xdr:spPr>
        <a:xfrm>
          <a:off x="16357600"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13970</xdr:rowOff>
    </xdr:from>
    <xdr:to>
      <xdr:col>81</xdr:col>
      <xdr:colOff>101600</xdr:colOff>
      <xdr:row>34</xdr:row>
      <xdr:rowOff>115570</xdr:rowOff>
    </xdr:to>
    <xdr:sp macro="" textlink="">
      <xdr:nvSpPr>
        <xdr:cNvPr id="527" name="楕円 526"/>
        <xdr:cNvSpPr/>
      </xdr:nvSpPr>
      <xdr:spPr>
        <a:xfrm>
          <a:off x="154305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64770</xdr:rowOff>
    </xdr:from>
    <xdr:to>
      <xdr:col>85</xdr:col>
      <xdr:colOff>127000</xdr:colOff>
      <xdr:row>34</xdr:row>
      <xdr:rowOff>118110</xdr:rowOff>
    </xdr:to>
    <xdr:cxnSp macro="">
      <xdr:nvCxnSpPr>
        <xdr:cNvPr id="528" name="直線コネクタ 527"/>
        <xdr:cNvCxnSpPr/>
      </xdr:nvCxnSpPr>
      <xdr:spPr>
        <a:xfrm>
          <a:off x="15481300" y="589407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133985</xdr:rowOff>
    </xdr:from>
    <xdr:to>
      <xdr:col>76</xdr:col>
      <xdr:colOff>165100</xdr:colOff>
      <xdr:row>34</xdr:row>
      <xdr:rowOff>64135</xdr:rowOff>
    </xdr:to>
    <xdr:sp macro="" textlink="">
      <xdr:nvSpPr>
        <xdr:cNvPr id="529" name="楕円 528"/>
        <xdr:cNvSpPr/>
      </xdr:nvSpPr>
      <xdr:spPr>
        <a:xfrm>
          <a:off x="14541500" y="579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13335</xdr:rowOff>
    </xdr:from>
    <xdr:to>
      <xdr:col>81</xdr:col>
      <xdr:colOff>50800</xdr:colOff>
      <xdr:row>34</xdr:row>
      <xdr:rowOff>64770</xdr:rowOff>
    </xdr:to>
    <xdr:cxnSp macro="">
      <xdr:nvCxnSpPr>
        <xdr:cNvPr id="530" name="直線コネクタ 529"/>
        <xdr:cNvCxnSpPr/>
      </xdr:nvCxnSpPr>
      <xdr:spPr>
        <a:xfrm>
          <a:off x="14592300" y="58426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80645</xdr:rowOff>
    </xdr:from>
    <xdr:to>
      <xdr:col>72</xdr:col>
      <xdr:colOff>38100</xdr:colOff>
      <xdr:row>34</xdr:row>
      <xdr:rowOff>10795</xdr:rowOff>
    </xdr:to>
    <xdr:sp macro="" textlink="">
      <xdr:nvSpPr>
        <xdr:cNvPr id="531" name="楕円 530"/>
        <xdr:cNvSpPr/>
      </xdr:nvSpPr>
      <xdr:spPr>
        <a:xfrm>
          <a:off x="13652500" y="573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131445</xdr:rowOff>
    </xdr:from>
    <xdr:to>
      <xdr:col>76</xdr:col>
      <xdr:colOff>114300</xdr:colOff>
      <xdr:row>34</xdr:row>
      <xdr:rowOff>13335</xdr:rowOff>
    </xdr:to>
    <xdr:cxnSp macro="">
      <xdr:nvCxnSpPr>
        <xdr:cNvPr id="532" name="直線コネクタ 531"/>
        <xdr:cNvCxnSpPr/>
      </xdr:nvCxnSpPr>
      <xdr:spPr>
        <a:xfrm>
          <a:off x="13703300" y="578929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25400</xdr:rowOff>
    </xdr:from>
    <xdr:to>
      <xdr:col>67</xdr:col>
      <xdr:colOff>101600</xdr:colOff>
      <xdr:row>33</xdr:row>
      <xdr:rowOff>127000</xdr:rowOff>
    </xdr:to>
    <xdr:sp macro="" textlink="">
      <xdr:nvSpPr>
        <xdr:cNvPr id="533" name="楕円 532"/>
        <xdr:cNvSpPr/>
      </xdr:nvSpPr>
      <xdr:spPr>
        <a:xfrm>
          <a:off x="1276350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76200</xdr:rowOff>
    </xdr:from>
    <xdr:to>
      <xdr:col>71</xdr:col>
      <xdr:colOff>177800</xdr:colOff>
      <xdr:row>33</xdr:row>
      <xdr:rowOff>131445</xdr:rowOff>
    </xdr:to>
    <xdr:cxnSp macro="">
      <xdr:nvCxnSpPr>
        <xdr:cNvPr id="534" name="直線コネクタ 533"/>
        <xdr:cNvCxnSpPr/>
      </xdr:nvCxnSpPr>
      <xdr:spPr>
        <a:xfrm>
          <a:off x="12814300" y="573405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129557</xdr:rowOff>
    </xdr:from>
    <xdr:ext cx="405111" cy="259045"/>
    <xdr:sp macro="" textlink="">
      <xdr:nvSpPr>
        <xdr:cNvPr id="535" name="n_1aveValue【一般廃棄物処理施設】&#10;有形固定資産減価償却率"/>
        <xdr:cNvSpPr txBox="1"/>
      </xdr:nvSpPr>
      <xdr:spPr>
        <a:xfrm>
          <a:off x="15266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150512</xdr:rowOff>
    </xdr:from>
    <xdr:ext cx="405111" cy="259045"/>
    <xdr:sp macro="" textlink="">
      <xdr:nvSpPr>
        <xdr:cNvPr id="536" name="n_2aveValue【一般廃棄物処理施設】&#10;有形固定資産減価償却率"/>
        <xdr:cNvSpPr txBox="1"/>
      </xdr:nvSpPr>
      <xdr:spPr>
        <a:xfrm>
          <a:off x="14389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36212</xdr:rowOff>
    </xdr:from>
    <xdr:ext cx="405111" cy="259045"/>
    <xdr:sp macro="" textlink="">
      <xdr:nvSpPr>
        <xdr:cNvPr id="537" name="n_3aveValue【一般廃棄物処理施設】&#10;有形固定資産減価償却率"/>
        <xdr:cNvSpPr txBox="1"/>
      </xdr:nvSpPr>
      <xdr:spPr>
        <a:xfrm>
          <a:off x="13500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108602</xdr:rowOff>
    </xdr:from>
    <xdr:ext cx="405111" cy="259045"/>
    <xdr:sp macro="" textlink="">
      <xdr:nvSpPr>
        <xdr:cNvPr id="538" name="n_4aveValue【一般廃棄物処理施設】&#10;有形固定資産減価償却率"/>
        <xdr:cNvSpPr txBox="1"/>
      </xdr:nvSpPr>
      <xdr:spPr>
        <a:xfrm>
          <a:off x="12611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132097</xdr:rowOff>
    </xdr:from>
    <xdr:ext cx="405111" cy="259045"/>
    <xdr:sp macro="" textlink="">
      <xdr:nvSpPr>
        <xdr:cNvPr id="539" name="n_1mainValue【一般廃棄物処理施設】&#10;有形固定資産減価償却率"/>
        <xdr:cNvSpPr txBox="1"/>
      </xdr:nvSpPr>
      <xdr:spPr>
        <a:xfrm>
          <a:off x="1526604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80662</xdr:rowOff>
    </xdr:from>
    <xdr:ext cx="405111" cy="259045"/>
    <xdr:sp macro="" textlink="">
      <xdr:nvSpPr>
        <xdr:cNvPr id="540" name="n_2mainValue【一般廃棄物処理施設】&#10;有形固定資産減価償却率"/>
        <xdr:cNvSpPr txBox="1"/>
      </xdr:nvSpPr>
      <xdr:spPr>
        <a:xfrm>
          <a:off x="14389744" y="556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27322</xdr:rowOff>
    </xdr:from>
    <xdr:ext cx="405111" cy="259045"/>
    <xdr:sp macro="" textlink="">
      <xdr:nvSpPr>
        <xdr:cNvPr id="541" name="n_3mainValue【一般廃棄物処理施設】&#10;有形固定資産減価償却率"/>
        <xdr:cNvSpPr txBox="1"/>
      </xdr:nvSpPr>
      <xdr:spPr>
        <a:xfrm>
          <a:off x="13500744" y="55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143527</xdr:rowOff>
    </xdr:from>
    <xdr:ext cx="405111" cy="259045"/>
    <xdr:sp macro="" textlink="">
      <xdr:nvSpPr>
        <xdr:cNvPr id="542" name="n_4mainValue【一般廃棄物処理施設】&#10;有形固定資産減価償却率"/>
        <xdr:cNvSpPr txBox="1"/>
      </xdr:nvSpPr>
      <xdr:spPr>
        <a:xfrm>
          <a:off x="12611744" y="54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66" name="直線コネクタ 565"/>
        <xdr:cNvCxnSpPr/>
      </xdr:nvCxnSpPr>
      <xdr:spPr>
        <a:xfrm flipV="1">
          <a:off x="22160864" y="576150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67" name="【一般廃棄物処理施設】&#10;一人当たり有形固定資産（償却資産）額最小値テキスト"/>
        <xdr:cNvSpPr txBox="1"/>
      </xdr:nvSpPr>
      <xdr:spPr>
        <a:xfrm>
          <a:off x="22199600" y="72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68" name="直線コネクタ 567"/>
        <xdr:cNvCxnSpPr/>
      </xdr:nvCxnSpPr>
      <xdr:spPr>
        <a:xfrm>
          <a:off x="22072600" y="72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69" name="【一般廃棄物処理施設】&#10;一人当たり有形固定資産（償却資産）額最大値テキスト"/>
        <xdr:cNvSpPr txBox="1"/>
      </xdr:nvSpPr>
      <xdr:spPr>
        <a:xfrm>
          <a:off x="22199600" y="55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70" name="直線コネクタ 569"/>
        <xdr:cNvCxnSpPr/>
      </xdr:nvCxnSpPr>
      <xdr:spPr>
        <a:xfrm>
          <a:off x="22072600" y="576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127332</xdr:rowOff>
    </xdr:from>
    <xdr:ext cx="534377" cy="259045"/>
    <xdr:sp macro="" textlink="">
      <xdr:nvSpPr>
        <xdr:cNvPr id="571" name="【一般廃棄物処理施設】&#10;一人当たり有形固定資産（償却資産）額平均値テキスト"/>
        <xdr:cNvSpPr txBox="1"/>
      </xdr:nvSpPr>
      <xdr:spPr>
        <a:xfrm>
          <a:off x="22199600" y="664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72" name="フローチャート: 判断 571"/>
        <xdr:cNvSpPr/>
      </xdr:nvSpPr>
      <xdr:spPr>
        <a:xfrm>
          <a:off x="22110700" y="66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152235</xdr:rowOff>
    </xdr:from>
    <xdr:to>
      <xdr:col>112</xdr:col>
      <xdr:colOff>38100</xdr:colOff>
      <xdr:row>39</xdr:row>
      <xdr:rowOff>82385</xdr:rowOff>
    </xdr:to>
    <xdr:sp macro="" textlink="">
      <xdr:nvSpPr>
        <xdr:cNvPr id="573" name="フローチャート: 判断 572"/>
        <xdr:cNvSpPr/>
      </xdr:nvSpPr>
      <xdr:spPr>
        <a:xfrm>
          <a:off x="212725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7516</xdr:rowOff>
    </xdr:from>
    <xdr:to>
      <xdr:col>107</xdr:col>
      <xdr:colOff>101600</xdr:colOff>
      <xdr:row>39</xdr:row>
      <xdr:rowOff>109116</xdr:rowOff>
    </xdr:to>
    <xdr:sp macro="" textlink="">
      <xdr:nvSpPr>
        <xdr:cNvPr id="574" name="フローチャート: 判断 573"/>
        <xdr:cNvSpPr/>
      </xdr:nvSpPr>
      <xdr:spPr>
        <a:xfrm>
          <a:off x="20383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92433</xdr:rowOff>
    </xdr:from>
    <xdr:to>
      <xdr:col>102</xdr:col>
      <xdr:colOff>165100</xdr:colOff>
      <xdr:row>40</xdr:row>
      <xdr:rowOff>22583</xdr:rowOff>
    </xdr:to>
    <xdr:sp macro="" textlink="">
      <xdr:nvSpPr>
        <xdr:cNvPr id="575" name="フローチャート: 判断 574"/>
        <xdr:cNvSpPr/>
      </xdr:nvSpPr>
      <xdr:spPr>
        <a:xfrm>
          <a:off x="19494500" y="677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113152</xdr:rowOff>
    </xdr:from>
    <xdr:to>
      <xdr:col>98</xdr:col>
      <xdr:colOff>38100</xdr:colOff>
      <xdr:row>40</xdr:row>
      <xdr:rowOff>43302</xdr:rowOff>
    </xdr:to>
    <xdr:sp macro="" textlink="">
      <xdr:nvSpPr>
        <xdr:cNvPr id="576" name="フローチャート: 判断 575"/>
        <xdr:cNvSpPr/>
      </xdr:nvSpPr>
      <xdr:spPr>
        <a:xfrm>
          <a:off x="18605500" y="679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35520</xdr:rowOff>
    </xdr:from>
    <xdr:to>
      <xdr:col>116</xdr:col>
      <xdr:colOff>114300</xdr:colOff>
      <xdr:row>38</xdr:row>
      <xdr:rowOff>137120</xdr:rowOff>
    </xdr:to>
    <xdr:sp macro="" textlink="">
      <xdr:nvSpPr>
        <xdr:cNvPr id="582" name="楕円 581"/>
        <xdr:cNvSpPr/>
      </xdr:nvSpPr>
      <xdr:spPr>
        <a:xfrm>
          <a:off x="22110700" y="655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58397</xdr:rowOff>
    </xdr:from>
    <xdr:ext cx="534377" cy="259045"/>
    <xdr:sp macro="" textlink="">
      <xdr:nvSpPr>
        <xdr:cNvPr id="583" name="【一般廃棄物処理施設】&#10;一人当たり有形固定資産（償却資産）額該当値テキスト"/>
        <xdr:cNvSpPr txBox="1"/>
      </xdr:nvSpPr>
      <xdr:spPr>
        <a:xfrm>
          <a:off x="22199600" y="640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39337</xdr:rowOff>
    </xdr:from>
    <xdr:to>
      <xdr:col>112</xdr:col>
      <xdr:colOff>38100</xdr:colOff>
      <xdr:row>38</xdr:row>
      <xdr:rowOff>140937</xdr:rowOff>
    </xdr:to>
    <xdr:sp macro="" textlink="">
      <xdr:nvSpPr>
        <xdr:cNvPr id="584" name="楕円 583"/>
        <xdr:cNvSpPr/>
      </xdr:nvSpPr>
      <xdr:spPr>
        <a:xfrm>
          <a:off x="21272500" y="655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86320</xdr:rowOff>
    </xdr:from>
    <xdr:to>
      <xdr:col>116</xdr:col>
      <xdr:colOff>63500</xdr:colOff>
      <xdr:row>38</xdr:row>
      <xdr:rowOff>90137</xdr:rowOff>
    </xdr:to>
    <xdr:cxnSp macro="">
      <xdr:nvCxnSpPr>
        <xdr:cNvPr id="585" name="直線コネクタ 584"/>
        <xdr:cNvCxnSpPr/>
      </xdr:nvCxnSpPr>
      <xdr:spPr>
        <a:xfrm flipV="1">
          <a:off x="21323300" y="6601420"/>
          <a:ext cx="838200" cy="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41211</xdr:rowOff>
    </xdr:from>
    <xdr:to>
      <xdr:col>107</xdr:col>
      <xdr:colOff>101600</xdr:colOff>
      <xdr:row>38</xdr:row>
      <xdr:rowOff>142811</xdr:rowOff>
    </xdr:to>
    <xdr:sp macro="" textlink="">
      <xdr:nvSpPr>
        <xdr:cNvPr id="586" name="楕円 585"/>
        <xdr:cNvSpPr/>
      </xdr:nvSpPr>
      <xdr:spPr>
        <a:xfrm>
          <a:off x="20383500" y="655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90137</xdr:rowOff>
    </xdr:from>
    <xdr:to>
      <xdr:col>111</xdr:col>
      <xdr:colOff>177800</xdr:colOff>
      <xdr:row>38</xdr:row>
      <xdr:rowOff>92011</xdr:rowOff>
    </xdr:to>
    <xdr:cxnSp macro="">
      <xdr:nvCxnSpPr>
        <xdr:cNvPr id="587" name="直線コネクタ 586"/>
        <xdr:cNvCxnSpPr/>
      </xdr:nvCxnSpPr>
      <xdr:spPr>
        <a:xfrm flipV="1">
          <a:off x="20434300" y="6605237"/>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43947</xdr:rowOff>
    </xdr:from>
    <xdr:to>
      <xdr:col>102</xdr:col>
      <xdr:colOff>165100</xdr:colOff>
      <xdr:row>38</xdr:row>
      <xdr:rowOff>145547</xdr:rowOff>
    </xdr:to>
    <xdr:sp macro="" textlink="">
      <xdr:nvSpPr>
        <xdr:cNvPr id="588" name="楕円 587"/>
        <xdr:cNvSpPr/>
      </xdr:nvSpPr>
      <xdr:spPr>
        <a:xfrm>
          <a:off x="19494500" y="65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92011</xdr:rowOff>
    </xdr:from>
    <xdr:to>
      <xdr:col>107</xdr:col>
      <xdr:colOff>50800</xdr:colOff>
      <xdr:row>38</xdr:row>
      <xdr:rowOff>94747</xdr:rowOff>
    </xdr:to>
    <xdr:cxnSp macro="">
      <xdr:nvCxnSpPr>
        <xdr:cNvPr id="589" name="直線コネクタ 588"/>
        <xdr:cNvCxnSpPr/>
      </xdr:nvCxnSpPr>
      <xdr:spPr>
        <a:xfrm flipV="1">
          <a:off x="19545300" y="6607111"/>
          <a:ext cx="889000" cy="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45844</xdr:rowOff>
    </xdr:from>
    <xdr:to>
      <xdr:col>98</xdr:col>
      <xdr:colOff>38100</xdr:colOff>
      <xdr:row>38</xdr:row>
      <xdr:rowOff>147444</xdr:rowOff>
    </xdr:to>
    <xdr:sp macro="" textlink="">
      <xdr:nvSpPr>
        <xdr:cNvPr id="590" name="楕円 589"/>
        <xdr:cNvSpPr/>
      </xdr:nvSpPr>
      <xdr:spPr>
        <a:xfrm>
          <a:off x="18605500" y="656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94747</xdr:rowOff>
    </xdr:from>
    <xdr:to>
      <xdr:col>102</xdr:col>
      <xdr:colOff>114300</xdr:colOff>
      <xdr:row>38</xdr:row>
      <xdr:rowOff>96644</xdr:rowOff>
    </xdr:to>
    <xdr:cxnSp macro="">
      <xdr:nvCxnSpPr>
        <xdr:cNvPr id="591" name="直線コネクタ 590"/>
        <xdr:cNvCxnSpPr/>
      </xdr:nvCxnSpPr>
      <xdr:spPr>
        <a:xfrm flipV="1">
          <a:off x="18656300" y="6609847"/>
          <a:ext cx="889000" cy="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73512</xdr:rowOff>
    </xdr:from>
    <xdr:ext cx="534377" cy="259045"/>
    <xdr:sp macro="" textlink="">
      <xdr:nvSpPr>
        <xdr:cNvPr id="592" name="n_1aveValue【一般廃棄物処理施設】&#10;一人当たり有形固定資産（償却資産）額"/>
        <xdr:cNvSpPr txBox="1"/>
      </xdr:nvSpPr>
      <xdr:spPr>
        <a:xfrm>
          <a:off x="21043411" y="676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100243</xdr:rowOff>
    </xdr:from>
    <xdr:ext cx="534377" cy="259045"/>
    <xdr:sp macro="" textlink="">
      <xdr:nvSpPr>
        <xdr:cNvPr id="593" name="n_2aveValue【一般廃棄物処理施設】&#10;一人当たり有形固定資産（償却資産）額"/>
        <xdr:cNvSpPr txBox="1"/>
      </xdr:nvSpPr>
      <xdr:spPr>
        <a:xfrm>
          <a:off x="20167111" y="678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13710</xdr:rowOff>
    </xdr:from>
    <xdr:ext cx="534377" cy="259045"/>
    <xdr:sp macro="" textlink="">
      <xdr:nvSpPr>
        <xdr:cNvPr id="594" name="n_3aveValue【一般廃棄物処理施設】&#10;一人当たり有形固定資産（償却資産）額"/>
        <xdr:cNvSpPr txBox="1"/>
      </xdr:nvSpPr>
      <xdr:spPr>
        <a:xfrm>
          <a:off x="19278111" y="687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34429</xdr:rowOff>
    </xdr:from>
    <xdr:ext cx="534377" cy="259045"/>
    <xdr:sp macro="" textlink="">
      <xdr:nvSpPr>
        <xdr:cNvPr id="595" name="n_4aveValue【一般廃棄物処理施設】&#10;一人当たり有形固定資産（償却資産）額"/>
        <xdr:cNvSpPr txBox="1"/>
      </xdr:nvSpPr>
      <xdr:spPr>
        <a:xfrm>
          <a:off x="18389111" y="689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157464</xdr:rowOff>
    </xdr:from>
    <xdr:ext cx="534377" cy="259045"/>
    <xdr:sp macro="" textlink="">
      <xdr:nvSpPr>
        <xdr:cNvPr id="596" name="n_1mainValue【一般廃棄物処理施設】&#10;一人当たり有形固定資産（償却資産）額"/>
        <xdr:cNvSpPr txBox="1"/>
      </xdr:nvSpPr>
      <xdr:spPr>
        <a:xfrm>
          <a:off x="21043411" y="632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159338</xdr:rowOff>
    </xdr:from>
    <xdr:ext cx="534377" cy="259045"/>
    <xdr:sp macro="" textlink="">
      <xdr:nvSpPr>
        <xdr:cNvPr id="597" name="n_2mainValue【一般廃棄物処理施設】&#10;一人当たり有形固定資産（償却資産）額"/>
        <xdr:cNvSpPr txBox="1"/>
      </xdr:nvSpPr>
      <xdr:spPr>
        <a:xfrm>
          <a:off x="20167111" y="633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162074</xdr:rowOff>
    </xdr:from>
    <xdr:ext cx="534377" cy="259045"/>
    <xdr:sp macro="" textlink="">
      <xdr:nvSpPr>
        <xdr:cNvPr id="598" name="n_3mainValue【一般廃棄物処理施設】&#10;一人当たり有形固定資産（償却資産）額"/>
        <xdr:cNvSpPr txBox="1"/>
      </xdr:nvSpPr>
      <xdr:spPr>
        <a:xfrm>
          <a:off x="19278111" y="63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163971</xdr:rowOff>
    </xdr:from>
    <xdr:ext cx="534377" cy="259045"/>
    <xdr:sp macro="" textlink="">
      <xdr:nvSpPr>
        <xdr:cNvPr id="599" name="n_4mainValue【一般廃棄物処理施設】&#10;一人当たり有形固定資産（償却資産）額"/>
        <xdr:cNvSpPr txBox="1"/>
      </xdr:nvSpPr>
      <xdr:spPr>
        <a:xfrm>
          <a:off x="18389111" y="63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623" name="直線コネクタ 622"/>
        <xdr:cNvCxnSpPr/>
      </xdr:nvCxnSpPr>
      <xdr:spPr>
        <a:xfrm flipV="1">
          <a:off x="16318864" y="95250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24" name="【保健センター・保健所】&#10;有形固定資産減価償却率最小値テキスト"/>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25" name="直線コネクタ 624"/>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26"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27" name="直線コネクタ 626"/>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118127</xdr:rowOff>
    </xdr:from>
    <xdr:ext cx="405111" cy="259045"/>
    <xdr:sp macro="" textlink="">
      <xdr:nvSpPr>
        <xdr:cNvPr id="628" name="【保健センター・保健所】&#10;有形固定資産減価償却率平均値テキスト"/>
        <xdr:cNvSpPr txBox="1"/>
      </xdr:nvSpPr>
      <xdr:spPr>
        <a:xfrm>
          <a:off x="16357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29" name="フローチャート: 判断 628"/>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31" name="フローチャート: 判断 630"/>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31115</xdr:rowOff>
    </xdr:from>
    <xdr:to>
      <xdr:col>72</xdr:col>
      <xdr:colOff>38100</xdr:colOff>
      <xdr:row>60</xdr:row>
      <xdr:rowOff>132715</xdr:rowOff>
    </xdr:to>
    <xdr:sp macro="" textlink="">
      <xdr:nvSpPr>
        <xdr:cNvPr id="632" name="フローチャート: 判断 631"/>
        <xdr:cNvSpPr/>
      </xdr:nvSpPr>
      <xdr:spPr>
        <a:xfrm>
          <a:off x="13652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170180</xdr:rowOff>
    </xdr:from>
    <xdr:to>
      <xdr:col>67</xdr:col>
      <xdr:colOff>101600</xdr:colOff>
      <xdr:row>60</xdr:row>
      <xdr:rowOff>100330</xdr:rowOff>
    </xdr:to>
    <xdr:sp macro="" textlink="">
      <xdr:nvSpPr>
        <xdr:cNvPr id="633" name="フローチャート: 判断 632"/>
        <xdr:cNvSpPr/>
      </xdr:nvSpPr>
      <xdr:spPr>
        <a:xfrm>
          <a:off x="12763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116840</xdr:rowOff>
    </xdr:from>
    <xdr:to>
      <xdr:col>85</xdr:col>
      <xdr:colOff>177800</xdr:colOff>
      <xdr:row>60</xdr:row>
      <xdr:rowOff>46990</xdr:rowOff>
    </xdr:to>
    <xdr:sp macro="" textlink="">
      <xdr:nvSpPr>
        <xdr:cNvPr id="639" name="楕円 638"/>
        <xdr:cNvSpPr/>
      </xdr:nvSpPr>
      <xdr:spPr>
        <a:xfrm>
          <a:off x="162687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139717</xdr:rowOff>
    </xdr:from>
    <xdr:ext cx="405111" cy="259045"/>
    <xdr:sp macro="" textlink="">
      <xdr:nvSpPr>
        <xdr:cNvPr id="640" name="【保健センター・保健所】&#10;有形固定資産減価償却率該当値テキスト"/>
        <xdr:cNvSpPr txBox="1"/>
      </xdr:nvSpPr>
      <xdr:spPr>
        <a:xfrm>
          <a:off x="16357600"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78740</xdr:rowOff>
    </xdr:from>
    <xdr:to>
      <xdr:col>81</xdr:col>
      <xdr:colOff>101600</xdr:colOff>
      <xdr:row>60</xdr:row>
      <xdr:rowOff>8890</xdr:rowOff>
    </xdr:to>
    <xdr:sp macro="" textlink="">
      <xdr:nvSpPr>
        <xdr:cNvPr id="641" name="楕円 640"/>
        <xdr:cNvSpPr/>
      </xdr:nvSpPr>
      <xdr:spPr>
        <a:xfrm>
          <a:off x="15430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129540</xdr:rowOff>
    </xdr:from>
    <xdr:to>
      <xdr:col>85</xdr:col>
      <xdr:colOff>127000</xdr:colOff>
      <xdr:row>59</xdr:row>
      <xdr:rowOff>167640</xdr:rowOff>
    </xdr:to>
    <xdr:cxnSp macro="">
      <xdr:nvCxnSpPr>
        <xdr:cNvPr id="642" name="直線コネクタ 641"/>
        <xdr:cNvCxnSpPr/>
      </xdr:nvCxnSpPr>
      <xdr:spPr>
        <a:xfrm>
          <a:off x="15481300" y="102450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38735</xdr:rowOff>
    </xdr:from>
    <xdr:to>
      <xdr:col>76</xdr:col>
      <xdr:colOff>165100</xdr:colOff>
      <xdr:row>59</xdr:row>
      <xdr:rowOff>140335</xdr:rowOff>
    </xdr:to>
    <xdr:sp macro="" textlink="">
      <xdr:nvSpPr>
        <xdr:cNvPr id="643" name="楕円 642"/>
        <xdr:cNvSpPr/>
      </xdr:nvSpPr>
      <xdr:spPr>
        <a:xfrm>
          <a:off x="14541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89535</xdr:rowOff>
    </xdr:from>
    <xdr:to>
      <xdr:col>81</xdr:col>
      <xdr:colOff>50800</xdr:colOff>
      <xdr:row>59</xdr:row>
      <xdr:rowOff>129540</xdr:rowOff>
    </xdr:to>
    <xdr:cxnSp macro="">
      <xdr:nvCxnSpPr>
        <xdr:cNvPr id="644" name="直線コネクタ 643"/>
        <xdr:cNvCxnSpPr/>
      </xdr:nvCxnSpPr>
      <xdr:spPr>
        <a:xfrm>
          <a:off x="14592300" y="102050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xdr:rowOff>
    </xdr:from>
    <xdr:to>
      <xdr:col>72</xdr:col>
      <xdr:colOff>38100</xdr:colOff>
      <xdr:row>59</xdr:row>
      <xdr:rowOff>102235</xdr:rowOff>
    </xdr:to>
    <xdr:sp macro="" textlink="">
      <xdr:nvSpPr>
        <xdr:cNvPr id="645" name="楕円 644"/>
        <xdr:cNvSpPr/>
      </xdr:nvSpPr>
      <xdr:spPr>
        <a:xfrm>
          <a:off x="13652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51435</xdr:rowOff>
    </xdr:from>
    <xdr:to>
      <xdr:col>76</xdr:col>
      <xdr:colOff>114300</xdr:colOff>
      <xdr:row>59</xdr:row>
      <xdr:rowOff>89535</xdr:rowOff>
    </xdr:to>
    <xdr:cxnSp macro="">
      <xdr:nvCxnSpPr>
        <xdr:cNvPr id="646" name="直線コネクタ 645"/>
        <xdr:cNvCxnSpPr/>
      </xdr:nvCxnSpPr>
      <xdr:spPr>
        <a:xfrm>
          <a:off x="13703300" y="101669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63500</xdr:rowOff>
    </xdr:from>
    <xdr:to>
      <xdr:col>67</xdr:col>
      <xdr:colOff>101600</xdr:colOff>
      <xdr:row>59</xdr:row>
      <xdr:rowOff>165100</xdr:rowOff>
    </xdr:to>
    <xdr:sp macro="" textlink="">
      <xdr:nvSpPr>
        <xdr:cNvPr id="647" name="楕円 646"/>
        <xdr:cNvSpPr/>
      </xdr:nvSpPr>
      <xdr:spPr>
        <a:xfrm>
          <a:off x="12763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51435</xdr:rowOff>
    </xdr:from>
    <xdr:to>
      <xdr:col>71</xdr:col>
      <xdr:colOff>177800</xdr:colOff>
      <xdr:row>59</xdr:row>
      <xdr:rowOff>114300</xdr:rowOff>
    </xdr:to>
    <xdr:cxnSp macro="">
      <xdr:nvCxnSpPr>
        <xdr:cNvPr id="648" name="直線コネクタ 647"/>
        <xdr:cNvCxnSpPr/>
      </xdr:nvCxnSpPr>
      <xdr:spPr>
        <a:xfrm flipV="1">
          <a:off x="12814300" y="1016698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649" name="n_1aveValue【保健センター・保健所】&#10;有形固定資産減価償却率"/>
        <xdr:cNvSpPr txBox="1"/>
      </xdr:nvSpPr>
      <xdr:spPr>
        <a:xfrm>
          <a:off x="15266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650" name="n_2aveValue【保健センター・保健所】&#10;有形固定資産減価償却率"/>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123842</xdr:rowOff>
    </xdr:from>
    <xdr:ext cx="405111" cy="259045"/>
    <xdr:sp macro="" textlink="">
      <xdr:nvSpPr>
        <xdr:cNvPr id="651" name="n_3aveValue【保健センター・保健所】&#10;有形固定資産減価償却率"/>
        <xdr:cNvSpPr txBox="1"/>
      </xdr:nvSpPr>
      <xdr:spPr>
        <a:xfrm>
          <a:off x="13500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91457</xdr:rowOff>
    </xdr:from>
    <xdr:ext cx="405111" cy="259045"/>
    <xdr:sp macro="" textlink="">
      <xdr:nvSpPr>
        <xdr:cNvPr id="652" name="n_4aveValue【保健センター・保健所】&#10;有形固定資産減価償却率"/>
        <xdr:cNvSpPr txBox="1"/>
      </xdr:nvSpPr>
      <xdr:spPr>
        <a:xfrm>
          <a:off x="12611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25417</xdr:rowOff>
    </xdr:from>
    <xdr:ext cx="405111" cy="259045"/>
    <xdr:sp macro="" textlink="">
      <xdr:nvSpPr>
        <xdr:cNvPr id="653" name="n_1mainValue【保健センター・保健所】&#10;有形固定資産減価償却率"/>
        <xdr:cNvSpPr txBox="1"/>
      </xdr:nvSpPr>
      <xdr:spPr>
        <a:xfrm>
          <a:off x="152660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156862</xdr:rowOff>
    </xdr:from>
    <xdr:ext cx="405111" cy="259045"/>
    <xdr:sp macro="" textlink="">
      <xdr:nvSpPr>
        <xdr:cNvPr id="654" name="n_2mainValue【保健センター・保健所】&#10;有形固定資産減価償却率"/>
        <xdr:cNvSpPr txBox="1"/>
      </xdr:nvSpPr>
      <xdr:spPr>
        <a:xfrm>
          <a:off x="14389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118762</xdr:rowOff>
    </xdr:from>
    <xdr:ext cx="405111" cy="259045"/>
    <xdr:sp macro="" textlink="">
      <xdr:nvSpPr>
        <xdr:cNvPr id="655" name="n_3mainValue【保健センター・保健所】&#10;有形固定資産減価償却率"/>
        <xdr:cNvSpPr txBox="1"/>
      </xdr:nvSpPr>
      <xdr:spPr>
        <a:xfrm>
          <a:off x="135007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10177</xdr:rowOff>
    </xdr:from>
    <xdr:ext cx="405111" cy="259045"/>
    <xdr:sp macro="" textlink="">
      <xdr:nvSpPr>
        <xdr:cNvPr id="656" name="n_4mainValue【保健センター・保健所】&#10;有形固定資産減価償却率"/>
        <xdr:cNvSpPr txBox="1"/>
      </xdr:nvSpPr>
      <xdr:spPr>
        <a:xfrm>
          <a:off x="12611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678" name="直線コネクタ 677"/>
        <xdr:cNvCxnSpPr/>
      </xdr:nvCxnSpPr>
      <xdr:spPr>
        <a:xfrm flipV="1">
          <a:off x="22160864" y="951890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81" name="【保健センター・保健所】&#10;一人当たり面積最大値テキスト"/>
        <xdr:cNvSpPr txBox="1"/>
      </xdr:nvSpPr>
      <xdr:spPr>
        <a:xfrm>
          <a:off x="221996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82" name="直線コネクタ 681"/>
        <xdr:cNvCxnSpPr/>
      </xdr:nvCxnSpPr>
      <xdr:spPr>
        <a:xfrm>
          <a:off x="22072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32783</xdr:rowOff>
    </xdr:from>
    <xdr:ext cx="469744" cy="259045"/>
    <xdr:sp macro="" textlink="">
      <xdr:nvSpPr>
        <xdr:cNvPr id="683" name="【保健センター・保健所】&#10;一人当たり面積平均値テキスト"/>
        <xdr:cNvSpPr txBox="1"/>
      </xdr:nvSpPr>
      <xdr:spPr>
        <a:xfrm>
          <a:off x="22199600" y="10662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85" name="フローチャート: 判断 684"/>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86" name="フローチャート: 判断 685"/>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90932</xdr:rowOff>
    </xdr:from>
    <xdr:to>
      <xdr:col>102</xdr:col>
      <xdr:colOff>165100</xdr:colOff>
      <xdr:row>63</xdr:row>
      <xdr:rowOff>21082</xdr:rowOff>
    </xdr:to>
    <xdr:sp macro="" textlink="">
      <xdr:nvSpPr>
        <xdr:cNvPr id="687" name="フローチャート: 判断 686"/>
        <xdr:cNvSpPr/>
      </xdr:nvSpPr>
      <xdr:spPr>
        <a:xfrm>
          <a:off x="194945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109220</xdr:rowOff>
    </xdr:from>
    <xdr:to>
      <xdr:col>98</xdr:col>
      <xdr:colOff>38100</xdr:colOff>
      <xdr:row>63</xdr:row>
      <xdr:rowOff>39370</xdr:rowOff>
    </xdr:to>
    <xdr:sp macro="" textlink="">
      <xdr:nvSpPr>
        <xdr:cNvPr id="688" name="フローチャート: 判断 687"/>
        <xdr:cNvSpPr/>
      </xdr:nvSpPr>
      <xdr:spPr>
        <a:xfrm>
          <a:off x="18605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24638</xdr:rowOff>
    </xdr:from>
    <xdr:to>
      <xdr:col>116</xdr:col>
      <xdr:colOff>114300</xdr:colOff>
      <xdr:row>61</xdr:row>
      <xdr:rowOff>126238</xdr:rowOff>
    </xdr:to>
    <xdr:sp macro="" textlink="">
      <xdr:nvSpPr>
        <xdr:cNvPr id="694" name="楕円 693"/>
        <xdr:cNvSpPr/>
      </xdr:nvSpPr>
      <xdr:spPr>
        <a:xfrm>
          <a:off x="22110700" y="104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47515</xdr:rowOff>
    </xdr:from>
    <xdr:ext cx="469744" cy="259045"/>
    <xdr:sp macro="" textlink="">
      <xdr:nvSpPr>
        <xdr:cNvPr id="695" name="【保健センター・保健所】&#10;一人当たり面積該当値テキスト"/>
        <xdr:cNvSpPr txBox="1"/>
      </xdr:nvSpPr>
      <xdr:spPr>
        <a:xfrm>
          <a:off x="22199600" y="1033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24638</xdr:rowOff>
    </xdr:from>
    <xdr:to>
      <xdr:col>112</xdr:col>
      <xdr:colOff>38100</xdr:colOff>
      <xdr:row>61</xdr:row>
      <xdr:rowOff>126238</xdr:rowOff>
    </xdr:to>
    <xdr:sp macro="" textlink="">
      <xdr:nvSpPr>
        <xdr:cNvPr id="696" name="楕円 695"/>
        <xdr:cNvSpPr/>
      </xdr:nvSpPr>
      <xdr:spPr>
        <a:xfrm>
          <a:off x="21272500" y="104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75438</xdr:rowOff>
    </xdr:from>
    <xdr:to>
      <xdr:col>116</xdr:col>
      <xdr:colOff>63500</xdr:colOff>
      <xdr:row>61</xdr:row>
      <xdr:rowOff>75438</xdr:rowOff>
    </xdr:to>
    <xdr:cxnSp macro="">
      <xdr:nvCxnSpPr>
        <xdr:cNvPr id="697" name="直線コネクタ 696"/>
        <xdr:cNvCxnSpPr/>
      </xdr:nvCxnSpPr>
      <xdr:spPr>
        <a:xfrm>
          <a:off x="21323300" y="105338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33782</xdr:rowOff>
    </xdr:from>
    <xdr:to>
      <xdr:col>107</xdr:col>
      <xdr:colOff>101600</xdr:colOff>
      <xdr:row>61</xdr:row>
      <xdr:rowOff>135382</xdr:rowOff>
    </xdr:to>
    <xdr:sp macro="" textlink="">
      <xdr:nvSpPr>
        <xdr:cNvPr id="698" name="楕円 697"/>
        <xdr:cNvSpPr/>
      </xdr:nvSpPr>
      <xdr:spPr>
        <a:xfrm>
          <a:off x="20383500" y="10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75438</xdr:rowOff>
    </xdr:from>
    <xdr:to>
      <xdr:col>111</xdr:col>
      <xdr:colOff>177800</xdr:colOff>
      <xdr:row>61</xdr:row>
      <xdr:rowOff>84582</xdr:rowOff>
    </xdr:to>
    <xdr:cxnSp macro="">
      <xdr:nvCxnSpPr>
        <xdr:cNvPr id="699" name="直線コネクタ 698"/>
        <xdr:cNvCxnSpPr/>
      </xdr:nvCxnSpPr>
      <xdr:spPr>
        <a:xfrm flipV="1">
          <a:off x="20434300" y="105338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33782</xdr:rowOff>
    </xdr:from>
    <xdr:to>
      <xdr:col>102</xdr:col>
      <xdr:colOff>165100</xdr:colOff>
      <xdr:row>61</xdr:row>
      <xdr:rowOff>135382</xdr:rowOff>
    </xdr:to>
    <xdr:sp macro="" textlink="">
      <xdr:nvSpPr>
        <xdr:cNvPr id="700" name="楕円 699"/>
        <xdr:cNvSpPr/>
      </xdr:nvSpPr>
      <xdr:spPr>
        <a:xfrm>
          <a:off x="19494500" y="10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84582</xdr:rowOff>
    </xdr:from>
    <xdr:to>
      <xdr:col>107</xdr:col>
      <xdr:colOff>50800</xdr:colOff>
      <xdr:row>61</xdr:row>
      <xdr:rowOff>84582</xdr:rowOff>
    </xdr:to>
    <xdr:cxnSp macro="">
      <xdr:nvCxnSpPr>
        <xdr:cNvPr id="701" name="直線コネクタ 700"/>
        <xdr:cNvCxnSpPr/>
      </xdr:nvCxnSpPr>
      <xdr:spPr>
        <a:xfrm>
          <a:off x="19545300" y="10543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86360</xdr:rowOff>
    </xdr:from>
    <xdr:to>
      <xdr:col>98</xdr:col>
      <xdr:colOff>38100</xdr:colOff>
      <xdr:row>61</xdr:row>
      <xdr:rowOff>16510</xdr:rowOff>
    </xdr:to>
    <xdr:sp macro="" textlink="">
      <xdr:nvSpPr>
        <xdr:cNvPr id="702" name="楕円 701"/>
        <xdr:cNvSpPr/>
      </xdr:nvSpPr>
      <xdr:spPr>
        <a:xfrm>
          <a:off x="18605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137160</xdr:rowOff>
    </xdr:from>
    <xdr:to>
      <xdr:col>102</xdr:col>
      <xdr:colOff>114300</xdr:colOff>
      <xdr:row>61</xdr:row>
      <xdr:rowOff>84582</xdr:rowOff>
    </xdr:to>
    <xdr:cxnSp macro="">
      <xdr:nvCxnSpPr>
        <xdr:cNvPr id="703" name="直線コネクタ 702"/>
        <xdr:cNvCxnSpPr/>
      </xdr:nvCxnSpPr>
      <xdr:spPr>
        <a:xfrm>
          <a:off x="18656300" y="1042416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156227</xdr:rowOff>
    </xdr:from>
    <xdr:ext cx="469744" cy="259045"/>
    <xdr:sp macro="" textlink="">
      <xdr:nvSpPr>
        <xdr:cNvPr id="704" name="n_1ave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705" name="n_2aveValue【保健センター・保健所】&#10;一人当たり面積"/>
        <xdr:cNvSpPr txBox="1"/>
      </xdr:nvSpPr>
      <xdr:spPr>
        <a:xfrm>
          <a:off x="20199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12209</xdr:rowOff>
    </xdr:from>
    <xdr:ext cx="469744" cy="259045"/>
    <xdr:sp macro="" textlink="">
      <xdr:nvSpPr>
        <xdr:cNvPr id="706" name="n_3aveValue【保健センター・保健所】&#10;一人当たり面積"/>
        <xdr:cNvSpPr txBox="1"/>
      </xdr:nvSpPr>
      <xdr:spPr>
        <a:xfrm>
          <a:off x="19310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30497</xdr:rowOff>
    </xdr:from>
    <xdr:ext cx="469744" cy="259045"/>
    <xdr:sp macro="" textlink="">
      <xdr:nvSpPr>
        <xdr:cNvPr id="707" name="n_4aveValue【保健センター・保健所】&#10;一人当たり面積"/>
        <xdr:cNvSpPr txBox="1"/>
      </xdr:nvSpPr>
      <xdr:spPr>
        <a:xfrm>
          <a:off x="18421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142765</xdr:rowOff>
    </xdr:from>
    <xdr:ext cx="469744" cy="259045"/>
    <xdr:sp macro="" textlink="">
      <xdr:nvSpPr>
        <xdr:cNvPr id="708" name="n_1mainValue【保健センター・保健所】&#10;一人当たり面積"/>
        <xdr:cNvSpPr txBox="1"/>
      </xdr:nvSpPr>
      <xdr:spPr>
        <a:xfrm>
          <a:off x="21075727" y="1025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151909</xdr:rowOff>
    </xdr:from>
    <xdr:ext cx="469744" cy="259045"/>
    <xdr:sp macro="" textlink="">
      <xdr:nvSpPr>
        <xdr:cNvPr id="709" name="n_2mainValue【保健センター・保健所】&#10;一人当たり面積"/>
        <xdr:cNvSpPr txBox="1"/>
      </xdr:nvSpPr>
      <xdr:spPr>
        <a:xfrm>
          <a:off x="201994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151909</xdr:rowOff>
    </xdr:from>
    <xdr:ext cx="469744" cy="259045"/>
    <xdr:sp macro="" textlink="">
      <xdr:nvSpPr>
        <xdr:cNvPr id="710" name="n_3mainValue【保健センター・保健所】&#10;一人当たり面積"/>
        <xdr:cNvSpPr txBox="1"/>
      </xdr:nvSpPr>
      <xdr:spPr>
        <a:xfrm>
          <a:off x="193104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33037</xdr:rowOff>
    </xdr:from>
    <xdr:ext cx="469744" cy="259045"/>
    <xdr:sp macro="" textlink="">
      <xdr:nvSpPr>
        <xdr:cNvPr id="711" name="n_4mainValue【保健センター・保健所】&#10;一人当たり面積"/>
        <xdr:cNvSpPr txBox="1"/>
      </xdr:nvSpPr>
      <xdr:spPr>
        <a:xfrm>
          <a:off x="18421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736" name="直線コネクタ 735"/>
        <xdr:cNvCxnSpPr/>
      </xdr:nvCxnSpPr>
      <xdr:spPr>
        <a:xfrm flipV="1">
          <a:off x="16318864" y="13535025"/>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737" name="【消防施設】&#10;有形固定資産減価償却率最小値テキスト"/>
        <xdr:cNvSpPr txBox="1"/>
      </xdr:nvSpPr>
      <xdr:spPr>
        <a:xfrm>
          <a:off x="16357600"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738" name="直線コネクタ 737"/>
        <xdr:cNvCxnSpPr/>
      </xdr:nvCxnSpPr>
      <xdr:spPr>
        <a:xfrm>
          <a:off x="16230600" y="1471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739" name="【消防施設】&#10;有形固定資産減価償却率最大値テキスト"/>
        <xdr:cNvSpPr txBox="1"/>
      </xdr:nvSpPr>
      <xdr:spPr>
        <a:xfrm>
          <a:off x="16357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740" name="直線コネクタ 739"/>
        <xdr:cNvCxnSpPr/>
      </xdr:nvCxnSpPr>
      <xdr:spPr>
        <a:xfrm>
          <a:off x="16230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113047</xdr:rowOff>
    </xdr:from>
    <xdr:ext cx="405111" cy="259045"/>
    <xdr:sp macro="" textlink="">
      <xdr:nvSpPr>
        <xdr:cNvPr id="741" name="【消防施設】&#10;有形固定資産減価償却率平均値テキスト"/>
        <xdr:cNvSpPr txBox="1"/>
      </xdr:nvSpPr>
      <xdr:spPr>
        <a:xfrm>
          <a:off x="16357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42" name="フローチャート: 判断 741"/>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43" name="フローチャート: 判断 742"/>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46355</xdr:rowOff>
    </xdr:from>
    <xdr:to>
      <xdr:col>76</xdr:col>
      <xdr:colOff>165100</xdr:colOff>
      <xdr:row>81</xdr:row>
      <xdr:rowOff>147955</xdr:rowOff>
    </xdr:to>
    <xdr:sp macro="" textlink="">
      <xdr:nvSpPr>
        <xdr:cNvPr id="744" name="フローチャート: 判断 743"/>
        <xdr:cNvSpPr/>
      </xdr:nvSpPr>
      <xdr:spPr>
        <a:xfrm>
          <a:off x="14541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130175</xdr:rowOff>
    </xdr:from>
    <xdr:to>
      <xdr:col>72</xdr:col>
      <xdr:colOff>38100</xdr:colOff>
      <xdr:row>82</xdr:row>
      <xdr:rowOff>60325</xdr:rowOff>
    </xdr:to>
    <xdr:sp macro="" textlink="">
      <xdr:nvSpPr>
        <xdr:cNvPr id="745" name="フローチャート: 判断 744"/>
        <xdr:cNvSpPr/>
      </xdr:nvSpPr>
      <xdr:spPr>
        <a:xfrm>
          <a:off x="13652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107314</xdr:rowOff>
    </xdr:from>
    <xdr:to>
      <xdr:col>67</xdr:col>
      <xdr:colOff>101600</xdr:colOff>
      <xdr:row>82</xdr:row>
      <xdr:rowOff>37464</xdr:rowOff>
    </xdr:to>
    <xdr:sp macro="" textlink="">
      <xdr:nvSpPr>
        <xdr:cNvPr id="746" name="フローチャート: 判断 745"/>
        <xdr:cNvSpPr/>
      </xdr:nvSpPr>
      <xdr:spPr>
        <a:xfrm>
          <a:off x="12763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143511</xdr:rowOff>
    </xdr:from>
    <xdr:to>
      <xdr:col>85</xdr:col>
      <xdr:colOff>177800</xdr:colOff>
      <xdr:row>82</xdr:row>
      <xdr:rowOff>73661</xdr:rowOff>
    </xdr:to>
    <xdr:sp macro="" textlink="">
      <xdr:nvSpPr>
        <xdr:cNvPr id="752" name="楕円 751"/>
        <xdr:cNvSpPr/>
      </xdr:nvSpPr>
      <xdr:spPr>
        <a:xfrm>
          <a:off x="162687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121938</xdr:rowOff>
    </xdr:from>
    <xdr:ext cx="405111" cy="259045"/>
    <xdr:sp macro="" textlink="">
      <xdr:nvSpPr>
        <xdr:cNvPr id="753" name="【消防施設】&#10;有形固定資産減価償却率該当値テキスト"/>
        <xdr:cNvSpPr txBox="1"/>
      </xdr:nvSpPr>
      <xdr:spPr>
        <a:xfrm>
          <a:off x="16357600" y="1400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105411</xdr:rowOff>
    </xdr:from>
    <xdr:to>
      <xdr:col>81</xdr:col>
      <xdr:colOff>101600</xdr:colOff>
      <xdr:row>82</xdr:row>
      <xdr:rowOff>35561</xdr:rowOff>
    </xdr:to>
    <xdr:sp macro="" textlink="">
      <xdr:nvSpPr>
        <xdr:cNvPr id="754" name="楕円 753"/>
        <xdr:cNvSpPr/>
      </xdr:nvSpPr>
      <xdr:spPr>
        <a:xfrm>
          <a:off x="15430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156211</xdr:rowOff>
    </xdr:from>
    <xdr:to>
      <xdr:col>85</xdr:col>
      <xdr:colOff>127000</xdr:colOff>
      <xdr:row>82</xdr:row>
      <xdr:rowOff>22861</xdr:rowOff>
    </xdr:to>
    <xdr:cxnSp macro="">
      <xdr:nvCxnSpPr>
        <xdr:cNvPr id="755" name="直線コネクタ 754"/>
        <xdr:cNvCxnSpPr/>
      </xdr:nvCxnSpPr>
      <xdr:spPr>
        <a:xfrm>
          <a:off x="15481300" y="140436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82550</xdr:rowOff>
    </xdr:from>
    <xdr:to>
      <xdr:col>76</xdr:col>
      <xdr:colOff>165100</xdr:colOff>
      <xdr:row>82</xdr:row>
      <xdr:rowOff>12700</xdr:rowOff>
    </xdr:to>
    <xdr:sp macro="" textlink="">
      <xdr:nvSpPr>
        <xdr:cNvPr id="756" name="楕円 755"/>
        <xdr:cNvSpPr/>
      </xdr:nvSpPr>
      <xdr:spPr>
        <a:xfrm>
          <a:off x="14541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133350</xdr:rowOff>
    </xdr:from>
    <xdr:to>
      <xdr:col>81</xdr:col>
      <xdr:colOff>50800</xdr:colOff>
      <xdr:row>81</xdr:row>
      <xdr:rowOff>156211</xdr:rowOff>
    </xdr:to>
    <xdr:cxnSp macro="">
      <xdr:nvCxnSpPr>
        <xdr:cNvPr id="757" name="直線コネクタ 756"/>
        <xdr:cNvCxnSpPr/>
      </xdr:nvCxnSpPr>
      <xdr:spPr>
        <a:xfrm>
          <a:off x="14592300" y="140208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92075</xdr:rowOff>
    </xdr:from>
    <xdr:to>
      <xdr:col>72</xdr:col>
      <xdr:colOff>38100</xdr:colOff>
      <xdr:row>83</xdr:row>
      <xdr:rowOff>22225</xdr:rowOff>
    </xdr:to>
    <xdr:sp macro="" textlink="">
      <xdr:nvSpPr>
        <xdr:cNvPr id="758" name="楕円 757"/>
        <xdr:cNvSpPr/>
      </xdr:nvSpPr>
      <xdr:spPr>
        <a:xfrm>
          <a:off x="13652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133350</xdr:rowOff>
    </xdr:from>
    <xdr:to>
      <xdr:col>76</xdr:col>
      <xdr:colOff>114300</xdr:colOff>
      <xdr:row>82</xdr:row>
      <xdr:rowOff>142875</xdr:rowOff>
    </xdr:to>
    <xdr:cxnSp macro="">
      <xdr:nvCxnSpPr>
        <xdr:cNvPr id="759" name="直線コネクタ 758"/>
        <xdr:cNvCxnSpPr/>
      </xdr:nvCxnSpPr>
      <xdr:spPr>
        <a:xfrm flipV="1">
          <a:off x="13703300" y="1402080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65405</xdr:rowOff>
    </xdr:from>
    <xdr:to>
      <xdr:col>67</xdr:col>
      <xdr:colOff>101600</xdr:colOff>
      <xdr:row>82</xdr:row>
      <xdr:rowOff>167005</xdr:rowOff>
    </xdr:to>
    <xdr:sp macro="" textlink="">
      <xdr:nvSpPr>
        <xdr:cNvPr id="760" name="楕円 759"/>
        <xdr:cNvSpPr/>
      </xdr:nvSpPr>
      <xdr:spPr>
        <a:xfrm>
          <a:off x="12763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116205</xdr:rowOff>
    </xdr:from>
    <xdr:to>
      <xdr:col>71</xdr:col>
      <xdr:colOff>177800</xdr:colOff>
      <xdr:row>82</xdr:row>
      <xdr:rowOff>142875</xdr:rowOff>
    </xdr:to>
    <xdr:cxnSp macro="">
      <xdr:nvCxnSpPr>
        <xdr:cNvPr id="761" name="直線コネクタ 760"/>
        <xdr:cNvCxnSpPr/>
      </xdr:nvCxnSpPr>
      <xdr:spPr>
        <a:xfrm>
          <a:off x="12814300" y="141751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8272</xdr:rowOff>
    </xdr:from>
    <xdr:ext cx="405111" cy="259045"/>
    <xdr:sp macro="" textlink="">
      <xdr:nvSpPr>
        <xdr:cNvPr id="762" name="n_1aveValue【消防施設】&#10;有形固定資産減価償却率"/>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164482</xdr:rowOff>
    </xdr:from>
    <xdr:ext cx="405111" cy="259045"/>
    <xdr:sp macro="" textlink="">
      <xdr:nvSpPr>
        <xdr:cNvPr id="763" name="n_2aveValue【消防施設】&#10;有形固定資産減価償却率"/>
        <xdr:cNvSpPr txBox="1"/>
      </xdr:nvSpPr>
      <xdr:spPr>
        <a:xfrm>
          <a:off x="14389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76852</xdr:rowOff>
    </xdr:from>
    <xdr:ext cx="405111" cy="259045"/>
    <xdr:sp macro="" textlink="">
      <xdr:nvSpPr>
        <xdr:cNvPr id="764" name="n_3aveValue【消防施設】&#10;有形固定資産減価償却率"/>
        <xdr:cNvSpPr txBox="1"/>
      </xdr:nvSpPr>
      <xdr:spPr>
        <a:xfrm>
          <a:off x="13500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53991</xdr:rowOff>
    </xdr:from>
    <xdr:ext cx="405111" cy="259045"/>
    <xdr:sp macro="" textlink="">
      <xdr:nvSpPr>
        <xdr:cNvPr id="765" name="n_4aveValue【消防施設】&#10;有形固定資産減価償却率"/>
        <xdr:cNvSpPr txBox="1"/>
      </xdr:nvSpPr>
      <xdr:spPr>
        <a:xfrm>
          <a:off x="12611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26688</xdr:rowOff>
    </xdr:from>
    <xdr:ext cx="405111" cy="259045"/>
    <xdr:sp macro="" textlink="">
      <xdr:nvSpPr>
        <xdr:cNvPr id="766" name="n_1mainValue【消防施設】&#10;有形固定資産減価償却率"/>
        <xdr:cNvSpPr txBox="1"/>
      </xdr:nvSpPr>
      <xdr:spPr>
        <a:xfrm>
          <a:off x="15266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3827</xdr:rowOff>
    </xdr:from>
    <xdr:ext cx="405111" cy="259045"/>
    <xdr:sp macro="" textlink="">
      <xdr:nvSpPr>
        <xdr:cNvPr id="767" name="n_2mainValue【消防施設】&#10;有形固定資産減価償却率"/>
        <xdr:cNvSpPr txBox="1"/>
      </xdr:nvSpPr>
      <xdr:spPr>
        <a:xfrm>
          <a:off x="14389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13352</xdr:rowOff>
    </xdr:from>
    <xdr:ext cx="405111" cy="259045"/>
    <xdr:sp macro="" textlink="">
      <xdr:nvSpPr>
        <xdr:cNvPr id="768" name="n_3mainValue【消防施設】&#10;有形固定資産減価償却率"/>
        <xdr:cNvSpPr txBox="1"/>
      </xdr:nvSpPr>
      <xdr:spPr>
        <a:xfrm>
          <a:off x="135007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158132</xdr:rowOff>
    </xdr:from>
    <xdr:ext cx="405111" cy="259045"/>
    <xdr:sp macro="" textlink="">
      <xdr:nvSpPr>
        <xdr:cNvPr id="769" name="n_4mainValue【消防施設】&#10;有形固定資産減価償却率"/>
        <xdr:cNvSpPr txBox="1"/>
      </xdr:nvSpPr>
      <xdr:spPr>
        <a:xfrm>
          <a:off x="12611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793" name="直線コネクタ 792"/>
        <xdr:cNvCxnSpPr/>
      </xdr:nvCxnSpPr>
      <xdr:spPr>
        <a:xfrm flipV="1">
          <a:off x="22160864" y="13347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96" name="【消防施設】&#10;一人当たり面積最大値テキスト"/>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97" name="直線コネクタ 796"/>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98" name="【消防施設】&#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01" name="フローチャート: 判断 800"/>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38100</xdr:rowOff>
    </xdr:from>
    <xdr:to>
      <xdr:col>102</xdr:col>
      <xdr:colOff>165100</xdr:colOff>
      <xdr:row>82</xdr:row>
      <xdr:rowOff>139700</xdr:rowOff>
    </xdr:to>
    <xdr:sp macro="" textlink="">
      <xdr:nvSpPr>
        <xdr:cNvPr id="802" name="フローチャート: 判断 801"/>
        <xdr:cNvSpPr/>
      </xdr:nvSpPr>
      <xdr:spPr>
        <a:xfrm>
          <a:off x="194945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xdr:rowOff>
    </xdr:from>
    <xdr:to>
      <xdr:col>98</xdr:col>
      <xdr:colOff>38100</xdr:colOff>
      <xdr:row>83</xdr:row>
      <xdr:rowOff>107950</xdr:rowOff>
    </xdr:to>
    <xdr:sp macro="" textlink="">
      <xdr:nvSpPr>
        <xdr:cNvPr id="803" name="フローチャート: 判断 802"/>
        <xdr:cNvSpPr/>
      </xdr:nvSpPr>
      <xdr:spPr>
        <a:xfrm>
          <a:off x="18605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165100</xdr:rowOff>
    </xdr:from>
    <xdr:to>
      <xdr:col>116</xdr:col>
      <xdr:colOff>114300</xdr:colOff>
      <xdr:row>81</xdr:row>
      <xdr:rowOff>95250</xdr:rowOff>
    </xdr:to>
    <xdr:sp macro="" textlink="">
      <xdr:nvSpPr>
        <xdr:cNvPr id="809" name="楕円 808"/>
        <xdr:cNvSpPr/>
      </xdr:nvSpPr>
      <xdr:spPr>
        <a:xfrm>
          <a:off x="221107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16527</xdr:rowOff>
    </xdr:from>
    <xdr:ext cx="469744" cy="259045"/>
    <xdr:sp macro="" textlink="">
      <xdr:nvSpPr>
        <xdr:cNvPr id="810" name="【消防施設】&#10;一人当たり面積該当値テキスト"/>
        <xdr:cNvSpPr txBox="1"/>
      </xdr:nvSpPr>
      <xdr:spPr>
        <a:xfrm>
          <a:off x="22199600"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165100</xdr:rowOff>
    </xdr:from>
    <xdr:to>
      <xdr:col>112</xdr:col>
      <xdr:colOff>38100</xdr:colOff>
      <xdr:row>81</xdr:row>
      <xdr:rowOff>95250</xdr:rowOff>
    </xdr:to>
    <xdr:sp macro="" textlink="">
      <xdr:nvSpPr>
        <xdr:cNvPr id="811" name="楕円 810"/>
        <xdr:cNvSpPr/>
      </xdr:nvSpPr>
      <xdr:spPr>
        <a:xfrm>
          <a:off x="212725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44450</xdr:rowOff>
    </xdr:from>
    <xdr:to>
      <xdr:col>116</xdr:col>
      <xdr:colOff>63500</xdr:colOff>
      <xdr:row>81</xdr:row>
      <xdr:rowOff>44450</xdr:rowOff>
    </xdr:to>
    <xdr:cxnSp macro="">
      <xdr:nvCxnSpPr>
        <xdr:cNvPr id="812" name="直線コネクタ 811"/>
        <xdr:cNvCxnSpPr/>
      </xdr:nvCxnSpPr>
      <xdr:spPr>
        <a:xfrm>
          <a:off x="21323300" y="13931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165100</xdr:rowOff>
    </xdr:from>
    <xdr:to>
      <xdr:col>107</xdr:col>
      <xdr:colOff>101600</xdr:colOff>
      <xdr:row>81</xdr:row>
      <xdr:rowOff>95250</xdr:rowOff>
    </xdr:to>
    <xdr:sp macro="" textlink="">
      <xdr:nvSpPr>
        <xdr:cNvPr id="813" name="楕円 812"/>
        <xdr:cNvSpPr/>
      </xdr:nvSpPr>
      <xdr:spPr>
        <a:xfrm>
          <a:off x="203835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44450</xdr:rowOff>
    </xdr:from>
    <xdr:to>
      <xdr:col>111</xdr:col>
      <xdr:colOff>177800</xdr:colOff>
      <xdr:row>81</xdr:row>
      <xdr:rowOff>44450</xdr:rowOff>
    </xdr:to>
    <xdr:cxnSp macro="">
      <xdr:nvCxnSpPr>
        <xdr:cNvPr id="814" name="直線コネクタ 813"/>
        <xdr:cNvCxnSpPr/>
      </xdr:nvCxnSpPr>
      <xdr:spPr>
        <a:xfrm>
          <a:off x="20434300" y="13931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69850</xdr:rowOff>
    </xdr:from>
    <xdr:to>
      <xdr:col>102</xdr:col>
      <xdr:colOff>165100</xdr:colOff>
      <xdr:row>82</xdr:row>
      <xdr:rowOff>0</xdr:rowOff>
    </xdr:to>
    <xdr:sp macro="" textlink="">
      <xdr:nvSpPr>
        <xdr:cNvPr id="815" name="楕円 814"/>
        <xdr:cNvSpPr/>
      </xdr:nvSpPr>
      <xdr:spPr>
        <a:xfrm>
          <a:off x="194945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44450</xdr:rowOff>
    </xdr:from>
    <xdr:to>
      <xdr:col>107</xdr:col>
      <xdr:colOff>50800</xdr:colOff>
      <xdr:row>81</xdr:row>
      <xdr:rowOff>120650</xdr:rowOff>
    </xdr:to>
    <xdr:cxnSp macro="">
      <xdr:nvCxnSpPr>
        <xdr:cNvPr id="816" name="直線コネクタ 815"/>
        <xdr:cNvCxnSpPr/>
      </xdr:nvCxnSpPr>
      <xdr:spPr>
        <a:xfrm flipV="1">
          <a:off x="19545300" y="13931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19050</xdr:rowOff>
    </xdr:from>
    <xdr:to>
      <xdr:col>98</xdr:col>
      <xdr:colOff>38100</xdr:colOff>
      <xdr:row>81</xdr:row>
      <xdr:rowOff>120650</xdr:rowOff>
    </xdr:to>
    <xdr:sp macro="" textlink="">
      <xdr:nvSpPr>
        <xdr:cNvPr id="817" name="楕円 816"/>
        <xdr:cNvSpPr/>
      </xdr:nvSpPr>
      <xdr:spPr>
        <a:xfrm>
          <a:off x="186055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69850</xdr:rowOff>
    </xdr:from>
    <xdr:to>
      <xdr:col>102</xdr:col>
      <xdr:colOff>114300</xdr:colOff>
      <xdr:row>81</xdr:row>
      <xdr:rowOff>120650</xdr:rowOff>
    </xdr:to>
    <xdr:cxnSp macro="">
      <xdr:nvCxnSpPr>
        <xdr:cNvPr id="818" name="直線コネクタ 817"/>
        <xdr:cNvCxnSpPr/>
      </xdr:nvCxnSpPr>
      <xdr:spPr>
        <a:xfrm>
          <a:off x="18656300" y="13957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19" name="n_1aveValue【消防施設】&#10;一人当たり面積"/>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820" name="n_2aveValue【消防施設】&#10;一人当たり面積"/>
        <xdr:cNvSpPr txBox="1"/>
      </xdr:nvSpPr>
      <xdr:spPr>
        <a:xfrm>
          <a:off x="20199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130827</xdr:rowOff>
    </xdr:from>
    <xdr:ext cx="469744" cy="259045"/>
    <xdr:sp macro="" textlink="">
      <xdr:nvSpPr>
        <xdr:cNvPr id="821" name="n_3aveValue【消防施設】&#10;一人当たり面積"/>
        <xdr:cNvSpPr txBox="1"/>
      </xdr:nvSpPr>
      <xdr:spPr>
        <a:xfrm>
          <a:off x="19310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99077</xdr:rowOff>
    </xdr:from>
    <xdr:ext cx="469744" cy="259045"/>
    <xdr:sp macro="" textlink="">
      <xdr:nvSpPr>
        <xdr:cNvPr id="822" name="n_4aveValue【消防施設】&#10;一人当たり面積"/>
        <xdr:cNvSpPr txBox="1"/>
      </xdr:nvSpPr>
      <xdr:spPr>
        <a:xfrm>
          <a:off x="18421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111777</xdr:rowOff>
    </xdr:from>
    <xdr:ext cx="469744" cy="259045"/>
    <xdr:sp macro="" textlink="">
      <xdr:nvSpPr>
        <xdr:cNvPr id="823" name="n_1mainValue【消防施設】&#10;一人当たり面積"/>
        <xdr:cNvSpPr txBox="1"/>
      </xdr:nvSpPr>
      <xdr:spPr>
        <a:xfrm>
          <a:off x="21075727" y="1365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111777</xdr:rowOff>
    </xdr:from>
    <xdr:ext cx="469744" cy="259045"/>
    <xdr:sp macro="" textlink="">
      <xdr:nvSpPr>
        <xdr:cNvPr id="824" name="n_2mainValue【消防施設】&#10;一人当たり面積"/>
        <xdr:cNvSpPr txBox="1"/>
      </xdr:nvSpPr>
      <xdr:spPr>
        <a:xfrm>
          <a:off x="20199427" y="1365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16527</xdr:rowOff>
    </xdr:from>
    <xdr:ext cx="469744" cy="259045"/>
    <xdr:sp macro="" textlink="">
      <xdr:nvSpPr>
        <xdr:cNvPr id="825" name="n_3mainValue【消防施設】&#10;一人当たり面積"/>
        <xdr:cNvSpPr txBox="1"/>
      </xdr:nvSpPr>
      <xdr:spPr>
        <a:xfrm>
          <a:off x="193104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137177</xdr:rowOff>
    </xdr:from>
    <xdr:ext cx="469744" cy="259045"/>
    <xdr:sp macro="" textlink="">
      <xdr:nvSpPr>
        <xdr:cNvPr id="826" name="n_4mainValue【消防施設】&#10;一人当たり面積"/>
        <xdr:cNvSpPr txBox="1"/>
      </xdr:nvSpPr>
      <xdr:spPr>
        <a:xfrm>
          <a:off x="18421427" y="136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39" name="テキスト ボックス 83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47" name="テキスト ボックス 84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850" name="直線コネクタ 849"/>
        <xdr:cNvCxnSpPr/>
      </xdr:nvCxnSpPr>
      <xdr:spPr>
        <a:xfrm flipV="1">
          <a:off x="16318864" y="1739265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51" name="【庁舎】&#10;有形固定資産減価償却率最小値テキスト"/>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52" name="直線コネクタ 851"/>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53" name="【庁舎】&#10;有形固定資産減価償却率最大値テキスト"/>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54" name="直線コネクタ 853"/>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103522</xdr:rowOff>
    </xdr:from>
    <xdr:ext cx="405111" cy="259045"/>
    <xdr:sp macro="" textlink="">
      <xdr:nvSpPr>
        <xdr:cNvPr id="855" name="【庁舎】&#10;有形固定資産減価償却率平均値テキスト"/>
        <xdr:cNvSpPr txBox="1"/>
      </xdr:nvSpPr>
      <xdr:spPr>
        <a:xfrm>
          <a:off x="16357600" y="17934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856" name="フローチャート: 判断 855"/>
        <xdr:cNvSpPr/>
      </xdr:nvSpPr>
      <xdr:spPr>
        <a:xfrm>
          <a:off x="162687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857" name="フローチャート: 判断 856"/>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858" name="フローチャート: 判断 857"/>
        <xdr:cNvSpPr/>
      </xdr:nvSpPr>
      <xdr:spPr>
        <a:xfrm>
          <a:off x="14541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73025</xdr:rowOff>
    </xdr:from>
    <xdr:to>
      <xdr:col>72</xdr:col>
      <xdr:colOff>38100</xdr:colOff>
      <xdr:row>106</xdr:row>
      <xdr:rowOff>3175</xdr:rowOff>
    </xdr:to>
    <xdr:sp macro="" textlink="">
      <xdr:nvSpPr>
        <xdr:cNvPr id="859" name="フローチャート: 判断 858"/>
        <xdr:cNvSpPr/>
      </xdr:nvSpPr>
      <xdr:spPr>
        <a:xfrm>
          <a:off x="13652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860" name="フローチャート: 判断 859"/>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130175</xdr:rowOff>
    </xdr:from>
    <xdr:to>
      <xdr:col>85</xdr:col>
      <xdr:colOff>177800</xdr:colOff>
      <xdr:row>108</xdr:row>
      <xdr:rowOff>60325</xdr:rowOff>
    </xdr:to>
    <xdr:sp macro="" textlink="">
      <xdr:nvSpPr>
        <xdr:cNvPr id="866" name="楕円 865"/>
        <xdr:cNvSpPr/>
      </xdr:nvSpPr>
      <xdr:spPr>
        <a:xfrm>
          <a:off x="16268700" y="184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108602</xdr:rowOff>
    </xdr:from>
    <xdr:ext cx="405111" cy="259045"/>
    <xdr:sp macro="" textlink="">
      <xdr:nvSpPr>
        <xdr:cNvPr id="867" name="【庁舎】&#10;有形固定資産減価償却率該当値テキスト"/>
        <xdr:cNvSpPr txBox="1"/>
      </xdr:nvSpPr>
      <xdr:spPr>
        <a:xfrm>
          <a:off x="16357600" y="184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97789</xdr:rowOff>
    </xdr:from>
    <xdr:to>
      <xdr:col>81</xdr:col>
      <xdr:colOff>101600</xdr:colOff>
      <xdr:row>108</xdr:row>
      <xdr:rowOff>27939</xdr:rowOff>
    </xdr:to>
    <xdr:sp macro="" textlink="">
      <xdr:nvSpPr>
        <xdr:cNvPr id="868" name="楕円 867"/>
        <xdr:cNvSpPr/>
      </xdr:nvSpPr>
      <xdr:spPr>
        <a:xfrm>
          <a:off x="15430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148589</xdr:rowOff>
    </xdr:from>
    <xdr:to>
      <xdr:col>85</xdr:col>
      <xdr:colOff>127000</xdr:colOff>
      <xdr:row>108</xdr:row>
      <xdr:rowOff>9525</xdr:rowOff>
    </xdr:to>
    <xdr:cxnSp macro="">
      <xdr:nvCxnSpPr>
        <xdr:cNvPr id="869" name="直線コネクタ 868"/>
        <xdr:cNvCxnSpPr/>
      </xdr:nvCxnSpPr>
      <xdr:spPr>
        <a:xfrm>
          <a:off x="15481300" y="1849373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67311</xdr:rowOff>
    </xdr:from>
    <xdr:to>
      <xdr:col>76</xdr:col>
      <xdr:colOff>165100</xdr:colOff>
      <xdr:row>107</xdr:row>
      <xdr:rowOff>168911</xdr:rowOff>
    </xdr:to>
    <xdr:sp macro="" textlink="">
      <xdr:nvSpPr>
        <xdr:cNvPr id="870" name="楕円 869"/>
        <xdr:cNvSpPr/>
      </xdr:nvSpPr>
      <xdr:spPr>
        <a:xfrm>
          <a:off x="14541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118111</xdr:rowOff>
    </xdr:from>
    <xdr:to>
      <xdr:col>81</xdr:col>
      <xdr:colOff>50800</xdr:colOff>
      <xdr:row>107</xdr:row>
      <xdr:rowOff>148589</xdr:rowOff>
    </xdr:to>
    <xdr:cxnSp macro="">
      <xdr:nvCxnSpPr>
        <xdr:cNvPr id="871" name="直線コネクタ 870"/>
        <xdr:cNvCxnSpPr/>
      </xdr:nvCxnSpPr>
      <xdr:spPr>
        <a:xfrm>
          <a:off x="14592300" y="184632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33020</xdr:rowOff>
    </xdr:from>
    <xdr:to>
      <xdr:col>72</xdr:col>
      <xdr:colOff>38100</xdr:colOff>
      <xdr:row>107</xdr:row>
      <xdr:rowOff>134620</xdr:rowOff>
    </xdr:to>
    <xdr:sp macro="" textlink="">
      <xdr:nvSpPr>
        <xdr:cNvPr id="872" name="楕円 871"/>
        <xdr:cNvSpPr/>
      </xdr:nvSpPr>
      <xdr:spPr>
        <a:xfrm>
          <a:off x="13652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83820</xdr:rowOff>
    </xdr:from>
    <xdr:to>
      <xdr:col>76</xdr:col>
      <xdr:colOff>114300</xdr:colOff>
      <xdr:row>107</xdr:row>
      <xdr:rowOff>118111</xdr:rowOff>
    </xdr:to>
    <xdr:cxnSp macro="">
      <xdr:nvCxnSpPr>
        <xdr:cNvPr id="873" name="直線コネクタ 872"/>
        <xdr:cNvCxnSpPr/>
      </xdr:nvCxnSpPr>
      <xdr:spPr>
        <a:xfrm>
          <a:off x="13703300" y="184289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42545</xdr:rowOff>
    </xdr:from>
    <xdr:to>
      <xdr:col>67</xdr:col>
      <xdr:colOff>101600</xdr:colOff>
      <xdr:row>107</xdr:row>
      <xdr:rowOff>144145</xdr:rowOff>
    </xdr:to>
    <xdr:sp macro="" textlink="">
      <xdr:nvSpPr>
        <xdr:cNvPr id="874" name="楕円 873"/>
        <xdr:cNvSpPr/>
      </xdr:nvSpPr>
      <xdr:spPr>
        <a:xfrm>
          <a:off x="127635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83820</xdr:rowOff>
    </xdr:from>
    <xdr:to>
      <xdr:col>71</xdr:col>
      <xdr:colOff>177800</xdr:colOff>
      <xdr:row>107</xdr:row>
      <xdr:rowOff>93345</xdr:rowOff>
    </xdr:to>
    <xdr:cxnSp macro="">
      <xdr:nvCxnSpPr>
        <xdr:cNvPr id="875" name="直線コネクタ 874"/>
        <xdr:cNvCxnSpPr/>
      </xdr:nvCxnSpPr>
      <xdr:spPr>
        <a:xfrm flipV="1">
          <a:off x="12814300" y="184289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46372</xdr:rowOff>
    </xdr:from>
    <xdr:ext cx="405111" cy="259045"/>
    <xdr:sp macro="" textlink="">
      <xdr:nvSpPr>
        <xdr:cNvPr id="876" name="n_1aveValue【庁舎】&#10;有形固定資産減価償却率"/>
        <xdr:cNvSpPr txBox="1"/>
      </xdr:nvSpPr>
      <xdr:spPr>
        <a:xfrm>
          <a:off x="15266044" y="1787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76852</xdr:rowOff>
    </xdr:from>
    <xdr:ext cx="405111" cy="259045"/>
    <xdr:sp macro="" textlink="">
      <xdr:nvSpPr>
        <xdr:cNvPr id="877" name="n_2aveValue【庁舎】&#10;有形固定資産減価償却率"/>
        <xdr:cNvSpPr txBox="1"/>
      </xdr:nvSpPr>
      <xdr:spPr>
        <a:xfrm>
          <a:off x="14389744" y="1790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19702</xdr:rowOff>
    </xdr:from>
    <xdr:ext cx="405111" cy="259045"/>
    <xdr:sp macro="" textlink="">
      <xdr:nvSpPr>
        <xdr:cNvPr id="878" name="n_3aveValue【庁舎】&#10;有形固定資産減価償却率"/>
        <xdr:cNvSpPr txBox="1"/>
      </xdr:nvSpPr>
      <xdr:spPr>
        <a:xfrm>
          <a:off x="13500744" y="1785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166388</xdr:rowOff>
    </xdr:from>
    <xdr:ext cx="405111" cy="259045"/>
    <xdr:sp macro="" textlink="">
      <xdr:nvSpPr>
        <xdr:cNvPr id="879" name="n_4aveValue【庁舎】&#10;有形固定資産減価償却率"/>
        <xdr:cNvSpPr txBox="1"/>
      </xdr:nvSpPr>
      <xdr:spPr>
        <a:xfrm>
          <a:off x="12611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19066</xdr:rowOff>
    </xdr:from>
    <xdr:ext cx="405111" cy="259045"/>
    <xdr:sp macro="" textlink="">
      <xdr:nvSpPr>
        <xdr:cNvPr id="880" name="n_1mainValue【庁舎】&#10;有形固定資産減価償却率"/>
        <xdr:cNvSpPr txBox="1"/>
      </xdr:nvSpPr>
      <xdr:spPr>
        <a:xfrm>
          <a:off x="15266044" y="1853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160038</xdr:rowOff>
    </xdr:from>
    <xdr:ext cx="405111" cy="259045"/>
    <xdr:sp macro="" textlink="">
      <xdr:nvSpPr>
        <xdr:cNvPr id="881" name="n_2mainValue【庁舎】&#10;有形固定資産減価償却率"/>
        <xdr:cNvSpPr txBox="1"/>
      </xdr:nvSpPr>
      <xdr:spPr>
        <a:xfrm>
          <a:off x="14389744"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125747</xdr:rowOff>
    </xdr:from>
    <xdr:ext cx="405111" cy="259045"/>
    <xdr:sp macro="" textlink="">
      <xdr:nvSpPr>
        <xdr:cNvPr id="882" name="n_3mainValue【庁舎】&#10;有形固定資産減価償却率"/>
        <xdr:cNvSpPr txBox="1"/>
      </xdr:nvSpPr>
      <xdr:spPr>
        <a:xfrm>
          <a:off x="13500744"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135272</xdr:rowOff>
    </xdr:from>
    <xdr:ext cx="405111" cy="259045"/>
    <xdr:sp macro="" textlink="">
      <xdr:nvSpPr>
        <xdr:cNvPr id="883" name="n_4mainValue【庁舎】&#10;有形固定資産減価償却率"/>
        <xdr:cNvSpPr txBox="1"/>
      </xdr:nvSpPr>
      <xdr:spPr>
        <a:xfrm>
          <a:off x="12611744" y="1848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4" name="直線コネクタ 89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5" name="テキスト ボックス 89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6" name="直線コネクタ 89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7" name="テキスト ボックス 89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8" name="直線コネクタ 89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9" name="テキスト ボックス 89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0" name="直線コネクタ 89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1" name="テキスト ボックス 90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2" name="直線コネクタ 90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3" name="テキスト ボックス 90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907" name="直線コネクタ 906"/>
        <xdr:cNvCxnSpPr/>
      </xdr:nvCxnSpPr>
      <xdr:spPr>
        <a:xfrm flipV="1">
          <a:off x="22160864" y="174040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908" name="【庁舎】&#10;一人当たり面積最小値テキスト"/>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909" name="直線コネクタ 908"/>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910" name="【庁舎】&#10;一人当たり面積最大値テキスト"/>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911" name="直線コネクタ 910"/>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912" name="【庁舎】&#10;一人当たり面積平均値テキスト"/>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13" name="フローチャート: 判断 912"/>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4" name="フローチャート: 判断 913"/>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915" name="フローチャート: 判断 914"/>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16" name="フローチャート: 判断 915"/>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109220</xdr:rowOff>
    </xdr:from>
    <xdr:to>
      <xdr:col>98</xdr:col>
      <xdr:colOff>38100</xdr:colOff>
      <xdr:row>106</xdr:row>
      <xdr:rowOff>39370</xdr:rowOff>
    </xdr:to>
    <xdr:sp macro="" textlink="">
      <xdr:nvSpPr>
        <xdr:cNvPr id="917" name="フローチャート: 判断 916"/>
        <xdr:cNvSpPr/>
      </xdr:nvSpPr>
      <xdr:spPr>
        <a:xfrm>
          <a:off x="18605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90170</xdr:rowOff>
    </xdr:from>
    <xdr:to>
      <xdr:col>116</xdr:col>
      <xdr:colOff>114300</xdr:colOff>
      <xdr:row>105</xdr:row>
      <xdr:rowOff>20320</xdr:rowOff>
    </xdr:to>
    <xdr:sp macro="" textlink="">
      <xdr:nvSpPr>
        <xdr:cNvPr id="923" name="楕円 922"/>
        <xdr:cNvSpPr/>
      </xdr:nvSpPr>
      <xdr:spPr>
        <a:xfrm>
          <a:off x="221107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113047</xdr:rowOff>
    </xdr:from>
    <xdr:ext cx="469744" cy="259045"/>
    <xdr:sp macro="" textlink="">
      <xdr:nvSpPr>
        <xdr:cNvPr id="924" name="【庁舎】&#10;一人当たり面積該当値テキスト"/>
        <xdr:cNvSpPr txBox="1"/>
      </xdr:nvSpPr>
      <xdr:spPr>
        <a:xfrm>
          <a:off x="22199600"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93980</xdr:rowOff>
    </xdr:from>
    <xdr:to>
      <xdr:col>112</xdr:col>
      <xdr:colOff>38100</xdr:colOff>
      <xdr:row>105</xdr:row>
      <xdr:rowOff>24130</xdr:rowOff>
    </xdr:to>
    <xdr:sp macro="" textlink="">
      <xdr:nvSpPr>
        <xdr:cNvPr id="925" name="楕円 924"/>
        <xdr:cNvSpPr/>
      </xdr:nvSpPr>
      <xdr:spPr>
        <a:xfrm>
          <a:off x="21272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140970</xdr:rowOff>
    </xdr:from>
    <xdr:to>
      <xdr:col>116</xdr:col>
      <xdr:colOff>63500</xdr:colOff>
      <xdr:row>104</xdr:row>
      <xdr:rowOff>144780</xdr:rowOff>
    </xdr:to>
    <xdr:cxnSp macro="">
      <xdr:nvCxnSpPr>
        <xdr:cNvPr id="926" name="直線コネクタ 925"/>
        <xdr:cNvCxnSpPr/>
      </xdr:nvCxnSpPr>
      <xdr:spPr>
        <a:xfrm flipV="1">
          <a:off x="21323300" y="179717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93980</xdr:rowOff>
    </xdr:from>
    <xdr:to>
      <xdr:col>107</xdr:col>
      <xdr:colOff>101600</xdr:colOff>
      <xdr:row>105</xdr:row>
      <xdr:rowOff>24130</xdr:rowOff>
    </xdr:to>
    <xdr:sp macro="" textlink="">
      <xdr:nvSpPr>
        <xdr:cNvPr id="927" name="楕円 926"/>
        <xdr:cNvSpPr/>
      </xdr:nvSpPr>
      <xdr:spPr>
        <a:xfrm>
          <a:off x="20383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144780</xdr:rowOff>
    </xdr:from>
    <xdr:to>
      <xdr:col>111</xdr:col>
      <xdr:colOff>177800</xdr:colOff>
      <xdr:row>104</xdr:row>
      <xdr:rowOff>144780</xdr:rowOff>
    </xdr:to>
    <xdr:cxnSp macro="">
      <xdr:nvCxnSpPr>
        <xdr:cNvPr id="928" name="直線コネクタ 927"/>
        <xdr:cNvCxnSpPr/>
      </xdr:nvCxnSpPr>
      <xdr:spPr>
        <a:xfrm>
          <a:off x="20434300" y="1797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97789</xdr:rowOff>
    </xdr:from>
    <xdr:to>
      <xdr:col>102</xdr:col>
      <xdr:colOff>165100</xdr:colOff>
      <xdr:row>105</xdr:row>
      <xdr:rowOff>27939</xdr:rowOff>
    </xdr:to>
    <xdr:sp macro="" textlink="">
      <xdr:nvSpPr>
        <xdr:cNvPr id="929" name="楕円 928"/>
        <xdr:cNvSpPr/>
      </xdr:nvSpPr>
      <xdr:spPr>
        <a:xfrm>
          <a:off x="19494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144780</xdr:rowOff>
    </xdr:from>
    <xdr:to>
      <xdr:col>107</xdr:col>
      <xdr:colOff>50800</xdr:colOff>
      <xdr:row>104</xdr:row>
      <xdr:rowOff>148589</xdr:rowOff>
    </xdr:to>
    <xdr:cxnSp macro="">
      <xdr:nvCxnSpPr>
        <xdr:cNvPr id="930" name="直線コネクタ 929"/>
        <xdr:cNvCxnSpPr/>
      </xdr:nvCxnSpPr>
      <xdr:spPr>
        <a:xfrm flipV="1">
          <a:off x="19545300" y="179755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101600</xdr:rowOff>
    </xdr:from>
    <xdr:to>
      <xdr:col>98</xdr:col>
      <xdr:colOff>38100</xdr:colOff>
      <xdr:row>105</xdr:row>
      <xdr:rowOff>31750</xdr:rowOff>
    </xdr:to>
    <xdr:sp macro="" textlink="">
      <xdr:nvSpPr>
        <xdr:cNvPr id="931" name="楕円 930"/>
        <xdr:cNvSpPr/>
      </xdr:nvSpPr>
      <xdr:spPr>
        <a:xfrm>
          <a:off x="18605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148589</xdr:rowOff>
    </xdr:from>
    <xdr:to>
      <xdr:col>102</xdr:col>
      <xdr:colOff>114300</xdr:colOff>
      <xdr:row>104</xdr:row>
      <xdr:rowOff>152400</xdr:rowOff>
    </xdr:to>
    <xdr:cxnSp macro="">
      <xdr:nvCxnSpPr>
        <xdr:cNvPr id="932" name="直線コネクタ 931"/>
        <xdr:cNvCxnSpPr/>
      </xdr:nvCxnSpPr>
      <xdr:spPr>
        <a:xfrm flipV="1">
          <a:off x="18656300" y="179793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33" name="n_1aveValue【庁舎】&#10;一人当たり面積"/>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7638</xdr:rowOff>
    </xdr:from>
    <xdr:ext cx="469744" cy="259045"/>
    <xdr:sp macro="" textlink="">
      <xdr:nvSpPr>
        <xdr:cNvPr id="934" name="n_2aveValue【庁舎】&#10;一人当たり面積"/>
        <xdr:cNvSpPr txBox="1"/>
      </xdr:nvSpPr>
      <xdr:spPr>
        <a:xfrm>
          <a:off x="20199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xdr:rowOff>
    </xdr:from>
    <xdr:ext cx="469744" cy="259045"/>
    <xdr:sp macro="" textlink="">
      <xdr:nvSpPr>
        <xdr:cNvPr id="935" name="n_3aveValue【庁舎】&#10;一人当たり面積"/>
        <xdr:cNvSpPr txBox="1"/>
      </xdr:nvSpPr>
      <xdr:spPr>
        <a:xfrm>
          <a:off x="19310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30497</xdr:rowOff>
    </xdr:from>
    <xdr:ext cx="469744" cy="259045"/>
    <xdr:sp macro="" textlink="">
      <xdr:nvSpPr>
        <xdr:cNvPr id="936" name="n_4aveValue【庁舎】&#10;一人当たり面積"/>
        <xdr:cNvSpPr txBox="1"/>
      </xdr:nvSpPr>
      <xdr:spPr>
        <a:xfrm>
          <a:off x="18421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40657</xdr:rowOff>
    </xdr:from>
    <xdr:ext cx="469744" cy="259045"/>
    <xdr:sp macro="" textlink="">
      <xdr:nvSpPr>
        <xdr:cNvPr id="937" name="n_1mainValue【庁舎】&#10;一人当たり面積"/>
        <xdr:cNvSpPr txBox="1"/>
      </xdr:nvSpPr>
      <xdr:spPr>
        <a:xfrm>
          <a:off x="21075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40657</xdr:rowOff>
    </xdr:from>
    <xdr:ext cx="469744" cy="259045"/>
    <xdr:sp macro="" textlink="">
      <xdr:nvSpPr>
        <xdr:cNvPr id="938" name="n_2mainValue【庁舎】&#10;一人当たり面積"/>
        <xdr:cNvSpPr txBox="1"/>
      </xdr:nvSpPr>
      <xdr:spPr>
        <a:xfrm>
          <a:off x="20199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44466</xdr:rowOff>
    </xdr:from>
    <xdr:ext cx="469744" cy="259045"/>
    <xdr:sp macro="" textlink="">
      <xdr:nvSpPr>
        <xdr:cNvPr id="939" name="n_3mainValue【庁舎】&#10;一人当たり面積"/>
        <xdr:cNvSpPr txBox="1"/>
      </xdr:nvSpPr>
      <xdr:spPr>
        <a:xfrm>
          <a:off x="19310427" y="177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48277</xdr:rowOff>
    </xdr:from>
    <xdr:ext cx="469744" cy="259045"/>
    <xdr:sp macro="" textlink="">
      <xdr:nvSpPr>
        <xdr:cNvPr id="940" name="n_4mainValue【庁舎】&#10;一人当たり面積"/>
        <xdr:cNvSpPr txBox="1"/>
      </xdr:nvSpPr>
      <xdr:spPr>
        <a:xfrm>
          <a:off x="18421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類似団体と比較して有形固定資産減価償却率が高い水準となっているのは、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については、民間譲渡を行うことを基本とし、躯体や設備に重要な棄損が生じた場合には更新しない。比較的状態の良好な施設については、類似団体を含め、複合化・多機能化も検討していく。</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年度に完成予定である新庁舎の整備を進めることにより、有形固定資産減価償却率は減少するものと考えている。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については、有形固定資産減価償却率が低くなっている。これは平成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年度に新しい総合体育館と、平成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年に新しいごみ処理施設が竣工されたことが要因になっている。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4;&#9733;&#9733;&#36001;&#25919;&#35506;&#65288;&#20849;&#26377;&#65289;&#9733;&#9733;&#9734;/&#9733;&#9733;&#35519;&#26619;&#12501;&#12449;&#12452;&#12523;/&#12304;R4&#12305;&#35519;&#26619;&#12501;&#12449;&#12452;&#12523;/20220909_&#12304;9_26&#26376;&#12294;&#20999;&#12305;&#20196;&#21644;&#65298;&#24180;&#24230;&#36001;&#25919;&#29366;&#27841;&#36039;&#26009;&#38598;&#12398;&#20316;&#25104;&#12395;&#12388;&#12356;&#12390;&#65288;2&#22238;&#30446;&#12539;&#22320;&#26041;&#20844;&#20250;&#35336;&#38306;&#20418;&#65289;/03&#22238;&#31572;/&#12304;&#36001;&#25919;&#29366;&#27841;&#36039;&#26009;&#38598;&#12305;_322016_&#26494;&#27743;&#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119.9</v>
          </cell>
          <cell r="BX51">
            <v>108.8</v>
          </cell>
          <cell r="CF51">
            <v>90.8</v>
          </cell>
          <cell r="CN51">
            <v>83.6</v>
          </cell>
          <cell r="CV51">
            <v>76.8</v>
          </cell>
        </row>
        <row r="53">
          <cell r="BP53">
            <v>56.8</v>
          </cell>
          <cell r="BX53">
            <v>46.3</v>
          </cell>
          <cell r="CF53">
            <v>59.6</v>
          </cell>
          <cell r="CN53">
            <v>60.8</v>
          </cell>
          <cell r="CV53">
            <v>61.7</v>
          </cell>
        </row>
        <row r="55">
          <cell r="AN55" t="str">
            <v>類似団体内平均値</v>
          </cell>
          <cell r="BP55">
            <v>31</v>
          </cell>
          <cell r="BX55">
            <v>30</v>
          </cell>
          <cell r="CF55">
            <v>34</v>
          </cell>
          <cell r="CN55">
            <v>33.9</v>
          </cell>
          <cell r="CV55">
            <v>31.5</v>
          </cell>
        </row>
        <row r="57">
          <cell r="BP57">
            <v>57.4</v>
          </cell>
          <cell r="BX57">
            <v>58.3</v>
          </cell>
          <cell r="CF57">
            <v>61.1</v>
          </cell>
          <cell r="CN57">
            <v>61.9</v>
          </cell>
          <cell r="CV57">
            <v>62.6</v>
          </cell>
        </row>
        <row r="72">
          <cell r="BP72" t="str">
            <v>H28</v>
          </cell>
          <cell r="BX72" t="str">
            <v>H29</v>
          </cell>
          <cell r="CF72" t="str">
            <v>H30</v>
          </cell>
          <cell r="CN72" t="str">
            <v>R01</v>
          </cell>
          <cell r="CV72" t="str">
            <v>R02</v>
          </cell>
        </row>
        <row r="73">
          <cell r="AN73" t="str">
            <v>当該団体値</v>
          </cell>
          <cell r="BP73">
            <v>119.9</v>
          </cell>
          <cell r="BX73">
            <v>108.8</v>
          </cell>
          <cell r="CF73">
            <v>90.8</v>
          </cell>
          <cell r="CN73">
            <v>83.6</v>
          </cell>
          <cell r="CV73">
            <v>76.8</v>
          </cell>
        </row>
        <row r="75">
          <cell r="BP75">
            <v>15.1</v>
          </cell>
          <cell r="BX75">
            <v>14.6</v>
          </cell>
          <cell r="CF75">
            <v>13.9</v>
          </cell>
          <cell r="CN75">
            <v>12.5</v>
          </cell>
          <cell r="CV75">
            <v>11.2</v>
          </cell>
        </row>
        <row r="77">
          <cell r="AN77" t="str">
            <v>類似団体内平均値</v>
          </cell>
          <cell r="BP77">
            <v>31</v>
          </cell>
          <cell r="BX77">
            <v>30</v>
          </cell>
          <cell r="CF77">
            <v>34</v>
          </cell>
          <cell r="CN77">
            <v>33.9</v>
          </cell>
          <cell r="CV77">
            <v>31.5</v>
          </cell>
        </row>
        <row r="79">
          <cell r="BP79">
            <v>5.2</v>
          </cell>
          <cell r="BX79">
            <v>5</v>
          </cell>
          <cell r="CF79">
            <v>5.9</v>
          </cell>
          <cell r="CN79">
            <v>5.7</v>
          </cell>
          <cell r="CV79">
            <v>5.4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W9" sqref="W9:AL1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128200601</v>
      </c>
      <c r="BO4" s="395"/>
      <c r="BP4" s="395"/>
      <c r="BQ4" s="395"/>
      <c r="BR4" s="395"/>
      <c r="BS4" s="395"/>
      <c r="BT4" s="395"/>
      <c r="BU4" s="396"/>
      <c r="BV4" s="394">
        <v>102009122</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4.8</v>
      </c>
      <c r="CU4" s="401"/>
      <c r="CV4" s="401"/>
      <c r="CW4" s="401"/>
      <c r="CX4" s="401"/>
      <c r="CY4" s="401"/>
      <c r="CZ4" s="401"/>
      <c r="DA4" s="402"/>
      <c r="DB4" s="400">
        <v>2.8</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125163699</v>
      </c>
      <c r="BO5" s="432"/>
      <c r="BP5" s="432"/>
      <c r="BQ5" s="432"/>
      <c r="BR5" s="432"/>
      <c r="BS5" s="432"/>
      <c r="BT5" s="432"/>
      <c r="BU5" s="433"/>
      <c r="BV5" s="431">
        <v>100297785</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94.3</v>
      </c>
      <c r="CU5" s="429"/>
      <c r="CV5" s="429"/>
      <c r="CW5" s="429"/>
      <c r="CX5" s="429"/>
      <c r="CY5" s="429"/>
      <c r="CZ5" s="429"/>
      <c r="DA5" s="430"/>
      <c r="DB5" s="428">
        <v>90.3</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3036902</v>
      </c>
      <c r="BO6" s="432"/>
      <c r="BP6" s="432"/>
      <c r="BQ6" s="432"/>
      <c r="BR6" s="432"/>
      <c r="BS6" s="432"/>
      <c r="BT6" s="432"/>
      <c r="BU6" s="433"/>
      <c r="BV6" s="431">
        <v>1711337</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100.3</v>
      </c>
      <c r="CU6" s="469"/>
      <c r="CV6" s="469"/>
      <c r="CW6" s="469"/>
      <c r="CX6" s="469"/>
      <c r="CY6" s="469"/>
      <c r="CZ6" s="469"/>
      <c r="DA6" s="470"/>
      <c r="DB6" s="468">
        <v>95.3</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361174</v>
      </c>
      <c r="BO7" s="432"/>
      <c r="BP7" s="432"/>
      <c r="BQ7" s="432"/>
      <c r="BR7" s="432"/>
      <c r="BS7" s="432"/>
      <c r="BT7" s="432"/>
      <c r="BU7" s="433"/>
      <c r="BV7" s="431">
        <v>180070</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55201772</v>
      </c>
      <c r="CU7" s="432"/>
      <c r="CV7" s="432"/>
      <c r="CW7" s="432"/>
      <c r="CX7" s="432"/>
      <c r="CY7" s="432"/>
      <c r="CZ7" s="432"/>
      <c r="DA7" s="433"/>
      <c r="DB7" s="431">
        <v>54570903</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2675728</v>
      </c>
      <c r="BO8" s="432"/>
      <c r="BP8" s="432"/>
      <c r="BQ8" s="432"/>
      <c r="BR8" s="432"/>
      <c r="BS8" s="432"/>
      <c r="BT8" s="432"/>
      <c r="BU8" s="433"/>
      <c r="BV8" s="431">
        <v>1531267</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0.57999999999999996</v>
      </c>
      <c r="CU8" s="472"/>
      <c r="CV8" s="472"/>
      <c r="CW8" s="472"/>
      <c r="CX8" s="472"/>
      <c r="CY8" s="472"/>
      <c r="CZ8" s="472"/>
      <c r="DA8" s="473"/>
      <c r="DB8" s="471">
        <v>0.57999999999999996</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203616</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109</v>
      </c>
      <c r="AV9" s="464"/>
      <c r="AW9" s="464"/>
      <c r="AX9" s="464"/>
      <c r="AY9" s="465" t="s">
        <v>116</v>
      </c>
      <c r="AZ9" s="466"/>
      <c r="BA9" s="466"/>
      <c r="BB9" s="466"/>
      <c r="BC9" s="466"/>
      <c r="BD9" s="466"/>
      <c r="BE9" s="466"/>
      <c r="BF9" s="466"/>
      <c r="BG9" s="466"/>
      <c r="BH9" s="466"/>
      <c r="BI9" s="466"/>
      <c r="BJ9" s="466"/>
      <c r="BK9" s="466"/>
      <c r="BL9" s="466"/>
      <c r="BM9" s="467"/>
      <c r="BN9" s="431">
        <v>1144461</v>
      </c>
      <c r="BO9" s="432"/>
      <c r="BP9" s="432"/>
      <c r="BQ9" s="432"/>
      <c r="BR9" s="432"/>
      <c r="BS9" s="432"/>
      <c r="BT9" s="432"/>
      <c r="BU9" s="433"/>
      <c r="BV9" s="431">
        <v>-2712</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16.399999999999999</v>
      </c>
      <c r="CU9" s="429"/>
      <c r="CV9" s="429"/>
      <c r="CW9" s="429"/>
      <c r="CX9" s="429"/>
      <c r="CY9" s="429"/>
      <c r="CZ9" s="429"/>
      <c r="DA9" s="430"/>
      <c r="DB9" s="428">
        <v>18.899999999999999</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206230</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676790</v>
      </c>
      <c r="BO10" s="432"/>
      <c r="BP10" s="432"/>
      <c r="BQ10" s="432"/>
      <c r="BR10" s="432"/>
      <c r="BS10" s="432"/>
      <c r="BT10" s="432"/>
      <c r="BU10" s="433"/>
      <c r="BV10" s="431">
        <v>682131</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126</v>
      </c>
      <c r="AV11" s="464"/>
      <c r="AW11" s="464"/>
      <c r="AX11" s="464"/>
      <c r="AY11" s="465" t="s">
        <v>127</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485288</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15">
      <c r="A12" s="187"/>
      <c r="B12" s="491" t="s">
        <v>130</v>
      </c>
      <c r="C12" s="492"/>
      <c r="D12" s="492"/>
      <c r="E12" s="492"/>
      <c r="F12" s="492"/>
      <c r="G12" s="492"/>
      <c r="H12" s="492"/>
      <c r="I12" s="492"/>
      <c r="J12" s="492"/>
      <c r="K12" s="493"/>
      <c r="L12" s="500" t="s">
        <v>131</v>
      </c>
      <c r="M12" s="501"/>
      <c r="N12" s="501"/>
      <c r="O12" s="501"/>
      <c r="P12" s="501"/>
      <c r="Q12" s="502"/>
      <c r="R12" s="503">
        <v>200772</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109</v>
      </c>
      <c r="AV12" s="464"/>
      <c r="AW12" s="464"/>
      <c r="AX12" s="464"/>
      <c r="AY12" s="465" t="s">
        <v>135</v>
      </c>
      <c r="AZ12" s="466"/>
      <c r="BA12" s="466"/>
      <c r="BB12" s="466"/>
      <c r="BC12" s="466"/>
      <c r="BD12" s="466"/>
      <c r="BE12" s="466"/>
      <c r="BF12" s="466"/>
      <c r="BG12" s="466"/>
      <c r="BH12" s="466"/>
      <c r="BI12" s="466"/>
      <c r="BJ12" s="466"/>
      <c r="BK12" s="466"/>
      <c r="BL12" s="466"/>
      <c r="BM12" s="467"/>
      <c r="BN12" s="431">
        <v>1500000</v>
      </c>
      <c r="BO12" s="432"/>
      <c r="BP12" s="432"/>
      <c r="BQ12" s="432"/>
      <c r="BR12" s="432"/>
      <c r="BS12" s="432"/>
      <c r="BT12" s="432"/>
      <c r="BU12" s="433"/>
      <c r="BV12" s="431">
        <v>0</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137</v>
      </c>
      <c r="CU12" s="472"/>
      <c r="CV12" s="472"/>
      <c r="CW12" s="472"/>
      <c r="CX12" s="472"/>
      <c r="CY12" s="472"/>
      <c r="CZ12" s="472"/>
      <c r="DA12" s="473"/>
      <c r="DB12" s="471" t="s">
        <v>137</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138</v>
      </c>
      <c r="N13" s="523"/>
      <c r="O13" s="523"/>
      <c r="P13" s="523"/>
      <c r="Q13" s="524"/>
      <c r="R13" s="515">
        <v>199251</v>
      </c>
      <c r="S13" s="516"/>
      <c r="T13" s="516"/>
      <c r="U13" s="516"/>
      <c r="V13" s="517"/>
      <c r="W13" s="447" t="s">
        <v>139</v>
      </c>
      <c r="X13" s="448"/>
      <c r="Y13" s="448"/>
      <c r="Z13" s="448"/>
      <c r="AA13" s="448"/>
      <c r="AB13" s="438"/>
      <c r="AC13" s="482">
        <v>3784</v>
      </c>
      <c r="AD13" s="483"/>
      <c r="AE13" s="483"/>
      <c r="AF13" s="483"/>
      <c r="AG13" s="525"/>
      <c r="AH13" s="482">
        <v>4389</v>
      </c>
      <c r="AI13" s="483"/>
      <c r="AJ13" s="483"/>
      <c r="AK13" s="483"/>
      <c r="AL13" s="484"/>
      <c r="AM13" s="460" t="s">
        <v>140</v>
      </c>
      <c r="AN13" s="461"/>
      <c r="AO13" s="461"/>
      <c r="AP13" s="461"/>
      <c r="AQ13" s="461"/>
      <c r="AR13" s="461"/>
      <c r="AS13" s="461"/>
      <c r="AT13" s="462"/>
      <c r="AU13" s="463" t="s">
        <v>120</v>
      </c>
      <c r="AV13" s="464"/>
      <c r="AW13" s="464"/>
      <c r="AX13" s="464"/>
      <c r="AY13" s="465" t="s">
        <v>141</v>
      </c>
      <c r="AZ13" s="466"/>
      <c r="BA13" s="466"/>
      <c r="BB13" s="466"/>
      <c r="BC13" s="466"/>
      <c r="BD13" s="466"/>
      <c r="BE13" s="466"/>
      <c r="BF13" s="466"/>
      <c r="BG13" s="466"/>
      <c r="BH13" s="466"/>
      <c r="BI13" s="466"/>
      <c r="BJ13" s="466"/>
      <c r="BK13" s="466"/>
      <c r="BL13" s="466"/>
      <c r="BM13" s="467"/>
      <c r="BN13" s="431">
        <v>321251</v>
      </c>
      <c r="BO13" s="432"/>
      <c r="BP13" s="432"/>
      <c r="BQ13" s="432"/>
      <c r="BR13" s="432"/>
      <c r="BS13" s="432"/>
      <c r="BT13" s="432"/>
      <c r="BU13" s="433"/>
      <c r="BV13" s="431">
        <v>1164707</v>
      </c>
      <c r="BW13" s="432"/>
      <c r="BX13" s="432"/>
      <c r="BY13" s="432"/>
      <c r="BZ13" s="432"/>
      <c r="CA13" s="432"/>
      <c r="CB13" s="432"/>
      <c r="CC13" s="433"/>
      <c r="CD13" s="434" t="s">
        <v>142</v>
      </c>
      <c r="CE13" s="435"/>
      <c r="CF13" s="435"/>
      <c r="CG13" s="435"/>
      <c r="CH13" s="435"/>
      <c r="CI13" s="435"/>
      <c r="CJ13" s="435"/>
      <c r="CK13" s="435"/>
      <c r="CL13" s="435"/>
      <c r="CM13" s="435"/>
      <c r="CN13" s="435"/>
      <c r="CO13" s="435"/>
      <c r="CP13" s="435"/>
      <c r="CQ13" s="435"/>
      <c r="CR13" s="435"/>
      <c r="CS13" s="436"/>
      <c r="CT13" s="428">
        <v>11.2</v>
      </c>
      <c r="CU13" s="429"/>
      <c r="CV13" s="429"/>
      <c r="CW13" s="429"/>
      <c r="CX13" s="429"/>
      <c r="CY13" s="429"/>
      <c r="CZ13" s="429"/>
      <c r="DA13" s="430"/>
      <c r="DB13" s="428">
        <v>12.5</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143</v>
      </c>
      <c r="M14" s="513"/>
      <c r="N14" s="513"/>
      <c r="O14" s="513"/>
      <c r="P14" s="513"/>
      <c r="Q14" s="514"/>
      <c r="R14" s="515">
        <v>201981</v>
      </c>
      <c r="S14" s="516"/>
      <c r="T14" s="516"/>
      <c r="U14" s="516"/>
      <c r="V14" s="517"/>
      <c r="W14" s="421"/>
      <c r="X14" s="422"/>
      <c r="Y14" s="422"/>
      <c r="Z14" s="422"/>
      <c r="AA14" s="422"/>
      <c r="AB14" s="411"/>
      <c r="AC14" s="518">
        <v>3.9</v>
      </c>
      <c r="AD14" s="519"/>
      <c r="AE14" s="519"/>
      <c r="AF14" s="519"/>
      <c r="AG14" s="520"/>
      <c r="AH14" s="518">
        <v>4.5999999999999996</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144</v>
      </c>
      <c r="CE14" s="527"/>
      <c r="CF14" s="527"/>
      <c r="CG14" s="527"/>
      <c r="CH14" s="527"/>
      <c r="CI14" s="527"/>
      <c r="CJ14" s="527"/>
      <c r="CK14" s="527"/>
      <c r="CL14" s="527"/>
      <c r="CM14" s="527"/>
      <c r="CN14" s="527"/>
      <c r="CO14" s="527"/>
      <c r="CP14" s="527"/>
      <c r="CQ14" s="527"/>
      <c r="CR14" s="527"/>
      <c r="CS14" s="528"/>
      <c r="CT14" s="529">
        <v>76.8</v>
      </c>
      <c r="CU14" s="530"/>
      <c r="CV14" s="530"/>
      <c r="CW14" s="530"/>
      <c r="CX14" s="530"/>
      <c r="CY14" s="530"/>
      <c r="CZ14" s="530"/>
      <c r="DA14" s="531"/>
      <c r="DB14" s="529">
        <v>83.6</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138</v>
      </c>
      <c r="N15" s="523"/>
      <c r="O15" s="523"/>
      <c r="P15" s="523"/>
      <c r="Q15" s="524"/>
      <c r="R15" s="515">
        <v>200363</v>
      </c>
      <c r="S15" s="516"/>
      <c r="T15" s="516"/>
      <c r="U15" s="516"/>
      <c r="V15" s="517"/>
      <c r="W15" s="447" t="s">
        <v>145</v>
      </c>
      <c r="X15" s="448"/>
      <c r="Y15" s="448"/>
      <c r="Z15" s="448"/>
      <c r="AA15" s="448"/>
      <c r="AB15" s="438"/>
      <c r="AC15" s="482">
        <v>17619</v>
      </c>
      <c r="AD15" s="483"/>
      <c r="AE15" s="483"/>
      <c r="AF15" s="483"/>
      <c r="AG15" s="525"/>
      <c r="AH15" s="482">
        <v>18672</v>
      </c>
      <c r="AI15" s="483"/>
      <c r="AJ15" s="483"/>
      <c r="AK15" s="483"/>
      <c r="AL15" s="484"/>
      <c r="AM15" s="460"/>
      <c r="AN15" s="461"/>
      <c r="AO15" s="461"/>
      <c r="AP15" s="461"/>
      <c r="AQ15" s="461"/>
      <c r="AR15" s="461"/>
      <c r="AS15" s="461"/>
      <c r="AT15" s="462"/>
      <c r="AU15" s="463"/>
      <c r="AV15" s="464"/>
      <c r="AW15" s="464"/>
      <c r="AX15" s="464"/>
      <c r="AY15" s="391" t="s">
        <v>146</v>
      </c>
      <c r="AZ15" s="392"/>
      <c r="BA15" s="392"/>
      <c r="BB15" s="392"/>
      <c r="BC15" s="392"/>
      <c r="BD15" s="392"/>
      <c r="BE15" s="392"/>
      <c r="BF15" s="392"/>
      <c r="BG15" s="392"/>
      <c r="BH15" s="392"/>
      <c r="BI15" s="392"/>
      <c r="BJ15" s="392"/>
      <c r="BK15" s="392"/>
      <c r="BL15" s="392"/>
      <c r="BM15" s="393"/>
      <c r="BN15" s="394">
        <v>26307745</v>
      </c>
      <c r="BO15" s="395"/>
      <c r="BP15" s="395"/>
      <c r="BQ15" s="395"/>
      <c r="BR15" s="395"/>
      <c r="BS15" s="395"/>
      <c r="BT15" s="395"/>
      <c r="BU15" s="396"/>
      <c r="BV15" s="394">
        <v>25052810</v>
      </c>
      <c r="BW15" s="395"/>
      <c r="BX15" s="395"/>
      <c r="BY15" s="395"/>
      <c r="BZ15" s="395"/>
      <c r="CA15" s="395"/>
      <c r="CB15" s="395"/>
      <c r="CC15" s="396"/>
      <c r="CD15" s="532" t="s">
        <v>147</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148</v>
      </c>
      <c r="M16" s="543"/>
      <c r="N16" s="543"/>
      <c r="O16" s="543"/>
      <c r="P16" s="543"/>
      <c r="Q16" s="544"/>
      <c r="R16" s="535" t="s">
        <v>149</v>
      </c>
      <c r="S16" s="536"/>
      <c r="T16" s="536"/>
      <c r="U16" s="536"/>
      <c r="V16" s="537"/>
      <c r="W16" s="421"/>
      <c r="X16" s="422"/>
      <c r="Y16" s="422"/>
      <c r="Z16" s="422"/>
      <c r="AA16" s="422"/>
      <c r="AB16" s="411"/>
      <c r="AC16" s="518">
        <v>18.3</v>
      </c>
      <c r="AD16" s="519"/>
      <c r="AE16" s="519"/>
      <c r="AF16" s="519"/>
      <c r="AG16" s="520"/>
      <c r="AH16" s="518">
        <v>19.399999999999999</v>
      </c>
      <c r="AI16" s="519"/>
      <c r="AJ16" s="519"/>
      <c r="AK16" s="519"/>
      <c r="AL16" s="521"/>
      <c r="AM16" s="460"/>
      <c r="AN16" s="461"/>
      <c r="AO16" s="461"/>
      <c r="AP16" s="461"/>
      <c r="AQ16" s="461"/>
      <c r="AR16" s="461"/>
      <c r="AS16" s="461"/>
      <c r="AT16" s="462"/>
      <c r="AU16" s="463"/>
      <c r="AV16" s="464"/>
      <c r="AW16" s="464"/>
      <c r="AX16" s="464"/>
      <c r="AY16" s="465" t="s">
        <v>150</v>
      </c>
      <c r="AZ16" s="466"/>
      <c r="BA16" s="466"/>
      <c r="BB16" s="466"/>
      <c r="BC16" s="466"/>
      <c r="BD16" s="466"/>
      <c r="BE16" s="466"/>
      <c r="BF16" s="466"/>
      <c r="BG16" s="466"/>
      <c r="BH16" s="466"/>
      <c r="BI16" s="466"/>
      <c r="BJ16" s="466"/>
      <c r="BK16" s="466"/>
      <c r="BL16" s="466"/>
      <c r="BM16" s="467"/>
      <c r="BN16" s="431">
        <v>44988020</v>
      </c>
      <c r="BO16" s="432"/>
      <c r="BP16" s="432"/>
      <c r="BQ16" s="432"/>
      <c r="BR16" s="432"/>
      <c r="BS16" s="432"/>
      <c r="BT16" s="432"/>
      <c r="BU16" s="433"/>
      <c r="BV16" s="431">
        <v>43795047</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151</v>
      </c>
      <c r="N17" s="539"/>
      <c r="O17" s="539"/>
      <c r="P17" s="539"/>
      <c r="Q17" s="540"/>
      <c r="R17" s="535" t="s">
        <v>152</v>
      </c>
      <c r="S17" s="536"/>
      <c r="T17" s="536"/>
      <c r="U17" s="536"/>
      <c r="V17" s="537"/>
      <c r="W17" s="447" t="s">
        <v>153</v>
      </c>
      <c r="X17" s="448"/>
      <c r="Y17" s="448"/>
      <c r="Z17" s="448"/>
      <c r="AA17" s="448"/>
      <c r="AB17" s="438"/>
      <c r="AC17" s="482">
        <v>74949</v>
      </c>
      <c r="AD17" s="483"/>
      <c r="AE17" s="483"/>
      <c r="AF17" s="483"/>
      <c r="AG17" s="525"/>
      <c r="AH17" s="482">
        <v>73275</v>
      </c>
      <c r="AI17" s="483"/>
      <c r="AJ17" s="483"/>
      <c r="AK17" s="483"/>
      <c r="AL17" s="484"/>
      <c r="AM17" s="460"/>
      <c r="AN17" s="461"/>
      <c r="AO17" s="461"/>
      <c r="AP17" s="461"/>
      <c r="AQ17" s="461"/>
      <c r="AR17" s="461"/>
      <c r="AS17" s="461"/>
      <c r="AT17" s="462"/>
      <c r="AU17" s="463"/>
      <c r="AV17" s="464"/>
      <c r="AW17" s="464"/>
      <c r="AX17" s="464"/>
      <c r="AY17" s="465" t="s">
        <v>154</v>
      </c>
      <c r="AZ17" s="466"/>
      <c r="BA17" s="466"/>
      <c r="BB17" s="466"/>
      <c r="BC17" s="466"/>
      <c r="BD17" s="466"/>
      <c r="BE17" s="466"/>
      <c r="BF17" s="466"/>
      <c r="BG17" s="466"/>
      <c r="BH17" s="466"/>
      <c r="BI17" s="466"/>
      <c r="BJ17" s="466"/>
      <c r="BK17" s="466"/>
      <c r="BL17" s="466"/>
      <c r="BM17" s="467"/>
      <c r="BN17" s="431">
        <v>33356551</v>
      </c>
      <c r="BO17" s="432"/>
      <c r="BP17" s="432"/>
      <c r="BQ17" s="432"/>
      <c r="BR17" s="432"/>
      <c r="BS17" s="432"/>
      <c r="BT17" s="432"/>
      <c r="BU17" s="433"/>
      <c r="BV17" s="431">
        <v>32007818</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155</v>
      </c>
      <c r="C18" s="474"/>
      <c r="D18" s="474"/>
      <c r="E18" s="546"/>
      <c r="F18" s="546"/>
      <c r="G18" s="546"/>
      <c r="H18" s="546"/>
      <c r="I18" s="546"/>
      <c r="J18" s="546"/>
      <c r="K18" s="546"/>
      <c r="L18" s="547">
        <v>572.99</v>
      </c>
      <c r="M18" s="547"/>
      <c r="N18" s="547"/>
      <c r="O18" s="547"/>
      <c r="P18" s="547"/>
      <c r="Q18" s="547"/>
      <c r="R18" s="548"/>
      <c r="S18" s="548"/>
      <c r="T18" s="548"/>
      <c r="U18" s="548"/>
      <c r="V18" s="549"/>
      <c r="W18" s="449"/>
      <c r="X18" s="450"/>
      <c r="Y18" s="450"/>
      <c r="Z18" s="450"/>
      <c r="AA18" s="450"/>
      <c r="AB18" s="441"/>
      <c r="AC18" s="550">
        <v>77.8</v>
      </c>
      <c r="AD18" s="551"/>
      <c r="AE18" s="551"/>
      <c r="AF18" s="551"/>
      <c r="AG18" s="552"/>
      <c r="AH18" s="550">
        <v>76.099999999999994</v>
      </c>
      <c r="AI18" s="551"/>
      <c r="AJ18" s="551"/>
      <c r="AK18" s="551"/>
      <c r="AL18" s="553"/>
      <c r="AM18" s="460"/>
      <c r="AN18" s="461"/>
      <c r="AO18" s="461"/>
      <c r="AP18" s="461"/>
      <c r="AQ18" s="461"/>
      <c r="AR18" s="461"/>
      <c r="AS18" s="461"/>
      <c r="AT18" s="462"/>
      <c r="AU18" s="463"/>
      <c r="AV18" s="464"/>
      <c r="AW18" s="464"/>
      <c r="AX18" s="464"/>
      <c r="AY18" s="465" t="s">
        <v>156</v>
      </c>
      <c r="AZ18" s="466"/>
      <c r="BA18" s="466"/>
      <c r="BB18" s="466"/>
      <c r="BC18" s="466"/>
      <c r="BD18" s="466"/>
      <c r="BE18" s="466"/>
      <c r="BF18" s="466"/>
      <c r="BG18" s="466"/>
      <c r="BH18" s="466"/>
      <c r="BI18" s="466"/>
      <c r="BJ18" s="466"/>
      <c r="BK18" s="466"/>
      <c r="BL18" s="466"/>
      <c r="BM18" s="467"/>
      <c r="BN18" s="431">
        <v>52468349</v>
      </c>
      <c r="BO18" s="432"/>
      <c r="BP18" s="432"/>
      <c r="BQ18" s="432"/>
      <c r="BR18" s="432"/>
      <c r="BS18" s="432"/>
      <c r="BT18" s="432"/>
      <c r="BU18" s="433"/>
      <c r="BV18" s="431">
        <v>50609657</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157</v>
      </c>
      <c r="C19" s="474"/>
      <c r="D19" s="474"/>
      <c r="E19" s="546"/>
      <c r="F19" s="546"/>
      <c r="G19" s="546"/>
      <c r="H19" s="546"/>
      <c r="I19" s="546"/>
      <c r="J19" s="546"/>
      <c r="K19" s="546"/>
      <c r="L19" s="554">
        <v>355</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158</v>
      </c>
      <c r="AZ19" s="466"/>
      <c r="BA19" s="466"/>
      <c r="BB19" s="466"/>
      <c r="BC19" s="466"/>
      <c r="BD19" s="466"/>
      <c r="BE19" s="466"/>
      <c r="BF19" s="466"/>
      <c r="BG19" s="466"/>
      <c r="BH19" s="466"/>
      <c r="BI19" s="466"/>
      <c r="BJ19" s="466"/>
      <c r="BK19" s="466"/>
      <c r="BL19" s="466"/>
      <c r="BM19" s="467"/>
      <c r="BN19" s="431">
        <v>69951291</v>
      </c>
      <c r="BO19" s="432"/>
      <c r="BP19" s="432"/>
      <c r="BQ19" s="432"/>
      <c r="BR19" s="432"/>
      <c r="BS19" s="432"/>
      <c r="BT19" s="432"/>
      <c r="BU19" s="433"/>
      <c r="BV19" s="431">
        <v>65219093</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159</v>
      </c>
      <c r="C20" s="474"/>
      <c r="D20" s="474"/>
      <c r="E20" s="546"/>
      <c r="F20" s="546"/>
      <c r="G20" s="546"/>
      <c r="H20" s="546"/>
      <c r="I20" s="546"/>
      <c r="J20" s="546"/>
      <c r="K20" s="546"/>
      <c r="L20" s="554">
        <v>85593</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160</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161</v>
      </c>
      <c r="C22" s="569"/>
      <c r="D22" s="570"/>
      <c r="E22" s="443" t="s">
        <v>1</v>
      </c>
      <c r="F22" s="448"/>
      <c r="G22" s="448"/>
      <c r="H22" s="448"/>
      <c r="I22" s="448"/>
      <c r="J22" s="448"/>
      <c r="K22" s="438"/>
      <c r="L22" s="443" t="s">
        <v>162</v>
      </c>
      <c r="M22" s="448"/>
      <c r="N22" s="448"/>
      <c r="O22" s="448"/>
      <c r="P22" s="438"/>
      <c r="Q22" s="577" t="s">
        <v>163</v>
      </c>
      <c r="R22" s="578"/>
      <c r="S22" s="578"/>
      <c r="T22" s="578"/>
      <c r="U22" s="578"/>
      <c r="V22" s="579"/>
      <c r="W22" s="583" t="s">
        <v>164</v>
      </c>
      <c r="X22" s="569"/>
      <c r="Y22" s="570"/>
      <c r="Z22" s="443" t="s">
        <v>1</v>
      </c>
      <c r="AA22" s="448"/>
      <c r="AB22" s="448"/>
      <c r="AC22" s="448"/>
      <c r="AD22" s="448"/>
      <c r="AE22" s="448"/>
      <c r="AF22" s="448"/>
      <c r="AG22" s="438"/>
      <c r="AH22" s="596" t="s">
        <v>165</v>
      </c>
      <c r="AI22" s="448"/>
      <c r="AJ22" s="448"/>
      <c r="AK22" s="448"/>
      <c r="AL22" s="438"/>
      <c r="AM22" s="596" t="s">
        <v>166</v>
      </c>
      <c r="AN22" s="597"/>
      <c r="AO22" s="597"/>
      <c r="AP22" s="597"/>
      <c r="AQ22" s="597"/>
      <c r="AR22" s="598"/>
      <c r="AS22" s="577" t="s">
        <v>163</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167</v>
      </c>
      <c r="AZ23" s="392"/>
      <c r="BA23" s="392"/>
      <c r="BB23" s="392"/>
      <c r="BC23" s="392"/>
      <c r="BD23" s="392"/>
      <c r="BE23" s="392"/>
      <c r="BF23" s="392"/>
      <c r="BG23" s="392"/>
      <c r="BH23" s="392"/>
      <c r="BI23" s="392"/>
      <c r="BJ23" s="392"/>
      <c r="BK23" s="392"/>
      <c r="BL23" s="392"/>
      <c r="BM23" s="393"/>
      <c r="BN23" s="431">
        <v>107037394</v>
      </c>
      <c r="BO23" s="432"/>
      <c r="BP23" s="432"/>
      <c r="BQ23" s="432"/>
      <c r="BR23" s="432"/>
      <c r="BS23" s="432"/>
      <c r="BT23" s="432"/>
      <c r="BU23" s="433"/>
      <c r="BV23" s="431">
        <v>109127641</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168</v>
      </c>
      <c r="F24" s="461"/>
      <c r="G24" s="461"/>
      <c r="H24" s="461"/>
      <c r="I24" s="461"/>
      <c r="J24" s="461"/>
      <c r="K24" s="462"/>
      <c r="L24" s="482">
        <v>1</v>
      </c>
      <c r="M24" s="483"/>
      <c r="N24" s="483"/>
      <c r="O24" s="483"/>
      <c r="P24" s="525"/>
      <c r="Q24" s="482">
        <v>10260</v>
      </c>
      <c r="R24" s="483"/>
      <c r="S24" s="483"/>
      <c r="T24" s="483"/>
      <c r="U24" s="483"/>
      <c r="V24" s="525"/>
      <c r="W24" s="584"/>
      <c r="X24" s="572"/>
      <c r="Y24" s="573"/>
      <c r="Z24" s="481" t="s">
        <v>169</v>
      </c>
      <c r="AA24" s="461"/>
      <c r="AB24" s="461"/>
      <c r="AC24" s="461"/>
      <c r="AD24" s="461"/>
      <c r="AE24" s="461"/>
      <c r="AF24" s="461"/>
      <c r="AG24" s="462"/>
      <c r="AH24" s="482">
        <v>1518</v>
      </c>
      <c r="AI24" s="483"/>
      <c r="AJ24" s="483"/>
      <c r="AK24" s="483"/>
      <c r="AL24" s="525"/>
      <c r="AM24" s="482">
        <v>4827240</v>
      </c>
      <c r="AN24" s="483"/>
      <c r="AO24" s="483"/>
      <c r="AP24" s="483"/>
      <c r="AQ24" s="483"/>
      <c r="AR24" s="525"/>
      <c r="AS24" s="482">
        <v>3180</v>
      </c>
      <c r="AT24" s="483"/>
      <c r="AU24" s="483"/>
      <c r="AV24" s="483"/>
      <c r="AW24" s="483"/>
      <c r="AX24" s="484"/>
      <c r="AY24" s="604" t="s">
        <v>170</v>
      </c>
      <c r="AZ24" s="605"/>
      <c r="BA24" s="605"/>
      <c r="BB24" s="605"/>
      <c r="BC24" s="605"/>
      <c r="BD24" s="605"/>
      <c r="BE24" s="605"/>
      <c r="BF24" s="605"/>
      <c r="BG24" s="605"/>
      <c r="BH24" s="605"/>
      <c r="BI24" s="605"/>
      <c r="BJ24" s="605"/>
      <c r="BK24" s="605"/>
      <c r="BL24" s="605"/>
      <c r="BM24" s="606"/>
      <c r="BN24" s="431">
        <v>66382185</v>
      </c>
      <c r="BO24" s="432"/>
      <c r="BP24" s="432"/>
      <c r="BQ24" s="432"/>
      <c r="BR24" s="432"/>
      <c r="BS24" s="432"/>
      <c r="BT24" s="432"/>
      <c r="BU24" s="433"/>
      <c r="BV24" s="431">
        <v>65572352</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171</v>
      </c>
      <c r="F25" s="461"/>
      <c r="G25" s="461"/>
      <c r="H25" s="461"/>
      <c r="I25" s="461"/>
      <c r="J25" s="461"/>
      <c r="K25" s="462"/>
      <c r="L25" s="482">
        <v>3</v>
      </c>
      <c r="M25" s="483"/>
      <c r="N25" s="483"/>
      <c r="O25" s="483"/>
      <c r="P25" s="525"/>
      <c r="Q25" s="482">
        <v>8360</v>
      </c>
      <c r="R25" s="483"/>
      <c r="S25" s="483"/>
      <c r="T25" s="483"/>
      <c r="U25" s="483"/>
      <c r="V25" s="525"/>
      <c r="W25" s="584"/>
      <c r="X25" s="572"/>
      <c r="Y25" s="573"/>
      <c r="Z25" s="481" t="s">
        <v>172</v>
      </c>
      <c r="AA25" s="461"/>
      <c r="AB25" s="461"/>
      <c r="AC25" s="461"/>
      <c r="AD25" s="461"/>
      <c r="AE25" s="461"/>
      <c r="AF25" s="461"/>
      <c r="AG25" s="462"/>
      <c r="AH25" s="482">
        <v>254</v>
      </c>
      <c r="AI25" s="483"/>
      <c r="AJ25" s="483"/>
      <c r="AK25" s="483"/>
      <c r="AL25" s="525"/>
      <c r="AM25" s="482">
        <v>774446</v>
      </c>
      <c r="AN25" s="483"/>
      <c r="AO25" s="483"/>
      <c r="AP25" s="483"/>
      <c r="AQ25" s="483"/>
      <c r="AR25" s="525"/>
      <c r="AS25" s="482">
        <v>3049</v>
      </c>
      <c r="AT25" s="483"/>
      <c r="AU25" s="483"/>
      <c r="AV25" s="483"/>
      <c r="AW25" s="483"/>
      <c r="AX25" s="484"/>
      <c r="AY25" s="391" t="s">
        <v>173</v>
      </c>
      <c r="AZ25" s="392"/>
      <c r="BA25" s="392"/>
      <c r="BB25" s="392"/>
      <c r="BC25" s="392"/>
      <c r="BD25" s="392"/>
      <c r="BE25" s="392"/>
      <c r="BF25" s="392"/>
      <c r="BG25" s="392"/>
      <c r="BH25" s="392"/>
      <c r="BI25" s="392"/>
      <c r="BJ25" s="392"/>
      <c r="BK25" s="392"/>
      <c r="BL25" s="392"/>
      <c r="BM25" s="393"/>
      <c r="BN25" s="394">
        <v>18352582</v>
      </c>
      <c r="BO25" s="395"/>
      <c r="BP25" s="395"/>
      <c r="BQ25" s="395"/>
      <c r="BR25" s="395"/>
      <c r="BS25" s="395"/>
      <c r="BT25" s="395"/>
      <c r="BU25" s="396"/>
      <c r="BV25" s="394">
        <v>21753873</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174</v>
      </c>
      <c r="F26" s="461"/>
      <c r="G26" s="461"/>
      <c r="H26" s="461"/>
      <c r="I26" s="461"/>
      <c r="J26" s="461"/>
      <c r="K26" s="462"/>
      <c r="L26" s="482">
        <v>1</v>
      </c>
      <c r="M26" s="483"/>
      <c r="N26" s="483"/>
      <c r="O26" s="483"/>
      <c r="P26" s="525"/>
      <c r="Q26" s="482">
        <v>7170</v>
      </c>
      <c r="R26" s="483"/>
      <c r="S26" s="483"/>
      <c r="T26" s="483"/>
      <c r="U26" s="483"/>
      <c r="V26" s="525"/>
      <c r="W26" s="584"/>
      <c r="X26" s="572"/>
      <c r="Y26" s="573"/>
      <c r="Z26" s="481" t="s">
        <v>175</v>
      </c>
      <c r="AA26" s="594"/>
      <c r="AB26" s="594"/>
      <c r="AC26" s="594"/>
      <c r="AD26" s="594"/>
      <c r="AE26" s="594"/>
      <c r="AF26" s="594"/>
      <c r="AG26" s="595"/>
      <c r="AH26" s="482">
        <v>14</v>
      </c>
      <c r="AI26" s="483"/>
      <c r="AJ26" s="483"/>
      <c r="AK26" s="483"/>
      <c r="AL26" s="525"/>
      <c r="AM26" s="482">
        <v>36372</v>
      </c>
      <c r="AN26" s="483"/>
      <c r="AO26" s="483"/>
      <c r="AP26" s="483"/>
      <c r="AQ26" s="483"/>
      <c r="AR26" s="525"/>
      <c r="AS26" s="482">
        <v>2598</v>
      </c>
      <c r="AT26" s="483"/>
      <c r="AU26" s="483"/>
      <c r="AV26" s="483"/>
      <c r="AW26" s="483"/>
      <c r="AX26" s="484"/>
      <c r="AY26" s="434" t="s">
        <v>176</v>
      </c>
      <c r="AZ26" s="435"/>
      <c r="BA26" s="435"/>
      <c r="BB26" s="435"/>
      <c r="BC26" s="435"/>
      <c r="BD26" s="435"/>
      <c r="BE26" s="435"/>
      <c r="BF26" s="435"/>
      <c r="BG26" s="435"/>
      <c r="BH26" s="435"/>
      <c r="BI26" s="435"/>
      <c r="BJ26" s="435"/>
      <c r="BK26" s="435"/>
      <c r="BL26" s="435"/>
      <c r="BM26" s="436"/>
      <c r="BN26" s="431" t="s">
        <v>137</v>
      </c>
      <c r="BO26" s="432"/>
      <c r="BP26" s="432"/>
      <c r="BQ26" s="432"/>
      <c r="BR26" s="432"/>
      <c r="BS26" s="432"/>
      <c r="BT26" s="432"/>
      <c r="BU26" s="433"/>
      <c r="BV26" s="431" t="s">
        <v>137</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177</v>
      </c>
      <c r="F27" s="461"/>
      <c r="G27" s="461"/>
      <c r="H27" s="461"/>
      <c r="I27" s="461"/>
      <c r="J27" s="461"/>
      <c r="K27" s="462"/>
      <c r="L27" s="482">
        <v>1</v>
      </c>
      <c r="M27" s="483"/>
      <c r="N27" s="483"/>
      <c r="O27" s="483"/>
      <c r="P27" s="525"/>
      <c r="Q27" s="482">
        <v>5840</v>
      </c>
      <c r="R27" s="483"/>
      <c r="S27" s="483"/>
      <c r="T27" s="483"/>
      <c r="U27" s="483"/>
      <c r="V27" s="525"/>
      <c r="W27" s="584"/>
      <c r="X27" s="572"/>
      <c r="Y27" s="573"/>
      <c r="Z27" s="481" t="s">
        <v>178</v>
      </c>
      <c r="AA27" s="461"/>
      <c r="AB27" s="461"/>
      <c r="AC27" s="461"/>
      <c r="AD27" s="461"/>
      <c r="AE27" s="461"/>
      <c r="AF27" s="461"/>
      <c r="AG27" s="462"/>
      <c r="AH27" s="482">
        <v>157</v>
      </c>
      <c r="AI27" s="483"/>
      <c r="AJ27" s="483"/>
      <c r="AK27" s="483"/>
      <c r="AL27" s="525"/>
      <c r="AM27" s="482">
        <v>510373</v>
      </c>
      <c r="AN27" s="483"/>
      <c r="AO27" s="483"/>
      <c r="AP27" s="483"/>
      <c r="AQ27" s="483"/>
      <c r="AR27" s="525"/>
      <c r="AS27" s="482">
        <v>3251</v>
      </c>
      <c r="AT27" s="483"/>
      <c r="AU27" s="483"/>
      <c r="AV27" s="483"/>
      <c r="AW27" s="483"/>
      <c r="AX27" s="484"/>
      <c r="AY27" s="526" t="s">
        <v>179</v>
      </c>
      <c r="AZ27" s="527"/>
      <c r="BA27" s="527"/>
      <c r="BB27" s="527"/>
      <c r="BC27" s="527"/>
      <c r="BD27" s="527"/>
      <c r="BE27" s="527"/>
      <c r="BF27" s="527"/>
      <c r="BG27" s="527"/>
      <c r="BH27" s="527"/>
      <c r="BI27" s="527"/>
      <c r="BJ27" s="527"/>
      <c r="BK27" s="527"/>
      <c r="BL27" s="527"/>
      <c r="BM27" s="528"/>
      <c r="BN27" s="607">
        <v>2434062</v>
      </c>
      <c r="BO27" s="608"/>
      <c r="BP27" s="608"/>
      <c r="BQ27" s="608"/>
      <c r="BR27" s="608"/>
      <c r="BS27" s="608"/>
      <c r="BT27" s="608"/>
      <c r="BU27" s="609"/>
      <c r="BV27" s="607">
        <v>2417956</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180</v>
      </c>
      <c r="F28" s="461"/>
      <c r="G28" s="461"/>
      <c r="H28" s="461"/>
      <c r="I28" s="461"/>
      <c r="J28" s="461"/>
      <c r="K28" s="462"/>
      <c r="L28" s="482">
        <v>1</v>
      </c>
      <c r="M28" s="483"/>
      <c r="N28" s="483"/>
      <c r="O28" s="483"/>
      <c r="P28" s="525"/>
      <c r="Q28" s="482">
        <v>5040</v>
      </c>
      <c r="R28" s="483"/>
      <c r="S28" s="483"/>
      <c r="T28" s="483"/>
      <c r="U28" s="483"/>
      <c r="V28" s="525"/>
      <c r="W28" s="584"/>
      <c r="X28" s="572"/>
      <c r="Y28" s="573"/>
      <c r="Z28" s="481" t="s">
        <v>181</v>
      </c>
      <c r="AA28" s="461"/>
      <c r="AB28" s="461"/>
      <c r="AC28" s="461"/>
      <c r="AD28" s="461"/>
      <c r="AE28" s="461"/>
      <c r="AF28" s="461"/>
      <c r="AG28" s="462"/>
      <c r="AH28" s="482">
        <v>6</v>
      </c>
      <c r="AI28" s="483"/>
      <c r="AJ28" s="483"/>
      <c r="AK28" s="483"/>
      <c r="AL28" s="525"/>
      <c r="AM28" s="482">
        <v>15786</v>
      </c>
      <c r="AN28" s="483"/>
      <c r="AO28" s="483"/>
      <c r="AP28" s="483"/>
      <c r="AQ28" s="483"/>
      <c r="AR28" s="525"/>
      <c r="AS28" s="482">
        <v>2631</v>
      </c>
      <c r="AT28" s="483"/>
      <c r="AU28" s="483"/>
      <c r="AV28" s="483"/>
      <c r="AW28" s="483"/>
      <c r="AX28" s="484"/>
      <c r="AY28" s="610" t="s">
        <v>182</v>
      </c>
      <c r="AZ28" s="611"/>
      <c r="BA28" s="611"/>
      <c r="BB28" s="612"/>
      <c r="BC28" s="391" t="s">
        <v>48</v>
      </c>
      <c r="BD28" s="392"/>
      <c r="BE28" s="392"/>
      <c r="BF28" s="392"/>
      <c r="BG28" s="392"/>
      <c r="BH28" s="392"/>
      <c r="BI28" s="392"/>
      <c r="BJ28" s="392"/>
      <c r="BK28" s="392"/>
      <c r="BL28" s="392"/>
      <c r="BM28" s="393"/>
      <c r="BN28" s="394">
        <v>3553735</v>
      </c>
      <c r="BO28" s="395"/>
      <c r="BP28" s="395"/>
      <c r="BQ28" s="395"/>
      <c r="BR28" s="395"/>
      <c r="BS28" s="395"/>
      <c r="BT28" s="395"/>
      <c r="BU28" s="396"/>
      <c r="BV28" s="394">
        <v>4376945</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183</v>
      </c>
      <c r="F29" s="461"/>
      <c r="G29" s="461"/>
      <c r="H29" s="461"/>
      <c r="I29" s="461"/>
      <c r="J29" s="461"/>
      <c r="K29" s="462"/>
      <c r="L29" s="482">
        <v>32</v>
      </c>
      <c r="M29" s="483"/>
      <c r="N29" s="483"/>
      <c r="O29" s="483"/>
      <c r="P29" s="525"/>
      <c r="Q29" s="482">
        <v>4750</v>
      </c>
      <c r="R29" s="483"/>
      <c r="S29" s="483"/>
      <c r="T29" s="483"/>
      <c r="U29" s="483"/>
      <c r="V29" s="525"/>
      <c r="W29" s="585"/>
      <c r="X29" s="586"/>
      <c r="Y29" s="587"/>
      <c r="Z29" s="481" t="s">
        <v>184</v>
      </c>
      <c r="AA29" s="461"/>
      <c r="AB29" s="461"/>
      <c r="AC29" s="461"/>
      <c r="AD29" s="461"/>
      <c r="AE29" s="461"/>
      <c r="AF29" s="461"/>
      <c r="AG29" s="462"/>
      <c r="AH29" s="482">
        <v>1681</v>
      </c>
      <c r="AI29" s="483"/>
      <c r="AJ29" s="483"/>
      <c r="AK29" s="483"/>
      <c r="AL29" s="525"/>
      <c r="AM29" s="482">
        <v>5353399</v>
      </c>
      <c r="AN29" s="483"/>
      <c r="AO29" s="483"/>
      <c r="AP29" s="483"/>
      <c r="AQ29" s="483"/>
      <c r="AR29" s="525"/>
      <c r="AS29" s="482">
        <v>3185</v>
      </c>
      <c r="AT29" s="483"/>
      <c r="AU29" s="483"/>
      <c r="AV29" s="483"/>
      <c r="AW29" s="483"/>
      <c r="AX29" s="484"/>
      <c r="AY29" s="613"/>
      <c r="AZ29" s="614"/>
      <c r="BA29" s="614"/>
      <c r="BB29" s="615"/>
      <c r="BC29" s="465" t="s">
        <v>185</v>
      </c>
      <c r="BD29" s="466"/>
      <c r="BE29" s="466"/>
      <c r="BF29" s="466"/>
      <c r="BG29" s="466"/>
      <c r="BH29" s="466"/>
      <c r="BI29" s="466"/>
      <c r="BJ29" s="466"/>
      <c r="BK29" s="466"/>
      <c r="BL29" s="466"/>
      <c r="BM29" s="467"/>
      <c r="BN29" s="431">
        <v>889345</v>
      </c>
      <c r="BO29" s="432"/>
      <c r="BP29" s="432"/>
      <c r="BQ29" s="432"/>
      <c r="BR29" s="432"/>
      <c r="BS29" s="432"/>
      <c r="BT29" s="432"/>
      <c r="BU29" s="433"/>
      <c r="BV29" s="431">
        <v>888499</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186</v>
      </c>
      <c r="X30" s="592"/>
      <c r="Y30" s="592"/>
      <c r="Z30" s="592"/>
      <c r="AA30" s="592"/>
      <c r="AB30" s="592"/>
      <c r="AC30" s="592"/>
      <c r="AD30" s="592"/>
      <c r="AE30" s="592"/>
      <c r="AF30" s="592"/>
      <c r="AG30" s="593"/>
      <c r="AH30" s="550">
        <v>98.8</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8849809</v>
      </c>
      <c r="BO30" s="608"/>
      <c r="BP30" s="608"/>
      <c r="BQ30" s="608"/>
      <c r="BR30" s="608"/>
      <c r="BS30" s="608"/>
      <c r="BT30" s="608"/>
      <c r="BU30" s="609"/>
      <c r="BV30" s="607">
        <v>9153140</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193</v>
      </c>
      <c r="D33" s="455"/>
      <c r="E33" s="420" t="s">
        <v>194</v>
      </c>
      <c r="F33" s="420"/>
      <c r="G33" s="420"/>
      <c r="H33" s="420"/>
      <c r="I33" s="420"/>
      <c r="J33" s="420"/>
      <c r="K33" s="420"/>
      <c r="L33" s="420"/>
      <c r="M33" s="420"/>
      <c r="N33" s="420"/>
      <c r="O33" s="420"/>
      <c r="P33" s="420"/>
      <c r="Q33" s="420"/>
      <c r="R33" s="420"/>
      <c r="S33" s="420"/>
      <c r="T33" s="216"/>
      <c r="U33" s="455" t="s">
        <v>195</v>
      </c>
      <c r="V33" s="455"/>
      <c r="W33" s="420" t="s">
        <v>194</v>
      </c>
      <c r="X33" s="420"/>
      <c r="Y33" s="420"/>
      <c r="Z33" s="420"/>
      <c r="AA33" s="420"/>
      <c r="AB33" s="420"/>
      <c r="AC33" s="420"/>
      <c r="AD33" s="420"/>
      <c r="AE33" s="420"/>
      <c r="AF33" s="420"/>
      <c r="AG33" s="420"/>
      <c r="AH33" s="420"/>
      <c r="AI33" s="420"/>
      <c r="AJ33" s="420"/>
      <c r="AK33" s="420"/>
      <c r="AL33" s="216"/>
      <c r="AM33" s="455" t="s">
        <v>193</v>
      </c>
      <c r="AN33" s="455"/>
      <c r="AO33" s="420" t="s">
        <v>194</v>
      </c>
      <c r="AP33" s="420"/>
      <c r="AQ33" s="420"/>
      <c r="AR33" s="420"/>
      <c r="AS33" s="420"/>
      <c r="AT33" s="420"/>
      <c r="AU33" s="420"/>
      <c r="AV33" s="420"/>
      <c r="AW33" s="420"/>
      <c r="AX33" s="420"/>
      <c r="AY33" s="420"/>
      <c r="AZ33" s="420"/>
      <c r="BA33" s="420"/>
      <c r="BB33" s="420"/>
      <c r="BC33" s="420"/>
      <c r="BD33" s="217"/>
      <c r="BE33" s="420" t="s">
        <v>196</v>
      </c>
      <c r="BF33" s="420"/>
      <c r="BG33" s="420" t="s">
        <v>197</v>
      </c>
      <c r="BH33" s="420"/>
      <c r="BI33" s="420"/>
      <c r="BJ33" s="420"/>
      <c r="BK33" s="420"/>
      <c r="BL33" s="420"/>
      <c r="BM33" s="420"/>
      <c r="BN33" s="420"/>
      <c r="BO33" s="420"/>
      <c r="BP33" s="420"/>
      <c r="BQ33" s="420"/>
      <c r="BR33" s="420"/>
      <c r="BS33" s="420"/>
      <c r="BT33" s="420"/>
      <c r="BU33" s="420"/>
      <c r="BV33" s="217"/>
      <c r="BW33" s="455" t="s">
        <v>196</v>
      </c>
      <c r="BX33" s="455"/>
      <c r="BY33" s="420" t="s">
        <v>198</v>
      </c>
      <c r="BZ33" s="420"/>
      <c r="CA33" s="420"/>
      <c r="CB33" s="420"/>
      <c r="CC33" s="420"/>
      <c r="CD33" s="420"/>
      <c r="CE33" s="420"/>
      <c r="CF33" s="420"/>
      <c r="CG33" s="420"/>
      <c r="CH33" s="420"/>
      <c r="CI33" s="420"/>
      <c r="CJ33" s="420"/>
      <c r="CK33" s="420"/>
      <c r="CL33" s="420"/>
      <c r="CM33" s="420"/>
      <c r="CN33" s="216"/>
      <c r="CO33" s="455" t="s">
        <v>193</v>
      </c>
      <c r="CP33" s="455"/>
      <c r="CQ33" s="420" t="s">
        <v>199</v>
      </c>
      <c r="CR33" s="420"/>
      <c r="CS33" s="420"/>
      <c r="CT33" s="420"/>
      <c r="CU33" s="420"/>
      <c r="CV33" s="420"/>
      <c r="CW33" s="420"/>
      <c r="CX33" s="420"/>
      <c r="CY33" s="420"/>
      <c r="CZ33" s="420"/>
      <c r="DA33" s="420"/>
      <c r="DB33" s="420"/>
      <c r="DC33" s="420"/>
      <c r="DD33" s="420"/>
      <c r="DE33" s="420"/>
      <c r="DF33" s="216"/>
      <c r="DG33" s="619" t="s">
        <v>200</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4</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f>IF(AO34="","",MAX(C34:D43,U34:V43)+1)</f>
        <v>8</v>
      </c>
      <c r="AN34" s="620"/>
      <c r="AO34" s="621" t="str">
        <f>IF('各会計、関係団体の財政状況及び健全化判断比率'!B32="","",'各会計、関係団体の財政状況及び健全化判断比率'!B32)</f>
        <v>水道事業会計</v>
      </c>
      <c r="AP34" s="621"/>
      <c r="AQ34" s="621"/>
      <c r="AR34" s="621"/>
      <c r="AS34" s="621"/>
      <c r="AT34" s="621"/>
      <c r="AU34" s="621"/>
      <c r="AV34" s="621"/>
      <c r="AW34" s="621"/>
      <c r="AX34" s="621"/>
      <c r="AY34" s="621"/>
      <c r="AZ34" s="621"/>
      <c r="BA34" s="621"/>
      <c r="BB34" s="621"/>
      <c r="BC34" s="621"/>
      <c r="BD34" s="214"/>
      <c r="BE34" s="620">
        <f>IF(BG34="","",MAX(C34:D43,U34:V43,AM34:AN43)+1)</f>
        <v>13</v>
      </c>
      <c r="BF34" s="620"/>
      <c r="BG34" s="621" t="str">
        <f>IF('各会計、関係団体の財政状況及び健全化判断比率'!B37="","",'各会計、関係団体の財政状況及び健全化判断比率'!B37)</f>
        <v>企業団地事業特別会計</v>
      </c>
      <c r="BH34" s="621"/>
      <c r="BI34" s="621"/>
      <c r="BJ34" s="621"/>
      <c r="BK34" s="621"/>
      <c r="BL34" s="621"/>
      <c r="BM34" s="621"/>
      <c r="BN34" s="621"/>
      <c r="BO34" s="621"/>
      <c r="BP34" s="621"/>
      <c r="BQ34" s="621"/>
      <c r="BR34" s="621"/>
      <c r="BS34" s="621"/>
      <c r="BT34" s="621"/>
      <c r="BU34" s="621"/>
      <c r="BV34" s="214"/>
      <c r="BW34" s="620">
        <f>IF(BY34="","",MAX(C34:D43,U34:V43,AM34:AN43,BE34:BF43)+1)</f>
        <v>14</v>
      </c>
      <c r="BX34" s="620"/>
      <c r="BY34" s="621" t="str">
        <f>IF('各会計、関係団体の財政状況及び健全化判断比率'!B68="","",'各会計、関係団体の財政状況及び健全化判断比率'!B68)</f>
        <v>島根県市町村総合事務組合</v>
      </c>
      <c r="BZ34" s="621"/>
      <c r="CA34" s="621"/>
      <c r="CB34" s="621"/>
      <c r="CC34" s="621"/>
      <c r="CD34" s="621"/>
      <c r="CE34" s="621"/>
      <c r="CF34" s="621"/>
      <c r="CG34" s="621"/>
      <c r="CH34" s="621"/>
      <c r="CI34" s="621"/>
      <c r="CJ34" s="621"/>
      <c r="CK34" s="621"/>
      <c r="CL34" s="621"/>
      <c r="CM34" s="621"/>
      <c r="CN34" s="214"/>
      <c r="CO34" s="620">
        <f>IF(CQ34="","",MAX(C34:D43,U34:V43,AM34:AN43,BE34:BF43,BW34:BX43)+1)</f>
        <v>19</v>
      </c>
      <c r="CP34" s="620"/>
      <c r="CQ34" s="621" t="str">
        <f>IF('各会計、関係団体の財政状況及び健全化判断比率'!BS7="","",'各会計、関係団体の財政状況及び健全化判断比率'!BS7)</f>
        <v>（公財）松江市観光振興公社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〇</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公園墓地事業特別会計</v>
      </c>
      <c r="F35" s="621"/>
      <c r="G35" s="621"/>
      <c r="H35" s="621"/>
      <c r="I35" s="621"/>
      <c r="J35" s="621"/>
      <c r="K35" s="621"/>
      <c r="L35" s="621"/>
      <c r="M35" s="621"/>
      <c r="N35" s="621"/>
      <c r="O35" s="621"/>
      <c r="P35" s="621"/>
      <c r="Q35" s="621"/>
      <c r="R35" s="621"/>
      <c r="S35" s="621"/>
      <c r="T35" s="214"/>
      <c r="U35" s="620">
        <f>IF(W35="","",U34+1)</f>
        <v>5</v>
      </c>
      <c r="V35" s="620"/>
      <c r="W35" s="621" t="str">
        <f>IF('各会計、関係団体の財政状況及び健全化判断比率'!B29="","",'各会計、関係団体の財政状況及び健全化判断比率'!B29)</f>
        <v>宍道国民健康保険診療施設事業特別会計</v>
      </c>
      <c r="X35" s="621"/>
      <c r="Y35" s="621"/>
      <c r="Z35" s="621"/>
      <c r="AA35" s="621"/>
      <c r="AB35" s="621"/>
      <c r="AC35" s="621"/>
      <c r="AD35" s="621"/>
      <c r="AE35" s="621"/>
      <c r="AF35" s="621"/>
      <c r="AG35" s="621"/>
      <c r="AH35" s="621"/>
      <c r="AI35" s="621"/>
      <c r="AJ35" s="621"/>
      <c r="AK35" s="621"/>
      <c r="AL35" s="214"/>
      <c r="AM35" s="620">
        <f t="shared" ref="AM35:AM43" si="0">IF(AO35="","",AM34+1)</f>
        <v>9</v>
      </c>
      <c r="AN35" s="620"/>
      <c r="AO35" s="621" t="str">
        <f>IF('各会計、関係団体の財政状況及び健全化判断比率'!B33="","",'各会計、関係団体の財政状況及び健全化判断比率'!B33)</f>
        <v>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15</v>
      </c>
      <c r="BX35" s="620"/>
      <c r="BY35" s="621" t="str">
        <f>IF('各会計、関係団体の財政状況及び健全化判断比率'!B69="","",'各会計、関係団体の財政状況及び健全化判断比率'!B69)</f>
        <v>島根県後期高齢者医療広域連合（普通会計）</v>
      </c>
      <c r="BZ35" s="621"/>
      <c r="CA35" s="621"/>
      <c r="CB35" s="621"/>
      <c r="CC35" s="621"/>
      <c r="CD35" s="621"/>
      <c r="CE35" s="621"/>
      <c r="CF35" s="621"/>
      <c r="CG35" s="621"/>
      <c r="CH35" s="621"/>
      <c r="CI35" s="621"/>
      <c r="CJ35" s="621"/>
      <c r="CK35" s="621"/>
      <c r="CL35" s="621"/>
      <c r="CM35" s="621"/>
      <c r="CN35" s="214"/>
      <c r="CO35" s="620">
        <f t="shared" ref="CO35:CO43" si="3">IF(CQ35="","",CO34+1)</f>
        <v>20</v>
      </c>
      <c r="CP35" s="620"/>
      <c r="CQ35" s="621" t="str">
        <f>IF('各会計、関係団体の財政状況及び健全化判断比率'!BS8="","",'各会計、関係団体の財政状況及び健全化判断比率'!BS8)</f>
        <v>（公財）松江市スポーツ・文化振興財団</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f>IF(E36="","",C35+1)</f>
        <v>3</v>
      </c>
      <c r="D36" s="620"/>
      <c r="E36" s="621" t="str">
        <f>IF('各会計、関係団体の財政状況及び健全化判断比率'!B9="","",'各会計、関係団体の財政状況及び健全化判断比率'!B9)</f>
        <v>母子父子寡婦福祉資金貸付事業特別会計</v>
      </c>
      <c r="F36" s="621"/>
      <c r="G36" s="621"/>
      <c r="H36" s="621"/>
      <c r="I36" s="621"/>
      <c r="J36" s="621"/>
      <c r="K36" s="621"/>
      <c r="L36" s="621"/>
      <c r="M36" s="621"/>
      <c r="N36" s="621"/>
      <c r="O36" s="621"/>
      <c r="P36" s="621"/>
      <c r="Q36" s="621"/>
      <c r="R36" s="621"/>
      <c r="S36" s="621"/>
      <c r="T36" s="214"/>
      <c r="U36" s="620">
        <f t="shared" ref="U36:U43" si="4">IF(W36="","",U35+1)</f>
        <v>6</v>
      </c>
      <c r="V36" s="620"/>
      <c r="W36" s="621" t="str">
        <f>IF('各会計、関係団体の財政状況及び健全化判断比率'!B30="","",'各会計、関係団体の財政状況及び健全化判断比率'!B30)</f>
        <v>後期高齢者医療保険事業特別会計</v>
      </c>
      <c r="X36" s="621"/>
      <c r="Y36" s="621"/>
      <c r="Z36" s="621"/>
      <c r="AA36" s="621"/>
      <c r="AB36" s="621"/>
      <c r="AC36" s="621"/>
      <c r="AD36" s="621"/>
      <c r="AE36" s="621"/>
      <c r="AF36" s="621"/>
      <c r="AG36" s="621"/>
      <c r="AH36" s="621"/>
      <c r="AI36" s="621"/>
      <c r="AJ36" s="621"/>
      <c r="AK36" s="621"/>
      <c r="AL36" s="214"/>
      <c r="AM36" s="620">
        <f t="shared" si="0"/>
        <v>10</v>
      </c>
      <c r="AN36" s="620"/>
      <c r="AO36" s="621" t="str">
        <f>IF('各会計、関係団体の財政状況及び健全化判断比率'!B34="","",'各会計、関係団体の財政状況及び健全化判断比率'!B34)</f>
        <v>ガス事業会計</v>
      </c>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16</v>
      </c>
      <c r="BX36" s="620"/>
      <c r="BY36" s="621" t="str">
        <f>IF('各会計、関係団体の財政状況及び健全化判断比率'!B70="","",'各会計、関係団体の財政状況及び健全化判断比率'!B70)</f>
        <v>島根県後期高齢者医療広域連合（特別会計）</v>
      </c>
      <c r="BZ36" s="621"/>
      <c r="CA36" s="621"/>
      <c r="CB36" s="621"/>
      <c r="CC36" s="621"/>
      <c r="CD36" s="621"/>
      <c r="CE36" s="621"/>
      <c r="CF36" s="621"/>
      <c r="CG36" s="621"/>
      <c r="CH36" s="621"/>
      <c r="CI36" s="621"/>
      <c r="CJ36" s="621"/>
      <c r="CK36" s="621"/>
      <c r="CL36" s="621"/>
      <c r="CM36" s="621"/>
      <c r="CN36" s="214"/>
      <c r="CO36" s="620">
        <f t="shared" si="3"/>
        <v>21</v>
      </c>
      <c r="CP36" s="620"/>
      <c r="CQ36" s="621" t="str">
        <f>IF('各会計、関係団体の財政状況及び健全化判断比率'!BS9="","",'各会計、関係団体の財政状況及び健全化判断比率'!BS9)</f>
        <v>（公財）松江体育協会</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7</v>
      </c>
      <c r="V37" s="620"/>
      <c r="W37" s="621" t="str">
        <f>IF('各会計、関係団体の財政状況及び健全化判断比率'!B31="","",'各会計、関係団体の財政状況及び健全化判断比率'!B31)</f>
        <v>介護保険事業特別会計</v>
      </c>
      <c r="X37" s="621"/>
      <c r="Y37" s="621"/>
      <c r="Z37" s="621"/>
      <c r="AA37" s="621"/>
      <c r="AB37" s="621"/>
      <c r="AC37" s="621"/>
      <c r="AD37" s="621"/>
      <c r="AE37" s="621"/>
      <c r="AF37" s="621"/>
      <c r="AG37" s="621"/>
      <c r="AH37" s="621"/>
      <c r="AI37" s="621"/>
      <c r="AJ37" s="621"/>
      <c r="AK37" s="621"/>
      <c r="AL37" s="214"/>
      <c r="AM37" s="620">
        <f t="shared" si="0"/>
        <v>11</v>
      </c>
      <c r="AN37" s="620"/>
      <c r="AO37" s="621" t="str">
        <f>IF('各会計、関係団体の財政状況及び健全化判断比率'!B35="","",'各会計、関係団体の財政状況及び健全化判断比率'!B35)</f>
        <v>交通事業会計</v>
      </c>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17</v>
      </c>
      <c r="BX37" s="620"/>
      <c r="BY37" s="621" t="str">
        <f>IF('各会計、関係団体の財政状況及び健全化判断比率'!B71="","",'各会計、関係団体の財政状況及び健全化判断比率'!B71)</f>
        <v>斐川宍道水道企業団（上水道事業会計）</v>
      </c>
      <c r="BZ37" s="621"/>
      <c r="CA37" s="621"/>
      <c r="CB37" s="621"/>
      <c r="CC37" s="621"/>
      <c r="CD37" s="621"/>
      <c r="CE37" s="621"/>
      <c r="CF37" s="621"/>
      <c r="CG37" s="621"/>
      <c r="CH37" s="621"/>
      <c r="CI37" s="621"/>
      <c r="CJ37" s="621"/>
      <c r="CK37" s="621"/>
      <c r="CL37" s="621"/>
      <c r="CM37" s="621"/>
      <c r="CN37" s="214"/>
      <c r="CO37" s="620">
        <f t="shared" si="3"/>
        <v>22</v>
      </c>
      <c r="CP37" s="620"/>
      <c r="CQ37" s="621" t="str">
        <f>IF('各会計、関係団体の財政状況及び健全化判断比率'!BS10="","",'各会計、関係団体の財政状況及び健全化判断比率'!BS10)</f>
        <v>山陰ケーブルビジョン㈱</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f t="shared" si="0"/>
        <v>12</v>
      </c>
      <c r="AN38" s="620"/>
      <c r="AO38" s="621" t="str">
        <f>IF('各会計、関係団体の財政状況及び健全化判断比率'!B36="","",'各会計、関係団体の財政状況及び健全化判断比率'!B36)</f>
        <v>病院事業会計</v>
      </c>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18</v>
      </c>
      <c r="BX38" s="620"/>
      <c r="BY38" s="621" t="str">
        <f>IF('各会計、関係団体の財政状況及び健全化判断比率'!B72="","",'各会計、関係団体の財政状況及び健全化判断比率'!B72)</f>
        <v>玉井斎場管理組合</v>
      </c>
      <c r="BZ38" s="621"/>
      <c r="CA38" s="621"/>
      <c r="CB38" s="621"/>
      <c r="CC38" s="621"/>
      <c r="CD38" s="621"/>
      <c r="CE38" s="621"/>
      <c r="CF38" s="621"/>
      <c r="CG38" s="621"/>
      <c r="CH38" s="621"/>
      <c r="CI38" s="621"/>
      <c r="CJ38" s="621"/>
      <c r="CK38" s="621"/>
      <c r="CL38" s="621"/>
      <c r="CM38" s="621"/>
      <c r="CN38" s="214"/>
      <c r="CO38" s="620">
        <f t="shared" si="3"/>
        <v>23</v>
      </c>
      <c r="CP38" s="620"/>
      <c r="CQ38" s="621" t="str">
        <f>IF('各会計、関係団体の財政状況及び健全化判断比率'!BS11="","",'各会計、関係団体の財政状況及び健全化判断比率'!BS11)</f>
        <v>松江市土地開発公社</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〇</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f t="shared" si="3"/>
        <v>24</v>
      </c>
      <c r="CP39" s="620"/>
      <c r="CQ39" s="621" t="str">
        <f>IF('各会計、関係団体の財政状況及び健全化判断比率'!BS12="","",'各会計、関係団体の財政状況及び健全化判断比率'!BS12)</f>
        <v>鹿島マリーナ㈱</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f t="shared" si="3"/>
        <v>25</v>
      </c>
      <c r="CP40" s="620"/>
      <c r="CQ40" s="621" t="str">
        <f>IF('各会計、関係団体の財政状況及び健全化判断比率'!BS13="","",'各会計、関係団体の財政状況及び健全化判断比率'!BS13)</f>
        <v>㈱サンライズ美保関</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f t="shared" si="3"/>
        <v>26</v>
      </c>
      <c r="CP41" s="620"/>
      <c r="CQ41" s="621" t="str">
        <f>IF('各会計、関係団体の財政状況及び健全化判断比率'!BS14="","",'各会計、関係団体の財政状況及び健全化判断比率'!BS14)</f>
        <v>㈱玉造温泉ゆうゆ</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f t="shared" si="3"/>
        <v>27</v>
      </c>
      <c r="CP42" s="620"/>
      <c r="CQ42" s="621" t="str">
        <f>IF('各会計、関係団体の財政状況及び健全化判断比率'!BS15="","",'各会計、関係団体の財政状況及び健全化判断比率'!BS15)</f>
        <v>（一財）宍道湖西岸森と自然財団</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f t="shared" si="3"/>
        <v>28</v>
      </c>
      <c r="CP43" s="620"/>
      <c r="CQ43" s="621" t="str">
        <f>IF('各会計、関係団体の財政状況及び健全化判断比率'!BS16="","",'各会計、関係団体の財政状況及び健全化判断比率'!BS16)</f>
        <v>㈱きまち湯治村</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GHVwvPiEM2t8+N5QvvD7TZ8hE4Ek1PjKCgiq3ure/fXPawwikPHNm+G1Tja6pVJ//Avf3L3XqFPGIWHdP8XCZw==" saltValue="raHTunLbTxWGpjp32HfU+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209</v>
      </c>
      <c r="DI1" s="624"/>
      <c r="DJ1" s="624"/>
      <c r="DK1" s="624"/>
      <c r="DL1" s="624"/>
      <c r="DM1" s="624"/>
      <c r="DN1" s="625"/>
      <c r="DO1" s="226"/>
      <c r="DP1" s="623" t="s">
        <v>210</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212</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213</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214</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215</v>
      </c>
      <c r="S4" s="627"/>
      <c r="T4" s="627"/>
      <c r="U4" s="627"/>
      <c r="V4" s="627"/>
      <c r="W4" s="627"/>
      <c r="X4" s="627"/>
      <c r="Y4" s="628"/>
      <c r="Z4" s="626" t="s">
        <v>216</v>
      </c>
      <c r="AA4" s="627"/>
      <c r="AB4" s="627"/>
      <c r="AC4" s="628"/>
      <c r="AD4" s="626" t="s">
        <v>217</v>
      </c>
      <c r="AE4" s="627"/>
      <c r="AF4" s="627"/>
      <c r="AG4" s="627"/>
      <c r="AH4" s="627"/>
      <c r="AI4" s="627"/>
      <c r="AJ4" s="627"/>
      <c r="AK4" s="628"/>
      <c r="AL4" s="626" t="s">
        <v>216</v>
      </c>
      <c r="AM4" s="627"/>
      <c r="AN4" s="627"/>
      <c r="AO4" s="628"/>
      <c r="AP4" s="632" t="s">
        <v>218</v>
      </c>
      <c r="AQ4" s="632"/>
      <c r="AR4" s="632"/>
      <c r="AS4" s="632"/>
      <c r="AT4" s="632"/>
      <c r="AU4" s="632"/>
      <c r="AV4" s="632"/>
      <c r="AW4" s="632"/>
      <c r="AX4" s="632"/>
      <c r="AY4" s="632"/>
      <c r="AZ4" s="632"/>
      <c r="BA4" s="632"/>
      <c r="BB4" s="632"/>
      <c r="BC4" s="632"/>
      <c r="BD4" s="632"/>
      <c r="BE4" s="632"/>
      <c r="BF4" s="632"/>
      <c r="BG4" s="632" t="s">
        <v>219</v>
      </c>
      <c r="BH4" s="632"/>
      <c r="BI4" s="632"/>
      <c r="BJ4" s="632"/>
      <c r="BK4" s="632"/>
      <c r="BL4" s="632"/>
      <c r="BM4" s="632"/>
      <c r="BN4" s="632"/>
      <c r="BO4" s="632" t="s">
        <v>216</v>
      </c>
      <c r="BP4" s="632"/>
      <c r="BQ4" s="632"/>
      <c r="BR4" s="632"/>
      <c r="BS4" s="632" t="s">
        <v>220</v>
      </c>
      <c r="BT4" s="632"/>
      <c r="BU4" s="632"/>
      <c r="BV4" s="632"/>
      <c r="BW4" s="632"/>
      <c r="BX4" s="632"/>
      <c r="BY4" s="632"/>
      <c r="BZ4" s="632"/>
      <c r="CA4" s="632"/>
      <c r="CB4" s="632"/>
      <c r="CD4" s="629" t="s">
        <v>221</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222</v>
      </c>
      <c r="C5" s="634"/>
      <c r="D5" s="634"/>
      <c r="E5" s="634"/>
      <c r="F5" s="634"/>
      <c r="G5" s="634"/>
      <c r="H5" s="634"/>
      <c r="I5" s="634"/>
      <c r="J5" s="634"/>
      <c r="K5" s="634"/>
      <c r="L5" s="634"/>
      <c r="M5" s="634"/>
      <c r="N5" s="634"/>
      <c r="O5" s="634"/>
      <c r="P5" s="634"/>
      <c r="Q5" s="635"/>
      <c r="R5" s="636">
        <v>28463499</v>
      </c>
      <c r="S5" s="637"/>
      <c r="T5" s="637"/>
      <c r="U5" s="637"/>
      <c r="V5" s="637"/>
      <c r="W5" s="637"/>
      <c r="X5" s="637"/>
      <c r="Y5" s="638"/>
      <c r="Z5" s="639">
        <v>22.2</v>
      </c>
      <c r="AA5" s="639"/>
      <c r="AB5" s="639"/>
      <c r="AC5" s="639"/>
      <c r="AD5" s="640">
        <v>27315172</v>
      </c>
      <c r="AE5" s="640"/>
      <c r="AF5" s="640"/>
      <c r="AG5" s="640"/>
      <c r="AH5" s="640"/>
      <c r="AI5" s="640"/>
      <c r="AJ5" s="640"/>
      <c r="AK5" s="640"/>
      <c r="AL5" s="641">
        <v>52.2</v>
      </c>
      <c r="AM5" s="642"/>
      <c r="AN5" s="642"/>
      <c r="AO5" s="643"/>
      <c r="AP5" s="633" t="s">
        <v>223</v>
      </c>
      <c r="AQ5" s="634"/>
      <c r="AR5" s="634"/>
      <c r="AS5" s="634"/>
      <c r="AT5" s="634"/>
      <c r="AU5" s="634"/>
      <c r="AV5" s="634"/>
      <c r="AW5" s="634"/>
      <c r="AX5" s="634"/>
      <c r="AY5" s="634"/>
      <c r="AZ5" s="634"/>
      <c r="BA5" s="634"/>
      <c r="BB5" s="634"/>
      <c r="BC5" s="634"/>
      <c r="BD5" s="634"/>
      <c r="BE5" s="634"/>
      <c r="BF5" s="635"/>
      <c r="BG5" s="647">
        <v>27261278</v>
      </c>
      <c r="BH5" s="648"/>
      <c r="BI5" s="648"/>
      <c r="BJ5" s="648"/>
      <c r="BK5" s="648"/>
      <c r="BL5" s="648"/>
      <c r="BM5" s="648"/>
      <c r="BN5" s="649"/>
      <c r="BO5" s="650">
        <v>95.8</v>
      </c>
      <c r="BP5" s="650"/>
      <c r="BQ5" s="650"/>
      <c r="BR5" s="650"/>
      <c r="BS5" s="651">
        <v>528697</v>
      </c>
      <c r="BT5" s="651"/>
      <c r="BU5" s="651"/>
      <c r="BV5" s="651"/>
      <c r="BW5" s="651"/>
      <c r="BX5" s="651"/>
      <c r="BY5" s="651"/>
      <c r="BZ5" s="651"/>
      <c r="CA5" s="651"/>
      <c r="CB5" s="655"/>
      <c r="CD5" s="629" t="s">
        <v>218</v>
      </c>
      <c r="CE5" s="630"/>
      <c r="CF5" s="630"/>
      <c r="CG5" s="630"/>
      <c r="CH5" s="630"/>
      <c r="CI5" s="630"/>
      <c r="CJ5" s="630"/>
      <c r="CK5" s="630"/>
      <c r="CL5" s="630"/>
      <c r="CM5" s="630"/>
      <c r="CN5" s="630"/>
      <c r="CO5" s="630"/>
      <c r="CP5" s="630"/>
      <c r="CQ5" s="631"/>
      <c r="CR5" s="629" t="s">
        <v>224</v>
      </c>
      <c r="CS5" s="630"/>
      <c r="CT5" s="630"/>
      <c r="CU5" s="630"/>
      <c r="CV5" s="630"/>
      <c r="CW5" s="630"/>
      <c r="CX5" s="630"/>
      <c r="CY5" s="631"/>
      <c r="CZ5" s="629" t="s">
        <v>216</v>
      </c>
      <c r="DA5" s="630"/>
      <c r="DB5" s="630"/>
      <c r="DC5" s="631"/>
      <c r="DD5" s="629" t="s">
        <v>225</v>
      </c>
      <c r="DE5" s="630"/>
      <c r="DF5" s="630"/>
      <c r="DG5" s="630"/>
      <c r="DH5" s="630"/>
      <c r="DI5" s="630"/>
      <c r="DJ5" s="630"/>
      <c r="DK5" s="630"/>
      <c r="DL5" s="630"/>
      <c r="DM5" s="630"/>
      <c r="DN5" s="630"/>
      <c r="DO5" s="630"/>
      <c r="DP5" s="631"/>
      <c r="DQ5" s="629" t="s">
        <v>226</v>
      </c>
      <c r="DR5" s="630"/>
      <c r="DS5" s="630"/>
      <c r="DT5" s="630"/>
      <c r="DU5" s="630"/>
      <c r="DV5" s="630"/>
      <c r="DW5" s="630"/>
      <c r="DX5" s="630"/>
      <c r="DY5" s="630"/>
      <c r="DZ5" s="630"/>
      <c r="EA5" s="630"/>
      <c r="EB5" s="630"/>
      <c r="EC5" s="631"/>
    </row>
    <row r="6" spans="2:143" ht="11.25" customHeight="1" x14ac:dyDescent="0.15">
      <c r="B6" s="644" t="s">
        <v>227</v>
      </c>
      <c r="C6" s="645"/>
      <c r="D6" s="645"/>
      <c r="E6" s="645"/>
      <c r="F6" s="645"/>
      <c r="G6" s="645"/>
      <c r="H6" s="645"/>
      <c r="I6" s="645"/>
      <c r="J6" s="645"/>
      <c r="K6" s="645"/>
      <c r="L6" s="645"/>
      <c r="M6" s="645"/>
      <c r="N6" s="645"/>
      <c r="O6" s="645"/>
      <c r="P6" s="645"/>
      <c r="Q6" s="646"/>
      <c r="R6" s="647">
        <v>767998</v>
      </c>
      <c r="S6" s="648"/>
      <c r="T6" s="648"/>
      <c r="U6" s="648"/>
      <c r="V6" s="648"/>
      <c r="W6" s="648"/>
      <c r="X6" s="648"/>
      <c r="Y6" s="649"/>
      <c r="Z6" s="650">
        <v>0.6</v>
      </c>
      <c r="AA6" s="650"/>
      <c r="AB6" s="650"/>
      <c r="AC6" s="650"/>
      <c r="AD6" s="651">
        <v>767998</v>
      </c>
      <c r="AE6" s="651"/>
      <c r="AF6" s="651"/>
      <c r="AG6" s="651"/>
      <c r="AH6" s="651"/>
      <c r="AI6" s="651"/>
      <c r="AJ6" s="651"/>
      <c r="AK6" s="651"/>
      <c r="AL6" s="652">
        <v>1.5</v>
      </c>
      <c r="AM6" s="653"/>
      <c r="AN6" s="653"/>
      <c r="AO6" s="654"/>
      <c r="AP6" s="644" t="s">
        <v>228</v>
      </c>
      <c r="AQ6" s="645"/>
      <c r="AR6" s="645"/>
      <c r="AS6" s="645"/>
      <c r="AT6" s="645"/>
      <c r="AU6" s="645"/>
      <c r="AV6" s="645"/>
      <c r="AW6" s="645"/>
      <c r="AX6" s="645"/>
      <c r="AY6" s="645"/>
      <c r="AZ6" s="645"/>
      <c r="BA6" s="645"/>
      <c r="BB6" s="645"/>
      <c r="BC6" s="645"/>
      <c r="BD6" s="645"/>
      <c r="BE6" s="645"/>
      <c r="BF6" s="646"/>
      <c r="BG6" s="647">
        <v>27261278</v>
      </c>
      <c r="BH6" s="648"/>
      <c r="BI6" s="648"/>
      <c r="BJ6" s="648"/>
      <c r="BK6" s="648"/>
      <c r="BL6" s="648"/>
      <c r="BM6" s="648"/>
      <c r="BN6" s="649"/>
      <c r="BO6" s="650">
        <v>95.8</v>
      </c>
      <c r="BP6" s="650"/>
      <c r="BQ6" s="650"/>
      <c r="BR6" s="650"/>
      <c r="BS6" s="651">
        <v>528697</v>
      </c>
      <c r="BT6" s="651"/>
      <c r="BU6" s="651"/>
      <c r="BV6" s="651"/>
      <c r="BW6" s="651"/>
      <c r="BX6" s="651"/>
      <c r="BY6" s="651"/>
      <c r="BZ6" s="651"/>
      <c r="CA6" s="651"/>
      <c r="CB6" s="655"/>
      <c r="CD6" s="658" t="s">
        <v>229</v>
      </c>
      <c r="CE6" s="659"/>
      <c r="CF6" s="659"/>
      <c r="CG6" s="659"/>
      <c r="CH6" s="659"/>
      <c r="CI6" s="659"/>
      <c r="CJ6" s="659"/>
      <c r="CK6" s="659"/>
      <c r="CL6" s="659"/>
      <c r="CM6" s="659"/>
      <c r="CN6" s="659"/>
      <c r="CO6" s="659"/>
      <c r="CP6" s="659"/>
      <c r="CQ6" s="660"/>
      <c r="CR6" s="647">
        <v>466062</v>
      </c>
      <c r="CS6" s="648"/>
      <c r="CT6" s="648"/>
      <c r="CU6" s="648"/>
      <c r="CV6" s="648"/>
      <c r="CW6" s="648"/>
      <c r="CX6" s="648"/>
      <c r="CY6" s="649"/>
      <c r="CZ6" s="641">
        <v>0.4</v>
      </c>
      <c r="DA6" s="642"/>
      <c r="DB6" s="642"/>
      <c r="DC6" s="661"/>
      <c r="DD6" s="656" t="s">
        <v>230</v>
      </c>
      <c r="DE6" s="648"/>
      <c r="DF6" s="648"/>
      <c r="DG6" s="648"/>
      <c r="DH6" s="648"/>
      <c r="DI6" s="648"/>
      <c r="DJ6" s="648"/>
      <c r="DK6" s="648"/>
      <c r="DL6" s="648"/>
      <c r="DM6" s="648"/>
      <c r="DN6" s="648"/>
      <c r="DO6" s="648"/>
      <c r="DP6" s="649"/>
      <c r="DQ6" s="656">
        <v>466007</v>
      </c>
      <c r="DR6" s="648"/>
      <c r="DS6" s="648"/>
      <c r="DT6" s="648"/>
      <c r="DU6" s="648"/>
      <c r="DV6" s="648"/>
      <c r="DW6" s="648"/>
      <c r="DX6" s="648"/>
      <c r="DY6" s="648"/>
      <c r="DZ6" s="648"/>
      <c r="EA6" s="648"/>
      <c r="EB6" s="648"/>
      <c r="EC6" s="657"/>
    </row>
    <row r="7" spans="2:143" ht="11.25" customHeight="1" x14ac:dyDescent="0.15">
      <c r="B7" s="644" t="s">
        <v>231</v>
      </c>
      <c r="C7" s="645"/>
      <c r="D7" s="645"/>
      <c r="E7" s="645"/>
      <c r="F7" s="645"/>
      <c r="G7" s="645"/>
      <c r="H7" s="645"/>
      <c r="I7" s="645"/>
      <c r="J7" s="645"/>
      <c r="K7" s="645"/>
      <c r="L7" s="645"/>
      <c r="M7" s="645"/>
      <c r="N7" s="645"/>
      <c r="O7" s="645"/>
      <c r="P7" s="645"/>
      <c r="Q7" s="646"/>
      <c r="R7" s="647">
        <v>36481</v>
      </c>
      <c r="S7" s="648"/>
      <c r="T7" s="648"/>
      <c r="U7" s="648"/>
      <c r="V7" s="648"/>
      <c r="W7" s="648"/>
      <c r="X7" s="648"/>
      <c r="Y7" s="649"/>
      <c r="Z7" s="650">
        <v>0</v>
      </c>
      <c r="AA7" s="650"/>
      <c r="AB7" s="650"/>
      <c r="AC7" s="650"/>
      <c r="AD7" s="651">
        <v>36481</v>
      </c>
      <c r="AE7" s="651"/>
      <c r="AF7" s="651"/>
      <c r="AG7" s="651"/>
      <c r="AH7" s="651"/>
      <c r="AI7" s="651"/>
      <c r="AJ7" s="651"/>
      <c r="AK7" s="651"/>
      <c r="AL7" s="652">
        <v>0.1</v>
      </c>
      <c r="AM7" s="653"/>
      <c r="AN7" s="653"/>
      <c r="AO7" s="654"/>
      <c r="AP7" s="644" t="s">
        <v>232</v>
      </c>
      <c r="AQ7" s="645"/>
      <c r="AR7" s="645"/>
      <c r="AS7" s="645"/>
      <c r="AT7" s="645"/>
      <c r="AU7" s="645"/>
      <c r="AV7" s="645"/>
      <c r="AW7" s="645"/>
      <c r="AX7" s="645"/>
      <c r="AY7" s="645"/>
      <c r="AZ7" s="645"/>
      <c r="BA7" s="645"/>
      <c r="BB7" s="645"/>
      <c r="BC7" s="645"/>
      <c r="BD7" s="645"/>
      <c r="BE7" s="645"/>
      <c r="BF7" s="646"/>
      <c r="BG7" s="647">
        <v>12831568</v>
      </c>
      <c r="BH7" s="648"/>
      <c r="BI7" s="648"/>
      <c r="BJ7" s="648"/>
      <c r="BK7" s="648"/>
      <c r="BL7" s="648"/>
      <c r="BM7" s="648"/>
      <c r="BN7" s="649"/>
      <c r="BO7" s="650">
        <v>45.1</v>
      </c>
      <c r="BP7" s="650"/>
      <c r="BQ7" s="650"/>
      <c r="BR7" s="650"/>
      <c r="BS7" s="651">
        <v>488325</v>
      </c>
      <c r="BT7" s="651"/>
      <c r="BU7" s="651"/>
      <c r="BV7" s="651"/>
      <c r="BW7" s="651"/>
      <c r="BX7" s="651"/>
      <c r="BY7" s="651"/>
      <c r="BZ7" s="651"/>
      <c r="CA7" s="651"/>
      <c r="CB7" s="655"/>
      <c r="CD7" s="662" t="s">
        <v>233</v>
      </c>
      <c r="CE7" s="663"/>
      <c r="CF7" s="663"/>
      <c r="CG7" s="663"/>
      <c r="CH7" s="663"/>
      <c r="CI7" s="663"/>
      <c r="CJ7" s="663"/>
      <c r="CK7" s="663"/>
      <c r="CL7" s="663"/>
      <c r="CM7" s="663"/>
      <c r="CN7" s="663"/>
      <c r="CO7" s="663"/>
      <c r="CP7" s="663"/>
      <c r="CQ7" s="664"/>
      <c r="CR7" s="647">
        <v>31404052</v>
      </c>
      <c r="CS7" s="648"/>
      <c r="CT7" s="648"/>
      <c r="CU7" s="648"/>
      <c r="CV7" s="648"/>
      <c r="CW7" s="648"/>
      <c r="CX7" s="648"/>
      <c r="CY7" s="649"/>
      <c r="CZ7" s="650">
        <v>25.1</v>
      </c>
      <c r="DA7" s="650"/>
      <c r="DB7" s="650"/>
      <c r="DC7" s="650"/>
      <c r="DD7" s="656">
        <v>1688957</v>
      </c>
      <c r="DE7" s="648"/>
      <c r="DF7" s="648"/>
      <c r="DG7" s="648"/>
      <c r="DH7" s="648"/>
      <c r="DI7" s="648"/>
      <c r="DJ7" s="648"/>
      <c r="DK7" s="648"/>
      <c r="DL7" s="648"/>
      <c r="DM7" s="648"/>
      <c r="DN7" s="648"/>
      <c r="DO7" s="648"/>
      <c r="DP7" s="649"/>
      <c r="DQ7" s="656">
        <v>8806913</v>
      </c>
      <c r="DR7" s="648"/>
      <c r="DS7" s="648"/>
      <c r="DT7" s="648"/>
      <c r="DU7" s="648"/>
      <c r="DV7" s="648"/>
      <c r="DW7" s="648"/>
      <c r="DX7" s="648"/>
      <c r="DY7" s="648"/>
      <c r="DZ7" s="648"/>
      <c r="EA7" s="648"/>
      <c r="EB7" s="648"/>
      <c r="EC7" s="657"/>
    </row>
    <row r="8" spans="2:143" ht="11.25" customHeight="1" x14ac:dyDescent="0.15">
      <c r="B8" s="644" t="s">
        <v>234</v>
      </c>
      <c r="C8" s="645"/>
      <c r="D8" s="645"/>
      <c r="E8" s="645"/>
      <c r="F8" s="645"/>
      <c r="G8" s="645"/>
      <c r="H8" s="645"/>
      <c r="I8" s="645"/>
      <c r="J8" s="645"/>
      <c r="K8" s="645"/>
      <c r="L8" s="645"/>
      <c r="M8" s="645"/>
      <c r="N8" s="645"/>
      <c r="O8" s="645"/>
      <c r="P8" s="645"/>
      <c r="Q8" s="646"/>
      <c r="R8" s="647">
        <v>80469</v>
      </c>
      <c r="S8" s="648"/>
      <c r="T8" s="648"/>
      <c r="U8" s="648"/>
      <c r="V8" s="648"/>
      <c r="W8" s="648"/>
      <c r="X8" s="648"/>
      <c r="Y8" s="649"/>
      <c r="Z8" s="650">
        <v>0.1</v>
      </c>
      <c r="AA8" s="650"/>
      <c r="AB8" s="650"/>
      <c r="AC8" s="650"/>
      <c r="AD8" s="651">
        <v>80469</v>
      </c>
      <c r="AE8" s="651"/>
      <c r="AF8" s="651"/>
      <c r="AG8" s="651"/>
      <c r="AH8" s="651"/>
      <c r="AI8" s="651"/>
      <c r="AJ8" s="651"/>
      <c r="AK8" s="651"/>
      <c r="AL8" s="652">
        <v>0.2</v>
      </c>
      <c r="AM8" s="653"/>
      <c r="AN8" s="653"/>
      <c r="AO8" s="654"/>
      <c r="AP8" s="644" t="s">
        <v>235</v>
      </c>
      <c r="AQ8" s="645"/>
      <c r="AR8" s="645"/>
      <c r="AS8" s="645"/>
      <c r="AT8" s="645"/>
      <c r="AU8" s="645"/>
      <c r="AV8" s="645"/>
      <c r="AW8" s="645"/>
      <c r="AX8" s="645"/>
      <c r="AY8" s="645"/>
      <c r="AZ8" s="645"/>
      <c r="BA8" s="645"/>
      <c r="BB8" s="645"/>
      <c r="BC8" s="645"/>
      <c r="BD8" s="645"/>
      <c r="BE8" s="645"/>
      <c r="BF8" s="646"/>
      <c r="BG8" s="647">
        <v>360465</v>
      </c>
      <c r="BH8" s="648"/>
      <c r="BI8" s="648"/>
      <c r="BJ8" s="648"/>
      <c r="BK8" s="648"/>
      <c r="BL8" s="648"/>
      <c r="BM8" s="648"/>
      <c r="BN8" s="649"/>
      <c r="BO8" s="650">
        <v>1.3</v>
      </c>
      <c r="BP8" s="650"/>
      <c r="BQ8" s="650"/>
      <c r="BR8" s="650"/>
      <c r="BS8" s="656" t="s">
        <v>236</v>
      </c>
      <c r="BT8" s="648"/>
      <c r="BU8" s="648"/>
      <c r="BV8" s="648"/>
      <c r="BW8" s="648"/>
      <c r="BX8" s="648"/>
      <c r="BY8" s="648"/>
      <c r="BZ8" s="648"/>
      <c r="CA8" s="648"/>
      <c r="CB8" s="657"/>
      <c r="CD8" s="662" t="s">
        <v>237</v>
      </c>
      <c r="CE8" s="663"/>
      <c r="CF8" s="663"/>
      <c r="CG8" s="663"/>
      <c r="CH8" s="663"/>
      <c r="CI8" s="663"/>
      <c r="CJ8" s="663"/>
      <c r="CK8" s="663"/>
      <c r="CL8" s="663"/>
      <c r="CM8" s="663"/>
      <c r="CN8" s="663"/>
      <c r="CO8" s="663"/>
      <c r="CP8" s="663"/>
      <c r="CQ8" s="664"/>
      <c r="CR8" s="647">
        <v>38596203</v>
      </c>
      <c r="CS8" s="648"/>
      <c r="CT8" s="648"/>
      <c r="CU8" s="648"/>
      <c r="CV8" s="648"/>
      <c r="CW8" s="648"/>
      <c r="CX8" s="648"/>
      <c r="CY8" s="649"/>
      <c r="CZ8" s="650">
        <v>30.8</v>
      </c>
      <c r="DA8" s="650"/>
      <c r="DB8" s="650"/>
      <c r="DC8" s="650"/>
      <c r="DD8" s="656">
        <v>518387</v>
      </c>
      <c r="DE8" s="648"/>
      <c r="DF8" s="648"/>
      <c r="DG8" s="648"/>
      <c r="DH8" s="648"/>
      <c r="DI8" s="648"/>
      <c r="DJ8" s="648"/>
      <c r="DK8" s="648"/>
      <c r="DL8" s="648"/>
      <c r="DM8" s="648"/>
      <c r="DN8" s="648"/>
      <c r="DO8" s="648"/>
      <c r="DP8" s="649"/>
      <c r="DQ8" s="656">
        <v>18403366</v>
      </c>
      <c r="DR8" s="648"/>
      <c r="DS8" s="648"/>
      <c r="DT8" s="648"/>
      <c r="DU8" s="648"/>
      <c r="DV8" s="648"/>
      <c r="DW8" s="648"/>
      <c r="DX8" s="648"/>
      <c r="DY8" s="648"/>
      <c r="DZ8" s="648"/>
      <c r="EA8" s="648"/>
      <c r="EB8" s="648"/>
      <c r="EC8" s="657"/>
    </row>
    <row r="9" spans="2:143" ht="11.25" customHeight="1" x14ac:dyDescent="0.15">
      <c r="B9" s="644" t="s">
        <v>238</v>
      </c>
      <c r="C9" s="645"/>
      <c r="D9" s="645"/>
      <c r="E9" s="645"/>
      <c r="F9" s="645"/>
      <c r="G9" s="645"/>
      <c r="H9" s="645"/>
      <c r="I9" s="645"/>
      <c r="J9" s="645"/>
      <c r="K9" s="645"/>
      <c r="L9" s="645"/>
      <c r="M9" s="645"/>
      <c r="N9" s="645"/>
      <c r="O9" s="645"/>
      <c r="P9" s="645"/>
      <c r="Q9" s="646"/>
      <c r="R9" s="647">
        <v>86185</v>
      </c>
      <c r="S9" s="648"/>
      <c r="T9" s="648"/>
      <c r="U9" s="648"/>
      <c r="V9" s="648"/>
      <c r="W9" s="648"/>
      <c r="X9" s="648"/>
      <c r="Y9" s="649"/>
      <c r="Z9" s="650">
        <v>0.1</v>
      </c>
      <c r="AA9" s="650"/>
      <c r="AB9" s="650"/>
      <c r="AC9" s="650"/>
      <c r="AD9" s="651">
        <v>86185</v>
      </c>
      <c r="AE9" s="651"/>
      <c r="AF9" s="651"/>
      <c r="AG9" s="651"/>
      <c r="AH9" s="651"/>
      <c r="AI9" s="651"/>
      <c r="AJ9" s="651"/>
      <c r="AK9" s="651"/>
      <c r="AL9" s="652">
        <v>0.2</v>
      </c>
      <c r="AM9" s="653"/>
      <c r="AN9" s="653"/>
      <c r="AO9" s="654"/>
      <c r="AP9" s="644" t="s">
        <v>239</v>
      </c>
      <c r="AQ9" s="645"/>
      <c r="AR9" s="645"/>
      <c r="AS9" s="645"/>
      <c r="AT9" s="645"/>
      <c r="AU9" s="645"/>
      <c r="AV9" s="645"/>
      <c r="AW9" s="645"/>
      <c r="AX9" s="645"/>
      <c r="AY9" s="645"/>
      <c r="AZ9" s="645"/>
      <c r="BA9" s="645"/>
      <c r="BB9" s="645"/>
      <c r="BC9" s="645"/>
      <c r="BD9" s="645"/>
      <c r="BE9" s="645"/>
      <c r="BF9" s="646"/>
      <c r="BG9" s="647">
        <v>10130404</v>
      </c>
      <c r="BH9" s="648"/>
      <c r="BI9" s="648"/>
      <c r="BJ9" s="648"/>
      <c r="BK9" s="648"/>
      <c r="BL9" s="648"/>
      <c r="BM9" s="648"/>
      <c r="BN9" s="649"/>
      <c r="BO9" s="650">
        <v>35.6</v>
      </c>
      <c r="BP9" s="650"/>
      <c r="BQ9" s="650"/>
      <c r="BR9" s="650"/>
      <c r="BS9" s="656" t="s">
        <v>230</v>
      </c>
      <c r="BT9" s="648"/>
      <c r="BU9" s="648"/>
      <c r="BV9" s="648"/>
      <c r="BW9" s="648"/>
      <c r="BX9" s="648"/>
      <c r="BY9" s="648"/>
      <c r="BZ9" s="648"/>
      <c r="CA9" s="648"/>
      <c r="CB9" s="657"/>
      <c r="CD9" s="662" t="s">
        <v>240</v>
      </c>
      <c r="CE9" s="663"/>
      <c r="CF9" s="663"/>
      <c r="CG9" s="663"/>
      <c r="CH9" s="663"/>
      <c r="CI9" s="663"/>
      <c r="CJ9" s="663"/>
      <c r="CK9" s="663"/>
      <c r="CL9" s="663"/>
      <c r="CM9" s="663"/>
      <c r="CN9" s="663"/>
      <c r="CO9" s="663"/>
      <c r="CP9" s="663"/>
      <c r="CQ9" s="664"/>
      <c r="CR9" s="647">
        <v>9025087</v>
      </c>
      <c r="CS9" s="648"/>
      <c r="CT9" s="648"/>
      <c r="CU9" s="648"/>
      <c r="CV9" s="648"/>
      <c r="CW9" s="648"/>
      <c r="CX9" s="648"/>
      <c r="CY9" s="649"/>
      <c r="CZ9" s="650">
        <v>7.2</v>
      </c>
      <c r="DA9" s="650"/>
      <c r="DB9" s="650"/>
      <c r="DC9" s="650"/>
      <c r="DD9" s="656">
        <v>90420</v>
      </c>
      <c r="DE9" s="648"/>
      <c r="DF9" s="648"/>
      <c r="DG9" s="648"/>
      <c r="DH9" s="648"/>
      <c r="DI9" s="648"/>
      <c r="DJ9" s="648"/>
      <c r="DK9" s="648"/>
      <c r="DL9" s="648"/>
      <c r="DM9" s="648"/>
      <c r="DN9" s="648"/>
      <c r="DO9" s="648"/>
      <c r="DP9" s="649"/>
      <c r="DQ9" s="656">
        <v>7038634</v>
      </c>
      <c r="DR9" s="648"/>
      <c r="DS9" s="648"/>
      <c r="DT9" s="648"/>
      <c r="DU9" s="648"/>
      <c r="DV9" s="648"/>
      <c r="DW9" s="648"/>
      <c r="DX9" s="648"/>
      <c r="DY9" s="648"/>
      <c r="DZ9" s="648"/>
      <c r="EA9" s="648"/>
      <c r="EB9" s="648"/>
      <c r="EC9" s="657"/>
    </row>
    <row r="10" spans="2:143" ht="11.25" customHeight="1" x14ac:dyDescent="0.15">
      <c r="B10" s="644" t="s">
        <v>241</v>
      </c>
      <c r="C10" s="645"/>
      <c r="D10" s="645"/>
      <c r="E10" s="645"/>
      <c r="F10" s="645"/>
      <c r="G10" s="645"/>
      <c r="H10" s="645"/>
      <c r="I10" s="645"/>
      <c r="J10" s="645"/>
      <c r="K10" s="645"/>
      <c r="L10" s="645"/>
      <c r="M10" s="645"/>
      <c r="N10" s="645"/>
      <c r="O10" s="645"/>
      <c r="P10" s="645"/>
      <c r="Q10" s="646"/>
      <c r="R10" s="647" t="s">
        <v>236</v>
      </c>
      <c r="S10" s="648"/>
      <c r="T10" s="648"/>
      <c r="U10" s="648"/>
      <c r="V10" s="648"/>
      <c r="W10" s="648"/>
      <c r="X10" s="648"/>
      <c r="Y10" s="649"/>
      <c r="Z10" s="650" t="s">
        <v>236</v>
      </c>
      <c r="AA10" s="650"/>
      <c r="AB10" s="650"/>
      <c r="AC10" s="650"/>
      <c r="AD10" s="651" t="s">
        <v>236</v>
      </c>
      <c r="AE10" s="651"/>
      <c r="AF10" s="651"/>
      <c r="AG10" s="651"/>
      <c r="AH10" s="651"/>
      <c r="AI10" s="651"/>
      <c r="AJ10" s="651"/>
      <c r="AK10" s="651"/>
      <c r="AL10" s="652" t="s">
        <v>236</v>
      </c>
      <c r="AM10" s="653"/>
      <c r="AN10" s="653"/>
      <c r="AO10" s="654"/>
      <c r="AP10" s="644" t="s">
        <v>242</v>
      </c>
      <c r="AQ10" s="645"/>
      <c r="AR10" s="645"/>
      <c r="AS10" s="645"/>
      <c r="AT10" s="645"/>
      <c r="AU10" s="645"/>
      <c r="AV10" s="645"/>
      <c r="AW10" s="645"/>
      <c r="AX10" s="645"/>
      <c r="AY10" s="645"/>
      <c r="AZ10" s="645"/>
      <c r="BA10" s="645"/>
      <c r="BB10" s="645"/>
      <c r="BC10" s="645"/>
      <c r="BD10" s="645"/>
      <c r="BE10" s="645"/>
      <c r="BF10" s="646"/>
      <c r="BG10" s="647">
        <v>752730</v>
      </c>
      <c r="BH10" s="648"/>
      <c r="BI10" s="648"/>
      <c r="BJ10" s="648"/>
      <c r="BK10" s="648"/>
      <c r="BL10" s="648"/>
      <c r="BM10" s="648"/>
      <c r="BN10" s="649"/>
      <c r="BO10" s="650">
        <v>2.6</v>
      </c>
      <c r="BP10" s="650"/>
      <c r="BQ10" s="650"/>
      <c r="BR10" s="650"/>
      <c r="BS10" s="656">
        <v>124987</v>
      </c>
      <c r="BT10" s="648"/>
      <c r="BU10" s="648"/>
      <c r="BV10" s="648"/>
      <c r="BW10" s="648"/>
      <c r="BX10" s="648"/>
      <c r="BY10" s="648"/>
      <c r="BZ10" s="648"/>
      <c r="CA10" s="648"/>
      <c r="CB10" s="657"/>
      <c r="CD10" s="662" t="s">
        <v>243</v>
      </c>
      <c r="CE10" s="663"/>
      <c r="CF10" s="663"/>
      <c r="CG10" s="663"/>
      <c r="CH10" s="663"/>
      <c r="CI10" s="663"/>
      <c r="CJ10" s="663"/>
      <c r="CK10" s="663"/>
      <c r="CL10" s="663"/>
      <c r="CM10" s="663"/>
      <c r="CN10" s="663"/>
      <c r="CO10" s="663"/>
      <c r="CP10" s="663"/>
      <c r="CQ10" s="664"/>
      <c r="CR10" s="647">
        <v>344943</v>
      </c>
      <c r="CS10" s="648"/>
      <c r="CT10" s="648"/>
      <c r="CU10" s="648"/>
      <c r="CV10" s="648"/>
      <c r="CW10" s="648"/>
      <c r="CX10" s="648"/>
      <c r="CY10" s="649"/>
      <c r="CZ10" s="650">
        <v>0.3</v>
      </c>
      <c r="DA10" s="650"/>
      <c r="DB10" s="650"/>
      <c r="DC10" s="650"/>
      <c r="DD10" s="656">
        <v>36945</v>
      </c>
      <c r="DE10" s="648"/>
      <c r="DF10" s="648"/>
      <c r="DG10" s="648"/>
      <c r="DH10" s="648"/>
      <c r="DI10" s="648"/>
      <c r="DJ10" s="648"/>
      <c r="DK10" s="648"/>
      <c r="DL10" s="648"/>
      <c r="DM10" s="648"/>
      <c r="DN10" s="648"/>
      <c r="DO10" s="648"/>
      <c r="DP10" s="649"/>
      <c r="DQ10" s="656">
        <v>188558</v>
      </c>
      <c r="DR10" s="648"/>
      <c r="DS10" s="648"/>
      <c r="DT10" s="648"/>
      <c r="DU10" s="648"/>
      <c r="DV10" s="648"/>
      <c r="DW10" s="648"/>
      <c r="DX10" s="648"/>
      <c r="DY10" s="648"/>
      <c r="DZ10" s="648"/>
      <c r="EA10" s="648"/>
      <c r="EB10" s="648"/>
      <c r="EC10" s="657"/>
    </row>
    <row r="11" spans="2:143" ht="11.25" customHeight="1" x14ac:dyDescent="0.15">
      <c r="B11" s="644" t="s">
        <v>244</v>
      </c>
      <c r="C11" s="645"/>
      <c r="D11" s="645"/>
      <c r="E11" s="645"/>
      <c r="F11" s="645"/>
      <c r="G11" s="645"/>
      <c r="H11" s="645"/>
      <c r="I11" s="645"/>
      <c r="J11" s="645"/>
      <c r="K11" s="645"/>
      <c r="L11" s="645"/>
      <c r="M11" s="645"/>
      <c r="N11" s="645"/>
      <c r="O11" s="645"/>
      <c r="P11" s="645"/>
      <c r="Q11" s="646"/>
      <c r="R11" s="647">
        <v>4460006</v>
      </c>
      <c r="S11" s="648"/>
      <c r="T11" s="648"/>
      <c r="U11" s="648"/>
      <c r="V11" s="648"/>
      <c r="W11" s="648"/>
      <c r="X11" s="648"/>
      <c r="Y11" s="649"/>
      <c r="Z11" s="652">
        <v>3.5</v>
      </c>
      <c r="AA11" s="653"/>
      <c r="AB11" s="653"/>
      <c r="AC11" s="665"/>
      <c r="AD11" s="656">
        <v>4460006</v>
      </c>
      <c r="AE11" s="648"/>
      <c r="AF11" s="648"/>
      <c r="AG11" s="648"/>
      <c r="AH11" s="648"/>
      <c r="AI11" s="648"/>
      <c r="AJ11" s="648"/>
      <c r="AK11" s="649"/>
      <c r="AL11" s="652">
        <v>8.5</v>
      </c>
      <c r="AM11" s="653"/>
      <c r="AN11" s="653"/>
      <c r="AO11" s="654"/>
      <c r="AP11" s="644" t="s">
        <v>245</v>
      </c>
      <c r="AQ11" s="645"/>
      <c r="AR11" s="645"/>
      <c r="AS11" s="645"/>
      <c r="AT11" s="645"/>
      <c r="AU11" s="645"/>
      <c r="AV11" s="645"/>
      <c r="AW11" s="645"/>
      <c r="AX11" s="645"/>
      <c r="AY11" s="645"/>
      <c r="AZ11" s="645"/>
      <c r="BA11" s="645"/>
      <c r="BB11" s="645"/>
      <c r="BC11" s="645"/>
      <c r="BD11" s="645"/>
      <c r="BE11" s="645"/>
      <c r="BF11" s="646"/>
      <c r="BG11" s="647">
        <v>1587969</v>
      </c>
      <c r="BH11" s="648"/>
      <c r="BI11" s="648"/>
      <c r="BJ11" s="648"/>
      <c r="BK11" s="648"/>
      <c r="BL11" s="648"/>
      <c r="BM11" s="648"/>
      <c r="BN11" s="649"/>
      <c r="BO11" s="650">
        <v>5.6</v>
      </c>
      <c r="BP11" s="650"/>
      <c r="BQ11" s="650"/>
      <c r="BR11" s="650"/>
      <c r="BS11" s="656">
        <v>363338</v>
      </c>
      <c r="BT11" s="648"/>
      <c r="BU11" s="648"/>
      <c r="BV11" s="648"/>
      <c r="BW11" s="648"/>
      <c r="BX11" s="648"/>
      <c r="BY11" s="648"/>
      <c r="BZ11" s="648"/>
      <c r="CA11" s="648"/>
      <c r="CB11" s="657"/>
      <c r="CD11" s="662" t="s">
        <v>246</v>
      </c>
      <c r="CE11" s="663"/>
      <c r="CF11" s="663"/>
      <c r="CG11" s="663"/>
      <c r="CH11" s="663"/>
      <c r="CI11" s="663"/>
      <c r="CJ11" s="663"/>
      <c r="CK11" s="663"/>
      <c r="CL11" s="663"/>
      <c r="CM11" s="663"/>
      <c r="CN11" s="663"/>
      <c r="CO11" s="663"/>
      <c r="CP11" s="663"/>
      <c r="CQ11" s="664"/>
      <c r="CR11" s="647">
        <v>2970734</v>
      </c>
      <c r="CS11" s="648"/>
      <c r="CT11" s="648"/>
      <c r="CU11" s="648"/>
      <c r="CV11" s="648"/>
      <c r="CW11" s="648"/>
      <c r="CX11" s="648"/>
      <c r="CY11" s="649"/>
      <c r="CZ11" s="650">
        <v>2.4</v>
      </c>
      <c r="DA11" s="650"/>
      <c r="DB11" s="650"/>
      <c r="DC11" s="650"/>
      <c r="DD11" s="656">
        <v>618659</v>
      </c>
      <c r="DE11" s="648"/>
      <c r="DF11" s="648"/>
      <c r="DG11" s="648"/>
      <c r="DH11" s="648"/>
      <c r="DI11" s="648"/>
      <c r="DJ11" s="648"/>
      <c r="DK11" s="648"/>
      <c r="DL11" s="648"/>
      <c r="DM11" s="648"/>
      <c r="DN11" s="648"/>
      <c r="DO11" s="648"/>
      <c r="DP11" s="649"/>
      <c r="DQ11" s="656">
        <v>1755027</v>
      </c>
      <c r="DR11" s="648"/>
      <c r="DS11" s="648"/>
      <c r="DT11" s="648"/>
      <c r="DU11" s="648"/>
      <c r="DV11" s="648"/>
      <c r="DW11" s="648"/>
      <c r="DX11" s="648"/>
      <c r="DY11" s="648"/>
      <c r="DZ11" s="648"/>
      <c r="EA11" s="648"/>
      <c r="EB11" s="648"/>
      <c r="EC11" s="657"/>
    </row>
    <row r="12" spans="2:143" ht="11.25" customHeight="1" x14ac:dyDescent="0.15">
      <c r="B12" s="644" t="s">
        <v>247</v>
      </c>
      <c r="C12" s="645"/>
      <c r="D12" s="645"/>
      <c r="E12" s="645"/>
      <c r="F12" s="645"/>
      <c r="G12" s="645"/>
      <c r="H12" s="645"/>
      <c r="I12" s="645"/>
      <c r="J12" s="645"/>
      <c r="K12" s="645"/>
      <c r="L12" s="645"/>
      <c r="M12" s="645"/>
      <c r="N12" s="645"/>
      <c r="O12" s="645"/>
      <c r="P12" s="645"/>
      <c r="Q12" s="646"/>
      <c r="R12" s="647">
        <v>7058</v>
      </c>
      <c r="S12" s="648"/>
      <c r="T12" s="648"/>
      <c r="U12" s="648"/>
      <c r="V12" s="648"/>
      <c r="W12" s="648"/>
      <c r="X12" s="648"/>
      <c r="Y12" s="649"/>
      <c r="Z12" s="650">
        <v>0</v>
      </c>
      <c r="AA12" s="650"/>
      <c r="AB12" s="650"/>
      <c r="AC12" s="650"/>
      <c r="AD12" s="651">
        <v>7058</v>
      </c>
      <c r="AE12" s="651"/>
      <c r="AF12" s="651"/>
      <c r="AG12" s="651"/>
      <c r="AH12" s="651"/>
      <c r="AI12" s="651"/>
      <c r="AJ12" s="651"/>
      <c r="AK12" s="651"/>
      <c r="AL12" s="652">
        <v>0</v>
      </c>
      <c r="AM12" s="653"/>
      <c r="AN12" s="653"/>
      <c r="AO12" s="654"/>
      <c r="AP12" s="644" t="s">
        <v>248</v>
      </c>
      <c r="AQ12" s="645"/>
      <c r="AR12" s="645"/>
      <c r="AS12" s="645"/>
      <c r="AT12" s="645"/>
      <c r="AU12" s="645"/>
      <c r="AV12" s="645"/>
      <c r="AW12" s="645"/>
      <c r="AX12" s="645"/>
      <c r="AY12" s="645"/>
      <c r="AZ12" s="645"/>
      <c r="BA12" s="645"/>
      <c r="BB12" s="645"/>
      <c r="BC12" s="645"/>
      <c r="BD12" s="645"/>
      <c r="BE12" s="645"/>
      <c r="BF12" s="646"/>
      <c r="BG12" s="647">
        <v>12726870</v>
      </c>
      <c r="BH12" s="648"/>
      <c r="BI12" s="648"/>
      <c r="BJ12" s="648"/>
      <c r="BK12" s="648"/>
      <c r="BL12" s="648"/>
      <c r="BM12" s="648"/>
      <c r="BN12" s="649"/>
      <c r="BO12" s="650">
        <v>44.7</v>
      </c>
      <c r="BP12" s="650"/>
      <c r="BQ12" s="650"/>
      <c r="BR12" s="650"/>
      <c r="BS12" s="656" t="s">
        <v>236</v>
      </c>
      <c r="BT12" s="648"/>
      <c r="BU12" s="648"/>
      <c r="BV12" s="648"/>
      <c r="BW12" s="648"/>
      <c r="BX12" s="648"/>
      <c r="BY12" s="648"/>
      <c r="BZ12" s="648"/>
      <c r="CA12" s="648"/>
      <c r="CB12" s="657"/>
      <c r="CD12" s="662" t="s">
        <v>249</v>
      </c>
      <c r="CE12" s="663"/>
      <c r="CF12" s="663"/>
      <c r="CG12" s="663"/>
      <c r="CH12" s="663"/>
      <c r="CI12" s="663"/>
      <c r="CJ12" s="663"/>
      <c r="CK12" s="663"/>
      <c r="CL12" s="663"/>
      <c r="CM12" s="663"/>
      <c r="CN12" s="663"/>
      <c r="CO12" s="663"/>
      <c r="CP12" s="663"/>
      <c r="CQ12" s="664"/>
      <c r="CR12" s="647">
        <v>4271122</v>
      </c>
      <c r="CS12" s="648"/>
      <c r="CT12" s="648"/>
      <c r="CU12" s="648"/>
      <c r="CV12" s="648"/>
      <c r="CW12" s="648"/>
      <c r="CX12" s="648"/>
      <c r="CY12" s="649"/>
      <c r="CZ12" s="650">
        <v>3.4</v>
      </c>
      <c r="DA12" s="650"/>
      <c r="DB12" s="650"/>
      <c r="DC12" s="650"/>
      <c r="DD12" s="656">
        <v>523109</v>
      </c>
      <c r="DE12" s="648"/>
      <c r="DF12" s="648"/>
      <c r="DG12" s="648"/>
      <c r="DH12" s="648"/>
      <c r="DI12" s="648"/>
      <c r="DJ12" s="648"/>
      <c r="DK12" s="648"/>
      <c r="DL12" s="648"/>
      <c r="DM12" s="648"/>
      <c r="DN12" s="648"/>
      <c r="DO12" s="648"/>
      <c r="DP12" s="649"/>
      <c r="DQ12" s="656">
        <v>2647215</v>
      </c>
      <c r="DR12" s="648"/>
      <c r="DS12" s="648"/>
      <c r="DT12" s="648"/>
      <c r="DU12" s="648"/>
      <c r="DV12" s="648"/>
      <c r="DW12" s="648"/>
      <c r="DX12" s="648"/>
      <c r="DY12" s="648"/>
      <c r="DZ12" s="648"/>
      <c r="EA12" s="648"/>
      <c r="EB12" s="648"/>
      <c r="EC12" s="657"/>
    </row>
    <row r="13" spans="2:143" ht="11.25" customHeight="1" x14ac:dyDescent="0.15">
      <c r="B13" s="644" t="s">
        <v>250</v>
      </c>
      <c r="C13" s="645"/>
      <c r="D13" s="645"/>
      <c r="E13" s="645"/>
      <c r="F13" s="645"/>
      <c r="G13" s="645"/>
      <c r="H13" s="645"/>
      <c r="I13" s="645"/>
      <c r="J13" s="645"/>
      <c r="K13" s="645"/>
      <c r="L13" s="645"/>
      <c r="M13" s="645"/>
      <c r="N13" s="645"/>
      <c r="O13" s="645"/>
      <c r="P13" s="645"/>
      <c r="Q13" s="646"/>
      <c r="R13" s="647" t="s">
        <v>236</v>
      </c>
      <c r="S13" s="648"/>
      <c r="T13" s="648"/>
      <c r="U13" s="648"/>
      <c r="V13" s="648"/>
      <c r="W13" s="648"/>
      <c r="X13" s="648"/>
      <c r="Y13" s="649"/>
      <c r="Z13" s="650" t="s">
        <v>236</v>
      </c>
      <c r="AA13" s="650"/>
      <c r="AB13" s="650"/>
      <c r="AC13" s="650"/>
      <c r="AD13" s="651" t="s">
        <v>236</v>
      </c>
      <c r="AE13" s="651"/>
      <c r="AF13" s="651"/>
      <c r="AG13" s="651"/>
      <c r="AH13" s="651"/>
      <c r="AI13" s="651"/>
      <c r="AJ13" s="651"/>
      <c r="AK13" s="651"/>
      <c r="AL13" s="652" t="s">
        <v>230</v>
      </c>
      <c r="AM13" s="653"/>
      <c r="AN13" s="653"/>
      <c r="AO13" s="654"/>
      <c r="AP13" s="644" t="s">
        <v>251</v>
      </c>
      <c r="AQ13" s="645"/>
      <c r="AR13" s="645"/>
      <c r="AS13" s="645"/>
      <c r="AT13" s="645"/>
      <c r="AU13" s="645"/>
      <c r="AV13" s="645"/>
      <c r="AW13" s="645"/>
      <c r="AX13" s="645"/>
      <c r="AY13" s="645"/>
      <c r="AZ13" s="645"/>
      <c r="BA13" s="645"/>
      <c r="BB13" s="645"/>
      <c r="BC13" s="645"/>
      <c r="BD13" s="645"/>
      <c r="BE13" s="645"/>
      <c r="BF13" s="646"/>
      <c r="BG13" s="647">
        <v>12640529</v>
      </c>
      <c r="BH13" s="648"/>
      <c r="BI13" s="648"/>
      <c r="BJ13" s="648"/>
      <c r="BK13" s="648"/>
      <c r="BL13" s="648"/>
      <c r="BM13" s="648"/>
      <c r="BN13" s="649"/>
      <c r="BO13" s="650">
        <v>44.4</v>
      </c>
      <c r="BP13" s="650"/>
      <c r="BQ13" s="650"/>
      <c r="BR13" s="650"/>
      <c r="BS13" s="656" t="s">
        <v>236</v>
      </c>
      <c r="BT13" s="648"/>
      <c r="BU13" s="648"/>
      <c r="BV13" s="648"/>
      <c r="BW13" s="648"/>
      <c r="BX13" s="648"/>
      <c r="BY13" s="648"/>
      <c r="BZ13" s="648"/>
      <c r="CA13" s="648"/>
      <c r="CB13" s="657"/>
      <c r="CD13" s="662" t="s">
        <v>252</v>
      </c>
      <c r="CE13" s="663"/>
      <c r="CF13" s="663"/>
      <c r="CG13" s="663"/>
      <c r="CH13" s="663"/>
      <c r="CI13" s="663"/>
      <c r="CJ13" s="663"/>
      <c r="CK13" s="663"/>
      <c r="CL13" s="663"/>
      <c r="CM13" s="663"/>
      <c r="CN13" s="663"/>
      <c r="CO13" s="663"/>
      <c r="CP13" s="663"/>
      <c r="CQ13" s="664"/>
      <c r="CR13" s="647">
        <v>9477803</v>
      </c>
      <c r="CS13" s="648"/>
      <c r="CT13" s="648"/>
      <c r="CU13" s="648"/>
      <c r="CV13" s="648"/>
      <c r="CW13" s="648"/>
      <c r="CX13" s="648"/>
      <c r="CY13" s="649"/>
      <c r="CZ13" s="650">
        <v>7.6</v>
      </c>
      <c r="DA13" s="650"/>
      <c r="DB13" s="650"/>
      <c r="DC13" s="650"/>
      <c r="DD13" s="656">
        <v>3861733</v>
      </c>
      <c r="DE13" s="648"/>
      <c r="DF13" s="648"/>
      <c r="DG13" s="648"/>
      <c r="DH13" s="648"/>
      <c r="DI13" s="648"/>
      <c r="DJ13" s="648"/>
      <c r="DK13" s="648"/>
      <c r="DL13" s="648"/>
      <c r="DM13" s="648"/>
      <c r="DN13" s="648"/>
      <c r="DO13" s="648"/>
      <c r="DP13" s="649"/>
      <c r="DQ13" s="656">
        <v>5323147</v>
      </c>
      <c r="DR13" s="648"/>
      <c r="DS13" s="648"/>
      <c r="DT13" s="648"/>
      <c r="DU13" s="648"/>
      <c r="DV13" s="648"/>
      <c r="DW13" s="648"/>
      <c r="DX13" s="648"/>
      <c r="DY13" s="648"/>
      <c r="DZ13" s="648"/>
      <c r="EA13" s="648"/>
      <c r="EB13" s="648"/>
      <c r="EC13" s="657"/>
    </row>
    <row r="14" spans="2:143" ht="11.25" customHeight="1" x14ac:dyDescent="0.15">
      <c r="B14" s="644" t="s">
        <v>253</v>
      </c>
      <c r="C14" s="645"/>
      <c r="D14" s="645"/>
      <c r="E14" s="645"/>
      <c r="F14" s="645"/>
      <c r="G14" s="645"/>
      <c r="H14" s="645"/>
      <c r="I14" s="645"/>
      <c r="J14" s="645"/>
      <c r="K14" s="645"/>
      <c r="L14" s="645"/>
      <c r="M14" s="645"/>
      <c r="N14" s="645"/>
      <c r="O14" s="645"/>
      <c r="P14" s="645"/>
      <c r="Q14" s="646"/>
      <c r="R14" s="647" t="s">
        <v>236</v>
      </c>
      <c r="S14" s="648"/>
      <c r="T14" s="648"/>
      <c r="U14" s="648"/>
      <c r="V14" s="648"/>
      <c r="W14" s="648"/>
      <c r="X14" s="648"/>
      <c r="Y14" s="649"/>
      <c r="Z14" s="650" t="s">
        <v>236</v>
      </c>
      <c r="AA14" s="650"/>
      <c r="AB14" s="650"/>
      <c r="AC14" s="650"/>
      <c r="AD14" s="651" t="s">
        <v>230</v>
      </c>
      <c r="AE14" s="651"/>
      <c r="AF14" s="651"/>
      <c r="AG14" s="651"/>
      <c r="AH14" s="651"/>
      <c r="AI14" s="651"/>
      <c r="AJ14" s="651"/>
      <c r="AK14" s="651"/>
      <c r="AL14" s="652" t="s">
        <v>236</v>
      </c>
      <c r="AM14" s="653"/>
      <c r="AN14" s="653"/>
      <c r="AO14" s="654"/>
      <c r="AP14" s="644" t="s">
        <v>254</v>
      </c>
      <c r="AQ14" s="645"/>
      <c r="AR14" s="645"/>
      <c r="AS14" s="645"/>
      <c r="AT14" s="645"/>
      <c r="AU14" s="645"/>
      <c r="AV14" s="645"/>
      <c r="AW14" s="645"/>
      <c r="AX14" s="645"/>
      <c r="AY14" s="645"/>
      <c r="AZ14" s="645"/>
      <c r="BA14" s="645"/>
      <c r="BB14" s="645"/>
      <c r="BC14" s="645"/>
      <c r="BD14" s="645"/>
      <c r="BE14" s="645"/>
      <c r="BF14" s="646"/>
      <c r="BG14" s="647">
        <v>658483</v>
      </c>
      <c r="BH14" s="648"/>
      <c r="BI14" s="648"/>
      <c r="BJ14" s="648"/>
      <c r="BK14" s="648"/>
      <c r="BL14" s="648"/>
      <c r="BM14" s="648"/>
      <c r="BN14" s="649"/>
      <c r="BO14" s="650">
        <v>2.2999999999999998</v>
      </c>
      <c r="BP14" s="650"/>
      <c r="BQ14" s="650"/>
      <c r="BR14" s="650"/>
      <c r="BS14" s="656">
        <v>40372</v>
      </c>
      <c r="BT14" s="648"/>
      <c r="BU14" s="648"/>
      <c r="BV14" s="648"/>
      <c r="BW14" s="648"/>
      <c r="BX14" s="648"/>
      <c r="BY14" s="648"/>
      <c r="BZ14" s="648"/>
      <c r="CA14" s="648"/>
      <c r="CB14" s="657"/>
      <c r="CD14" s="662" t="s">
        <v>255</v>
      </c>
      <c r="CE14" s="663"/>
      <c r="CF14" s="663"/>
      <c r="CG14" s="663"/>
      <c r="CH14" s="663"/>
      <c r="CI14" s="663"/>
      <c r="CJ14" s="663"/>
      <c r="CK14" s="663"/>
      <c r="CL14" s="663"/>
      <c r="CM14" s="663"/>
      <c r="CN14" s="663"/>
      <c r="CO14" s="663"/>
      <c r="CP14" s="663"/>
      <c r="CQ14" s="664"/>
      <c r="CR14" s="647">
        <v>2514875</v>
      </c>
      <c r="CS14" s="648"/>
      <c r="CT14" s="648"/>
      <c r="CU14" s="648"/>
      <c r="CV14" s="648"/>
      <c r="CW14" s="648"/>
      <c r="CX14" s="648"/>
      <c r="CY14" s="649"/>
      <c r="CZ14" s="650">
        <v>2</v>
      </c>
      <c r="DA14" s="650"/>
      <c r="DB14" s="650"/>
      <c r="DC14" s="650"/>
      <c r="DD14" s="656">
        <v>275476</v>
      </c>
      <c r="DE14" s="648"/>
      <c r="DF14" s="648"/>
      <c r="DG14" s="648"/>
      <c r="DH14" s="648"/>
      <c r="DI14" s="648"/>
      <c r="DJ14" s="648"/>
      <c r="DK14" s="648"/>
      <c r="DL14" s="648"/>
      <c r="DM14" s="648"/>
      <c r="DN14" s="648"/>
      <c r="DO14" s="648"/>
      <c r="DP14" s="649"/>
      <c r="DQ14" s="656">
        <v>2187007</v>
      </c>
      <c r="DR14" s="648"/>
      <c r="DS14" s="648"/>
      <c r="DT14" s="648"/>
      <c r="DU14" s="648"/>
      <c r="DV14" s="648"/>
      <c r="DW14" s="648"/>
      <c r="DX14" s="648"/>
      <c r="DY14" s="648"/>
      <c r="DZ14" s="648"/>
      <c r="EA14" s="648"/>
      <c r="EB14" s="648"/>
      <c r="EC14" s="657"/>
    </row>
    <row r="15" spans="2:143" ht="11.25" customHeight="1" x14ac:dyDescent="0.15">
      <c r="B15" s="644" t="s">
        <v>256</v>
      </c>
      <c r="C15" s="645"/>
      <c r="D15" s="645"/>
      <c r="E15" s="645"/>
      <c r="F15" s="645"/>
      <c r="G15" s="645"/>
      <c r="H15" s="645"/>
      <c r="I15" s="645"/>
      <c r="J15" s="645"/>
      <c r="K15" s="645"/>
      <c r="L15" s="645"/>
      <c r="M15" s="645"/>
      <c r="N15" s="645"/>
      <c r="O15" s="645"/>
      <c r="P15" s="645"/>
      <c r="Q15" s="646"/>
      <c r="R15" s="647" t="s">
        <v>257</v>
      </c>
      <c r="S15" s="648"/>
      <c r="T15" s="648"/>
      <c r="U15" s="648"/>
      <c r="V15" s="648"/>
      <c r="W15" s="648"/>
      <c r="X15" s="648"/>
      <c r="Y15" s="649"/>
      <c r="Z15" s="650" t="s">
        <v>230</v>
      </c>
      <c r="AA15" s="650"/>
      <c r="AB15" s="650"/>
      <c r="AC15" s="650"/>
      <c r="AD15" s="651" t="s">
        <v>230</v>
      </c>
      <c r="AE15" s="651"/>
      <c r="AF15" s="651"/>
      <c r="AG15" s="651"/>
      <c r="AH15" s="651"/>
      <c r="AI15" s="651"/>
      <c r="AJ15" s="651"/>
      <c r="AK15" s="651"/>
      <c r="AL15" s="652" t="s">
        <v>230</v>
      </c>
      <c r="AM15" s="653"/>
      <c r="AN15" s="653"/>
      <c r="AO15" s="654"/>
      <c r="AP15" s="644" t="s">
        <v>258</v>
      </c>
      <c r="AQ15" s="645"/>
      <c r="AR15" s="645"/>
      <c r="AS15" s="645"/>
      <c r="AT15" s="645"/>
      <c r="AU15" s="645"/>
      <c r="AV15" s="645"/>
      <c r="AW15" s="645"/>
      <c r="AX15" s="645"/>
      <c r="AY15" s="645"/>
      <c r="AZ15" s="645"/>
      <c r="BA15" s="645"/>
      <c r="BB15" s="645"/>
      <c r="BC15" s="645"/>
      <c r="BD15" s="645"/>
      <c r="BE15" s="645"/>
      <c r="BF15" s="646"/>
      <c r="BG15" s="647">
        <v>1044357</v>
      </c>
      <c r="BH15" s="648"/>
      <c r="BI15" s="648"/>
      <c r="BJ15" s="648"/>
      <c r="BK15" s="648"/>
      <c r="BL15" s="648"/>
      <c r="BM15" s="648"/>
      <c r="BN15" s="649"/>
      <c r="BO15" s="650">
        <v>3.7</v>
      </c>
      <c r="BP15" s="650"/>
      <c r="BQ15" s="650"/>
      <c r="BR15" s="650"/>
      <c r="BS15" s="656" t="s">
        <v>236</v>
      </c>
      <c r="BT15" s="648"/>
      <c r="BU15" s="648"/>
      <c r="BV15" s="648"/>
      <c r="BW15" s="648"/>
      <c r="BX15" s="648"/>
      <c r="BY15" s="648"/>
      <c r="BZ15" s="648"/>
      <c r="CA15" s="648"/>
      <c r="CB15" s="657"/>
      <c r="CD15" s="662" t="s">
        <v>259</v>
      </c>
      <c r="CE15" s="663"/>
      <c r="CF15" s="663"/>
      <c r="CG15" s="663"/>
      <c r="CH15" s="663"/>
      <c r="CI15" s="663"/>
      <c r="CJ15" s="663"/>
      <c r="CK15" s="663"/>
      <c r="CL15" s="663"/>
      <c r="CM15" s="663"/>
      <c r="CN15" s="663"/>
      <c r="CO15" s="663"/>
      <c r="CP15" s="663"/>
      <c r="CQ15" s="664"/>
      <c r="CR15" s="647">
        <v>13429882</v>
      </c>
      <c r="CS15" s="648"/>
      <c r="CT15" s="648"/>
      <c r="CU15" s="648"/>
      <c r="CV15" s="648"/>
      <c r="CW15" s="648"/>
      <c r="CX15" s="648"/>
      <c r="CY15" s="649"/>
      <c r="CZ15" s="650">
        <v>10.7</v>
      </c>
      <c r="DA15" s="650"/>
      <c r="DB15" s="650"/>
      <c r="DC15" s="650"/>
      <c r="DD15" s="656">
        <v>5158122</v>
      </c>
      <c r="DE15" s="648"/>
      <c r="DF15" s="648"/>
      <c r="DG15" s="648"/>
      <c r="DH15" s="648"/>
      <c r="DI15" s="648"/>
      <c r="DJ15" s="648"/>
      <c r="DK15" s="648"/>
      <c r="DL15" s="648"/>
      <c r="DM15" s="648"/>
      <c r="DN15" s="648"/>
      <c r="DO15" s="648"/>
      <c r="DP15" s="649"/>
      <c r="DQ15" s="656">
        <v>7927196</v>
      </c>
      <c r="DR15" s="648"/>
      <c r="DS15" s="648"/>
      <c r="DT15" s="648"/>
      <c r="DU15" s="648"/>
      <c r="DV15" s="648"/>
      <c r="DW15" s="648"/>
      <c r="DX15" s="648"/>
      <c r="DY15" s="648"/>
      <c r="DZ15" s="648"/>
      <c r="EA15" s="648"/>
      <c r="EB15" s="648"/>
      <c r="EC15" s="657"/>
    </row>
    <row r="16" spans="2:143" ht="11.25" customHeight="1" x14ac:dyDescent="0.15">
      <c r="B16" s="644" t="s">
        <v>260</v>
      </c>
      <c r="C16" s="645"/>
      <c r="D16" s="645"/>
      <c r="E16" s="645"/>
      <c r="F16" s="645"/>
      <c r="G16" s="645"/>
      <c r="H16" s="645"/>
      <c r="I16" s="645"/>
      <c r="J16" s="645"/>
      <c r="K16" s="645"/>
      <c r="L16" s="645"/>
      <c r="M16" s="645"/>
      <c r="N16" s="645"/>
      <c r="O16" s="645"/>
      <c r="P16" s="645"/>
      <c r="Q16" s="646"/>
      <c r="R16" s="647">
        <v>38431</v>
      </c>
      <c r="S16" s="648"/>
      <c r="T16" s="648"/>
      <c r="U16" s="648"/>
      <c r="V16" s="648"/>
      <c r="W16" s="648"/>
      <c r="X16" s="648"/>
      <c r="Y16" s="649"/>
      <c r="Z16" s="650">
        <v>0</v>
      </c>
      <c r="AA16" s="650"/>
      <c r="AB16" s="650"/>
      <c r="AC16" s="650"/>
      <c r="AD16" s="651">
        <v>38431</v>
      </c>
      <c r="AE16" s="651"/>
      <c r="AF16" s="651"/>
      <c r="AG16" s="651"/>
      <c r="AH16" s="651"/>
      <c r="AI16" s="651"/>
      <c r="AJ16" s="651"/>
      <c r="AK16" s="651"/>
      <c r="AL16" s="652">
        <v>0.1</v>
      </c>
      <c r="AM16" s="653"/>
      <c r="AN16" s="653"/>
      <c r="AO16" s="654"/>
      <c r="AP16" s="644" t="s">
        <v>261</v>
      </c>
      <c r="AQ16" s="645"/>
      <c r="AR16" s="645"/>
      <c r="AS16" s="645"/>
      <c r="AT16" s="645"/>
      <c r="AU16" s="645"/>
      <c r="AV16" s="645"/>
      <c r="AW16" s="645"/>
      <c r="AX16" s="645"/>
      <c r="AY16" s="645"/>
      <c r="AZ16" s="645"/>
      <c r="BA16" s="645"/>
      <c r="BB16" s="645"/>
      <c r="BC16" s="645"/>
      <c r="BD16" s="645"/>
      <c r="BE16" s="645"/>
      <c r="BF16" s="646"/>
      <c r="BG16" s="647" t="s">
        <v>257</v>
      </c>
      <c r="BH16" s="648"/>
      <c r="BI16" s="648"/>
      <c r="BJ16" s="648"/>
      <c r="BK16" s="648"/>
      <c r="BL16" s="648"/>
      <c r="BM16" s="648"/>
      <c r="BN16" s="649"/>
      <c r="BO16" s="650" t="s">
        <v>236</v>
      </c>
      <c r="BP16" s="650"/>
      <c r="BQ16" s="650"/>
      <c r="BR16" s="650"/>
      <c r="BS16" s="656" t="s">
        <v>230</v>
      </c>
      <c r="BT16" s="648"/>
      <c r="BU16" s="648"/>
      <c r="BV16" s="648"/>
      <c r="BW16" s="648"/>
      <c r="BX16" s="648"/>
      <c r="BY16" s="648"/>
      <c r="BZ16" s="648"/>
      <c r="CA16" s="648"/>
      <c r="CB16" s="657"/>
      <c r="CD16" s="662" t="s">
        <v>262</v>
      </c>
      <c r="CE16" s="663"/>
      <c r="CF16" s="663"/>
      <c r="CG16" s="663"/>
      <c r="CH16" s="663"/>
      <c r="CI16" s="663"/>
      <c r="CJ16" s="663"/>
      <c r="CK16" s="663"/>
      <c r="CL16" s="663"/>
      <c r="CM16" s="663"/>
      <c r="CN16" s="663"/>
      <c r="CO16" s="663"/>
      <c r="CP16" s="663"/>
      <c r="CQ16" s="664"/>
      <c r="CR16" s="647">
        <v>134784</v>
      </c>
      <c r="CS16" s="648"/>
      <c r="CT16" s="648"/>
      <c r="CU16" s="648"/>
      <c r="CV16" s="648"/>
      <c r="CW16" s="648"/>
      <c r="CX16" s="648"/>
      <c r="CY16" s="649"/>
      <c r="CZ16" s="650">
        <v>0.1</v>
      </c>
      <c r="DA16" s="650"/>
      <c r="DB16" s="650"/>
      <c r="DC16" s="650"/>
      <c r="DD16" s="656" t="s">
        <v>236</v>
      </c>
      <c r="DE16" s="648"/>
      <c r="DF16" s="648"/>
      <c r="DG16" s="648"/>
      <c r="DH16" s="648"/>
      <c r="DI16" s="648"/>
      <c r="DJ16" s="648"/>
      <c r="DK16" s="648"/>
      <c r="DL16" s="648"/>
      <c r="DM16" s="648"/>
      <c r="DN16" s="648"/>
      <c r="DO16" s="648"/>
      <c r="DP16" s="649"/>
      <c r="DQ16" s="656">
        <v>13543</v>
      </c>
      <c r="DR16" s="648"/>
      <c r="DS16" s="648"/>
      <c r="DT16" s="648"/>
      <c r="DU16" s="648"/>
      <c r="DV16" s="648"/>
      <c r="DW16" s="648"/>
      <c r="DX16" s="648"/>
      <c r="DY16" s="648"/>
      <c r="DZ16" s="648"/>
      <c r="EA16" s="648"/>
      <c r="EB16" s="648"/>
      <c r="EC16" s="657"/>
    </row>
    <row r="17" spans="2:133" ht="11.25" customHeight="1" x14ac:dyDescent="0.15">
      <c r="B17" s="644" t="s">
        <v>263</v>
      </c>
      <c r="C17" s="645"/>
      <c r="D17" s="645"/>
      <c r="E17" s="645"/>
      <c r="F17" s="645"/>
      <c r="G17" s="645"/>
      <c r="H17" s="645"/>
      <c r="I17" s="645"/>
      <c r="J17" s="645"/>
      <c r="K17" s="645"/>
      <c r="L17" s="645"/>
      <c r="M17" s="645"/>
      <c r="N17" s="645"/>
      <c r="O17" s="645"/>
      <c r="P17" s="645"/>
      <c r="Q17" s="646"/>
      <c r="R17" s="647">
        <v>272798</v>
      </c>
      <c r="S17" s="648"/>
      <c r="T17" s="648"/>
      <c r="U17" s="648"/>
      <c r="V17" s="648"/>
      <c r="W17" s="648"/>
      <c r="X17" s="648"/>
      <c r="Y17" s="649"/>
      <c r="Z17" s="650">
        <v>0.2</v>
      </c>
      <c r="AA17" s="650"/>
      <c r="AB17" s="650"/>
      <c r="AC17" s="650"/>
      <c r="AD17" s="651">
        <v>272798</v>
      </c>
      <c r="AE17" s="651"/>
      <c r="AF17" s="651"/>
      <c r="AG17" s="651"/>
      <c r="AH17" s="651"/>
      <c r="AI17" s="651"/>
      <c r="AJ17" s="651"/>
      <c r="AK17" s="651"/>
      <c r="AL17" s="652">
        <v>0.5</v>
      </c>
      <c r="AM17" s="653"/>
      <c r="AN17" s="653"/>
      <c r="AO17" s="654"/>
      <c r="AP17" s="644" t="s">
        <v>264</v>
      </c>
      <c r="AQ17" s="645"/>
      <c r="AR17" s="645"/>
      <c r="AS17" s="645"/>
      <c r="AT17" s="645"/>
      <c r="AU17" s="645"/>
      <c r="AV17" s="645"/>
      <c r="AW17" s="645"/>
      <c r="AX17" s="645"/>
      <c r="AY17" s="645"/>
      <c r="AZ17" s="645"/>
      <c r="BA17" s="645"/>
      <c r="BB17" s="645"/>
      <c r="BC17" s="645"/>
      <c r="BD17" s="645"/>
      <c r="BE17" s="645"/>
      <c r="BF17" s="646"/>
      <c r="BG17" s="647" t="s">
        <v>230</v>
      </c>
      <c r="BH17" s="648"/>
      <c r="BI17" s="648"/>
      <c r="BJ17" s="648"/>
      <c r="BK17" s="648"/>
      <c r="BL17" s="648"/>
      <c r="BM17" s="648"/>
      <c r="BN17" s="649"/>
      <c r="BO17" s="650" t="s">
        <v>230</v>
      </c>
      <c r="BP17" s="650"/>
      <c r="BQ17" s="650"/>
      <c r="BR17" s="650"/>
      <c r="BS17" s="656" t="s">
        <v>236</v>
      </c>
      <c r="BT17" s="648"/>
      <c r="BU17" s="648"/>
      <c r="BV17" s="648"/>
      <c r="BW17" s="648"/>
      <c r="BX17" s="648"/>
      <c r="BY17" s="648"/>
      <c r="BZ17" s="648"/>
      <c r="CA17" s="648"/>
      <c r="CB17" s="657"/>
      <c r="CD17" s="662" t="s">
        <v>265</v>
      </c>
      <c r="CE17" s="663"/>
      <c r="CF17" s="663"/>
      <c r="CG17" s="663"/>
      <c r="CH17" s="663"/>
      <c r="CI17" s="663"/>
      <c r="CJ17" s="663"/>
      <c r="CK17" s="663"/>
      <c r="CL17" s="663"/>
      <c r="CM17" s="663"/>
      <c r="CN17" s="663"/>
      <c r="CO17" s="663"/>
      <c r="CP17" s="663"/>
      <c r="CQ17" s="664"/>
      <c r="CR17" s="647">
        <v>11824020</v>
      </c>
      <c r="CS17" s="648"/>
      <c r="CT17" s="648"/>
      <c r="CU17" s="648"/>
      <c r="CV17" s="648"/>
      <c r="CW17" s="648"/>
      <c r="CX17" s="648"/>
      <c r="CY17" s="649"/>
      <c r="CZ17" s="650">
        <v>9.4</v>
      </c>
      <c r="DA17" s="650"/>
      <c r="DB17" s="650"/>
      <c r="DC17" s="650"/>
      <c r="DD17" s="656" t="s">
        <v>230</v>
      </c>
      <c r="DE17" s="648"/>
      <c r="DF17" s="648"/>
      <c r="DG17" s="648"/>
      <c r="DH17" s="648"/>
      <c r="DI17" s="648"/>
      <c r="DJ17" s="648"/>
      <c r="DK17" s="648"/>
      <c r="DL17" s="648"/>
      <c r="DM17" s="648"/>
      <c r="DN17" s="648"/>
      <c r="DO17" s="648"/>
      <c r="DP17" s="649"/>
      <c r="DQ17" s="656">
        <v>11484644</v>
      </c>
      <c r="DR17" s="648"/>
      <c r="DS17" s="648"/>
      <c r="DT17" s="648"/>
      <c r="DU17" s="648"/>
      <c r="DV17" s="648"/>
      <c r="DW17" s="648"/>
      <c r="DX17" s="648"/>
      <c r="DY17" s="648"/>
      <c r="DZ17" s="648"/>
      <c r="EA17" s="648"/>
      <c r="EB17" s="648"/>
      <c r="EC17" s="657"/>
    </row>
    <row r="18" spans="2:133" ht="11.25" customHeight="1" x14ac:dyDescent="0.15">
      <c r="B18" s="644" t="s">
        <v>266</v>
      </c>
      <c r="C18" s="645"/>
      <c r="D18" s="645"/>
      <c r="E18" s="645"/>
      <c r="F18" s="645"/>
      <c r="G18" s="645"/>
      <c r="H18" s="645"/>
      <c r="I18" s="645"/>
      <c r="J18" s="645"/>
      <c r="K18" s="645"/>
      <c r="L18" s="645"/>
      <c r="M18" s="645"/>
      <c r="N18" s="645"/>
      <c r="O18" s="645"/>
      <c r="P18" s="645"/>
      <c r="Q18" s="646"/>
      <c r="R18" s="647">
        <v>189574</v>
      </c>
      <c r="S18" s="648"/>
      <c r="T18" s="648"/>
      <c r="U18" s="648"/>
      <c r="V18" s="648"/>
      <c r="W18" s="648"/>
      <c r="X18" s="648"/>
      <c r="Y18" s="649"/>
      <c r="Z18" s="650">
        <v>0.1</v>
      </c>
      <c r="AA18" s="650"/>
      <c r="AB18" s="650"/>
      <c r="AC18" s="650"/>
      <c r="AD18" s="651">
        <v>189574</v>
      </c>
      <c r="AE18" s="651"/>
      <c r="AF18" s="651"/>
      <c r="AG18" s="651"/>
      <c r="AH18" s="651"/>
      <c r="AI18" s="651"/>
      <c r="AJ18" s="651"/>
      <c r="AK18" s="651"/>
      <c r="AL18" s="652">
        <v>0.4</v>
      </c>
      <c r="AM18" s="653"/>
      <c r="AN18" s="653"/>
      <c r="AO18" s="654"/>
      <c r="AP18" s="644" t="s">
        <v>267</v>
      </c>
      <c r="AQ18" s="645"/>
      <c r="AR18" s="645"/>
      <c r="AS18" s="645"/>
      <c r="AT18" s="645"/>
      <c r="AU18" s="645"/>
      <c r="AV18" s="645"/>
      <c r="AW18" s="645"/>
      <c r="AX18" s="645"/>
      <c r="AY18" s="645"/>
      <c r="AZ18" s="645"/>
      <c r="BA18" s="645"/>
      <c r="BB18" s="645"/>
      <c r="BC18" s="645"/>
      <c r="BD18" s="645"/>
      <c r="BE18" s="645"/>
      <c r="BF18" s="646"/>
      <c r="BG18" s="647" t="s">
        <v>230</v>
      </c>
      <c r="BH18" s="648"/>
      <c r="BI18" s="648"/>
      <c r="BJ18" s="648"/>
      <c r="BK18" s="648"/>
      <c r="BL18" s="648"/>
      <c r="BM18" s="648"/>
      <c r="BN18" s="649"/>
      <c r="BO18" s="650" t="s">
        <v>236</v>
      </c>
      <c r="BP18" s="650"/>
      <c r="BQ18" s="650"/>
      <c r="BR18" s="650"/>
      <c r="BS18" s="656" t="s">
        <v>236</v>
      </c>
      <c r="BT18" s="648"/>
      <c r="BU18" s="648"/>
      <c r="BV18" s="648"/>
      <c r="BW18" s="648"/>
      <c r="BX18" s="648"/>
      <c r="BY18" s="648"/>
      <c r="BZ18" s="648"/>
      <c r="CA18" s="648"/>
      <c r="CB18" s="657"/>
      <c r="CD18" s="662" t="s">
        <v>268</v>
      </c>
      <c r="CE18" s="663"/>
      <c r="CF18" s="663"/>
      <c r="CG18" s="663"/>
      <c r="CH18" s="663"/>
      <c r="CI18" s="663"/>
      <c r="CJ18" s="663"/>
      <c r="CK18" s="663"/>
      <c r="CL18" s="663"/>
      <c r="CM18" s="663"/>
      <c r="CN18" s="663"/>
      <c r="CO18" s="663"/>
      <c r="CP18" s="663"/>
      <c r="CQ18" s="664"/>
      <c r="CR18" s="647">
        <v>704132</v>
      </c>
      <c r="CS18" s="648"/>
      <c r="CT18" s="648"/>
      <c r="CU18" s="648"/>
      <c r="CV18" s="648"/>
      <c r="CW18" s="648"/>
      <c r="CX18" s="648"/>
      <c r="CY18" s="649"/>
      <c r="CZ18" s="650">
        <v>0.6</v>
      </c>
      <c r="DA18" s="650"/>
      <c r="DB18" s="650"/>
      <c r="DC18" s="650"/>
      <c r="DD18" s="656" t="s">
        <v>230</v>
      </c>
      <c r="DE18" s="648"/>
      <c r="DF18" s="648"/>
      <c r="DG18" s="648"/>
      <c r="DH18" s="648"/>
      <c r="DI18" s="648"/>
      <c r="DJ18" s="648"/>
      <c r="DK18" s="648"/>
      <c r="DL18" s="648"/>
      <c r="DM18" s="648"/>
      <c r="DN18" s="648"/>
      <c r="DO18" s="648"/>
      <c r="DP18" s="649"/>
      <c r="DQ18" s="656">
        <v>673132</v>
      </c>
      <c r="DR18" s="648"/>
      <c r="DS18" s="648"/>
      <c r="DT18" s="648"/>
      <c r="DU18" s="648"/>
      <c r="DV18" s="648"/>
      <c r="DW18" s="648"/>
      <c r="DX18" s="648"/>
      <c r="DY18" s="648"/>
      <c r="DZ18" s="648"/>
      <c r="EA18" s="648"/>
      <c r="EB18" s="648"/>
      <c r="EC18" s="657"/>
    </row>
    <row r="19" spans="2:133" ht="11.25" customHeight="1" x14ac:dyDescent="0.15">
      <c r="B19" s="644" t="s">
        <v>269</v>
      </c>
      <c r="C19" s="645"/>
      <c r="D19" s="645"/>
      <c r="E19" s="645"/>
      <c r="F19" s="645"/>
      <c r="G19" s="645"/>
      <c r="H19" s="645"/>
      <c r="I19" s="645"/>
      <c r="J19" s="645"/>
      <c r="K19" s="645"/>
      <c r="L19" s="645"/>
      <c r="M19" s="645"/>
      <c r="N19" s="645"/>
      <c r="O19" s="645"/>
      <c r="P19" s="645"/>
      <c r="Q19" s="646"/>
      <c r="R19" s="647">
        <v>156150</v>
      </c>
      <c r="S19" s="648"/>
      <c r="T19" s="648"/>
      <c r="U19" s="648"/>
      <c r="V19" s="648"/>
      <c r="W19" s="648"/>
      <c r="X19" s="648"/>
      <c r="Y19" s="649"/>
      <c r="Z19" s="650">
        <v>0.1</v>
      </c>
      <c r="AA19" s="650"/>
      <c r="AB19" s="650"/>
      <c r="AC19" s="650"/>
      <c r="AD19" s="651">
        <v>156150</v>
      </c>
      <c r="AE19" s="651"/>
      <c r="AF19" s="651"/>
      <c r="AG19" s="651"/>
      <c r="AH19" s="651"/>
      <c r="AI19" s="651"/>
      <c r="AJ19" s="651"/>
      <c r="AK19" s="651"/>
      <c r="AL19" s="652">
        <v>0.3</v>
      </c>
      <c r="AM19" s="653"/>
      <c r="AN19" s="653"/>
      <c r="AO19" s="654"/>
      <c r="AP19" s="644" t="s">
        <v>270</v>
      </c>
      <c r="AQ19" s="645"/>
      <c r="AR19" s="645"/>
      <c r="AS19" s="645"/>
      <c r="AT19" s="645"/>
      <c r="AU19" s="645"/>
      <c r="AV19" s="645"/>
      <c r="AW19" s="645"/>
      <c r="AX19" s="645"/>
      <c r="AY19" s="645"/>
      <c r="AZ19" s="645"/>
      <c r="BA19" s="645"/>
      <c r="BB19" s="645"/>
      <c r="BC19" s="645"/>
      <c r="BD19" s="645"/>
      <c r="BE19" s="645"/>
      <c r="BF19" s="646"/>
      <c r="BG19" s="647">
        <v>1202221</v>
      </c>
      <c r="BH19" s="648"/>
      <c r="BI19" s="648"/>
      <c r="BJ19" s="648"/>
      <c r="BK19" s="648"/>
      <c r="BL19" s="648"/>
      <c r="BM19" s="648"/>
      <c r="BN19" s="649"/>
      <c r="BO19" s="650">
        <v>4.2</v>
      </c>
      <c r="BP19" s="650"/>
      <c r="BQ19" s="650"/>
      <c r="BR19" s="650"/>
      <c r="BS19" s="656" t="s">
        <v>236</v>
      </c>
      <c r="BT19" s="648"/>
      <c r="BU19" s="648"/>
      <c r="BV19" s="648"/>
      <c r="BW19" s="648"/>
      <c r="BX19" s="648"/>
      <c r="BY19" s="648"/>
      <c r="BZ19" s="648"/>
      <c r="CA19" s="648"/>
      <c r="CB19" s="657"/>
      <c r="CD19" s="662" t="s">
        <v>271</v>
      </c>
      <c r="CE19" s="663"/>
      <c r="CF19" s="663"/>
      <c r="CG19" s="663"/>
      <c r="CH19" s="663"/>
      <c r="CI19" s="663"/>
      <c r="CJ19" s="663"/>
      <c r="CK19" s="663"/>
      <c r="CL19" s="663"/>
      <c r="CM19" s="663"/>
      <c r="CN19" s="663"/>
      <c r="CO19" s="663"/>
      <c r="CP19" s="663"/>
      <c r="CQ19" s="664"/>
      <c r="CR19" s="647" t="s">
        <v>236</v>
      </c>
      <c r="CS19" s="648"/>
      <c r="CT19" s="648"/>
      <c r="CU19" s="648"/>
      <c r="CV19" s="648"/>
      <c r="CW19" s="648"/>
      <c r="CX19" s="648"/>
      <c r="CY19" s="649"/>
      <c r="CZ19" s="650" t="s">
        <v>230</v>
      </c>
      <c r="DA19" s="650"/>
      <c r="DB19" s="650"/>
      <c r="DC19" s="650"/>
      <c r="DD19" s="656" t="s">
        <v>236</v>
      </c>
      <c r="DE19" s="648"/>
      <c r="DF19" s="648"/>
      <c r="DG19" s="648"/>
      <c r="DH19" s="648"/>
      <c r="DI19" s="648"/>
      <c r="DJ19" s="648"/>
      <c r="DK19" s="648"/>
      <c r="DL19" s="648"/>
      <c r="DM19" s="648"/>
      <c r="DN19" s="648"/>
      <c r="DO19" s="648"/>
      <c r="DP19" s="649"/>
      <c r="DQ19" s="656" t="s">
        <v>236</v>
      </c>
      <c r="DR19" s="648"/>
      <c r="DS19" s="648"/>
      <c r="DT19" s="648"/>
      <c r="DU19" s="648"/>
      <c r="DV19" s="648"/>
      <c r="DW19" s="648"/>
      <c r="DX19" s="648"/>
      <c r="DY19" s="648"/>
      <c r="DZ19" s="648"/>
      <c r="EA19" s="648"/>
      <c r="EB19" s="648"/>
      <c r="EC19" s="657"/>
    </row>
    <row r="20" spans="2:133" ht="11.25" customHeight="1" x14ac:dyDescent="0.15">
      <c r="B20" s="644" t="s">
        <v>272</v>
      </c>
      <c r="C20" s="645"/>
      <c r="D20" s="645"/>
      <c r="E20" s="645"/>
      <c r="F20" s="645"/>
      <c r="G20" s="645"/>
      <c r="H20" s="645"/>
      <c r="I20" s="645"/>
      <c r="J20" s="645"/>
      <c r="K20" s="645"/>
      <c r="L20" s="645"/>
      <c r="M20" s="645"/>
      <c r="N20" s="645"/>
      <c r="O20" s="645"/>
      <c r="P20" s="645"/>
      <c r="Q20" s="646"/>
      <c r="R20" s="647">
        <v>15671</v>
      </c>
      <c r="S20" s="648"/>
      <c r="T20" s="648"/>
      <c r="U20" s="648"/>
      <c r="V20" s="648"/>
      <c r="W20" s="648"/>
      <c r="X20" s="648"/>
      <c r="Y20" s="649"/>
      <c r="Z20" s="650">
        <v>0</v>
      </c>
      <c r="AA20" s="650"/>
      <c r="AB20" s="650"/>
      <c r="AC20" s="650"/>
      <c r="AD20" s="651">
        <v>15671</v>
      </c>
      <c r="AE20" s="651"/>
      <c r="AF20" s="651"/>
      <c r="AG20" s="651"/>
      <c r="AH20" s="651"/>
      <c r="AI20" s="651"/>
      <c r="AJ20" s="651"/>
      <c r="AK20" s="651"/>
      <c r="AL20" s="652">
        <v>0</v>
      </c>
      <c r="AM20" s="653"/>
      <c r="AN20" s="653"/>
      <c r="AO20" s="654"/>
      <c r="AP20" s="644" t="s">
        <v>273</v>
      </c>
      <c r="AQ20" s="645"/>
      <c r="AR20" s="645"/>
      <c r="AS20" s="645"/>
      <c r="AT20" s="645"/>
      <c r="AU20" s="645"/>
      <c r="AV20" s="645"/>
      <c r="AW20" s="645"/>
      <c r="AX20" s="645"/>
      <c r="AY20" s="645"/>
      <c r="AZ20" s="645"/>
      <c r="BA20" s="645"/>
      <c r="BB20" s="645"/>
      <c r="BC20" s="645"/>
      <c r="BD20" s="645"/>
      <c r="BE20" s="645"/>
      <c r="BF20" s="646"/>
      <c r="BG20" s="647">
        <v>1202221</v>
      </c>
      <c r="BH20" s="648"/>
      <c r="BI20" s="648"/>
      <c r="BJ20" s="648"/>
      <c r="BK20" s="648"/>
      <c r="BL20" s="648"/>
      <c r="BM20" s="648"/>
      <c r="BN20" s="649"/>
      <c r="BO20" s="650">
        <v>4.2</v>
      </c>
      <c r="BP20" s="650"/>
      <c r="BQ20" s="650"/>
      <c r="BR20" s="650"/>
      <c r="BS20" s="656" t="s">
        <v>230</v>
      </c>
      <c r="BT20" s="648"/>
      <c r="BU20" s="648"/>
      <c r="BV20" s="648"/>
      <c r="BW20" s="648"/>
      <c r="BX20" s="648"/>
      <c r="BY20" s="648"/>
      <c r="BZ20" s="648"/>
      <c r="CA20" s="648"/>
      <c r="CB20" s="657"/>
      <c r="CD20" s="662" t="s">
        <v>274</v>
      </c>
      <c r="CE20" s="663"/>
      <c r="CF20" s="663"/>
      <c r="CG20" s="663"/>
      <c r="CH20" s="663"/>
      <c r="CI20" s="663"/>
      <c r="CJ20" s="663"/>
      <c r="CK20" s="663"/>
      <c r="CL20" s="663"/>
      <c r="CM20" s="663"/>
      <c r="CN20" s="663"/>
      <c r="CO20" s="663"/>
      <c r="CP20" s="663"/>
      <c r="CQ20" s="664"/>
      <c r="CR20" s="647">
        <v>125163699</v>
      </c>
      <c r="CS20" s="648"/>
      <c r="CT20" s="648"/>
      <c r="CU20" s="648"/>
      <c r="CV20" s="648"/>
      <c r="CW20" s="648"/>
      <c r="CX20" s="648"/>
      <c r="CY20" s="649"/>
      <c r="CZ20" s="650">
        <v>100</v>
      </c>
      <c r="DA20" s="650"/>
      <c r="DB20" s="650"/>
      <c r="DC20" s="650"/>
      <c r="DD20" s="656">
        <v>12771808</v>
      </c>
      <c r="DE20" s="648"/>
      <c r="DF20" s="648"/>
      <c r="DG20" s="648"/>
      <c r="DH20" s="648"/>
      <c r="DI20" s="648"/>
      <c r="DJ20" s="648"/>
      <c r="DK20" s="648"/>
      <c r="DL20" s="648"/>
      <c r="DM20" s="648"/>
      <c r="DN20" s="648"/>
      <c r="DO20" s="648"/>
      <c r="DP20" s="649"/>
      <c r="DQ20" s="656">
        <v>66914389</v>
      </c>
      <c r="DR20" s="648"/>
      <c r="DS20" s="648"/>
      <c r="DT20" s="648"/>
      <c r="DU20" s="648"/>
      <c r="DV20" s="648"/>
      <c r="DW20" s="648"/>
      <c r="DX20" s="648"/>
      <c r="DY20" s="648"/>
      <c r="DZ20" s="648"/>
      <c r="EA20" s="648"/>
      <c r="EB20" s="648"/>
      <c r="EC20" s="657"/>
    </row>
    <row r="21" spans="2:133" ht="11.25" customHeight="1" x14ac:dyDescent="0.15">
      <c r="B21" s="644" t="s">
        <v>275</v>
      </c>
      <c r="C21" s="645"/>
      <c r="D21" s="645"/>
      <c r="E21" s="645"/>
      <c r="F21" s="645"/>
      <c r="G21" s="645"/>
      <c r="H21" s="645"/>
      <c r="I21" s="645"/>
      <c r="J21" s="645"/>
      <c r="K21" s="645"/>
      <c r="L21" s="645"/>
      <c r="M21" s="645"/>
      <c r="N21" s="645"/>
      <c r="O21" s="645"/>
      <c r="P21" s="645"/>
      <c r="Q21" s="646"/>
      <c r="R21" s="647">
        <v>17753</v>
      </c>
      <c r="S21" s="648"/>
      <c r="T21" s="648"/>
      <c r="U21" s="648"/>
      <c r="V21" s="648"/>
      <c r="W21" s="648"/>
      <c r="X21" s="648"/>
      <c r="Y21" s="649"/>
      <c r="Z21" s="650">
        <v>0</v>
      </c>
      <c r="AA21" s="650"/>
      <c r="AB21" s="650"/>
      <c r="AC21" s="650"/>
      <c r="AD21" s="651">
        <v>17753</v>
      </c>
      <c r="AE21" s="651"/>
      <c r="AF21" s="651"/>
      <c r="AG21" s="651"/>
      <c r="AH21" s="651"/>
      <c r="AI21" s="651"/>
      <c r="AJ21" s="651"/>
      <c r="AK21" s="651"/>
      <c r="AL21" s="652">
        <v>0</v>
      </c>
      <c r="AM21" s="653"/>
      <c r="AN21" s="653"/>
      <c r="AO21" s="654"/>
      <c r="AP21" s="666" t="s">
        <v>276</v>
      </c>
      <c r="AQ21" s="667"/>
      <c r="AR21" s="667"/>
      <c r="AS21" s="667"/>
      <c r="AT21" s="667"/>
      <c r="AU21" s="667"/>
      <c r="AV21" s="667"/>
      <c r="AW21" s="667"/>
      <c r="AX21" s="667"/>
      <c r="AY21" s="667"/>
      <c r="AZ21" s="667"/>
      <c r="BA21" s="667"/>
      <c r="BB21" s="667"/>
      <c r="BC21" s="667"/>
      <c r="BD21" s="667"/>
      <c r="BE21" s="667"/>
      <c r="BF21" s="668"/>
      <c r="BG21" s="647">
        <v>53894</v>
      </c>
      <c r="BH21" s="648"/>
      <c r="BI21" s="648"/>
      <c r="BJ21" s="648"/>
      <c r="BK21" s="648"/>
      <c r="BL21" s="648"/>
      <c r="BM21" s="648"/>
      <c r="BN21" s="649"/>
      <c r="BO21" s="650">
        <v>0.2</v>
      </c>
      <c r="BP21" s="650"/>
      <c r="BQ21" s="650"/>
      <c r="BR21" s="650"/>
      <c r="BS21" s="656" t="s">
        <v>236</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277</v>
      </c>
      <c r="C22" s="645"/>
      <c r="D22" s="645"/>
      <c r="E22" s="645"/>
      <c r="F22" s="645"/>
      <c r="G22" s="645"/>
      <c r="H22" s="645"/>
      <c r="I22" s="645"/>
      <c r="J22" s="645"/>
      <c r="K22" s="645"/>
      <c r="L22" s="645"/>
      <c r="M22" s="645"/>
      <c r="N22" s="645"/>
      <c r="O22" s="645"/>
      <c r="P22" s="645"/>
      <c r="Q22" s="646"/>
      <c r="R22" s="647">
        <v>21003925</v>
      </c>
      <c r="S22" s="648"/>
      <c r="T22" s="648"/>
      <c r="U22" s="648"/>
      <c r="V22" s="648"/>
      <c r="W22" s="648"/>
      <c r="X22" s="648"/>
      <c r="Y22" s="649"/>
      <c r="Z22" s="650">
        <v>16.399999999999999</v>
      </c>
      <c r="AA22" s="650"/>
      <c r="AB22" s="650"/>
      <c r="AC22" s="650"/>
      <c r="AD22" s="651">
        <v>18823265</v>
      </c>
      <c r="AE22" s="651"/>
      <c r="AF22" s="651"/>
      <c r="AG22" s="651"/>
      <c r="AH22" s="651"/>
      <c r="AI22" s="651"/>
      <c r="AJ22" s="651"/>
      <c r="AK22" s="651"/>
      <c r="AL22" s="652">
        <v>36</v>
      </c>
      <c r="AM22" s="653"/>
      <c r="AN22" s="653"/>
      <c r="AO22" s="654"/>
      <c r="AP22" s="666" t="s">
        <v>278</v>
      </c>
      <c r="AQ22" s="667"/>
      <c r="AR22" s="667"/>
      <c r="AS22" s="667"/>
      <c r="AT22" s="667"/>
      <c r="AU22" s="667"/>
      <c r="AV22" s="667"/>
      <c r="AW22" s="667"/>
      <c r="AX22" s="667"/>
      <c r="AY22" s="667"/>
      <c r="AZ22" s="667"/>
      <c r="BA22" s="667"/>
      <c r="BB22" s="667"/>
      <c r="BC22" s="667"/>
      <c r="BD22" s="667"/>
      <c r="BE22" s="667"/>
      <c r="BF22" s="668"/>
      <c r="BG22" s="647" t="s">
        <v>230</v>
      </c>
      <c r="BH22" s="648"/>
      <c r="BI22" s="648"/>
      <c r="BJ22" s="648"/>
      <c r="BK22" s="648"/>
      <c r="BL22" s="648"/>
      <c r="BM22" s="648"/>
      <c r="BN22" s="649"/>
      <c r="BO22" s="650" t="s">
        <v>230</v>
      </c>
      <c r="BP22" s="650"/>
      <c r="BQ22" s="650"/>
      <c r="BR22" s="650"/>
      <c r="BS22" s="656" t="s">
        <v>230</v>
      </c>
      <c r="BT22" s="648"/>
      <c r="BU22" s="648"/>
      <c r="BV22" s="648"/>
      <c r="BW22" s="648"/>
      <c r="BX22" s="648"/>
      <c r="BY22" s="648"/>
      <c r="BZ22" s="648"/>
      <c r="CA22" s="648"/>
      <c r="CB22" s="657"/>
      <c r="CD22" s="629" t="s">
        <v>279</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280</v>
      </c>
      <c r="C23" s="645"/>
      <c r="D23" s="645"/>
      <c r="E23" s="645"/>
      <c r="F23" s="645"/>
      <c r="G23" s="645"/>
      <c r="H23" s="645"/>
      <c r="I23" s="645"/>
      <c r="J23" s="645"/>
      <c r="K23" s="645"/>
      <c r="L23" s="645"/>
      <c r="M23" s="645"/>
      <c r="N23" s="645"/>
      <c r="O23" s="645"/>
      <c r="P23" s="645"/>
      <c r="Q23" s="646"/>
      <c r="R23" s="647">
        <v>18823265</v>
      </c>
      <c r="S23" s="648"/>
      <c r="T23" s="648"/>
      <c r="U23" s="648"/>
      <c r="V23" s="648"/>
      <c r="W23" s="648"/>
      <c r="X23" s="648"/>
      <c r="Y23" s="649"/>
      <c r="Z23" s="650">
        <v>14.7</v>
      </c>
      <c r="AA23" s="650"/>
      <c r="AB23" s="650"/>
      <c r="AC23" s="650"/>
      <c r="AD23" s="651">
        <v>18823265</v>
      </c>
      <c r="AE23" s="651"/>
      <c r="AF23" s="651"/>
      <c r="AG23" s="651"/>
      <c r="AH23" s="651"/>
      <c r="AI23" s="651"/>
      <c r="AJ23" s="651"/>
      <c r="AK23" s="651"/>
      <c r="AL23" s="652">
        <v>36</v>
      </c>
      <c r="AM23" s="653"/>
      <c r="AN23" s="653"/>
      <c r="AO23" s="654"/>
      <c r="AP23" s="666" t="s">
        <v>281</v>
      </c>
      <c r="AQ23" s="667"/>
      <c r="AR23" s="667"/>
      <c r="AS23" s="667"/>
      <c r="AT23" s="667"/>
      <c r="AU23" s="667"/>
      <c r="AV23" s="667"/>
      <c r="AW23" s="667"/>
      <c r="AX23" s="667"/>
      <c r="AY23" s="667"/>
      <c r="AZ23" s="667"/>
      <c r="BA23" s="667"/>
      <c r="BB23" s="667"/>
      <c r="BC23" s="667"/>
      <c r="BD23" s="667"/>
      <c r="BE23" s="667"/>
      <c r="BF23" s="668"/>
      <c r="BG23" s="647">
        <v>1148327</v>
      </c>
      <c r="BH23" s="648"/>
      <c r="BI23" s="648"/>
      <c r="BJ23" s="648"/>
      <c r="BK23" s="648"/>
      <c r="BL23" s="648"/>
      <c r="BM23" s="648"/>
      <c r="BN23" s="649"/>
      <c r="BO23" s="650">
        <v>4</v>
      </c>
      <c r="BP23" s="650"/>
      <c r="BQ23" s="650"/>
      <c r="BR23" s="650"/>
      <c r="BS23" s="656" t="s">
        <v>236</v>
      </c>
      <c r="BT23" s="648"/>
      <c r="BU23" s="648"/>
      <c r="BV23" s="648"/>
      <c r="BW23" s="648"/>
      <c r="BX23" s="648"/>
      <c r="BY23" s="648"/>
      <c r="BZ23" s="648"/>
      <c r="CA23" s="648"/>
      <c r="CB23" s="657"/>
      <c r="CD23" s="629" t="s">
        <v>218</v>
      </c>
      <c r="CE23" s="630"/>
      <c r="CF23" s="630"/>
      <c r="CG23" s="630"/>
      <c r="CH23" s="630"/>
      <c r="CI23" s="630"/>
      <c r="CJ23" s="630"/>
      <c r="CK23" s="630"/>
      <c r="CL23" s="630"/>
      <c r="CM23" s="630"/>
      <c r="CN23" s="630"/>
      <c r="CO23" s="630"/>
      <c r="CP23" s="630"/>
      <c r="CQ23" s="631"/>
      <c r="CR23" s="629" t="s">
        <v>282</v>
      </c>
      <c r="CS23" s="630"/>
      <c r="CT23" s="630"/>
      <c r="CU23" s="630"/>
      <c r="CV23" s="630"/>
      <c r="CW23" s="630"/>
      <c r="CX23" s="630"/>
      <c r="CY23" s="631"/>
      <c r="CZ23" s="629" t="s">
        <v>283</v>
      </c>
      <c r="DA23" s="630"/>
      <c r="DB23" s="630"/>
      <c r="DC23" s="631"/>
      <c r="DD23" s="629" t="s">
        <v>284</v>
      </c>
      <c r="DE23" s="630"/>
      <c r="DF23" s="630"/>
      <c r="DG23" s="630"/>
      <c r="DH23" s="630"/>
      <c r="DI23" s="630"/>
      <c r="DJ23" s="630"/>
      <c r="DK23" s="631"/>
      <c r="DL23" s="678" t="s">
        <v>285</v>
      </c>
      <c r="DM23" s="679"/>
      <c r="DN23" s="679"/>
      <c r="DO23" s="679"/>
      <c r="DP23" s="679"/>
      <c r="DQ23" s="679"/>
      <c r="DR23" s="679"/>
      <c r="DS23" s="679"/>
      <c r="DT23" s="679"/>
      <c r="DU23" s="679"/>
      <c r="DV23" s="680"/>
      <c r="DW23" s="629" t="s">
        <v>286</v>
      </c>
      <c r="DX23" s="630"/>
      <c r="DY23" s="630"/>
      <c r="DZ23" s="630"/>
      <c r="EA23" s="630"/>
      <c r="EB23" s="630"/>
      <c r="EC23" s="631"/>
    </row>
    <row r="24" spans="2:133" ht="11.25" customHeight="1" x14ac:dyDescent="0.15">
      <c r="B24" s="644" t="s">
        <v>287</v>
      </c>
      <c r="C24" s="645"/>
      <c r="D24" s="645"/>
      <c r="E24" s="645"/>
      <c r="F24" s="645"/>
      <c r="G24" s="645"/>
      <c r="H24" s="645"/>
      <c r="I24" s="645"/>
      <c r="J24" s="645"/>
      <c r="K24" s="645"/>
      <c r="L24" s="645"/>
      <c r="M24" s="645"/>
      <c r="N24" s="645"/>
      <c r="O24" s="645"/>
      <c r="P24" s="645"/>
      <c r="Q24" s="646"/>
      <c r="R24" s="647">
        <v>2180660</v>
      </c>
      <c r="S24" s="648"/>
      <c r="T24" s="648"/>
      <c r="U24" s="648"/>
      <c r="V24" s="648"/>
      <c r="W24" s="648"/>
      <c r="X24" s="648"/>
      <c r="Y24" s="649"/>
      <c r="Z24" s="650">
        <v>1.7</v>
      </c>
      <c r="AA24" s="650"/>
      <c r="AB24" s="650"/>
      <c r="AC24" s="650"/>
      <c r="AD24" s="651" t="s">
        <v>230</v>
      </c>
      <c r="AE24" s="651"/>
      <c r="AF24" s="651"/>
      <c r="AG24" s="651"/>
      <c r="AH24" s="651"/>
      <c r="AI24" s="651"/>
      <c r="AJ24" s="651"/>
      <c r="AK24" s="651"/>
      <c r="AL24" s="652" t="s">
        <v>230</v>
      </c>
      <c r="AM24" s="653"/>
      <c r="AN24" s="653"/>
      <c r="AO24" s="654"/>
      <c r="AP24" s="666" t="s">
        <v>288</v>
      </c>
      <c r="AQ24" s="667"/>
      <c r="AR24" s="667"/>
      <c r="AS24" s="667"/>
      <c r="AT24" s="667"/>
      <c r="AU24" s="667"/>
      <c r="AV24" s="667"/>
      <c r="AW24" s="667"/>
      <c r="AX24" s="667"/>
      <c r="AY24" s="667"/>
      <c r="AZ24" s="667"/>
      <c r="BA24" s="667"/>
      <c r="BB24" s="667"/>
      <c r="BC24" s="667"/>
      <c r="BD24" s="667"/>
      <c r="BE24" s="667"/>
      <c r="BF24" s="668"/>
      <c r="BG24" s="647" t="s">
        <v>230</v>
      </c>
      <c r="BH24" s="648"/>
      <c r="BI24" s="648"/>
      <c r="BJ24" s="648"/>
      <c r="BK24" s="648"/>
      <c r="BL24" s="648"/>
      <c r="BM24" s="648"/>
      <c r="BN24" s="649"/>
      <c r="BO24" s="650" t="s">
        <v>230</v>
      </c>
      <c r="BP24" s="650"/>
      <c r="BQ24" s="650"/>
      <c r="BR24" s="650"/>
      <c r="BS24" s="656" t="s">
        <v>230</v>
      </c>
      <c r="BT24" s="648"/>
      <c r="BU24" s="648"/>
      <c r="BV24" s="648"/>
      <c r="BW24" s="648"/>
      <c r="BX24" s="648"/>
      <c r="BY24" s="648"/>
      <c r="BZ24" s="648"/>
      <c r="CA24" s="648"/>
      <c r="CB24" s="657"/>
      <c r="CD24" s="658" t="s">
        <v>289</v>
      </c>
      <c r="CE24" s="659"/>
      <c r="CF24" s="659"/>
      <c r="CG24" s="659"/>
      <c r="CH24" s="659"/>
      <c r="CI24" s="659"/>
      <c r="CJ24" s="659"/>
      <c r="CK24" s="659"/>
      <c r="CL24" s="659"/>
      <c r="CM24" s="659"/>
      <c r="CN24" s="659"/>
      <c r="CO24" s="659"/>
      <c r="CP24" s="659"/>
      <c r="CQ24" s="660"/>
      <c r="CR24" s="636">
        <v>53464929</v>
      </c>
      <c r="CS24" s="637"/>
      <c r="CT24" s="637"/>
      <c r="CU24" s="637"/>
      <c r="CV24" s="637"/>
      <c r="CW24" s="637"/>
      <c r="CX24" s="637"/>
      <c r="CY24" s="638"/>
      <c r="CZ24" s="641">
        <v>42.7</v>
      </c>
      <c r="DA24" s="642"/>
      <c r="DB24" s="642"/>
      <c r="DC24" s="661"/>
      <c r="DD24" s="686">
        <v>34502782</v>
      </c>
      <c r="DE24" s="637"/>
      <c r="DF24" s="637"/>
      <c r="DG24" s="637"/>
      <c r="DH24" s="637"/>
      <c r="DI24" s="637"/>
      <c r="DJ24" s="637"/>
      <c r="DK24" s="638"/>
      <c r="DL24" s="686">
        <v>34182173</v>
      </c>
      <c r="DM24" s="637"/>
      <c r="DN24" s="637"/>
      <c r="DO24" s="637"/>
      <c r="DP24" s="637"/>
      <c r="DQ24" s="637"/>
      <c r="DR24" s="637"/>
      <c r="DS24" s="637"/>
      <c r="DT24" s="637"/>
      <c r="DU24" s="637"/>
      <c r="DV24" s="638"/>
      <c r="DW24" s="641">
        <v>61.5</v>
      </c>
      <c r="DX24" s="642"/>
      <c r="DY24" s="642"/>
      <c r="DZ24" s="642"/>
      <c r="EA24" s="642"/>
      <c r="EB24" s="642"/>
      <c r="EC24" s="643"/>
    </row>
    <row r="25" spans="2:133" ht="11.25" customHeight="1" x14ac:dyDescent="0.15">
      <c r="B25" s="644" t="s">
        <v>290</v>
      </c>
      <c r="C25" s="645"/>
      <c r="D25" s="645"/>
      <c r="E25" s="645"/>
      <c r="F25" s="645"/>
      <c r="G25" s="645"/>
      <c r="H25" s="645"/>
      <c r="I25" s="645"/>
      <c r="J25" s="645"/>
      <c r="K25" s="645"/>
      <c r="L25" s="645"/>
      <c r="M25" s="645"/>
      <c r="N25" s="645"/>
      <c r="O25" s="645"/>
      <c r="P25" s="645"/>
      <c r="Q25" s="646"/>
      <c r="R25" s="647" t="s">
        <v>236</v>
      </c>
      <c r="S25" s="648"/>
      <c r="T25" s="648"/>
      <c r="U25" s="648"/>
      <c r="V25" s="648"/>
      <c r="W25" s="648"/>
      <c r="X25" s="648"/>
      <c r="Y25" s="649"/>
      <c r="Z25" s="650" t="s">
        <v>230</v>
      </c>
      <c r="AA25" s="650"/>
      <c r="AB25" s="650"/>
      <c r="AC25" s="650"/>
      <c r="AD25" s="651" t="s">
        <v>230</v>
      </c>
      <c r="AE25" s="651"/>
      <c r="AF25" s="651"/>
      <c r="AG25" s="651"/>
      <c r="AH25" s="651"/>
      <c r="AI25" s="651"/>
      <c r="AJ25" s="651"/>
      <c r="AK25" s="651"/>
      <c r="AL25" s="652" t="s">
        <v>257</v>
      </c>
      <c r="AM25" s="653"/>
      <c r="AN25" s="653"/>
      <c r="AO25" s="654"/>
      <c r="AP25" s="666" t="s">
        <v>291</v>
      </c>
      <c r="AQ25" s="667"/>
      <c r="AR25" s="667"/>
      <c r="AS25" s="667"/>
      <c r="AT25" s="667"/>
      <c r="AU25" s="667"/>
      <c r="AV25" s="667"/>
      <c r="AW25" s="667"/>
      <c r="AX25" s="667"/>
      <c r="AY25" s="667"/>
      <c r="AZ25" s="667"/>
      <c r="BA25" s="667"/>
      <c r="BB25" s="667"/>
      <c r="BC25" s="667"/>
      <c r="BD25" s="667"/>
      <c r="BE25" s="667"/>
      <c r="BF25" s="668"/>
      <c r="BG25" s="647" t="s">
        <v>257</v>
      </c>
      <c r="BH25" s="648"/>
      <c r="BI25" s="648"/>
      <c r="BJ25" s="648"/>
      <c r="BK25" s="648"/>
      <c r="BL25" s="648"/>
      <c r="BM25" s="648"/>
      <c r="BN25" s="649"/>
      <c r="BO25" s="650" t="s">
        <v>230</v>
      </c>
      <c r="BP25" s="650"/>
      <c r="BQ25" s="650"/>
      <c r="BR25" s="650"/>
      <c r="BS25" s="656" t="s">
        <v>236</v>
      </c>
      <c r="BT25" s="648"/>
      <c r="BU25" s="648"/>
      <c r="BV25" s="648"/>
      <c r="BW25" s="648"/>
      <c r="BX25" s="648"/>
      <c r="BY25" s="648"/>
      <c r="BZ25" s="648"/>
      <c r="CA25" s="648"/>
      <c r="CB25" s="657"/>
      <c r="CD25" s="662" t="s">
        <v>292</v>
      </c>
      <c r="CE25" s="663"/>
      <c r="CF25" s="663"/>
      <c r="CG25" s="663"/>
      <c r="CH25" s="663"/>
      <c r="CI25" s="663"/>
      <c r="CJ25" s="663"/>
      <c r="CK25" s="663"/>
      <c r="CL25" s="663"/>
      <c r="CM25" s="663"/>
      <c r="CN25" s="663"/>
      <c r="CO25" s="663"/>
      <c r="CP25" s="663"/>
      <c r="CQ25" s="664"/>
      <c r="CR25" s="647">
        <v>16804245</v>
      </c>
      <c r="CS25" s="683"/>
      <c r="CT25" s="683"/>
      <c r="CU25" s="683"/>
      <c r="CV25" s="683"/>
      <c r="CW25" s="683"/>
      <c r="CX25" s="683"/>
      <c r="CY25" s="684"/>
      <c r="CZ25" s="652">
        <v>13.4</v>
      </c>
      <c r="DA25" s="681"/>
      <c r="DB25" s="681"/>
      <c r="DC25" s="685"/>
      <c r="DD25" s="656">
        <v>15601659</v>
      </c>
      <c r="DE25" s="683"/>
      <c r="DF25" s="683"/>
      <c r="DG25" s="683"/>
      <c r="DH25" s="683"/>
      <c r="DI25" s="683"/>
      <c r="DJ25" s="683"/>
      <c r="DK25" s="684"/>
      <c r="DL25" s="656">
        <v>15409049</v>
      </c>
      <c r="DM25" s="683"/>
      <c r="DN25" s="683"/>
      <c r="DO25" s="683"/>
      <c r="DP25" s="683"/>
      <c r="DQ25" s="683"/>
      <c r="DR25" s="683"/>
      <c r="DS25" s="683"/>
      <c r="DT25" s="683"/>
      <c r="DU25" s="683"/>
      <c r="DV25" s="684"/>
      <c r="DW25" s="652">
        <v>27.7</v>
      </c>
      <c r="DX25" s="681"/>
      <c r="DY25" s="681"/>
      <c r="DZ25" s="681"/>
      <c r="EA25" s="681"/>
      <c r="EB25" s="681"/>
      <c r="EC25" s="682"/>
    </row>
    <row r="26" spans="2:133" ht="11.25" customHeight="1" x14ac:dyDescent="0.15">
      <c r="B26" s="644" t="s">
        <v>293</v>
      </c>
      <c r="C26" s="645"/>
      <c r="D26" s="645"/>
      <c r="E26" s="645"/>
      <c r="F26" s="645"/>
      <c r="G26" s="645"/>
      <c r="H26" s="645"/>
      <c r="I26" s="645"/>
      <c r="J26" s="645"/>
      <c r="K26" s="645"/>
      <c r="L26" s="645"/>
      <c r="M26" s="645"/>
      <c r="N26" s="645"/>
      <c r="O26" s="645"/>
      <c r="P26" s="645"/>
      <c r="Q26" s="646"/>
      <c r="R26" s="647">
        <v>55406424</v>
      </c>
      <c r="S26" s="648"/>
      <c r="T26" s="648"/>
      <c r="U26" s="648"/>
      <c r="V26" s="648"/>
      <c r="W26" s="648"/>
      <c r="X26" s="648"/>
      <c r="Y26" s="649"/>
      <c r="Z26" s="650">
        <v>43.2</v>
      </c>
      <c r="AA26" s="650"/>
      <c r="AB26" s="650"/>
      <c r="AC26" s="650"/>
      <c r="AD26" s="651">
        <v>52077437</v>
      </c>
      <c r="AE26" s="651"/>
      <c r="AF26" s="651"/>
      <c r="AG26" s="651"/>
      <c r="AH26" s="651"/>
      <c r="AI26" s="651"/>
      <c r="AJ26" s="651"/>
      <c r="AK26" s="651"/>
      <c r="AL26" s="652">
        <v>99.5</v>
      </c>
      <c r="AM26" s="653"/>
      <c r="AN26" s="653"/>
      <c r="AO26" s="654"/>
      <c r="AP26" s="666" t="s">
        <v>294</v>
      </c>
      <c r="AQ26" s="696"/>
      <c r="AR26" s="696"/>
      <c r="AS26" s="696"/>
      <c r="AT26" s="696"/>
      <c r="AU26" s="696"/>
      <c r="AV26" s="696"/>
      <c r="AW26" s="696"/>
      <c r="AX26" s="696"/>
      <c r="AY26" s="696"/>
      <c r="AZ26" s="696"/>
      <c r="BA26" s="696"/>
      <c r="BB26" s="696"/>
      <c r="BC26" s="696"/>
      <c r="BD26" s="696"/>
      <c r="BE26" s="696"/>
      <c r="BF26" s="668"/>
      <c r="BG26" s="647" t="s">
        <v>230</v>
      </c>
      <c r="BH26" s="648"/>
      <c r="BI26" s="648"/>
      <c r="BJ26" s="648"/>
      <c r="BK26" s="648"/>
      <c r="BL26" s="648"/>
      <c r="BM26" s="648"/>
      <c r="BN26" s="649"/>
      <c r="BO26" s="650" t="s">
        <v>230</v>
      </c>
      <c r="BP26" s="650"/>
      <c r="BQ26" s="650"/>
      <c r="BR26" s="650"/>
      <c r="BS26" s="656" t="s">
        <v>230</v>
      </c>
      <c r="BT26" s="648"/>
      <c r="BU26" s="648"/>
      <c r="BV26" s="648"/>
      <c r="BW26" s="648"/>
      <c r="BX26" s="648"/>
      <c r="BY26" s="648"/>
      <c r="BZ26" s="648"/>
      <c r="CA26" s="648"/>
      <c r="CB26" s="657"/>
      <c r="CD26" s="662" t="s">
        <v>295</v>
      </c>
      <c r="CE26" s="663"/>
      <c r="CF26" s="663"/>
      <c r="CG26" s="663"/>
      <c r="CH26" s="663"/>
      <c r="CI26" s="663"/>
      <c r="CJ26" s="663"/>
      <c r="CK26" s="663"/>
      <c r="CL26" s="663"/>
      <c r="CM26" s="663"/>
      <c r="CN26" s="663"/>
      <c r="CO26" s="663"/>
      <c r="CP26" s="663"/>
      <c r="CQ26" s="664"/>
      <c r="CR26" s="647">
        <v>10634257</v>
      </c>
      <c r="CS26" s="648"/>
      <c r="CT26" s="648"/>
      <c r="CU26" s="648"/>
      <c r="CV26" s="648"/>
      <c r="CW26" s="648"/>
      <c r="CX26" s="648"/>
      <c r="CY26" s="649"/>
      <c r="CZ26" s="652">
        <v>8.5</v>
      </c>
      <c r="DA26" s="681"/>
      <c r="DB26" s="681"/>
      <c r="DC26" s="685"/>
      <c r="DD26" s="656">
        <v>9916211</v>
      </c>
      <c r="DE26" s="648"/>
      <c r="DF26" s="648"/>
      <c r="DG26" s="648"/>
      <c r="DH26" s="648"/>
      <c r="DI26" s="648"/>
      <c r="DJ26" s="648"/>
      <c r="DK26" s="649"/>
      <c r="DL26" s="656" t="s">
        <v>236</v>
      </c>
      <c r="DM26" s="648"/>
      <c r="DN26" s="648"/>
      <c r="DO26" s="648"/>
      <c r="DP26" s="648"/>
      <c r="DQ26" s="648"/>
      <c r="DR26" s="648"/>
      <c r="DS26" s="648"/>
      <c r="DT26" s="648"/>
      <c r="DU26" s="648"/>
      <c r="DV26" s="649"/>
      <c r="DW26" s="652" t="s">
        <v>236</v>
      </c>
      <c r="DX26" s="681"/>
      <c r="DY26" s="681"/>
      <c r="DZ26" s="681"/>
      <c r="EA26" s="681"/>
      <c r="EB26" s="681"/>
      <c r="EC26" s="682"/>
    </row>
    <row r="27" spans="2:133" ht="11.25" customHeight="1" x14ac:dyDescent="0.15">
      <c r="B27" s="644" t="s">
        <v>296</v>
      </c>
      <c r="C27" s="645"/>
      <c r="D27" s="645"/>
      <c r="E27" s="645"/>
      <c r="F27" s="645"/>
      <c r="G27" s="645"/>
      <c r="H27" s="645"/>
      <c r="I27" s="645"/>
      <c r="J27" s="645"/>
      <c r="K27" s="645"/>
      <c r="L27" s="645"/>
      <c r="M27" s="645"/>
      <c r="N27" s="645"/>
      <c r="O27" s="645"/>
      <c r="P27" s="645"/>
      <c r="Q27" s="646"/>
      <c r="R27" s="647">
        <v>35336</v>
      </c>
      <c r="S27" s="648"/>
      <c r="T27" s="648"/>
      <c r="U27" s="648"/>
      <c r="V27" s="648"/>
      <c r="W27" s="648"/>
      <c r="X27" s="648"/>
      <c r="Y27" s="649"/>
      <c r="Z27" s="650">
        <v>0</v>
      </c>
      <c r="AA27" s="650"/>
      <c r="AB27" s="650"/>
      <c r="AC27" s="650"/>
      <c r="AD27" s="651">
        <v>35336</v>
      </c>
      <c r="AE27" s="651"/>
      <c r="AF27" s="651"/>
      <c r="AG27" s="651"/>
      <c r="AH27" s="651"/>
      <c r="AI27" s="651"/>
      <c r="AJ27" s="651"/>
      <c r="AK27" s="651"/>
      <c r="AL27" s="652">
        <v>0.1</v>
      </c>
      <c r="AM27" s="653"/>
      <c r="AN27" s="653"/>
      <c r="AO27" s="654"/>
      <c r="AP27" s="644" t="s">
        <v>297</v>
      </c>
      <c r="AQ27" s="645"/>
      <c r="AR27" s="645"/>
      <c r="AS27" s="645"/>
      <c r="AT27" s="645"/>
      <c r="AU27" s="645"/>
      <c r="AV27" s="645"/>
      <c r="AW27" s="645"/>
      <c r="AX27" s="645"/>
      <c r="AY27" s="645"/>
      <c r="AZ27" s="645"/>
      <c r="BA27" s="645"/>
      <c r="BB27" s="645"/>
      <c r="BC27" s="645"/>
      <c r="BD27" s="645"/>
      <c r="BE27" s="645"/>
      <c r="BF27" s="646"/>
      <c r="BG27" s="647">
        <v>28463499</v>
      </c>
      <c r="BH27" s="648"/>
      <c r="BI27" s="648"/>
      <c r="BJ27" s="648"/>
      <c r="BK27" s="648"/>
      <c r="BL27" s="648"/>
      <c r="BM27" s="648"/>
      <c r="BN27" s="649"/>
      <c r="BO27" s="650">
        <v>100</v>
      </c>
      <c r="BP27" s="650"/>
      <c r="BQ27" s="650"/>
      <c r="BR27" s="650"/>
      <c r="BS27" s="656">
        <v>528697</v>
      </c>
      <c r="BT27" s="648"/>
      <c r="BU27" s="648"/>
      <c r="BV27" s="648"/>
      <c r="BW27" s="648"/>
      <c r="BX27" s="648"/>
      <c r="BY27" s="648"/>
      <c r="BZ27" s="648"/>
      <c r="CA27" s="648"/>
      <c r="CB27" s="657"/>
      <c r="CD27" s="662" t="s">
        <v>298</v>
      </c>
      <c r="CE27" s="663"/>
      <c r="CF27" s="663"/>
      <c r="CG27" s="663"/>
      <c r="CH27" s="663"/>
      <c r="CI27" s="663"/>
      <c r="CJ27" s="663"/>
      <c r="CK27" s="663"/>
      <c r="CL27" s="663"/>
      <c r="CM27" s="663"/>
      <c r="CN27" s="663"/>
      <c r="CO27" s="663"/>
      <c r="CP27" s="663"/>
      <c r="CQ27" s="664"/>
      <c r="CR27" s="647">
        <v>24836664</v>
      </c>
      <c r="CS27" s="683"/>
      <c r="CT27" s="683"/>
      <c r="CU27" s="683"/>
      <c r="CV27" s="683"/>
      <c r="CW27" s="683"/>
      <c r="CX27" s="683"/>
      <c r="CY27" s="684"/>
      <c r="CZ27" s="652">
        <v>19.8</v>
      </c>
      <c r="DA27" s="681"/>
      <c r="DB27" s="681"/>
      <c r="DC27" s="685"/>
      <c r="DD27" s="656">
        <v>7416479</v>
      </c>
      <c r="DE27" s="683"/>
      <c r="DF27" s="683"/>
      <c r="DG27" s="683"/>
      <c r="DH27" s="683"/>
      <c r="DI27" s="683"/>
      <c r="DJ27" s="683"/>
      <c r="DK27" s="684"/>
      <c r="DL27" s="656">
        <v>7288480</v>
      </c>
      <c r="DM27" s="683"/>
      <c r="DN27" s="683"/>
      <c r="DO27" s="683"/>
      <c r="DP27" s="683"/>
      <c r="DQ27" s="683"/>
      <c r="DR27" s="683"/>
      <c r="DS27" s="683"/>
      <c r="DT27" s="683"/>
      <c r="DU27" s="683"/>
      <c r="DV27" s="684"/>
      <c r="DW27" s="652">
        <v>13.1</v>
      </c>
      <c r="DX27" s="681"/>
      <c r="DY27" s="681"/>
      <c r="DZ27" s="681"/>
      <c r="EA27" s="681"/>
      <c r="EB27" s="681"/>
      <c r="EC27" s="682"/>
    </row>
    <row r="28" spans="2:133" ht="11.25" customHeight="1" x14ac:dyDescent="0.15">
      <c r="B28" s="644" t="s">
        <v>299</v>
      </c>
      <c r="C28" s="645"/>
      <c r="D28" s="645"/>
      <c r="E28" s="645"/>
      <c r="F28" s="645"/>
      <c r="G28" s="645"/>
      <c r="H28" s="645"/>
      <c r="I28" s="645"/>
      <c r="J28" s="645"/>
      <c r="K28" s="645"/>
      <c r="L28" s="645"/>
      <c r="M28" s="645"/>
      <c r="N28" s="645"/>
      <c r="O28" s="645"/>
      <c r="P28" s="645"/>
      <c r="Q28" s="646"/>
      <c r="R28" s="647">
        <v>570686</v>
      </c>
      <c r="S28" s="648"/>
      <c r="T28" s="648"/>
      <c r="U28" s="648"/>
      <c r="V28" s="648"/>
      <c r="W28" s="648"/>
      <c r="X28" s="648"/>
      <c r="Y28" s="649"/>
      <c r="Z28" s="650">
        <v>0.4</v>
      </c>
      <c r="AA28" s="650"/>
      <c r="AB28" s="650"/>
      <c r="AC28" s="650"/>
      <c r="AD28" s="651" t="s">
        <v>236</v>
      </c>
      <c r="AE28" s="651"/>
      <c r="AF28" s="651"/>
      <c r="AG28" s="651"/>
      <c r="AH28" s="651"/>
      <c r="AI28" s="651"/>
      <c r="AJ28" s="651"/>
      <c r="AK28" s="651"/>
      <c r="AL28" s="652" t="s">
        <v>236</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300</v>
      </c>
      <c r="CE28" s="663"/>
      <c r="CF28" s="663"/>
      <c r="CG28" s="663"/>
      <c r="CH28" s="663"/>
      <c r="CI28" s="663"/>
      <c r="CJ28" s="663"/>
      <c r="CK28" s="663"/>
      <c r="CL28" s="663"/>
      <c r="CM28" s="663"/>
      <c r="CN28" s="663"/>
      <c r="CO28" s="663"/>
      <c r="CP28" s="663"/>
      <c r="CQ28" s="664"/>
      <c r="CR28" s="647">
        <v>11824020</v>
      </c>
      <c r="CS28" s="648"/>
      <c r="CT28" s="648"/>
      <c r="CU28" s="648"/>
      <c r="CV28" s="648"/>
      <c r="CW28" s="648"/>
      <c r="CX28" s="648"/>
      <c r="CY28" s="649"/>
      <c r="CZ28" s="652">
        <v>9.4</v>
      </c>
      <c r="DA28" s="681"/>
      <c r="DB28" s="681"/>
      <c r="DC28" s="685"/>
      <c r="DD28" s="656">
        <v>11484644</v>
      </c>
      <c r="DE28" s="648"/>
      <c r="DF28" s="648"/>
      <c r="DG28" s="648"/>
      <c r="DH28" s="648"/>
      <c r="DI28" s="648"/>
      <c r="DJ28" s="648"/>
      <c r="DK28" s="649"/>
      <c r="DL28" s="656">
        <v>11484644</v>
      </c>
      <c r="DM28" s="648"/>
      <c r="DN28" s="648"/>
      <c r="DO28" s="648"/>
      <c r="DP28" s="648"/>
      <c r="DQ28" s="648"/>
      <c r="DR28" s="648"/>
      <c r="DS28" s="648"/>
      <c r="DT28" s="648"/>
      <c r="DU28" s="648"/>
      <c r="DV28" s="649"/>
      <c r="DW28" s="652">
        <v>20.7</v>
      </c>
      <c r="DX28" s="681"/>
      <c r="DY28" s="681"/>
      <c r="DZ28" s="681"/>
      <c r="EA28" s="681"/>
      <c r="EB28" s="681"/>
      <c r="EC28" s="682"/>
    </row>
    <row r="29" spans="2:133" ht="11.25" customHeight="1" x14ac:dyDescent="0.15">
      <c r="B29" s="644" t="s">
        <v>301</v>
      </c>
      <c r="C29" s="645"/>
      <c r="D29" s="645"/>
      <c r="E29" s="645"/>
      <c r="F29" s="645"/>
      <c r="G29" s="645"/>
      <c r="H29" s="645"/>
      <c r="I29" s="645"/>
      <c r="J29" s="645"/>
      <c r="K29" s="645"/>
      <c r="L29" s="645"/>
      <c r="M29" s="645"/>
      <c r="N29" s="645"/>
      <c r="O29" s="645"/>
      <c r="P29" s="645"/>
      <c r="Q29" s="646"/>
      <c r="R29" s="647">
        <v>1145901</v>
      </c>
      <c r="S29" s="648"/>
      <c r="T29" s="648"/>
      <c r="U29" s="648"/>
      <c r="V29" s="648"/>
      <c r="W29" s="648"/>
      <c r="X29" s="648"/>
      <c r="Y29" s="649"/>
      <c r="Z29" s="650">
        <v>0.9</v>
      </c>
      <c r="AA29" s="650"/>
      <c r="AB29" s="650"/>
      <c r="AC29" s="650"/>
      <c r="AD29" s="651">
        <v>96397</v>
      </c>
      <c r="AE29" s="651"/>
      <c r="AF29" s="651"/>
      <c r="AG29" s="651"/>
      <c r="AH29" s="651"/>
      <c r="AI29" s="651"/>
      <c r="AJ29" s="651"/>
      <c r="AK29" s="651"/>
      <c r="AL29" s="652">
        <v>0.2</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302</v>
      </c>
      <c r="CE29" s="688"/>
      <c r="CF29" s="662" t="s">
        <v>303</v>
      </c>
      <c r="CG29" s="663"/>
      <c r="CH29" s="663"/>
      <c r="CI29" s="663"/>
      <c r="CJ29" s="663"/>
      <c r="CK29" s="663"/>
      <c r="CL29" s="663"/>
      <c r="CM29" s="663"/>
      <c r="CN29" s="663"/>
      <c r="CO29" s="663"/>
      <c r="CP29" s="663"/>
      <c r="CQ29" s="664"/>
      <c r="CR29" s="647">
        <v>11823293</v>
      </c>
      <c r="CS29" s="683"/>
      <c r="CT29" s="683"/>
      <c r="CU29" s="683"/>
      <c r="CV29" s="683"/>
      <c r="CW29" s="683"/>
      <c r="CX29" s="683"/>
      <c r="CY29" s="684"/>
      <c r="CZ29" s="652">
        <v>9.4</v>
      </c>
      <c r="DA29" s="681"/>
      <c r="DB29" s="681"/>
      <c r="DC29" s="685"/>
      <c r="DD29" s="656">
        <v>11483917</v>
      </c>
      <c r="DE29" s="683"/>
      <c r="DF29" s="683"/>
      <c r="DG29" s="683"/>
      <c r="DH29" s="683"/>
      <c r="DI29" s="683"/>
      <c r="DJ29" s="683"/>
      <c r="DK29" s="684"/>
      <c r="DL29" s="656">
        <v>11483917</v>
      </c>
      <c r="DM29" s="683"/>
      <c r="DN29" s="683"/>
      <c r="DO29" s="683"/>
      <c r="DP29" s="683"/>
      <c r="DQ29" s="683"/>
      <c r="DR29" s="683"/>
      <c r="DS29" s="683"/>
      <c r="DT29" s="683"/>
      <c r="DU29" s="683"/>
      <c r="DV29" s="684"/>
      <c r="DW29" s="652">
        <v>20.6</v>
      </c>
      <c r="DX29" s="681"/>
      <c r="DY29" s="681"/>
      <c r="DZ29" s="681"/>
      <c r="EA29" s="681"/>
      <c r="EB29" s="681"/>
      <c r="EC29" s="682"/>
    </row>
    <row r="30" spans="2:133" ht="11.25" customHeight="1" x14ac:dyDescent="0.15">
      <c r="B30" s="644" t="s">
        <v>304</v>
      </c>
      <c r="C30" s="645"/>
      <c r="D30" s="645"/>
      <c r="E30" s="645"/>
      <c r="F30" s="645"/>
      <c r="G30" s="645"/>
      <c r="H30" s="645"/>
      <c r="I30" s="645"/>
      <c r="J30" s="645"/>
      <c r="K30" s="645"/>
      <c r="L30" s="645"/>
      <c r="M30" s="645"/>
      <c r="N30" s="645"/>
      <c r="O30" s="645"/>
      <c r="P30" s="645"/>
      <c r="Q30" s="646"/>
      <c r="R30" s="647">
        <v>1105958</v>
      </c>
      <c r="S30" s="648"/>
      <c r="T30" s="648"/>
      <c r="U30" s="648"/>
      <c r="V30" s="648"/>
      <c r="W30" s="648"/>
      <c r="X30" s="648"/>
      <c r="Y30" s="649"/>
      <c r="Z30" s="650">
        <v>0.9</v>
      </c>
      <c r="AA30" s="650"/>
      <c r="AB30" s="650"/>
      <c r="AC30" s="650"/>
      <c r="AD30" s="651">
        <v>1</v>
      </c>
      <c r="AE30" s="651"/>
      <c r="AF30" s="651"/>
      <c r="AG30" s="651"/>
      <c r="AH30" s="651"/>
      <c r="AI30" s="651"/>
      <c r="AJ30" s="651"/>
      <c r="AK30" s="651"/>
      <c r="AL30" s="652">
        <v>0</v>
      </c>
      <c r="AM30" s="653"/>
      <c r="AN30" s="653"/>
      <c r="AO30" s="654"/>
      <c r="AP30" s="626" t="s">
        <v>218</v>
      </c>
      <c r="AQ30" s="627"/>
      <c r="AR30" s="627"/>
      <c r="AS30" s="627"/>
      <c r="AT30" s="627"/>
      <c r="AU30" s="627"/>
      <c r="AV30" s="627"/>
      <c r="AW30" s="627"/>
      <c r="AX30" s="627"/>
      <c r="AY30" s="627"/>
      <c r="AZ30" s="627"/>
      <c r="BA30" s="627"/>
      <c r="BB30" s="627"/>
      <c r="BC30" s="627"/>
      <c r="BD30" s="627"/>
      <c r="BE30" s="627"/>
      <c r="BF30" s="628"/>
      <c r="BG30" s="626" t="s">
        <v>305</v>
      </c>
      <c r="BH30" s="700"/>
      <c r="BI30" s="700"/>
      <c r="BJ30" s="700"/>
      <c r="BK30" s="700"/>
      <c r="BL30" s="700"/>
      <c r="BM30" s="700"/>
      <c r="BN30" s="700"/>
      <c r="BO30" s="700"/>
      <c r="BP30" s="700"/>
      <c r="BQ30" s="701"/>
      <c r="BR30" s="626" t="s">
        <v>306</v>
      </c>
      <c r="BS30" s="700"/>
      <c r="BT30" s="700"/>
      <c r="BU30" s="700"/>
      <c r="BV30" s="700"/>
      <c r="BW30" s="700"/>
      <c r="BX30" s="700"/>
      <c r="BY30" s="700"/>
      <c r="BZ30" s="700"/>
      <c r="CA30" s="700"/>
      <c r="CB30" s="701"/>
      <c r="CD30" s="689"/>
      <c r="CE30" s="690"/>
      <c r="CF30" s="662" t="s">
        <v>307</v>
      </c>
      <c r="CG30" s="663"/>
      <c r="CH30" s="663"/>
      <c r="CI30" s="663"/>
      <c r="CJ30" s="663"/>
      <c r="CK30" s="663"/>
      <c r="CL30" s="663"/>
      <c r="CM30" s="663"/>
      <c r="CN30" s="663"/>
      <c r="CO30" s="663"/>
      <c r="CP30" s="663"/>
      <c r="CQ30" s="664"/>
      <c r="CR30" s="647">
        <v>11240347</v>
      </c>
      <c r="CS30" s="648"/>
      <c r="CT30" s="648"/>
      <c r="CU30" s="648"/>
      <c r="CV30" s="648"/>
      <c r="CW30" s="648"/>
      <c r="CX30" s="648"/>
      <c r="CY30" s="649"/>
      <c r="CZ30" s="652">
        <v>9</v>
      </c>
      <c r="DA30" s="681"/>
      <c r="DB30" s="681"/>
      <c r="DC30" s="685"/>
      <c r="DD30" s="656">
        <v>10928801</v>
      </c>
      <c r="DE30" s="648"/>
      <c r="DF30" s="648"/>
      <c r="DG30" s="648"/>
      <c r="DH30" s="648"/>
      <c r="DI30" s="648"/>
      <c r="DJ30" s="648"/>
      <c r="DK30" s="649"/>
      <c r="DL30" s="656">
        <v>10928801</v>
      </c>
      <c r="DM30" s="648"/>
      <c r="DN30" s="648"/>
      <c r="DO30" s="648"/>
      <c r="DP30" s="648"/>
      <c r="DQ30" s="648"/>
      <c r="DR30" s="648"/>
      <c r="DS30" s="648"/>
      <c r="DT30" s="648"/>
      <c r="DU30" s="648"/>
      <c r="DV30" s="649"/>
      <c r="DW30" s="652">
        <v>19.7</v>
      </c>
      <c r="DX30" s="681"/>
      <c r="DY30" s="681"/>
      <c r="DZ30" s="681"/>
      <c r="EA30" s="681"/>
      <c r="EB30" s="681"/>
      <c r="EC30" s="682"/>
    </row>
    <row r="31" spans="2:133" ht="11.25" customHeight="1" x14ac:dyDescent="0.15">
      <c r="B31" s="644" t="s">
        <v>308</v>
      </c>
      <c r="C31" s="645"/>
      <c r="D31" s="645"/>
      <c r="E31" s="645"/>
      <c r="F31" s="645"/>
      <c r="G31" s="645"/>
      <c r="H31" s="645"/>
      <c r="I31" s="645"/>
      <c r="J31" s="645"/>
      <c r="K31" s="645"/>
      <c r="L31" s="645"/>
      <c r="M31" s="645"/>
      <c r="N31" s="645"/>
      <c r="O31" s="645"/>
      <c r="P31" s="645"/>
      <c r="Q31" s="646"/>
      <c r="R31" s="647">
        <v>43512823</v>
      </c>
      <c r="S31" s="648"/>
      <c r="T31" s="648"/>
      <c r="U31" s="648"/>
      <c r="V31" s="648"/>
      <c r="W31" s="648"/>
      <c r="X31" s="648"/>
      <c r="Y31" s="649"/>
      <c r="Z31" s="650">
        <v>33.9</v>
      </c>
      <c r="AA31" s="650"/>
      <c r="AB31" s="650"/>
      <c r="AC31" s="650"/>
      <c r="AD31" s="651" t="s">
        <v>236</v>
      </c>
      <c r="AE31" s="651"/>
      <c r="AF31" s="651"/>
      <c r="AG31" s="651"/>
      <c r="AH31" s="651"/>
      <c r="AI31" s="651"/>
      <c r="AJ31" s="651"/>
      <c r="AK31" s="651"/>
      <c r="AL31" s="652" t="s">
        <v>236</v>
      </c>
      <c r="AM31" s="653"/>
      <c r="AN31" s="653"/>
      <c r="AO31" s="654"/>
      <c r="AP31" s="704" t="s">
        <v>309</v>
      </c>
      <c r="AQ31" s="705"/>
      <c r="AR31" s="705"/>
      <c r="AS31" s="705"/>
      <c r="AT31" s="710" t="s">
        <v>310</v>
      </c>
      <c r="AU31" s="231"/>
      <c r="AV31" s="231"/>
      <c r="AW31" s="231"/>
      <c r="AX31" s="633" t="s">
        <v>184</v>
      </c>
      <c r="AY31" s="634"/>
      <c r="AZ31" s="634"/>
      <c r="BA31" s="634"/>
      <c r="BB31" s="634"/>
      <c r="BC31" s="634"/>
      <c r="BD31" s="634"/>
      <c r="BE31" s="634"/>
      <c r="BF31" s="635"/>
      <c r="BG31" s="715">
        <v>98.5</v>
      </c>
      <c r="BH31" s="702"/>
      <c r="BI31" s="702"/>
      <c r="BJ31" s="702"/>
      <c r="BK31" s="702"/>
      <c r="BL31" s="702"/>
      <c r="BM31" s="642">
        <v>97.4</v>
      </c>
      <c r="BN31" s="702"/>
      <c r="BO31" s="702"/>
      <c r="BP31" s="702"/>
      <c r="BQ31" s="703"/>
      <c r="BR31" s="715">
        <v>99.5</v>
      </c>
      <c r="BS31" s="702"/>
      <c r="BT31" s="702"/>
      <c r="BU31" s="702"/>
      <c r="BV31" s="702"/>
      <c r="BW31" s="702"/>
      <c r="BX31" s="642">
        <v>98.3</v>
      </c>
      <c r="BY31" s="702"/>
      <c r="BZ31" s="702"/>
      <c r="CA31" s="702"/>
      <c r="CB31" s="703"/>
      <c r="CD31" s="689"/>
      <c r="CE31" s="690"/>
      <c r="CF31" s="662" t="s">
        <v>311</v>
      </c>
      <c r="CG31" s="663"/>
      <c r="CH31" s="663"/>
      <c r="CI31" s="663"/>
      <c r="CJ31" s="663"/>
      <c r="CK31" s="663"/>
      <c r="CL31" s="663"/>
      <c r="CM31" s="663"/>
      <c r="CN31" s="663"/>
      <c r="CO31" s="663"/>
      <c r="CP31" s="663"/>
      <c r="CQ31" s="664"/>
      <c r="CR31" s="647">
        <v>582946</v>
      </c>
      <c r="CS31" s="683"/>
      <c r="CT31" s="683"/>
      <c r="CU31" s="683"/>
      <c r="CV31" s="683"/>
      <c r="CW31" s="683"/>
      <c r="CX31" s="683"/>
      <c r="CY31" s="684"/>
      <c r="CZ31" s="652">
        <v>0.5</v>
      </c>
      <c r="DA31" s="681"/>
      <c r="DB31" s="681"/>
      <c r="DC31" s="685"/>
      <c r="DD31" s="656">
        <v>555116</v>
      </c>
      <c r="DE31" s="683"/>
      <c r="DF31" s="683"/>
      <c r="DG31" s="683"/>
      <c r="DH31" s="683"/>
      <c r="DI31" s="683"/>
      <c r="DJ31" s="683"/>
      <c r="DK31" s="684"/>
      <c r="DL31" s="656">
        <v>555116</v>
      </c>
      <c r="DM31" s="683"/>
      <c r="DN31" s="683"/>
      <c r="DO31" s="683"/>
      <c r="DP31" s="683"/>
      <c r="DQ31" s="683"/>
      <c r="DR31" s="683"/>
      <c r="DS31" s="683"/>
      <c r="DT31" s="683"/>
      <c r="DU31" s="683"/>
      <c r="DV31" s="684"/>
      <c r="DW31" s="652">
        <v>1</v>
      </c>
      <c r="DX31" s="681"/>
      <c r="DY31" s="681"/>
      <c r="DZ31" s="681"/>
      <c r="EA31" s="681"/>
      <c r="EB31" s="681"/>
      <c r="EC31" s="682"/>
    </row>
    <row r="32" spans="2:133" ht="11.25" customHeight="1" x14ac:dyDescent="0.15">
      <c r="B32" s="693" t="s">
        <v>312</v>
      </c>
      <c r="C32" s="694"/>
      <c r="D32" s="694"/>
      <c r="E32" s="694"/>
      <c r="F32" s="694"/>
      <c r="G32" s="694"/>
      <c r="H32" s="694"/>
      <c r="I32" s="694"/>
      <c r="J32" s="694"/>
      <c r="K32" s="694"/>
      <c r="L32" s="694"/>
      <c r="M32" s="694"/>
      <c r="N32" s="694"/>
      <c r="O32" s="694"/>
      <c r="P32" s="694"/>
      <c r="Q32" s="695"/>
      <c r="R32" s="647">
        <v>12294</v>
      </c>
      <c r="S32" s="648"/>
      <c r="T32" s="648"/>
      <c r="U32" s="648"/>
      <c r="V32" s="648"/>
      <c r="W32" s="648"/>
      <c r="X32" s="648"/>
      <c r="Y32" s="649"/>
      <c r="Z32" s="650">
        <v>0</v>
      </c>
      <c r="AA32" s="650"/>
      <c r="AB32" s="650"/>
      <c r="AC32" s="650"/>
      <c r="AD32" s="651">
        <v>12294</v>
      </c>
      <c r="AE32" s="651"/>
      <c r="AF32" s="651"/>
      <c r="AG32" s="651"/>
      <c r="AH32" s="651"/>
      <c r="AI32" s="651"/>
      <c r="AJ32" s="651"/>
      <c r="AK32" s="651"/>
      <c r="AL32" s="652">
        <v>0</v>
      </c>
      <c r="AM32" s="653"/>
      <c r="AN32" s="653"/>
      <c r="AO32" s="654"/>
      <c r="AP32" s="706"/>
      <c r="AQ32" s="707"/>
      <c r="AR32" s="707"/>
      <c r="AS32" s="707"/>
      <c r="AT32" s="711"/>
      <c r="AU32" s="230" t="s">
        <v>313</v>
      </c>
      <c r="AV32" s="230"/>
      <c r="AW32" s="230"/>
      <c r="AX32" s="644" t="s">
        <v>314</v>
      </c>
      <c r="AY32" s="645"/>
      <c r="AZ32" s="645"/>
      <c r="BA32" s="645"/>
      <c r="BB32" s="645"/>
      <c r="BC32" s="645"/>
      <c r="BD32" s="645"/>
      <c r="BE32" s="645"/>
      <c r="BF32" s="646"/>
      <c r="BG32" s="716">
        <v>99.4</v>
      </c>
      <c r="BH32" s="683"/>
      <c r="BI32" s="683"/>
      <c r="BJ32" s="683"/>
      <c r="BK32" s="683"/>
      <c r="BL32" s="683"/>
      <c r="BM32" s="653">
        <v>98.6</v>
      </c>
      <c r="BN32" s="713"/>
      <c r="BO32" s="713"/>
      <c r="BP32" s="713"/>
      <c r="BQ32" s="714"/>
      <c r="BR32" s="716">
        <v>99.5</v>
      </c>
      <c r="BS32" s="683"/>
      <c r="BT32" s="683"/>
      <c r="BU32" s="683"/>
      <c r="BV32" s="683"/>
      <c r="BW32" s="683"/>
      <c r="BX32" s="653">
        <v>98.7</v>
      </c>
      <c r="BY32" s="713"/>
      <c r="BZ32" s="713"/>
      <c r="CA32" s="713"/>
      <c r="CB32" s="714"/>
      <c r="CD32" s="691"/>
      <c r="CE32" s="692"/>
      <c r="CF32" s="662" t="s">
        <v>315</v>
      </c>
      <c r="CG32" s="663"/>
      <c r="CH32" s="663"/>
      <c r="CI32" s="663"/>
      <c r="CJ32" s="663"/>
      <c r="CK32" s="663"/>
      <c r="CL32" s="663"/>
      <c r="CM32" s="663"/>
      <c r="CN32" s="663"/>
      <c r="CO32" s="663"/>
      <c r="CP32" s="663"/>
      <c r="CQ32" s="664"/>
      <c r="CR32" s="647">
        <v>727</v>
      </c>
      <c r="CS32" s="648"/>
      <c r="CT32" s="648"/>
      <c r="CU32" s="648"/>
      <c r="CV32" s="648"/>
      <c r="CW32" s="648"/>
      <c r="CX32" s="648"/>
      <c r="CY32" s="649"/>
      <c r="CZ32" s="652">
        <v>0</v>
      </c>
      <c r="DA32" s="681"/>
      <c r="DB32" s="681"/>
      <c r="DC32" s="685"/>
      <c r="DD32" s="656">
        <v>727</v>
      </c>
      <c r="DE32" s="648"/>
      <c r="DF32" s="648"/>
      <c r="DG32" s="648"/>
      <c r="DH32" s="648"/>
      <c r="DI32" s="648"/>
      <c r="DJ32" s="648"/>
      <c r="DK32" s="649"/>
      <c r="DL32" s="656">
        <v>727</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15">
      <c r="B33" s="644" t="s">
        <v>316</v>
      </c>
      <c r="C33" s="645"/>
      <c r="D33" s="645"/>
      <c r="E33" s="645"/>
      <c r="F33" s="645"/>
      <c r="G33" s="645"/>
      <c r="H33" s="645"/>
      <c r="I33" s="645"/>
      <c r="J33" s="645"/>
      <c r="K33" s="645"/>
      <c r="L33" s="645"/>
      <c r="M33" s="645"/>
      <c r="N33" s="645"/>
      <c r="O33" s="645"/>
      <c r="P33" s="645"/>
      <c r="Q33" s="646"/>
      <c r="R33" s="647">
        <v>8257978</v>
      </c>
      <c r="S33" s="648"/>
      <c r="T33" s="648"/>
      <c r="U33" s="648"/>
      <c r="V33" s="648"/>
      <c r="W33" s="648"/>
      <c r="X33" s="648"/>
      <c r="Y33" s="649"/>
      <c r="Z33" s="650">
        <v>6.4</v>
      </c>
      <c r="AA33" s="650"/>
      <c r="AB33" s="650"/>
      <c r="AC33" s="650"/>
      <c r="AD33" s="651" t="s">
        <v>236</v>
      </c>
      <c r="AE33" s="651"/>
      <c r="AF33" s="651"/>
      <c r="AG33" s="651"/>
      <c r="AH33" s="651"/>
      <c r="AI33" s="651"/>
      <c r="AJ33" s="651"/>
      <c r="AK33" s="651"/>
      <c r="AL33" s="652" t="s">
        <v>230</v>
      </c>
      <c r="AM33" s="653"/>
      <c r="AN33" s="653"/>
      <c r="AO33" s="654"/>
      <c r="AP33" s="708"/>
      <c r="AQ33" s="709"/>
      <c r="AR33" s="709"/>
      <c r="AS33" s="709"/>
      <c r="AT33" s="712"/>
      <c r="AU33" s="232"/>
      <c r="AV33" s="232"/>
      <c r="AW33" s="232"/>
      <c r="AX33" s="697" t="s">
        <v>317</v>
      </c>
      <c r="AY33" s="698"/>
      <c r="AZ33" s="698"/>
      <c r="BA33" s="698"/>
      <c r="BB33" s="698"/>
      <c r="BC33" s="698"/>
      <c r="BD33" s="698"/>
      <c r="BE33" s="698"/>
      <c r="BF33" s="699"/>
      <c r="BG33" s="717">
        <v>97.6</v>
      </c>
      <c r="BH33" s="718"/>
      <c r="BI33" s="718"/>
      <c r="BJ33" s="718"/>
      <c r="BK33" s="718"/>
      <c r="BL33" s="718"/>
      <c r="BM33" s="719">
        <v>96</v>
      </c>
      <c r="BN33" s="718"/>
      <c r="BO33" s="718"/>
      <c r="BP33" s="718"/>
      <c r="BQ33" s="720"/>
      <c r="BR33" s="717">
        <v>99.4</v>
      </c>
      <c r="BS33" s="718"/>
      <c r="BT33" s="718"/>
      <c r="BU33" s="718"/>
      <c r="BV33" s="718"/>
      <c r="BW33" s="718"/>
      <c r="BX33" s="719">
        <v>97.8</v>
      </c>
      <c r="BY33" s="718"/>
      <c r="BZ33" s="718"/>
      <c r="CA33" s="718"/>
      <c r="CB33" s="720"/>
      <c r="CD33" s="662" t="s">
        <v>318</v>
      </c>
      <c r="CE33" s="663"/>
      <c r="CF33" s="663"/>
      <c r="CG33" s="663"/>
      <c r="CH33" s="663"/>
      <c r="CI33" s="663"/>
      <c r="CJ33" s="663"/>
      <c r="CK33" s="663"/>
      <c r="CL33" s="663"/>
      <c r="CM33" s="663"/>
      <c r="CN33" s="663"/>
      <c r="CO33" s="663"/>
      <c r="CP33" s="663"/>
      <c r="CQ33" s="664"/>
      <c r="CR33" s="647">
        <v>58792178</v>
      </c>
      <c r="CS33" s="683"/>
      <c r="CT33" s="683"/>
      <c r="CU33" s="683"/>
      <c r="CV33" s="683"/>
      <c r="CW33" s="683"/>
      <c r="CX33" s="683"/>
      <c r="CY33" s="684"/>
      <c r="CZ33" s="652">
        <v>47</v>
      </c>
      <c r="DA33" s="681"/>
      <c r="DB33" s="681"/>
      <c r="DC33" s="685"/>
      <c r="DD33" s="656">
        <v>29846522</v>
      </c>
      <c r="DE33" s="683"/>
      <c r="DF33" s="683"/>
      <c r="DG33" s="683"/>
      <c r="DH33" s="683"/>
      <c r="DI33" s="683"/>
      <c r="DJ33" s="683"/>
      <c r="DK33" s="684"/>
      <c r="DL33" s="656">
        <v>18286176</v>
      </c>
      <c r="DM33" s="683"/>
      <c r="DN33" s="683"/>
      <c r="DO33" s="683"/>
      <c r="DP33" s="683"/>
      <c r="DQ33" s="683"/>
      <c r="DR33" s="683"/>
      <c r="DS33" s="683"/>
      <c r="DT33" s="683"/>
      <c r="DU33" s="683"/>
      <c r="DV33" s="684"/>
      <c r="DW33" s="652">
        <v>32.9</v>
      </c>
      <c r="DX33" s="681"/>
      <c r="DY33" s="681"/>
      <c r="DZ33" s="681"/>
      <c r="EA33" s="681"/>
      <c r="EB33" s="681"/>
      <c r="EC33" s="682"/>
    </row>
    <row r="34" spans="2:133" ht="11.25" customHeight="1" x14ac:dyDescent="0.15">
      <c r="B34" s="644" t="s">
        <v>319</v>
      </c>
      <c r="C34" s="645"/>
      <c r="D34" s="645"/>
      <c r="E34" s="645"/>
      <c r="F34" s="645"/>
      <c r="G34" s="645"/>
      <c r="H34" s="645"/>
      <c r="I34" s="645"/>
      <c r="J34" s="645"/>
      <c r="K34" s="645"/>
      <c r="L34" s="645"/>
      <c r="M34" s="645"/>
      <c r="N34" s="645"/>
      <c r="O34" s="645"/>
      <c r="P34" s="645"/>
      <c r="Q34" s="646"/>
      <c r="R34" s="647">
        <v>1326511</v>
      </c>
      <c r="S34" s="648"/>
      <c r="T34" s="648"/>
      <c r="U34" s="648"/>
      <c r="V34" s="648"/>
      <c r="W34" s="648"/>
      <c r="X34" s="648"/>
      <c r="Y34" s="649"/>
      <c r="Z34" s="650">
        <v>1</v>
      </c>
      <c r="AA34" s="650"/>
      <c r="AB34" s="650"/>
      <c r="AC34" s="650"/>
      <c r="AD34" s="651">
        <v>43874</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320</v>
      </c>
      <c r="CE34" s="663"/>
      <c r="CF34" s="663"/>
      <c r="CG34" s="663"/>
      <c r="CH34" s="663"/>
      <c r="CI34" s="663"/>
      <c r="CJ34" s="663"/>
      <c r="CK34" s="663"/>
      <c r="CL34" s="663"/>
      <c r="CM34" s="663"/>
      <c r="CN34" s="663"/>
      <c r="CO34" s="663"/>
      <c r="CP34" s="663"/>
      <c r="CQ34" s="664"/>
      <c r="CR34" s="647">
        <v>12895612</v>
      </c>
      <c r="CS34" s="648"/>
      <c r="CT34" s="648"/>
      <c r="CU34" s="648"/>
      <c r="CV34" s="648"/>
      <c r="CW34" s="648"/>
      <c r="CX34" s="648"/>
      <c r="CY34" s="649"/>
      <c r="CZ34" s="652">
        <v>10.3</v>
      </c>
      <c r="DA34" s="681"/>
      <c r="DB34" s="681"/>
      <c r="DC34" s="685"/>
      <c r="DD34" s="656">
        <v>9413785</v>
      </c>
      <c r="DE34" s="648"/>
      <c r="DF34" s="648"/>
      <c r="DG34" s="648"/>
      <c r="DH34" s="648"/>
      <c r="DI34" s="648"/>
      <c r="DJ34" s="648"/>
      <c r="DK34" s="649"/>
      <c r="DL34" s="656">
        <v>6991912</v>
      </c>
      <c r="DM34" s="648"/>
      <c r="DN34" s="648"/>
      <c r="DO34" s="648"/>
      <c r="DP34" s="648"/>
      <c r="DQ34" s="648"/>
      <c r="DR34" s="648"/>
      <c r="DS34" s="648"/>
      <c r="DT34" s="648"/>
      <c r="DU34" s="648"/>
      <c r="DV34" s="649"/>
      <c r="DW34" s="652">
        <v>12.6</v>
      </c>
      <c r="DX34" s="681"/>
      <c r="DY34" s="681"/>
      <c r="DZ34" s="681"/>
      <c r="EA34" s="681"/>
      <c r="EB34" s="681"/>
      <c r="EC34" s="682"/>
    </row>
    <row r="35" spans="2:133" ht="11.25" customHeight="1" x14ac:dyDescent="0.15">
      <c r="B35" s="644" t="s">
        <v>321</v>
      </c>
      <c r="C35" s="645"/>
      <c r="D35" s="645"/>
      <c r="E35" s="645"/>
      <c r="F35" s="645"/>
      <c r="G35" s="645"/>
      <c r="H35" s="645"/>
      <c r="I35" s="645"/>
      <c r="J35" s="645"/>
      <c r="K35" s="645"/>
      <c r="L35" s="645"/>
      <c r="M35" s="645"/>
      <c r="N35" s="645"/>
      <c r="O35" s="645"/>
      <c r="P35" s="645"/>
      <c r="Q35" s="646"/>
      <c r="R35" s="647">
        <v>127507</v>
      </c>
      <c r="S35" s="648"/>
      <c r="T35" s="648"/>
      <c r="U35" s="648"/>
      <c r="V35" s="648"/>
      <c r="W35" s="648"/>
      <c r="X35" s="648"/>
      <c r="Y35" s="649"/>
      <c r="Z35" s="650">
        <v>0.1</v>
      </c>
      <c r="AA35" s="650"/>
      <c r="AB35" s="650"/>
      <c r="AC35" s="650"/>
      <c r="AD35" s="651" t="s">
        <v>236</v>
      </c>
      <c r="AE35" s="651"/>
      <c r="AF35" s="651"/>
      <c r="AG35" s="651"/>
      <c r="AH35" s="651"/>
      <c r="AI35" s="651"/>
      <c r="AJ35" s="651"/>
      <c r="AK35" s="651"/>
      <c r="AL35" s="652" t="s">
        <v>236</v>
      </c>
      <c r="AM35" s="653"/>
      <c r="AN35" s="653"/>
      <c r="AO35" s="654"/>
      <c r="AP35" s="235"/>
      <c r="AQ35" s="626" t="s">
        <v>322</v>
      </c>
      <c r="AR35" s="627"/>
      <c r="AS35" s="627"/>
      <c r="AT35" s="627"/>
      <c r="AU35" s="627"/>
      <c r="AV35" s="627"/>
      <c r="AW35" s="627"/>
      <c r="AX35" s="627"/>
      <c r="AY35" s="627"/>
      <c r="AZ35" s="627"/>
      <c r="BA35" s="627"/>
      <c r="BB35" s="627"/>
      <c r="BC35" s="627"/>
      <c r="BD35" s="627"/>
      <c r="BE35" s="627"/>
      <c r="BF35" s="628"/>
      <c r="BG35" s="626" t="s">
        <v>323</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324</v>
      </c>
      <c r="CE35" s="663"/>
      <c r="CF35" s="663"/>
      <c r="CG35" s="663"/>
      <c r="CH35" s="663"/>
      <c r="CI35" s="663"/>
      <c r="CJ35" s="663"/>
      <c r="CK35" s="663"/>
      <c r="CL35" s="663"/>
      <c r="CM35" s="663"/>
      <c r="CN35" s="663"/>
      <c r="CO35" s="663"/>
      <c r="CP35" s="663"/>
      <c r="CQ35" s="664"/>
      <c r="CR35" s="647">
        <v>779726</v>
      </c>
      <c r="CS35" s="683"/>
      <c r="CT35" s="683"/>
      <c r="CU35" s="683"/>
      <c r="CV35" s="683"/>
      <c r="CW35" s="683"/>
      <c r="CX35" s="683"/>
      <c r="CY35" s="684"/>
      <c r="CZ35" s="652">
        <v>0.6</v>
      </c>
      <c r="DA35" s="681"/>
      <c r="DB35" s="681"/>
      <c r="DC35" s="685"/>
      <c r="DD35" s="656">
        <v>759523</v>
      </c>
      <c r="DE35" s="683"/>
      <c r="DF35" s="683"/>
      <c r="DG35" s="683"/>
      <c r="DH35" s="683"/>
      <c r="DI35" s="683"/>
      <c r="DJ35" s="683"/>
      <c r="DK35" s="684"/>
      <c r="DL35" s="656">
        <v>759523</v>
      </c>
      <c r="DM35" s="683"/>
      <c r="DN35" s="683"/>
      <c r="DO35" s="683"/>
      <c r="DP35" s="683"/>
      <c r="DQ35" s="683"/>
      <c r="DR35" s="683"/>
      <c r="DS35" s="683"/>
      <c r="DT35" s="683"/>
      <c r="DU35" s="683"/>
      <c r="DV35" s="684"/>
      <c r="DW35" s="652">
        <v>1.4</v>
      </c>
      <c r="DX35" s="681"/>
      <c r="DY35" s="681"/>
      <c r="DZ35" s="681"/>
      <c r="EA35" s="681"/>
      <c r="EB35" s="681"/>
      <c r="EC35" s="682"/>
    </row>
    <row r="36" spans="2:133" ht="11.25" customHeight="1" x14ac:dyDescent="0.15">
      <c r="B36" s="644" t="s">
        <v>325</v>
      </c>
      <c r="C36" s="645"/>
      <c r="D36" s="645"/>
      <c r="E36" s="645"/>
      <c r="F36" s="645"/>
      <c r="G36" s="645"/>
      <c r="H36" s="645"/>
      <c r="I36" s="645"/>
      <c r="J36" s="645"/>
      <c r="K36" s="645"/>
      <c r="L36" s="645"/>
      <c r="M36" s="645"/>
      <c r="N36" s="645"/>
      <c r="O36" s="645"/>
      <c r="P36" s="645"/>
      <c r="Q36" s="646"/>
      <c r="R36" s="647">
        <v>2719797</v>
      </c>
      <c r="S36" s="648"/>
      <c r="T36" s="648"/>
      <c r="U36" s="648"/>
      <c r="V36" s="648"/>
      <c r="W36" s="648"/>
      <c r="X36" s="648"/>
      <c r="Y36" s="649"/>
      <c r="Z36" s="650">
        <v>2.1</v>
      </c>
      <c r="AA36" s="650"/>
      <c r="AB36" s="650"/>
      <c r="AC36" s="650"/>
      <c r="AD36" s="651" t="s">
        <v>230</v>
      </c>
      <c r="AE36" s="651"/>
      <c r="AF36" s="651"/>
      <c r="AG36" s="651"/>
      <c r="AH36" s="651"/>
      <c r="AI36" s="651"/>
      <c r="AJ36" s="651"/>
      <c r="AK36" s="651"/>
      <c r="AL36" s="652" t="s">
        <v>230</v>
      </c>
      <c r="AM36" s="653"/>
      <c r="AN36" s="653"/>
      <c r="AO36" s="654"/>
      <c r="AP36" s="235"/>
      <c r="AQ36" s="721" t="s">
        <v>326</v>
      </c>
      <c r="AR36" s="722"/>
      <c r="AS36" s="722"/>
      <c r="AT36" s="722"/>
      <c r="AU36" s="722"/>
      <c r="AV36" s="722"/>
      <c r="AW36" s="722"/>
      <c r="AX36" s="722"/>
      <c r="AY36" s="723"/>
      <c r="AZ36" s="636">
        <v>15580803</v>
      </c>
      <c r="BA36" s="637"/>
      <c r="BB36" s="637"/>
      <c r="BC36" s="637"/>
      <c r="BD36" s="637"/>
      <c r="BE36" s="637"/>
      <c r="BF36" s="724"/>
      <c r="BG36" s="658" t="s">
        <v>327</v>
      </c>
      <c r="BH36" s="659"/>
      <c r="BI36" s="659"/>
      <c r="BJ36" s="659"/>
      <c r="BK36" s="659"/>
      <c r="BL36" s="659"/>
      <c r="BM36" s="659"/>
      <c r="BN36" s="659"/>
      <c r="BO36" s="659"/>
      <c r="BP36" s="659"/>
      <c r="BQ36" s="659"/>
      <c r="BR36" s="659"/>
      <c r="BS36" s="659"/>
      <c r="BT36" s="659"/>
      <c r="BU36" s="660"/>
      <c r="BV36" s="636">
        <v>229147</v>
      </c>
      <c r="BW36" s="637"/>
      <c r="BX36" s="637"/>
      <c r="BY36" s="637"/>
      <c r="BZ36" s="637"/>
      <c r="CA36" s="637"/>
      <c r="CB36" s="724"/>
      <c r="CD36" s="662" t="s">
        <v>328</v>
      </c>
      <c r="CE36" s="663"/>
      <c r="CF36" s="663"/>
      <c r="CG36" s="663"/>
      <c r="CH36" s="663"/>
      <c r="CI36" s="663"/>
      <c r="CJ36" s="663"/>
      <c r="CK36" s="663"/>
      <c r="CL36" s="663"/>
      <c r="CM36" s="663"/>
      <c r="CN36" s="663"/>
      <c r="CO36" s="663"/>
      <c r="CP36" s="663"/>
      <c r="CQ36" s="664"/>
      <c r="CR36" s="647">
        <v>33770093</v>
      </c>
      <c r="CS36" s="648"/>
      <c r="CT36" s="648"/>
      <c r="CU36" s="648"/>
      <c r="CV36" s="648"/>
      <c r="CW36" s="648"/>
      <c r="CX36" s="648"/>
      <c r="CY36" s="649"/>
      <c r="CZ36" s="652">
        <v>27</v>
      </c>
      <c r="DA36" s="681"/>
      <c r="DB36" s="681"/>
      <c r="DC36" s="685"/>
      <c r="DD36" s="656">
        <v>11499142</v>
      </c>
      <c r="DE36" s="648"/>
      <c r="DF36" s="648"/>
      <c r="DG36" s="648"/>
      <c r="DH36" s="648"/>
      <c r="DI36" s="648"/>
      <c r="DJ36" s="648"/>
      <c r="DK36" s="649"/>
      <c r="DL36" s="656">
        <v>4285393</v>
      </c>
      <c r="DM36" s="648"/>
      <c r="DN36" s="648"/>
      <c r="DO36" s="648"/>
      <c r="DP36" s="648"/>
      <c r="DQ36" s="648"/>
      <c r="DR36" s="648"/>
      <c r="DS36" s="648"/>
      <c r="DT36" s="648"/>
      <c r="DU36" s="648"/>
      <c r="DV36" s="649"/>
      <c r="DW36" s="652">
        <v>7.7</v>
      </c>
      <c r="DX36" s="681"/>
      <c r="DY36" s="681"/>
      <c r="DZ36" s="681"/>
      <c r="EA36" s="681"/>
      <c r="EB36" s="681"/>
      <c r="EC36" s="682"/>
    </row>
    <row r="37" spans="2:133" ht="11.25" customHeight="1" x14ac:dyDescent="0.15">
      <c r="B37" s="644" t="s">
        <v>329</v>
      </c>
      <c r="C37" s="645"/>
      <c r="D37" s="645"/>
      <c r="E37" s="645"/>
      <c r="F37" s="645"/>
      <c r="G37" s="645"/>
      <c r="H37" s="645"/>
      <c r="I37" s="645"/>
      <c r="J37" s="645"/>
      <c r="K37" s="645"/>
      <c r="L37" s="645"/>
      <c r="M37" s="645"/>
      <c r="N37" s="645"/>
      <c r="O37" s="645"/>
      <c r="P37" s="645"/>
      <c r="Q37" s="646"/>
      <c r="R37" s="647">
        <v>1711337</v>
      </c>
      <c r="S37" s="648"/>
      <c r="T37" s="648"/>
      <c r="U37" s="648"/>
      <c r="V37" s="648"/>
      <c r="W37" s="648"/>
      <c r="X37" s="648"/>
      <c r="Y37" s="649"/>
      <c r="Z37" s="650">
        <v>1.3</v>
      </c>
      <c r="AA37" s="650"/>
      <c r="AB37" s="650"/>
      <c r="AC37" s="650"/>
      <c r="AD37" s="651" t="s">
        <v>230</v>
      </c>
      <c r="AE37" s="651"/>
      <c r="AF37" s="651"/>
      <c r="AG37" s="651"/>
      <c r="AH37" s="651"/>
      <c r="AI37" s="651"/>
      <c r="AJ37" s="651"/>
      <c r="AK37" s="651"/>
      <c r="AL37" s="652" t="s">
        <v>236</v>
      </c>
      <c r="AM37" s="653"/>
      <c r="AN37" s="653"/>
      <c r="AO37" s="654"/>
      <c r="AQ37" s="725" t="s">
        <v>330</v>
      </c>
      <c r="AR37" s="726"/>
      <c r="AS37" s="726"/>
      <c r="AT37" s="726"/>
      <c r="AU37" s="726"/>
      <c r="AV37" s="726"/>
      <c r="AW37" s="726"/>
      <c r="AX37" s="726"/>
      <c r="AY37" s="727"/>
      <c r="AZ37" s="647">
        <v>3924844</v>
      </c>
      <c r="BA37" s="648"/>
      <c r="BB37" s="648"/>
      <c r="BC37" s="648"/>
      <c r="BD37" s="683"/>
      <c r="BE37" s="683"/>
      <c r="BF37" s="714"/>
      <c r="BG37" s="662" t="s">
        <v>331</v>
      </c>
      <c r="BH37" s="663"/>
      <c r="BI37" s="663"/>
      <c r="BJ37" s="663"/>
      <c r="BK37" s="663"/>
      <c r="BL37" s="663"/>
      <c r="BM37" s="663"/>
      <c r="BN37" s="663"/>
      <c r="BO37" s="663"/>
      <c r="BP37" s="663"/>
      <c r="BQ37" s="663"/>
      <c r="BR37" s="663"/>
      <c r="BS37" s="663"/>
      <c r="BT37" s="663"/>
      <c r="BU37" s="664"/>
      <c r="BV37" s="647">
        <v>25506</v>
      </c>
      <c r="BW37" s="648"/>
      <c r="BX37" s="648"/>
      <c r="BY37" s="648"/>
      <c r="BZ37" s="648"/>
      <c r="CA37" s="648"/>
      <c r="CB37" s="657"/>
      <c r="CD37" s="662" t="s">
        <v>332</v>
      </c>
      <c r="CE37" s="663"/>
      <c r="CF37" s="663"/>
      <c r="CG37" s="663"/>
      <c r="CH37" s="663"/>
      <c r="CI37" s="663"/>
      <c r="CJ37" s="663"/>
      <c r="CK37" s="663"/>
      <c r="CL37" s="663"/>
      <c r="CM37" s="663"/>
      <c r="CN37" s="663"/>
      <c r="CO37" s="663"/>
      <c r="CP37" s="663"/>
      <c r="CQ37" s="664"/>
      <c r="CR37" s="647">
        <v>88517</v>
      </c>
      <c r="CS37" s="683"/>
      <c r="CT37" s="683"/>
      <c r="CU37" s="683"/>
      <c r="CV37" s="683"/>
      <c r="CW37" s="683"/>
      <c r="CX37" s="683"/>
      <c r="CY37" s="684"/>
      <c r="CZ37" s="652">
        <v>0.1</v>
      </c>
      <c r="DA37" s="681"/>
      <c r="DB37" s="681"/>
      <c r="DC37" s="685"/>
      <c r="DD37" s="656">
        <v>88517</v>
      </c>
      <c r="DE37" s="683"/>
      <c r="DF37" s="683"/>
      <c r="DG37" s="683"/>
      <c r="DH37" s="683"/>
      <c r="DI37" s="683"/>
      <c r="DJ37" s="683"/>
      <c r="DK37" s="684"/>
      <c r="DL37" s="656">
        <v>87014</v>
      </c>
      <c r="DM37" s="683"/>
      <c r="DN37" s="683"/>
      <c r="DO37" s="683"/>
      <c r="DP37" s="683"/>
      <c r="DQ37" s="683"/>
      <c r="DR37" s="683"/>
      <c r="DS37" s="683"/>
      <c r="DT37" s="683"/>
      <c r="DU37" s="683"/>
      <c r="DV37" s="684"/>
      <c r="DW37" s="652">
        <v>0.2</v>
      </c>
      <c r="DX37" s="681"/>
      <c r="DY37" s="681"/>
      <c r="DZ37" s="681"/>
      <c r="EA37" s="681"/>
      <c r="EB37" s="681"/>
      <c r="EC37" s="682"/>
    </row>
    <row r="38" spans="2:133" ht="11.25" customHeight="1" x14ac:dyDescent="0.15">
      <c r="B38" s="644" t="s">
        <v>333</v>
      </c>
      <c r="C38" s="645"/>
      <c r="D38" s="645"/>
      <c r="E38" s="645"/>
      <c r="F38" s="645"/>
      <c r="G38" s="645"/>
      <c r="H38" s="645"/>
      <c r="I38" s="645"/>
      <c r="J38" s="645"/>
      <c r="K38" s="645"/>
      <c r="L38" s="645"/>
      <c r="M38" s="645"/>
      <c r="N38" s="645"/>
      <c r="O38" s="645"/>
      <c r="P38" s="645"/>
      <c r="Q38" s="646"/>
      <c r="R38" s="647">
        <v>3117949</v>
      </c>
      <c r="S38" s="648"/>
      <c r="T38" s="648"/>
      <c r="U38" s="648"/>
      <c r="V38" s="648"/>
      <c r="W38" s="648"/>
      <c r="X38" s="648"/>
      <c r="Y38" s="649"/>
      <c r="Z38" s="650">
        <v>2.4</v>
      </c>
      <c r="AA38" s="650"/>
      <c r="AB38" s="650"/>
      <c r="AC38" s="650"/>
      <c r="AD38" s="651">
        <v>67625</v>
      </c>
      <c r="AE38" s="651"/>
      <c r="AF38" s="651"/>
      <c r="AG38" s="651"/>
      <c r="AH38" s="651"/>
      <c r="AI38" s="651"/>
      <c r="AJ38" s="651"/>
      <c r="AK38" s="651"/>
      <c r="AL38" s="652">
        <v>0.1</v>
      </c>
      <c r="AM38" s="653"/>
      <c r="AN38" s="653"/>
      <c r="AO38" s="654"/>
      <c r="AQ38" s="725" t="s">
        <v>334</v>
      </c>
      <c r="AR38" s="726"/>
      <c r="AS38" s="726"/>
      <c r="AT38" s="726"/>
      <c r="AU38" s="726"/>
      <c r="AV38" s="726"/>
      <c r="AW38" s="726"/>
      <c r="AX38" s="726"/>
      <c r="AY38" s="727"/>
      <c r="AZ38" s="647">
        <v>2096568</v>
      </c>
      <c r="BA38" s="648"/>
      <c r="BB38" s="648"/>
      <c r="BC38" s="648"/>
      <c r="BD38" s="683"/>
      <c r="BE38" s="683"/>
      <c r="BF38" s="714"/>
      <c r="BG38" s="662" t="s">
        <v>335</v>
      </c>
      <c r="BH38" s="663"/>
      <c r="BI38" s="663"/>
      <c r="BJ38" s="663"/>
      <c r="BK38" s="663"/>
      <c r="BL38" s="663"/>
      <c r="BM38" s="663"/>
      <c r="BN38" s="663"/>
      <c r="BO38" s="663"/>
      <c r="BP38" s="663"/>
      <c r="BQ38" s="663"/>
      <c r="BR38" s="663"/>
      <c r="BS38" s="663"/>
      <c r="BT38" s="663"/>
      <c r="BU38" s="664"/>
      <c r="BV38" s="647">
        <v>23099</v>
      </c>
      <c r="BW38" s="648"/>
      <c r="BX38" s="648"/>
      <c r="BY38" s="648"/>
      <c r="BZ38" s="648"/>
      <c r="CA38" s="648"/>
      <c r="CB38" s="657"/>
      <c r="CD38" s="662" t="s">
        <v>336</v>
      </c>
      <c r="CE38" s="663"/>
      <c r="CF38" s="663"/>
      <c r="CG38" s="663"/>
      <c r="CH38" s="663"/>
      <c r="CI38" s="663"/>
      <c r="CJ38" s="663"/>
      <c r="CK38" s="663"/>
      <c r="CL38" s="663"/>
      <c r="CM38" s="663"/>
      <c r="CN38" s="663"/>
      <c r="CO38" s="663"/>
      <c r="CP38" s="663"/>
      <c r="CQ38" s="664"/>
      <c r="CR38" s="647">
        <v>7979001</v>
      </c>
      <c r="CS38" s="648"/>
      <c r="CT38" s="648"/>
      <c r="CU38" s="648"/>
      <c r="CV38" s="648"/>
      <c r="CW38" s="648"/>
      <c r="CX38" s="648"/>
      <c r="CY38" s="649"/>
      <c r="CZ38" s="652">
        <v>6.4</v>
      </c>
      <c r="DA38" s="681"/>
      <c r="DB38" s="681"/>
      <c r="DC38" s="685"/>
      <c r="DD38" s="656">
        <v>6552846</v>
      </c>
      <c r="DE38" s="648"/>
      <c r="DF38" s="648"/>
      <c r="DG38" s="648"/>
      <c r="DH38" s="648"/>
      <c r="DI38" s="648"/>
      <c r="DJ38" s="648"/>
      <c r="DK38" s="649"/>
      <c r="DL38" s="656">
        <v>6234628</v>
      </c>
      <c r="DM38" s="648"/>
      <c r="DN38" s="648"/>
      <c r="DO38" s="648"/>
      <c r="DP38" s="648"/>
      <c r="DQ38" s="648"/>
      <c r="DR38" s="648"/>
      <c r="DS38" s="648"/>
      <c r="DT38" s="648"/>
      <c r="DU38" s="648"/>
      <c r="DV38" s="649"/>
      <c r="DW38" s="652">
        <v>11.2</v>
      </c>
      <c r="DX38" s="681"/>
      <c r="DY38" s="681"/>
      <c r="DZ38" s="681"/>
      <c r="EA38" s="681"/>
      <c r="EB38" s="681"/>
      <c r="EC38" s="682"/>
    </row>
    <row r="39" spans="2:133" ht="11.25" customHeight="1" x14ac:dyDescent="0.15">
      <c r="B39" s="644" t="s">
        <v>337</v>
      </c>
      <c r="C39" s="645"/>
      <c r="D39" s="645"/>
      <c r="E39" s="645"/>
      <c r="F39" s="645"/>
      <c r="G39" s="645"/>
      <c r="H39" s="645"/>
      <c r="I39" s="645"/>
      <c r="J39" s="645"/>
      <c r="K39" s="645"/>
      <c r="L39" s="645"/>
      <c r="M39" s="645"/>
      <c r="N39" s="645"/>
      <c r="O39" s="645"/>
      <c r="P39" s="645"/>
      <c r="Q39" s="646"/>
      <c r="R39" s="647">
        <v>9150100</v>
      </c>
      <c r="S39" s="648"/>
      <c r="T39" s="648"/>
      <c r="U39" s="648"/>
      <c r="V39" s="648"/>
      <c r="W39" s="648"/>
      <c r="X39" s="648"/>
      <c r="Y39" s="649"/>
      <c r="Z39" s="650">
        <v>7.1</v>
      </c>
      <c r="AA39" s="650"/>
      <c r="AB39" s="650"/>
      <c r="AC39" s="650"/>
      <c r="AD39" s="651" t="s">
        <v>236</v>
      </c>
      <c r="AE39" s="651"/>
      <c r="AF39" s="651"/>
      <c r="AG39" s="651"/>
      <c r="AH39" s="651"/>
      <c r="AI39" s="651"/>
      <c r="AJ39" s="651"/>
      <c r="AK39" s="651"/>
      <c r="AL39" s="652" t="s">
        <v>257</v>
      </c>
      <c r="AM39" s="653"/>
      <c r="AN39" s="653"/>
      <c r="AO39" s="654"/>
      <c r="AQ39" s="725" t="s">
        <v>338</v>
      </c>
      <c r="AR39" s="726"/>
      <c r="AS39" s="726"/>
      <c r="AT39" s="726"/>
      <c r="AU39" s="726"/>
      <c r="AV39" s="726"/>
      <c r="AW39" s="726"/>
      <c r="AX39" s="726"/>
      <c r="AY39" s="727"/>
      <c r="AZ39" s="647">
        <v>876258</v>
      </c>
      <c r="BA39" s="648"/>
      <c r="BB39" s="648"/>
      <c r="BC39" s="648"/>
      <c r="BD39" s="683"/>
      <c r="BE39" s="683"/>
      <c r="BF39" s="714"/>
      <c r="BG39" s="662" t="s">
        <v>339</v>
      </c>
      <c r="BH39" s="663"/>
      <c r="BI39" s="663"/>
      <c r="BJ39" s="663"/>
      <c r="BK39" s="663"/>
      <c r="BL39" s="663"/>
      <c r="BM39" s="663"/>
      <c r="BN39" s="663"/>
      <c r="BO39" s="663"/>
      <c r="BP39" s="663"/>
      <c r="BQ39" s="663"/>
      <c r="BR39" s="663"/>
      <c r="BS39" s="663"/>
      <c r="BT39" s="663"/>
      <c r="BU39" s="664"/>
      <c r="BV39" s="647">
        <v>34080</v>
      </c>
      <c r="BW39" s="648"/>
      <c r="BX39" s="648"/>
      <c r="BY39" s="648"/>
      <c r="BZ39" s="648"/>
      <c r="CA39" s="648"/>
      <c r="CB39" s="657"/>
      <c r="CD39" s="662" t="s">
        <v>340</v>
      </c>
      <c r="CE39" s="663"/>
      <c r="CF39" s="663"/>
      <c r="CG39" s="663"/>
      <c r="CH39" s="663"/>
      <c r="CI39" s="663"/>
      <c r="CJ39" s="663"/>
      <c r="CK39" s="663"/>
      <c r="CL39" s="663"/>
      <c r="CM39" s="663"/>
      <c r="CN39" s="663"/>
      <c r="CO39" s="663"/>
      <c r="CP39" s="663"/>
      <c r="CQ39" s="664"/>
      <c r="CR39" s="647">
        <v>1316409</v>
      </c>
      <c r="CS39" s="683"/>
      <c r="CT39" s="683"/>
      <c r="CU39" s="683"/>
      <c r="CV39" s="683"/>
      <c r="CW39" s="683"/>
      <c r="CX39" s="683"/>
      <c r="CY39" s="684"/>
      <c r="CZ39" s="652">
        <v>1.1000000000000001</v>
      </c>
      <c r="DA39" s="681"/>
      <c r="DB39" s="681"/>
      <c r="DC39" s="685"/>
      <c r="DD39" s="656">
        <v>1175600</v>
      </c>
      <c r="DE39" s="683"/>
      <c r="DF39" s="683"/>
      <c r="DG39" s="683"/>
      <c r="DH39" s="683"/>
      <c r="DI39" s="683"/>
      <c r="DJ39" s="683"/>
      <c r="DK39" s="684"/>
      <c r="DL39" s="656" t="s">
        <v>236</v>
      </c>
      <c r="DM39" s="683"/>
      <c r="DN39" s="683"/>
      <c r="DO39" s="683"/>
      <c r="DP39" s="683"/>
      <c r="DQ39" s="683"/>
      <c r="DR39" s="683"/>
      <c r="DS39" s="683"/>
      <c r="DT39" s="683"/>
      <c r="DU39" s="683"/>
      <c r="DV39" s="684"/>
      <c r="DW39" s="652" t="s">
        <v>230</v>
      </c>
      <c r="DX39" s="681"/>
      <c r="DY39" s="681"/>
      <c r="DZ39" s="681"/>
      <c r="EA39" s="681"/>
      <c r="EB39" s="681"/>
      <c r="EC39" s="682"/>
    </row>
    <row r="40" spans="2:133" ht="11.25" customHeight="1" x14ac:dyDescent="0.15">
      <c r="B40" s="644" t="s">
        <v>341</v>
      </c>
      <c r="C40" s="645"/>
      <c r="D40" s="645"/>
      <c r="E40" s="645"/>
      <c r="F40" s="645"/>
      <c r="G40" s="645"/>
      <c r="H40" s="645"/>
      <c r="I40" s="645"/>
      <c r="J40" s="645"/>
      <c r="K40" s="645"/>
      <c r="L40" s="645"/>
      <c r="M40" s="645"/>
      <c r="N40" s="645"/>
      <c r="O40" s="645"/>
      <c r="P40" s="645"/>
      <c r="Q40" s="646"/>
      <c r="R40" s="647">
        <v>559100</v>
      </c>
      <c r="S40" s="648"/>
      <c r="T40" s="648"/>
      <c r="U40" s="648"/>
      <c r="V40" s="648"/>
      <c r="W40" s="648"/>
      <c r="X40" s="648"/>
      <c r="Y40" s="649"/>
      <c r="Z40" s="650">
        <v>0.4</v>
      </c>
      <c r="AA40" s="650"/>
      <c r="AB40" s="650"/>
      <c r="AC40" s="650"/>
      <c r="AD40" s="651" t="s">
        <v>236</v>
      </c>
      <c r="AE40" s="651"/>
      <c r="AF40" s="651"/>
      <c r="AG40" s="651"/>
      <c r="AH40" s="651"/>
      <c r="AI40" s="651"/>
      <c r="AJ40" s="651"/>
      <c r="AK40" s="651"/>
      <c r="AL40" s="652" t="s">
        <v>236</v>
      </c>
      <c r="AM40" s="653"/>
      <c r="AN40" s="653"/>
      <c r="AO40" s="654"/>
      <c r="AQ40" s="725" t="s">
        <v>342</v>
      </c>
      <c r="AR40" s="726"/>
      <c r="AS40" s="726"/>
      <c r="AT40" s="726"/>
      <c r="AU40" s="726"/>
      <c r="AV40" s="726"/>
      <c r="AW40" s="726"/>
      <c r="AX40" s="726"/>
      <c r="AY40" s="727"/>
      <c r="AZ40" s="647">
        <v>693372</v>
      </c>
      <c r="BA40" s="648"/>
      <c r="BB40" s="648"/>
      <c r="BC40" s="648"/>
      <c r="BD40" s="683"/>
      <c r="BE40" s="683"/>
      <c r="BF40" s="714"/>
      <c r="BG40" s="734" t="s">
        <v>343</v>
      </c>
      <c r="BH40" s="735"/>
      <c r="BI40" s="735"/>
      <c r="BJ40" s="735"/>
      <c r="BK40" s="735"/>
      <c r="BL40" s="236"/>
      <c r="BM40" s="663" t="s">
        <v>344</v>
      </c>
      <c r="BN40" s="663"/>
      <c r="BO40" s="663"/>
      <c r="BP40" s="663"/>
      <c r="BQ40" s="663"/>
      <c r="BR40" s="663"/>
      <c r="BS40" s="663"/>
      <c r="BT40" s="663"/>
      <c r="BU40" s="664"/>
      <c r="BV40" s="647">
        <v>103</v>
      </c>
      <c r="BW40" s="648"/>
      <c r="BX40" s="648"/>
      <c r="BY40" s="648"/>
      <c r="BZ40" s="648"/>
      <c r="CA40" s="648"/>
      <c r="CB40" s="657"/>
      <c r="CD40" s="662" t="s">
        <v>345</v>
      </c>
      <c r="CE40" s="663"/>
      <c r="CF40" s="663"/>
      <c r="CG40" s="663"/>
      <c r="CH40" s="663"/>
      <c r="CI40" s="663"/>
      <c r="CJ40" s="663"/>
      <c r="CK40" s="663"/>
      <c r="CL40" s="663"/>
      <c r="CM40" s="663"/>
      <c r="CN40" s="663"/>
      <c r="CO40" s="663"/>
      <c r="CP40" s="663"/>
      <c r="CQ40" s="664"/>
      <c r="CR40" s="647">
        <v>2051337</v>
      </c>
      <c r="CS40" s="648"/>
      <c r="CT40" s="648"/>
      <c r="CU40" s="648"/>
      <c r="CV40" s="648"/>
      <c r="CW40" s="648"/>
      <c r="CX40" s="648"/>
      <c r="CY40" s="649"/>
      <c r="CZ40" s="652">
        <v>1.6</v>
      </c>
      <c r="DA40" s="681"/>
      <c r="DB40" s="681"/>
      <c r="DC40" s="685"/>
      <c r="DD40" s="656">
        <v>445626</v>
      </c>
      <c r="DE40" s="648"/>
      <c r="DF40" s="648"/>
      <c r="DG40" s="648"/>
      <c r="DH40" s="648"/>
      <c r="DI40" s="648"/>
      <c r="DJ40" s="648"/>
      <c r="DK40" s="649"/>
      <c r="DL40" s="656">
        <v>14720</v>
      </c>
      <c r="DM40" s="648"/>
      <c r="DN40" s="648"/>
      <c r="DO40" s="648"/>
      <c r="DP40" s="648"/>
      <c r="DQ40" s="648"/>
      <c r="DR40" s="648"/>
      <c r="DS40" s="648"/>
      <c r="DT40" s="648"/>
      <c r="DU40" s="648"/>
      <c r="DV40" s="649"/>
      <c r="DW40" s="652">
        <v>0</v>
      </c>
      <c r="DX40" s="681"/>
      <c r="DY40" s="681"/>
      <c r="DZ40" s="681"/>
      <c r="EA40" s="681"/>
      <c r="EB40" s="681"/>
      <c r="EC40" s="682"/>
    </row>
    <row r="41" spans="2:133" ht="11.25" customHeight="1" x14ac:dyDescent="0.15">
      <c r="B41" s="644" t="s">
        <v>346</v>
      </c>
      <c r="C41" s="645"/>
      <c r="D41" s="645"/>
      <c r="E41" s="645"/>
      <c r="F41" s="645"/>
      <c r="G41" s="645"/>
      <c r="H41" s="645"/>
      <c r="I41" s="645"/>
      <c r="J41" s="645"/>
      <c r="K41" s="645"/>
      <c r="L41" s="645"/>
      <c r="M41" s="645"/>
      <c r="N41" s="645"/>
      <c r="O41" s="645"/>
      <c r="P41" s="645"/>
      <c r="Q41" s="646"/>
      <c r="R41" s="647" t="s">
        <v>230</v>
      </c>
      <c r="S41" s="648"/>
      <c r="T41" s="648"/>
      <c r="U41" s="648"/>
      <c r="V41" s="648"/>
      <c r="W41" s="648"/>
      <c r="X41" s="648"/>
      <c r="Y41" s="649"/>
      <c r="Z41" s="650" t="s">
        <v>236</v>
      </c>
      <c r="AA41" s="650"/>
      <c r="AB41" s="650"/>
      <c r="AC41" s="650"/>
      <c r="AD41" s="651" t="s">
        <v>236</v>
      </c>
      <c r="AE41" s="651"/>
      <c r="AF41" s="651"/>
      <c r="AG41" s="651"/>
      <c r="AH41" s="651"/>
      <c r="AI41" s="651"/>
      <c r="AJ41" s="651"/>
      <c r="AK41" s="651"/>
      <c r="AL41" s="652" t="s">
        <v>236</v>
      </c>
      <c r="AM41" s="653"/>
      <c r="AN41" s="653"/>
      <c r="AO41" s="654"/>
      <c r="AQ41" s="725" t="s">
        <v>347</v>
      </c>
      <c r="AR41" s="726"/>
      <c r="AS41" s="726"/>
      <c r="AT41" s="726"/>
      <c r="AU41" s="726"/>
      <c r="AV41" s="726"/>
      <c r="AW41" s="726"/>
      <c r="AX41" s="726"/>
      <c r="AY41" s="727"/>
      <c r="AZ41" s="647">
        <v>1560323</v>
      </c>
      <c r="BA41" s="648"/>
      <c r="BB41" s="648"/>
      <c r="BC41" s="648"/>
      <c r="BD41" s="683"/>
      <c r="BE41" s="683"/>
      <c r="BF41" s="714"/>
      <c r="BG41" s="734"/>
      <c r="BH41" s="735"/>
      <c r="BI41" s="735"/>
      <c r="BJ41" s="735"/>
      <c r="BK41" s="735"/>
      <c r="BL41" s="236"/>
      <c r="BM41" s="663" t="s">
        <v>348</v>
      </c>
      <c r="BN41" s="663"/>
      <c r="BO41" s="663"/>
      <c r="BP41" s="663"/>
      <c r="BQ41" s="663"/>
      <c r="BR41" s="663"/>
      <c r="BS41" s="663"/>
      <c r="BT41" s="663"/>
      <c r="BU41" s="664"/>
      <c r="BV41" s="647">
        <v>1</v>
      </c>
      <c r="BW41" s="648"/>
      <c r="BX41" s="648"/>
      <c r="BY41" s="648"/>
      <c r="BZ41" s="648"/>
      <c r="CA41" s="648"/>
      <c r="CB41" s="657"/>
      <c r="CD41" s="662" t="s">
        <v>349</v>
      </c>
      <c r="CE41" s="663"/>
      <c r="CF41" s="663"/>
      <c r="CG41" s="663"/>
      <c r="CH41" s="663"/>
      <c r="CI41" s="663"/>
      <c r="CJ41" s="663"/>
      <c r="CK41" s="663"/>
      <c r="CL41" s="663"/>
      <c r="CM41" s="663"/>
      <c r="CN41" s="663"/>
      <c r="CO41" s="663"/>
      <c r="CP41" s="663"/>
      <c r="CQ41" s="664"/>
      <c r="CR41" s="647" t="s">
        <v>236</v>
      </c>
      <c r="CS41" s="683"/>
      <c r="CT41" s="683"/>
      <c r="CU41" s="683"/>
      <c r="CV41" s="683"/>
      <c r="CW41" s="683"/>
      <c r="CX41" s="683"/>
      <c r="CY41" s="684"/>
      <c r="CZ41" s="652" t="s">
        <v>236</v>
      </c>
      <c r="DA41" s="681"/>
      <c r="DB41" s="681"/>
      <c r="DC41" s="685"/>
      <c r="DD41" s="656" t="s">
        <v>236</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350</v>
      </c>
      <c r="C42" s="645"/>
      <c r="D42" s="645"/>
      <c r="E42" s="645"/>
      <c r="F42" s="645"/>
      <c r="G42" s="645"/>
      <c r="H42" s="645"/>
      <c r="I42" s="645"/>
      <c r="J42" s="645"/>
      <c r="K42" s="645"/>
      <c r="L42" s="645"/>
      <c r="M42" s="645"/>
      <c r="N42" s="645"/>
      <c r="O42" s="645"/>
      <c r="P42" s="645"/>
      <c r="Q42" s="646"/>
      <c r="R42" s="647">
        <v>2721900</v>
      </c>
      <c r="S42" s="648"/>
      <c r="T42" s="648"/>
      <c r="U42" s="648"/>
      <c r="V42" s="648"/>
      <c r="W42" s="648"/>
      <c r="X42" s="648"/>
      <c r="Y42" s="649"/>
      <c r="Z42" s="650">
        <v>2.1</v>
      </c>
      <c r="AA42" s="650"/>
      <c r="AB42" s="650"/>
      <c r="AC42" s="650"/>
      <c r="AD42" s="651" t="s">
        <v>236</v>
      </c>
      <c r="AE42" s="651"/>
      <c r="AF42" s="651"/>
      <c r="AG42" s="651"/>
      <c r="AH42" s="651"/>
      <c r="AI42" s="651"/>
      <c r="AJ42" s="651"/>
      <c r="AK42" s="651"/>
      <c r="AL42" s="652" t="s">
        <v>236</v>
      </c>
      <c r="AM42" s="653"/>
      <c r="AN42" s="653"/>
      <c r="AO42" s="654"/>
      <c r="AQ42" s="746" t="s">
        <v>351</v>
      </c>
      <c r="AR42" s="747"/>
      <c r="AS42" s="747"/>
      <c r="AT42" s="747"/>
      <c r="AU42" s="747"/>
      <c r="AV42" s="747"/>
      <c r="AW42" s="747"/>
      <c r="AX42" s="747"/>
      <c r="AY42" s="748"/>
      <c r="AZ42" s="738">
        <v>6429438</v>
      </c>
      <c r="BA42" s="739"/>
      <c r="BB42" s="739"/>
      <c r="BC42" s="739"/>
      <c r="BD42" s="718"/>
      <c r="BE42" s="718"/>
      <c r="BF42" s="720"/>
      <c r="BG42" s="736"/>
      <c r="BH42" s="737"/>
      <c r="BI42" s="737"/>
      <c r="BJ42" s="737"/>
      <c r="BK42" s="737"/>
      <c r="BL42" s="237"/>
      <c r="BM42" s="673" t="s">
        <v>352</v>
      </c>
      <c r="BN42" s="673"/>
      <c r="BO42" s="673"/>
      <c r="BP42" s="673"/>
      <c r="BQ42" s="673"/>
      <c r="BR42" s="673"/>
      <c r="BS42" s="673"/>
      <c r="BT42" s="673"/>
      <c r="BU42" s="674"/>
      <c r="BV42" s="738">
        <v>377</v>
      </c>
      <c r="BW42" s="739"/>
      <c r="BX42" s="739"/>
      <c r="BY42" s="739"/>
      <c r="BZ42" s="739"/>
      <c r="CA42" s="739"/>
      <c r="CB42" s="745"/>
      <c r="CD42" s="644" t="s">
        <v>353</v>
      </c>
      <c r="CE42" s="645"/>
      <c r="CF42" s="645"/>
      <c r="CG42" s="645"/>
      <c r="CH42" s="645"/>
      <c r="CI42" s="645"/>
      <c r="CJ42" s="645"/>
      <c r="CK42" s="645"/>
      <c r="CL42" s="645"/>
      <c r="CM42" s="645"/>
      <c r="CN42" s="645"/>
      <c r="CO42" s="645"/>
      <c r="CP42" s="645"/>
      <c r="CQ42" s="646"/>
      <c r="CR42" s="647">
        <v>12906592</v>
      </c>
      <c r="CS42" s="648"/>
      <c r="CT42" s="648"/>
      <c r="CU42" s="648"/>
      <c r="CV42" s="648"/>
      <c r="CW42" s="648"/>
      <c r="CX42" s="648"/>
      <c r="CY42" s="649"/>
      <c r="CZ42" s="652">
        <v>10.3</v>
      </c>
      <c r="DA42" s="653"/>
      <c r="DB42" s="653"/>
      <c r="DC42" s="665"/>
      <c r="DD42" s="656">
        <v>2565085</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354</v>
      </c>
      <c r="C43" s="698"/>
      <c r="D43" s="698"/>
      <c r="E43" s="698"/>
      <c r="F43" s="698"/>
      <c r="G43" s="698"/>
      <c r="H43" s="698"/>
      <c r="I43" s="698"/>
      <c r="J43" s="698"/>
      <c r="K43" s="698"/>
      <c r="L43" s="698"/>
      <c r="M43" s="698"/>
      <c r="N43" s="698"/>
      <c r="O43" s="698"/>
      <c r="P43" s="698"/>
      <c r="Q43" s="699"/>
      <c r="R43" s="738">
        <v>128200601</v>
      </c>
      <c r="S43" s="739"/>
      <c r="T43" s="739"/>
      <c r="U43" s="739"/>
      <c r="V43" s="739"/>
      <c r="W43" s="739"/>
      <c r="X43" s="739"/>
      <c r="Y43" s="740"/>
      <c r="Z43" s="741">
        <v>100</v>
      </c>
      <c r="AA43" s="741"/>
      <c r="AB43" s="741"/>
      <c r="AC43" s="741"/>
      <c r="AD43" s="742">
        <v>52332964</v>
      </c>
      <c r="AE43" s="742"/>
      <c r="AF43" s="742"/>
      <c r="AG43" s="742"/>
      <c r="AH43" s="742"/>
      <c r="AI43" s="742"/>
      <c r="AJ43" s="742"/>
      <c r="AK43" s="742"/>
      <c r="AL43" s="743">
        <v>100</v>
      </c>
      <c r="AM43" s="719"/>
      <c r="AN43" s="719"/>
      <c r="AO43" s="744"/>
      <c r="BV43" s="238"/>
      <c r="BW43" s="238"/>
      <c r="BX43" s="238"/>
      <c r="BY43" s="238"/>
      <c r="BZ43" s="238"/>
      <c r="CA43" s="238"/>
      <c r="CB43" s="238"/>
      <c r="CD43" s="644" t="s">
        <v>355</v>
      </c>
      <c r="CE43" s="645"/>
      <c r="CF43" s="645"/>
      <c r="CG43" s="645"/>
      <c r="CH43" s="645"/>
      <c r="CI43" s="645"/>
      <c r="CJ43" s="645"/>
      <c r="CK43" s="645"/>
      <c r="CL43" s="645"/>
      <c r="CM43" s="645"/>
      <c r="CN43" s="645"/>
      <c r="CO43" s="645"/>
      <c r="CP43" s="645"/>
      <c r="CQ43" s="646"/>
      <c r="CR43" s="647">
        <v>280514</v>
      </c>
      <c r="CS43" s="683"/>
      <c r="CT43" s="683"/>
      <c r="CU43" s="683"/>
      <c r="CV43" s="683"/>
      <c r="CW43" s="683"/>
      <c r="CX43" s="683"/>
      <c r="CY43" s="684"/>
      <c r="CZ43" s="652">
        <v>0.2</v>
      </c>
      <c r="DA43" s="681"/>
      <c r="DB43" s="681"/>
      <c r="DC43" s="685"/>
      <c r="DD43" s="656">
        <v>280514</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302</v>
      </c>
      <c r="CE44" s="760"/>
      <c r="CF44" s="644" t="s">
        <v>356</v>
      </c>
      <c r="CG44" s="645"/>
      <c r="CH44" s="645"/>
      <c r="CI44" s="645"/>
      <c r="CJ44" s="645"/>
      <c r="CK44" s="645"/>
      <c r="CL44" s="645"/>
      <c r="CM44" s="645"/>
      <c r="CN44" s="645"/>
      <c r="CO44" s="645"/>
      <c r="CP44" s="645"/>
      <c r="CQ44" s="646"/>
      <c r="CR44" s="647">
        <v>12771808</v>
      </c>
      <c r="CS44" s="648"/>
      <c r="CT44" s="648"/>
      <c r="CU44" s="648"/>
      <c r="CV44" s="648"/>
      <c r="CW44" s="648"/>
      <c r="CX44" s="648"/>
      <c r="CY44" s="649"/>
      <c r="CZ44" s="652">
        <v>10.199999999999999</v>
      </c>
      <c r="DA44" s="653"/>
      <c r="DB44" s="653"/>
      <c r="DC44" s="665"/>
      <c r="DD44" s="656">
        <v>2551542</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358</v>
      </c>
      <c r="CG45" s="645"/>
      <c r="CH45" s="645"/>
      <c r="CI45" s="645"/>
      <c r="CJ45" s="645"/>
      <c r="CK45" s="645"/>
      <c r="CL45" s="645"/>
      <c r="CM45" s="645"/>
      <c r="CN45" s="645"/>
      <c r="CO45" s="645"/>
      <c r="CP45" s="645"/>
      <c r="CQ45" s="646"/>
      <c r="CR45" s="647">
        <v>6442844</v>
      </c>
      <c r="CS45" s="683"/>
      <c r="CT45" s="683"/>
      <c r="CU45" s="683"/>
      <c r="CV45" s="683"/>
      <c r="CW45" s="683"/>
      <c r="CX45" s="683"/>
      <c r="CY45" s="684"/>
      <c r="CZ45" s="652">
        <v>5.0999999999999996</v>
      </c>
      <c r="DA45" s="681"/>
      <c r="DB45" s="681"/>
      <c r="DC45" s="685"/>
      <c r="DD45" s="656">
        <v>492946</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360</v>
      </c>
      <c r="CG46" s="645"/>
      <c r="CH46" s="645"/>
      <c r="CI46" s="645"/>
      <c r="CJ46" s="645"/>
      <c r="CK46" s="645"/>
      <c r="CL46" s="645"/>
      <c r="CM46" s="645"/>
      <c r="CN46" s="645"/>
      <c r="CO46" s="645"/>
      <c r="CP46" s="645"/>
      <c r="CQ46" s="646"/>
      <c r="CR46" s="647">
        <v>5792050</v>
      </c>
      <c r="CS46" s="648"/>
      <c r="CT46" s="648"/>
      <c r="CU46" s="648"/>
      <c r="CV46" s="648"/>
      <c r="CW46" s="648"/>
      <c r="CX46" s="648"/>
      <c r="CY46" s="649"/>
      <c r="CZ46" s="652">
        <v>4.5999999999999996</v>
      </c>
      <c r="DA46" s="653"/>
      <c r="DB46" s="653"/>
      <c r="DC46" s="665"/>
      <c r="DD46" s="656">
        <v>2028535</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362</v>
      </c>
      <c r="CG47" s="645"/>
      <c r="CH47" s="645"/>
      <c r="CI47" s="645"/>
      <c r="CJ47" s="645"/>
      <c r="CK47" s="645"/>
      <c r="CL47" s="645"/>
      <c r="CM47" s="645"/>
      <c r="CN47" s="645"/>
      <c r="CO47" s="645"/>
      <c r="CP47" s="645"/>
      <c r="CQ47" s="646"/>
      <c r="CR47" s="647">
        <v>134784</v>
      </c>
      <c r="CS47" s="683"/>
      <c r="CT47" s="683"/>
      <c r="CU47" s="683"/>
      <c r="CV47" s="683"/>
      <c r="CW47" s="683"/>
      <c r="CX47" s="683"/>
      <c r="CY47" s="684"/>
      <c r="CZ47" s="652">
        <v>0.1</v>
      </c>
      <c r="DA47" s="681"/>
      <c r="DB47" s="681"/>
      <c r="DC47" s="685"/>
      <c r="DD47" s="656">
        <v>13543</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363</v>
      </c>
      <c r="CG48" s="645"/>
      <c r="CH48" s="645"/>
      <c r="CI48" s="645"/>
      <c r="CJ48" s="645"/>
      <c r="CK48" s="645"/>
      <c r="CL48" s="645"/>
      <c r="CM48" s="645"/>
      <c r="CN48" s="645"/>
      <c r="CO48" s="645"/>
      <c r="CP48" s="645"/>
      <c r="CQ48" s="646"/>
      <c r="CR48" s="647" t="s">
        <v>236</v>
      </c>
      <c r="CS48" s="648"/>
      <c r="CT48" s="648"/>
      <c r="CU48" s="648"/>
      <c r="CV48" s="648"/>
      <c r="CW48" s="648"/>
      <c r="CX48" s="648"/>
      <c r="CY48" s="649"/>
      <c r="CZ48" s="652" t="s">
        <v>236</v>
      </c>
      <c r="DA48" s="653"/>
      <c r="DB48" s="653"/>
      <c r="DC48" s="665"/>
      <c r="DD48" s="656" t="s">
        <v>230</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364</v>
      </c>
      <c r="CE49" s="698"/>
      <c r="CF49" s="698"/>
      <c r="CG49" s="698"/>
      <c r="CH49" s="698"/>
      <c r="CI49" s="698"/>
      <c r="CJ49" s="698"/>
      <c r="CK49" s="698"/>
      <c r="CL49" s="698"/>
      <c r="CM49" s="698"/>
      <c r="CN49" s="698"/>
      <c r="CO49" s="698"/>
      <c r="CP49" s="698"/>
      <c r="CQ49" s="699"/>
      <c r="CR49" s="738">
        <v>125163699</v>
      </c>
      <c r="CS49" s="718"/>
      <c r="CT49" s="718"/>
      <c r="CU49" s="718"/>
      <c r="CV49" s="718"/>
      <c r="CW49" s="718"/>
      <c r="CX49" s="718"/>
      <c r="CY49" s="749"/>
      <c r="CZ49" s="743">
        <v>100</v>
      </c>
      <c r="DA49" s="750"/>
      <c r="DB49" s="750"/>
      <c r="DC49" s="751"/>
      <c r="DD49" s="752">
        <v>66914389</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33p+2LwJN/psNUQwGt3ymxYLihT94tlacpk8ermqSC6n96r8uY50RIzOhexN0/Z0FZwfEcrDtAYAOmsJ6/UkzA==" saltValue="KeLR8Cilgd1aPtukcv3yF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366</v>
      </c>
      <c r="DK2" s="795"/>
      <c r="DL2" s="795"/>
      <c r="DM2" s="795"/>
      <c r="DN2" s="795"/>
      <c r="DO2" s="796"/>
      <c r="DP2" s="251"/>
      <c r="DQ2" s="794" t="s">
        <v>367</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368</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370</v>
      </c>
      <c r="B5" s="789"/>
      <c r="C5" s="789"/>
      <c r="D5" s="789"/>
      <c r="E5" s="789"/>
      <c r="F5" s="789"/>
      <c r="G5" s="789"/>
      <c r="H5" s="789"/>
      <c r="I5" s="789"/>
      <c r="J5" s="789"/>
      <c r="K5" s="789"/>
      <c r="L5" s="789"/>
      <c r="M5" s="789"/>
      <c r="N5" s="789"/>
      <c r="O5" s="789"/>
      <c r="P5" s="790"/>
      <c r="Q5" s="765" t="s">
        <v>371</v>
      </c>
      <c r="R5" s="766"/>
      <c r="S5" s="766"/>
      <c r="T5" s="766"/>
      <c r="U5" s="767"/>
      <c r="V5" s="765" t="s">
        <v>372</v>
      </c>
      <c r="W5" s="766"/>
      <c r="X5" s="766"/>
      <c r="Y5" s="766"/>
      <c r="Z5" s="767"/>
      <c r="AA5" s="765" t="s">
        <v>373</v>
      </c>
      <c r="AB5" s="766"/>
      <c r="AC5" s="766"/>
      <c r="AD5" s="766"/>
      <c r="AE5" s="766"/>
      <c r="AF5" s="798" t="s">
        <v>374</v>
      </c>
      <c r="AG5" s="766"/>
      <c r="AH5" s="766"/>
      <c r="AI5" s="766"/>
      <c r="AJ5" s="777"/>
      <c r="AK5" s="766" t="s">
        <v>375</v>
      </c>
      <c r="AL5" s="766"/>
      <c r="AM5" s="766"/>
      <c r="AN5" s="766"/>
      <c r="AO5" s="767"/>
      <c r="AP5" s="765" t="s">
        <v>376</v>
      </c>
      <c r="AQ5" s="766"/>
      <c r="AR5" s="766"/>
      <c r="AS5" s="766"/>
      <c r="AT5" s="767"/>
      <c r="AU5" s="765" t="s">
        <v>377</v>
      </c>
      <c r="AV5" s="766"/>
      <c r="AW5" s="766"/>
      <c r="AX5" s="766"/>
      <c r="AY5" s="777"/>
      <c r="AZ5" s="258"/>
      <c r="BA5" s="258"/>
      <c r="BB5" s="258"/>
      <c r="BC5" s="258"/>
      <c r="BD5" s="258"/>
      <c r="BE5" s="259"/>
      <c r="BF5" s="259"/>
      <c r="BG5" s="259"/>
      <c r="BH5" s="259"/>
      <c r="BI5" s="259"/>
      <c r="BJ5" s="259"/>
      <c r="BK5" s="259"/>
      <c r="BL5" s="259"/>
      <c r="BM5" s="259"/>
      <c r="BN5" s="259"/>
      <c r="BO5" s="259"/>
      <c r="BP5" s="259"/>
      <c r="BQ5" s="788" t="s">
        <v>378</v>
      </c>
      <c r="BR5" s="789"/>
      <c r="BS5" s="789"/>
      <c r="BT5" s="789"/>
      <c r="BU5" s="789"/>
      <c r="BV5" s="789"/>
      <c r="BW5" s="789"/>
      <c r="BX5" s="789"/>
      <c r="BY5" s="789"/>
      <c r="BZ5" s="789"/>
      <c r="CA5" s="789"/>
      <c r="CB5" s="789"/>
      <c r="CC5" s="789"/>
      <c r="CD5" s="789"/>
      <c r="CE5" s="789"/>
      <c r="CF5" s="789"/>
      <c r="CG5" s="790"/>
      <c r="CH5" s="765" t="s">
        <v>379</v>
      </c>
      <c r="CI5" s="766"/>
      <c r="CJ5" s="766"/>
      <c r="CK5" s="766"/>
      <c r="CL5" s="767"/>
      <c r="CM5" s="765" t="s">
        <v>380</v>
      </c>
      <c r="CN5" s="766"/>
      <c r="CO5" s="766"/>
      <c r="CP5" s="766"/>
      <c r="CQ5" s="767"/>
      <c r="CR5" s="765" t="s">
        <v>381</v>
      </c>
      <c r="CS5" s="766"/>
      <c r="CT5" s="766"/>
      <c r="CU5" s="766"/>
      <c r="CV5" s="767"/>
      <c r="CW5" s="765" t="s">
        <v>382</v>
      </c>
      <c r="CX5" s="766"/>
      <c r="CY5" s="766"/>
      <c r="CZ5" s="766"/>
      <c r="DA5" s="767"/>
      <c r="DB5" s="765" t="s">
        <v>383</v>
      </c>
      <c r="DC5" s="766"/>
      <c r="DD5" s="766"/>
      <c r="DE5" s="766"/>
      <c r="DF5" s="767"/>
      <c r="DG5" s="771" t="s">
        <v>384</v>
      </c>
      <c r="DH5" s="772"/>
      <c r="DI5" s="772"/>
      <c r="DJ5" s="772"/>
      <c r="DK5" s="773"/>
      <c r="DL5" s="771" t="s">
        <v>385</v>
      </c>
      <c r="DM5" s="772"/>
      <c r="DN5" s="772"/>
      <c r="DO5" s="772"/>
      <c r="DP5" s="773"/>
      <c r="DQ5" s="765" t="s">
        <v>386</v>
      </c>
      <c r="DR5" s="766"/>
      <c r="DS5" s="766"/>
      <c r="DT5" s="766"/>
      <c r="DU5" s="767"/>
      <c r="DV5" s="765" t="s">
        <v>377</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387</v>
      </c>
      <c r="C7" s="780"/>
      <c r="D7" s="780"/>
      <c r="E7" s="780"/>
      <c r="F7" s="780"/>
      <c r="G7" s="780"/>
      <c r="H7" s="780"/>
      <c r="I7" s="780"/>
      <c r="J7" s="780"/>
      <c r="K7" s="780"/>
      <c r="L7" s="780"/>
      <c r="M7" s="780"/>
      <c r="N7" s="780"/>
      <c r="O7" s="780"/>
      <c r="P7" s="781"/>
      <c r="Q7" s="782">
        <v>128015</v>
      </c>
      <c r="R7" s="783"/>
      <c r="S7" s="783"/>
      <c r="T7" s="783"/>
      <c r="U7" s="783"/>
      <c r="V7" s="783">
        <v>125195</v>
      </c>
      <c r="W7" s="783"/>
      <c r="X7" s="783"/>
      <c r="Y7" s="783"/>
      <c r="Z7" s="783"/>
      <c r="AA7" s="783">
        <v>2820</v>
      </c>
      <c r="AB7" s="783"/>
      <c r="AC7" s="783"/>
      <c r="AD7" s="783"/>
      <c r="AE7" s="784"/>
      <c r="AF7" s="785">
        <v>2459</v>
      </c>
      <c r="AG7" s="786"/>
      <c r="AH7" s="786"/>
      <c r="AI7" s="786"/>
      <c r="AJ7" s="787"/>
      <c r="AK7" s="822">
        <v>2720</v>
      </c>
      <c r="AL7" s="823"/>
      <c r="AM7" s="823"/>
      <c r="AN7" s="823"/>
      <c r="AO7" s="823"/>
      <c r="AP7" s="823">
        <v>107037</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t="s">
        <v>590</v>
      </c>
      <c r="BS7" s="826" t="s">
        <v>588</v>
      </c>
      <c r="BT7" s="827"/>
      <c r="BU7" s="827"/>
      <c r="BV7" s="827"/>
      <c r="BW7" s="827"/>
      <c r="BX7" s="827"/>
      <c r="BY7" s="827"/>
      <c r="BZ7" s="827"/>
      <c r="CA7" s="827"/>
      <c r="CB7" s="827"/>
      <c r="CC7" s="827"/>
      <c r="CD7" s="827"/>
      <c r="CE7" s="827"/>
      <c r="CF7" s="827"/>
      <c r="CG7" s="828"/>
      <c r="CH7" s="819">
        <v>42</v>
      </c>
      <c r="CI7" s="820"/>
      <c r="CJ7" s="820"/>
      <c r="CK7" s="820"/>
      <c r="CL7" s="821"/>
      <c r="CM7" s="819">
        <v>298</v>
      </c>
      <c r="CN7" s="820"/>
      <c r="CO7" s="820"/>
      <c r="CP7" s="820"/>
      <c r="CQ7" s="821"/>
      <c r="CR7" s="819">
        <v>2</v>
      </c>
      <c r="CS7" s="820"/>
      <c r="CT7" s="820"/>
      <c r="CU7" s="820"/>
      <c r="CV7" s="821"/>
      <c r="CW7" s="819">
        <v>150</v>
      </c>
      <c r="CX7" s="820"/>
      <c r="CY7" s="820"/>
      <c r="CZ7" s="820"/>
      <c r="DA7" s="821"/>
      <c r="DB7" s="819" t="s">
        <v>601</v>
      </c>
      <c r="DC7" s="820"/>
      <c r="DD7" s="820"/>
      <c r="DE7" s="820"/>
      <c r="DF7" s="821"/>
      <c r="DG7" s="819" t="s">
        <v>601</v>
      </c>
      <c r="DH7" s="820"/>
      <c r="DI7" s="820"/>
      <c r="DJ7" s="820"/>
      <c r="DK7" s="821"/>
      <c r="DL7" s="819">
        <v>111</v>
      </c>
      <c r="DM7" s="820"/>
      <c r="DN7" s="820"/>
      <c r="DO7" s="820"/>
      <c r="DP7" s="821"/>
      <c r="DQ7" s="819">
        <v>111</v>
      </c>
      <c r="DR7" s="820"/>
      <c r="DS7" s="820"/>
      <c r="DT7" s="820"/>
      <c r="DU7" s="821"/>
      <c r="DV7" s="800"/>
      <c r="DW7" s="801"/>
      <c r="DX7" s="801"/>
      <c r="DY7" s="801"/>
      <c r="DZ7" s="802"/>
      <c r="EA7" s="256"/>
    </row>
    <row r="8" spans="1:131" s="257" customFormat="1" ht="26.25" customHeight="1" x14ac:dyDescent="0.15">
      <c r="A8" s="263">
        <v>2</v>
      </c>
      <c r="B8" s="803" t="s">
        <v>388</v>
      </c>
      <c r="C8" s="804"/>
      <c r="D8" s="804"/>
      <c r="E8" s="804"/>
      <c r="F8" s="804"/>
      <c r="G8" s="804"/>
      <c r="H8" s="804"/>
      <c r="I8" s="804"/>
      <c r="J8" s="804"/>
      <c r="K8" s="804"/>
      <c r="L8" s="804"/>
      <c r="M8" s="804"/>
      <c r="N8" s="804"/>
      <c r="O8" s="804"/>
      <c r="P8" s="805"/>
      <c r="Q8" s="806">
        <v>200</v>
      </c>
      <c r="R8" s="807"/>
      <c r="S8" s="807"/>
      <c r="T8" s="807"/>
      <c r="U8" s="807"/>
      <c r="V8" s="807">
        <v>14</v>
      </c>
      <c r="W8" s="807"/>
      <c r="X8" s="807"/>
      <c r="Y8" s="807"/>
      <c r="Z8" s="807"/>
      <c r="AA8" s="807">
        <v>186</v>
      </c>
      <c r="AB8" s="807"/>
      <c r="AC8" s="807"/>
      <c r="AD8" s="807"/>
      <c r="AE8" s="808"/>
      <c r="AF8" s="809">
        <v>186</v>
      </c>
      <c r="AG8" s="810"/>
      <c r="AH8" s="810"/>
      <c r="AI8" s="810"/>
      <c r="AJ8" s="811"/>
      <c r="AK8" s="812" t="s">
        <v>576</v>
      </c>
      <c r="AL8" s="813"/>
      <c r="AM8" s="813"/>
      <c r="AN8" s="813"/>
      <c r="AO8" s="813"/>
      <c r="AP8" s="813" t="s">
        <v>576</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589</v>
      </c>
      <c r="BT8" s="817"/>
      <c r="BU8" s="817"/>
      <c r="BV8" s="817"/>
      <c r="BW8" s="817"/>
      <c r="BX8" s="817"/>
      <c r="BY8" s="817"/>
      <c r="BZ8" s="817"/>
      <c r="CA8" s="817"/>
      <c r="CB8" s="817"/>
      <c r="CC8" s="817"/>
      <c r="CD8" s="817"/>
      <c r="CE8" s="817"/>
      <c r="CF8" s="817"/>
      <c r="CG8" s="818"/>
      <c r="CH8" s="829">
        <v>0</v>
      </c>
      <c r="CI8" s="830"/>
      <c r="CJ8" s="830"/>
      <c r="CK8" s="830"/>
      <c r="CL8" s="831"/>
      <c r="CM8" s="829">
        <v>6</v>
      </c>
      <c r="CN8" s="830"/>
      <c r="CO8" s="830"/>
      <c r="CP8" s="830"/>
      <c r="CQ8" s="831"/>
      <c r="CR8" s="829">
        <v>1</v>
      </c>
      <c r="CS8" s="830"/>
      <c r="CT8" s="830"/>
      <c r="CU8" s="830"/>
      <c r="CV8" s="831"/>
      <c r="CW8" s="829">
        <v>3</v>
      </c>
      <c r="CX8" s="830"/>
      <c r="CY8" s="830"/>
      <c r="CZ8" s="830"/>
      <c r="DA8" s="831"/>
      <c r="DB8" s="829" t="s">
        <v>601</v>
      </c>
      <c r="DC8" s="830"/>
      <c r="DD8" s="830"/>
      <c r="DE8" s="830"/>
      <c r="DF8" s="831"/>
      <c r="DG8" s="829" t="s">
        <v>601</v>
      </c>
      <c r="DH8" s="830"/>
      <c r="DI8" s="830"/>
      <c r="DJ8" s="830"/>
      <c r="DK8" s="831"/>
      <c r="DL8" s="829" t="s">
        <v>601</v>
      </c>
      <c r="DM8" s="830"/>
      <c r="DN8" s="830"/>
      <c r="DO8" s="830"/>
      <c r="DP8" s="831"/>
      <c r="DQ8" s="829" t="s">
        <v>601</v>
      </c>
      <c r="DR8" s="830"/>
      <c r="DS8" s="830"/>
      <c r="DT8" s="830"/>
      <c r="DU8" s="831"/>
      <c r="DV8" s="832"/>
      <c r="DW8" s="833"/>
      <c r="DX8" s="833"/>
      <c r="DY8" s="833"/>
      <c r="DZ8" s="834"/>
      <c r="EA8" s="256"/>
    </row>
    <row r="9" spans="1:131" s="257" customFormat="1" ht="26.25" customHeight="1" x14ac:dyDescent="0.15">
      <c r="A9" s="263">
        <v>3</v>
      </c>
      <c r="B9" s="803" t="s">
        <v>389</v>
      </c>
      <c r="C9" s="804"/>
      <c r="D9" s="804"/>
      <c r="E9" s="804"/>
      <c r="F9" s="804"/>
      <c r="G9" s="804"/>
      <c r="H9" s="804"/>
      <c r="I9" s="804"/>
      <c r="J9" s="804"/>
      <c r="K9" s="804"/>
      <c r="L9" s="804"/>
      <c r="M9" s="804"/>
      <c r="N9" s="804"/>
      <c r="O9" s="804"/>
      <c r="P9" s="805"/>
      <c r="Q9" s="806">
        <v>156</v>
      </c>
      <c r="R9" s="807"/>
      <c r="S9" s="807"/>
      <c r="T9" s="807"/>
      <c r="U9" s="807"/>
      <c r="V9" s="807">
        <v>136</v>
      </c>
      <c r="W9" s="807"/>
      <c r="X9" s="807"/>
      <c r="Y9" s="807"/>
      <c r="Z9" s="807"/>
      <c r="AA9" s="807">
        <v>20</v>
      </c>
      <c r="AB9" s="807"/>
      <c r="AC9" s="807"/>
      <c r="AD9" s="807"/>
      <c r="AE9" s="808"/>
      <c r="AF9" s="809" t="s">
        <v>230</v>
      </c>
      <c r="AG9" s="810"/>
      <c r="AH9" s="810"/>
      <c r="AI9" s="810"/>
      <c r="AJ9" s="811"/>
      <c r="AK9" s="812">
        <v>24</v>
      </c>
      <c r="AL9" s="813"/>
      <c r="AM9" s="813"/>
      <c r="AN9" s="813"/>
      <c r="AO9" s="813"/>
      <c r="AP9" s="813">
        <v>798</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591</v>
      </c>
      <c r="BT9" s="817"/>
      <c r="BU9" s="817"/>
      <c r="BV9" s="817"/>
      <c r="BW9" s="817"/>
      <c r="BX9" s="817"/>
      <c r="BY9" s="817"/>
      <c r="BZ9" s="817"/>
      <c r="CA9" s="817"/>
      <c r="CB9" s="817"/>
      <c r="CC9" s="817"/>
      <c r="CD9" s="817"/>
      <c r="CE9" s="817"/>
      <c r="CF9" s="817"/>
      <c r="CG9" s="818"/>
      <c r="CH9" s="829">
        <v>0</v>
      </c>
      <c r="CI9" s="830"/>
      <c r="CJ9" s="830"/>
      <c r="CK9" s="830"/>
      <c r="CL9" s="831"/>
      <c r="CM9" s="829">
        <v>24</v>
      </c>
      <c r="CN9" s="830"/>
      <c r="CO9" s="830"/>
      <c r="CP9" s="830"/>
      <c r="CQ9" s="831"/>
      <c r="CR9" s="829">
        <v>5</v>
      </c>
      <c r="CS9" s="830"/>
      <c r="CT9" s="830"/>
      <c r="CU9" s="830"/>
      <c r="CV9" s="831"/>
      <c r="CW9" s="829">
        <v>6</v>
      </c>
      <c r="CX9" s="830"/>
      <c r="CY9" s="830"/>
      <c r="CZ9" s="830"/>
      <c r="DA9" s="831"/>
      <c r="DB9" s="829" t="s">
        <v>601</v>
      </c>
      <c r="DC9" s="830"/>
      <c r="DD9" s="830"/>
      <c r="DE9" s="830"/>
      <c r="DF9" s="831"/>
      <c r="DG9" s="829" t="s">
        <v>601</v>
      </c>
      <c r="DH9" s="830"/>
      <c r="DI9" s="830"/>
      <c r="DJ9" s="830"/>
      <c r="DK9" s="831"/>
      <c r="DL9" s="829" t="s">
        <v>601</v>
      </c>
      <c r="DM9" s="830"/>
      <c r="DN9" s="830"/>
      <c r="DO9" s="830"/>
      <c r="DP9" s="831"/>
      <c r="DQ9" s="829" t="s">
        <v>601</v>
      </c>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592</v>
      </c>
      <c r="BT10" s="817"/>
      <c r="BU10" s="817"/>
      <c r="BV10" s="817"/>
      <c r="BW10" s="817"/>
      <c r="BX10" s="817"/>
      <c r="BY10" s="817"/>
      <c r="BZ10" s="817"/>
      <c r="CA10" s="817"/>
      <c r="CB10" s="817"/>
      <c r="CC10" s="817"/>
      <c r="CD10" s="817"/>
      <c r="CE10" s="817"/>
      <c r="CF10" s="817"/>
      <c r="CG10" s="818"/>
      <c r="CH10" s="829" t="s">
        <v>601</v>
      </c>
      <c r="CI10" s="830"/>
      <c r="CJ10" s="830"/>
      <c r="CK10" s="830"/>
      <c r="CL10" s="831"/>
      <c r="CM10" s="829" t="s">
        <v>601</v>
      </c>
      <c r="CN10" s="830"/>
      <c r="CO10" s="830"/>
      <c r="CP10" s="830"/>
      <c r="CQ10" s="831"/>
      <c r="CR10" s="829">
        <v>4</v>
      </c>
      <c r="CS10" s="830"/>
      <c r="CT10" s="830"/>
      <c r="CU10" s="830"/>
      <c r="CV10" s="831"/>
      <c r="CW10" s="829" t="s">
        <v>601</v>
      </c>
      <c r="CX10" s="830"/>
      <c r="CY10" s="830"/>
      <c r="CZ10" s="830"/>
      <c r="DA10" s="831"/>
      <c r="DB10" s="829" t="s">
        <v>601</v>
      </c>
      <c r="DC10" s="830"/>
      <c r="DD10" s="830"/>
      <c r="DE10" s="830"/>
      <c r="DF10" s="831"/>
      <c r="DG10" s="829" t="s">
        <v>601</v>
      </c>
      <c r="DH10" s="830"/>
      <c r="DI10" s="830"/>
      <c r="DJ10" s="830"/>
      <c r="DK10" s="831"/>
      <c r="DL10" s="829" t="s">
        <v>601</v>
      </c>
      <c r="DM10" s="830"/>
      <c r="DN10" s="830"/>
      <c r="DO10" s="830"/>
      <c r="DP10" s="831"/>
      <c r="DQ10" s="829" t="s">
        <v>601</v>
      </c>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t="s">
        <v>590</v>
      </c>
      <c r="BS11" s="816" t="s">
        <v>593</v>
      </c>
      <c r="BT11" s="817"/>
      <c r="BU11" s="817"/>
      <c r="BV11" s="817"/>
      <c r="BW11" s="817"/>
      <c r="BX11" s="817"/>
      <c r="BY11" s="817"/>
      <c r="BZ11" s="817"/>
      <c r="CA11" s="817"/>
      <c r="CB11" s="817"/>
      <c r="CC11" s="817"/>
      <c r="CD11" s="817"/>
      <c r="CE11" s="817"/>
      <c r="CF11" s="817"/>
      <c r="CG11" s="818"/>
      <c r="CH11" s="829">
        <v>33</v>
      </c>
      <c r="CI11" s="830"/>
      <c r="CJ11" s="830"/>
      <c r="CK11" s="830"/>
      <c r="CL11" s="831"/>
      <c r="CM11" s="829">
        <v>1101</v>
      </c>
      <c r="CN11" s="830"/>
      <c r="CO11" s="830"/>
      <c r="CP11" s="830"/>
      <c r="CQ11" s="831"/>
      <c r="CR11" s="829">
        <v>6</v>
      </c>
      <c r="CS11" s="830"/>
      <c r="CT11" s="830"/>
      <c r="CU11" s="830"/>
      <c r="CV11" s="831"/>
      <c r="CW11" s="829" t="s">
        <v>601</v>
      </c>
      <c r="CX11" s="830"/>
      <c r="CY11" s="830"/>
      <c r="CZ11" s="830"/>
      <c r="DA11" s="831"/>
      <c r="DB11" s="829">
        <v>103</v>
      </c>
      <c r="DC11" s="830"/>
      <c r="DD11" s="830"/>
      <c r="DE11" s="830"/>
      <c r="DF11" s="831"/>
      <c r="DG11" s="829" t="s">
        <v>601</v>
      </c>
      <c r="DH11" s="830"/>
      <c r="DI11" s="830"/>
      <c r="DJ11" s="830"/>
      <c r="DK11" s="831"/>
      <c r="DL11" s="829">
        <v>1899</v>
      </c>
      <c r="DM11" s="830"/>
      <c r="DN11" s="830"/>
      <c r="DO11" s="830"/>
      <c r="DP11" s="831"/>
      <c r="DQ11" s="829" t="s">
        <v>601</v>
      </c>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t="s">
        <v>594</v>
      </c>
      <c r="BT12" s="817"/>
      <c r="BU12" s="817"/>
      <c r="BV12" s="817"/>
      <c r="BW12" s="817"/>
      <c r="BX12" s="817"/>
      <c r="BY12" s="817"/>
      <c r="BZ12" s="817"/>
      <c r="CA12" s="817"/>
      <c r="CB12" s="817"/>
      <c r="CC12" s="817"/>
      <c r="CD12" s="817"/>
      <c r="CE12" s="817"/>
      <c r="CF12" s="817"/>
      <c r="CG12" s="818"/>
      <c r="CH12" s="829" t="s">
        <v>601</v>
      </c>
      <c r="CI12" s="830"/>
      <c r="CJ12" s="830"/>
      <c r="CK12" s="830"/>
      <c r="CL12" s="831"/>
      <c r="CM12" s="829" t="s">
        <v>601</v>
      </c>
      <c r="CN12" s="830"/>
      <c r="CO12" s="830"/>
      <c r="CP12" s="830"/>
      <c r="CQ12" s="831"/>
      <c r="CR12" s="829">
        <v>1</v>
      </c>
      <c r="CS12" s="830"/>
      <c r="CT12" s="830"/>
      <c r="CU12" s="830"/>
      <c r="CV12" s="831"/>
      <c r="CW12" s="829" t="s">
        <v>601</v>
      </c>
      <c r="CX12" s="830"/>
      <c r="CY12" s="830"/>
      <c r="CZ12" s="830"/>
      <c r="DA12" s="831"/>
      <c r="DB12" s="829" t="s">
        <v>601</v>
      </c>
      <c r="DC12" s="830"/>
      <c r="DD12" s="830"/>
      <c r="DE12" s="830"/>
      <c r="DF12" s="831"/>
      <c r="DG12" s="829" t="s">
        <v>601</v>
      </c>
      <c r="DH12" s="830"/>
      <c r="DI12" s="830"/>
      <c r="DJ12" s="830"/>
      <c r="DK12" s="831"/>
      <c r="DL12" s="829" t="s">
        <v>601</v>
      </c>
      <c r="DM12" s="830"/>
      <c r="DN12" s="830"/>
      <c r="DO12" s="830"/>
      <c r="DP12" s="831"/>
      <c r="DQ12" s="829" t="s">
        <v>601</v>
      </c>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t="s">
        <v>595</v>
      </c>
      <c r="BT13" s="817"/>
      <c r="BU13" s="817"/>
      <c r="BV13" s="817"/>
      <c r="BW13" s="817"/>
      <c r="BX13" s="817"/>
      <c r="BY13" s="817"/>
      <c r="BZ13" s="817"/>
      <c r="CA13" s="817"/>
      <c r="CB13" s="817"/>
      <c r="CC13" s="817"/>
      <c r="CD13" s="817"/>
      <c r="CE13" s="817"/>
      <c r="CF13" s="817"/>
      <c r="CG13" s="818"/>
      <c r="CH13" s="829">
        <v>3</v>
      </c>
      <c r="CI13" s="830"/>
      <c r="CJ13" s="830"/>
      <c r="CK13" s="830"/>
      <c r="CL13" s="831"/>
      <c r="CM13" s="829">
        <v>61</v>
      </c>
      <c r="CN13" s="830"/>
      <c r="CO13" s="830"/>
      <c r="CP13" s="830"/>
      <c r="CQ13" s="831"/>
      <c r="CR13" s="829">
        <v>28</v>
      </c>
      <c r="CS13" s="830"/>
      <c r="CT13" s="830"/>
      <c r="CU13" s="830"/>
      <c r="CV13" s="831"/>
      <c r="CW13" s="829">
        <v>2</v>
      </c>
      <c r="CX13" s="830"/>
      <c r="CY13" s="830"/>
      <c r="CZ13" s="830"/>
      <c r="DA13" s="831"/>
      <c r="DB13" s="829" t="s">
        <v>601</v>
      </c>
      <c r="DC13" s="830"/>
      <c r="DD13" s="830"/>
      <c r="DE13" s="830"/>
      <c r="DF13" s="831"/>
      <c r="DG13" s="829" t="s">
        <v>601</v>
      </c>
      <c r="DH13" s="830"/>
      <c r="DI13" s="830"/>
      <c r="DJ13" s="830"/>
      <c r="DK13" s="831"/>
      <c r="DL13" s="829" t="s">
        <v>601</v>
      </c>
      <c r="DM13" s="830"/>
      <c r="DN13" s="830"/>
      <c r="DO13" s="830"/>
      <c r="DP13" s="831"/>
      <c r="DQ13" s="829" t="s">
        <v>601</v>
      </c>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t="s">
        <v>596</v>
      </c>
      <c r="BT14" s="817"/>
      <c r="BU14" s="817"/>
      <c r="BV14" s="817"/>
      <c r="BW14" s="817"/>
      <c r="BX14" s="817"/>
      <c r="BY14" s="817"/>
      <c r="BZ14" s="817"/>
      <c r="CA14" s="817"/>
      <c r="CB14" s="817"/>
      <c r="CC14" s="817"/>
      <c r="CD14" s="817"/>
      <c r="CE14" s="817"/>
      <c r="CF14" s="817"/>
      <c r="CG14" s="818"/>
      <c r="CH14" s="829">
        <v>-22</v>
      </c>
      <c r="CI14" s="830"/>
      <c r="CJ14" s="830"/>
      <c r="CK14" s="830"/>
      <c r="CL14" s="831"/>
      <c r="CM14" s="829">
        <v>68</v>
      </c>
      <c r="CN14" s="830"/>
      <c r="CO14" s="830"/>
      <c r="CP14" s="830"/>
      <c r="CQ14" s="831"/>
      <c r="CR14" s="829">
        <v>27</v>
      </c>
      <c r="CS14" s="830"/>
      <c r="CT14" s="830"/>
      <c r="CU14" s="830"/>
      <c r="CV14" s="831"/>
      <c r="CW14" s="829">
        <v>1</v>
      </c>
      <c r="CX14" s="830"/>
      <c r="CY14" s="830"/>
      <c r="CZ14" s="830"/>
      <c r="DA14" s="831"/>
      <c r="DB14" s="829" t="s">
        <v>601</v>
      </c>
      <c r="DC14" s="830"/>
      <c r="DD14" s="830"/>
      <c r="DE14" s="830"/>
      <c r="DF14" s="831"/>
      <c r="DG14" s="829" t="s">
        <v>601</v>
      </c>
      <c r="DH14" s="830"/>
      <c r="DI14" s="830"/>
      <c r="DJ14" s="830"/>
      <c r="DK14" s="831"/>
      <c r="DL14" s="829" t="s">
        <v>601</v>
      </c>
      <c r="DM14" s="830"/>
      <c r="DN14" s="830"/>
      <c r="DO14" s="830"/>
      <c r="DP14" s="831"/>
      <c r="DQ14" s="829" t="s">
        <v>601</v>
      </c>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t="s">
        <v>597</v>
      </c>
      <c r="BT15" s="817"/>
      <c r="BU15" s="817"/>
      <c r="BV15" s="817"/>
      <c r="BW15" s="817"/>
      <c r="BX15" s="817"/>
      <c r="BY15" s="817"/>
      <c r="BZ15" s="817"/>
      <c r="CA15" s="817"/>
      <c r="CB15" s="817"/>
      <c r="CC15" s="817"/>
      <c r="CD15" s="817"/>
      <c r="CE15" s="817"/>
      <c r="CF15" s="817"/>
      <c r="CG15" s="818"/>
      <c r="CH15" s="829">
        <v>-4</v>
      </c>
      <c r="CI15" s="830"/>
      <c r="CJ15" s="830"/>
      <c r="CK15" s="830"/>
      <c r="CL15" s="831"/>
      <c r="CM15" s="829">
        <v>124</v>
      </c>
      <c r="CN15" s="830"/>
      <c r="CO15" s="830"/>
      <c r="CP15" s="830"/>
      <c r="CQ15" s="831"/>
      <c r="CR15" s="829">
        <v>94</v>
      </c>
      <c r="CS15" s="830"/>
      <c r="CT15" s="830"/>
      <c r="CU15" s="830"/>
      <c r="CV15" s="831"/>
      <c r="CW15" s="829" t="s">
        <v>601</v>
      </c>
      <c r="CX15" s="830"/>
      <c r="CY15" s="830"/>
      <c r="CZ15" s="830"/>
      <c r="DA15" s="831"/>
      <c r="DB15" s="829" t="s">
        <v>601</v>
      </c>
      <c r="DC15" s="830"/>
      <c r="DD15" s="830"/>
      <c r="DE15" s="830"/>
      <c r="DF15" s="831"/>
      <c r="DG15" s="829" t="s">
        <v>601</v>
      </c>
      <c r="DH15" s="830"/>
      <c r="DI15" s="830"/>
      <c r="DJ15" s="830"/>
      <c r="DK15" s="831"/>
      <c r="DL15" s="829" t="s">
        <v>601</v>
      </c>
      <c r="DM15" s="830"/>
      <c r="DN15" s="830"/>
      <c r="DO15" s="830"/>
      <c r="DP15" s="831"/>
      <c r="DQ15" s="829" t="s">
        <v>601</v>
      </c>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t="s">
        <v>598</v>
      </c>
      <c r="BT16" s="817"/>
      <c r="BU16" s="817"/>
      <c r="BV16" s="817"/>
      <c r="BW16" s="817"/>
      <c r="BX16" s="817"/>
      <c r="BY16" s="817"/>
      <c r="BZ16" s="817"/>
      <c r="CA16" s="817"/>
      <c r="CB16" s="817"/>
      <c r="CC16" s="817"/>
      <c r="CD16" s="817"/>
      <c r="CE16" s="817"/>
      <c r="CF16" s="817"/>
      <c r="CG16" s="818"/>
      <c r="CH16" s="829">
        <v>-1</v>
      </c>
      <c r="CI16" s="830"/>
      <c r="CJ16" s="830"/>
      <c r="CK16" s="830"/>
      <c r="CL16" s="831"/>
      <c r="CM16" s="829">
        <v>8</v>
      </c>
      <c r="CN16" s="830"/>
      <c r="CO16" s="830"/>
      <c r="CP16" s="830"/>
      <c r="CQ16" s="831"/>
      <c r="CR16" s="829">
        <v>34</v>
      </c>
      <c r="CS16" s="830"/>
      <c r="CT16" s="830"/>
      <c r="CU16" s="830"/>
      <c r="CV16" s="831"/>
      <c r="CW16" s="829" t="s">
        <v>601</v>
      </c>
      <c r="CX16" s="830"/>
      <c r="CY16" s="830"/>
      <c r="CZ16" s="830"/>
      <c r="DA16" s="831"/>
      <c r="DB16" s="829" t="s">
        <v>601</v>
      </c>
      <c r="DC16" s="830"/>
      <c r="DD16" s="830"/>
      <c r="DE16" s="830"/>
      <c r="DF16" s="831"/>
      <c r="DG16" s="829" t="s">
        <v>601</v>
      </c>
      <c r="DH16" s="830"/>
      <c r="DI16" s="830"/>
      <c r="DJ16" s="830"/>
      <c r="DK16" s="831"/>
      <c r="DL16" s="829" t="s">
        <v>601</v>
      </c>
      <c r="DM16" s="830"/>
      <c r="DN16" s="830"/>
      <c r="DO16" s="830"/>
      <c r="DP16" s="831"/>
      <c r="DQ16" s="829" t="s">
        <v>601</v>
      </c>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t="s">
        <v>603</v>
      </c>
      <c r="BT17" s="817"/>
      <c r="BU17" s="817"/>
      <c r="BV17" s="817"/>
      <c r="BW17" s="817"/>
      <c r="BX17" s="817"/>
      <c r="BY17" s="817"/>
      <c r="BZ17" s="817"/>
      <c r="CA17" s="817"/>
      <c r="CB17" s="817"/>
      <c r="CC17" s="817"/>
      <c r="CD17" s="817"/>
      <c r="CE17" s="817"/>
      <c r="CF17" s="817"/>
      <c r="CG17" s="818"/>
      <c r="CH17" s="829">
        <v>-17</v>
      </c>
      <c r="CI17" s="830"/>
      <c r="CJ17" s="830"/>
      <c r="CK17" s="830"/>
      <c r="CL17" s="831"/>
      <c r="CM17" s="829">
        <v>234</v>
      </c>
      <c r="CN17" s="830"/>
      <c r="CO17" s="830"/>
      <c r="CP17" s="830"/>
      <c r="CQ17" s="831"/>
      <c r="CR17" s="829">
        <v>28</v>
      </c>
      <c r="CS17" s="830"/>
      <c r="CT17" s="830"/>
      <c r="CU17" s="830"/>
      <c r="CV17" s="831"/>
      <c r="CW17" s="829" t="s">
        <v>601</v>
      </c>
      <c r="CX17" s="830"/>
      <c r="CY17" s="830"/>
      <c r="CZ17" s="830"/>
      <c r="DA17" s="831"/>
      <c r="DB17" s="829" t="s">
        <v>601</v>
      </c>
      <c r="DC17" s="830"/>
      <c r="DD17" s="830"/>
      <c r="DE17" s="830"/>
      <c r="DF17" s="831"/>
      <c r="DG17" s="829" t="s">
        <v>601</v>
      </c>
      <c r="DH17" s="830"/>
      <c r="DI17" s="830"/>
      <c r="DJ17" s="830"/>
      <c r="DK17" s="831"/>
      <c r="DL17" s="829" t="s">
        <v>601</v>
      </c>
      <c r="DM17" s="830"/>
      <c r="DN17" s="830"/>
      <c r="DO17" s="830"/>
      <c r="DP17" s="831"/>
      <c r="DQ17" s="829" t="s">
        <v>601</v>
      </c>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t="s">
        <v>599</v>
      </c>
      <c r="BT18" s="817"/>
      <c r="BU18" s="817"/>
      <c r="BV18" s="817"/>
      <c r="BW18" s="817"/>
      <c r="BX18" s="817"/>
      <c r="BY18" s="817"/>
      <c r="BZ18" s="817"/>
      <c r="CA18" s="817"/>
      <c r="CB18" s="817"/>
      <c r="CC18" s="817"/>
      <c r="CD18" s="817"/>
      <c r="CE18" s="817"/>
      <c r="CF18" s="817"/>
      <c r="CG18" s="818"/>
      <c r="CH18" s="829" t="s">
        <v>601</v>
      </c>
      <c r="CI18" s="830"/>
      <c r="CJ18" s="830"/>
      <c r="CK18" s="830"/>
      <c r="CL18" s="831"/>
      <c r="CM18" s="829" t="s">
        <v>601</v>
      </c>
      <c r="CN18" s="830"/>
      <c r="CO18" s="830"/>
      <c r="CP18" s="830"/>
      <c r="CQ18" s="831"/>
      <c r="CR18" s="829">
        <v>2</v>
      </c>
      <c r="CS18" s="830"/>
      <c r="CT18" s="830"/>
      <c r="CU18" s="830"/>
      <c r="CV18" s="831"/>
      <c r="CW18" s="829" t="s">
        <v>601</v>
      </c>
      <c r="CX18" s="830"/>
      <c r="CY18" s="830"/>
      <c r="CZ18" s="830"/>
      <c r="DA18" s="831"/>
      <c r="DB18" s="829" t="s">
        <v>601</v>
      </c>
      <c r="DC18" s="830"/>
      <c r="DD18" s="830"/>
      <c r="DE18" s="830"/>
      <c r="DF18" s="831"/>
      <c r="DG18" s="829" t="s">
        <v>601</v>
      </c>
      <c r="DH18" s="830"/>
      <c r="DI18" s="830"/>
      <c r="DJ18" s="830"/>
      <c r="DK18" s="831"/>
      <c r="DL18" s="829" t="s">
        <v>601</v>
      </c>
      <c r="DM18" s="830"/>
      <c r="DN18" s="830"/>
      <c r="DO18" s="830"/>
      <c r="DP18" s="831"/>
      <c r="DQ18" s="829" t="s">
        <v>601</v>
      </c>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t="s">
        <v>600</v>
      </c>
      <c r="BT19" s="817"/>
      <c r="BU19" s="817"/>
      <c r="BV19" s="817"/>
      <c r="BW19" s="817"/>
      <c r="BX19" s="817"/>
      <c r="BY19" s="817"/>
      <c r="BZ19" s="817"/>
      <c r="CA19" s="817"/>
      <c r="CB19" s="817"/>
      <c r="CC19" s="817"/>
      <c r="CD19" s="817"/>
      <c r="CE19" s="817"/>
      <c r="CF19" s="817"/>
      <c r="CG19" s="818"/>
      <c r="CH19" s="829">
        <v>8</v>
      </c>
      <c r="CI19" s="830"/>
      <c r="CJ19" s="830"/>
      <c r="CK19" s="830"/>
      <c r="CL19" s="831"/>
      <c r="CM19" s="829">
        <v>84</v>
      </c>
      <c r="CN19" s="830"/>
      <c r="CO19" s="830"/>
      <c r="CP19" s="830"/>
      <c r="CQ19" s="831"/>
      <c r="CR19" s="829">
        <v>5</v>
      </c>
      <c r="CS19" s="830"/>
      <c r="CT19" s="830"/>
      <c r="CU19" s="830"/>
      <c r="CV19" s="831"/>
      <c r="CW19" s="829" t="s">
        <v>601</v>
      </c>
      <c r="CX19" s="830"/>
      <c r="CY19" s="830"/>
      <c r="CZ19" s="830"/>
      <c r="DA19" s="831"/>
      <c r="DB19" s="829" t="s">
        <v>601</v>
      </c>
      <c r="DC19" s="830"/>
      <c r="DD19" s="830"/>
      <c r="DE19" s="830"/>
      <c r="DF19" s="831"/>
      <c r="DG19" s="829" t="s">
        <v>601</v>
      </c>
      <c r="DH19" s="830"/>
      <c r="DI19" s="830"/>
      <c r="DJ19" s="830"/>
      <c r="DK19" s="831"/>
      <c r="DL19" s="829" t="s">
        <v>601</v>
      </c>
      <c r="DM19" s="830"/>
      <c r="DN19" s="830"/>
      <c r="DO19" s="830"/>
      <c r="DP19" s="831"/>
      <c r="DQ19" s="829" t="s">
        <v>601</v>
      </c>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390</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391</v>
      </c>
      <c r="B23" s="838" t="s">
        <v>392</v>
      </c>
      <c r="C23" s="839"/>
      <c r="D23" s="839"/>
      <c r="E23" s="839"/>
      <c r="F23" s="839"/>
      <c r="G23" s="839"/>
      <c r="H23" s="839"/>
      <c r="I23" s="839"/>
      <c r="J23" s="839"/>
      <c r="K23" s="839"/>
      <c r="L23" s="839"/>
      <c r="M23" s="839"/>
      <c r="N23" s="839"/>
      <c r="O23" s="839"/>
      <c r="P23" s="840"/>
      <c r="Q23" s="841">
        <v>128371</v>
      </c>
      <c r="R23" s="842"/>
      <c r="S23" s="842"/>
      <c r="T23" s="842"/>
      <c r="U23" s="842"/>
      <c r="V23" s="842">
        <v>125345</v>
      </c>
      <c r="W23" s="842"/>
      <c r="X23" s="842"/>
      <c r="Y23" s="842"/>
      <c r="Z23" s="842"/>
      <c r="AA23" s="842">
        <v>3026</v>
      </c>
      <c r="AB23" s="842"/>
      <c r="AC23" s="842"/>
      <c r="AD23" s="842"/>
      <c r="AE23" s="843"/>
      <c r="AF23" s="844">
        <v>2645</v>
      </c>
      <c r="AG23" s="842"/>
      <c r="AH23" s="842"/>
      <c r="AI23" s="842"/>
      <c r="AJ23" s="845"/>
      <c r="AK23" s="846"/>
      <c r="AL23" s="847"/>
      <c r="AM23" s="847"/>
      <c r="AN23" s="847"/>
      <c r="AO23" s="847"/>
      <c r="AP23" s="842">
        <v>107835</v>
      </c>
      <c r="AQ23" s="842"/>
      <c r="AR23" s="842"/>
      <c r="AS23" s="842"/>
      <c r="AT23" s="842"/>
      <c r="AU23" s="848"/>
      <c r="AV23" s="848"/>
      <c r="AW23" s="848"/>
      <c r="AX23" s="848"/>
      <c r="AY23" s="849"/>
      <c r="AZ23" s="857" t="s">
        <v>230</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393</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394</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370</v>
      </c>
      <c r="B26" s="789"/>
      <c r="C26" s="789"/>
      <c r="D26" s="789"/>
      <c r="E26" s="789"/>
      <c r="F26" s="789"/>
      <c r="G26" s="789"/>
      <c r="H26" s="789"/>
      <c r="I26" s="789"/>
      <c r="J26" s="789"/>
      <c r="K26" s="789"/>
      <c r="L26" s="789"/>
      <c r="M26" s="789"/>
      <c r="N26" s="789"/>
      <c r="O26" s="789"/>
      <c r="P26" s="790"/>
      <c r="Q26" s="765" t="s">
        <v>395</v>
      </c>
      <c r="R26" s="766"/>
      <c r="S26" s="766"/>
      <c r="T26" s="766"/>
      <c r="U26" s="767"/>
      <c r="V26" s="765" t="s">
        <v>396</v>
      </c>
      <c r="W26" s="766"/>
      <c r="X26" s="766"/>
      <c r="Y26" s="766"/>
      <c r="Z26" s="767"/>
      <c r="AA26" s="765" t="s">
        <v>397</v>
      </c>
      <c r="AB26" s="766"/>
      <c r="AC26" s="766"/>
      <c r="AD26" s="766"/>
      <c r="AE26" s="766"/>
      <c r="AF26" s="860" t="s">
        <v>398</v>
      </c>
      <c r="AG26" s="861"/>
      <c r="AH26" s="861"/>
      <c r="AI26" s="861"/>
      <c r="AJ26" s="862"/>
      <c r="AK26" s="766" t="s">
        <v>399</v>
      </c>
      <c r="AL26" s="766"/>
      <c r="AM26" s="766"/>
      <c r="AN26" s="766"/>
      <c r="AO26" s="767"/>
      <c r="AP26" s="765" t="s">
        <v>400</v>
      </c>
      <c r="AQ26" s="766"/>
      <c r="AR26" s="766"/>
      <c r="AS26" s="766"/>
      <c r="AT26" s="767"/>
      <c r="AU26" s="765" t="s">
        <v>401</v>
      </c>
      <c r="AV26" s="766"/>
      <c r="AW26" s="766"/>
      <c r="AX26" s="766"/>
      <c r="AY26" s="767"/>
      <c r="AZ26" s="765" t="s">
        <v>402</v>
      </c>
      <c r="BA26" s="766"/>
      <c r="BB26" s="766"/>
      <c r="BC26" s="766"/>
      <c r="BD26" s="767"/>
      <c r="BE26" s="765" t="s">
        <v>377</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403</v>
      </c>
      <c r="C28" s="780"/>
      <c r="D28" s="780"/>
      <c r="E28" s="780"/>
      <c r="F28" s="780"/>
      <c r="G28" s="780"/>
      <c r="H28" s="780"/>
      <c r="I28" s="780"/>
      <c r="J28" s="780"/>
      <c r="K28" s="780"/>
      <c r="L28" s="780"/>
      <c r="M28" s="780"/>
      <c r="N28" s="780"/>
      <c r="O28" s="780"/>
      <c r="P28" s="781"/>
      <c r="Q28" s="870">
        <v>18590</v>
      </c>
      <c r="R28" s="871"/>
      <c r="S28" s="871"/>
      <c r="T28" s="871"/>
      <c r="U28" s="871"/>
      <c r="V28" s="871">
        <v>18360</v>
      </c>
      <c r="W28" s="871"/>
      <c r="X28" s="871"/>
      <c r="Y28" s="871"/>
      <c r="Z28" s="871"/>
      <c r="AA28" s="871">
        <v>229</v>
      </c>
      <c r="AB28" s="871"/>
      <c r="AC28" s="871"/>
      <c r="AD28" s="871"/>
      <c r="AE28" s="872"/>
      <c r="AF28" s="873">
        <v>229</v>
      </c>
      <c r="AG28" s="871"/>
      <c r="AH28" s="871"/>
      <c r="AI28" s="871"/>
      <c r="AJ28" s="874"/>
      <c r="AK28" s="875">
        <v>1584</v>
      </c>
      <c r="AL28" s="866"/>
      <c r="AM28" s="866"/>
      <c r="AN28" s="866"/>
      <c r="AO28" s="866"/>
      <c r="AP28" s="866" t="s">
        <v>601</v>
      </c>
      <c r="AQ28" s="866"/>
      <c r="AR28" s="866"/>
      <c r="AS28" s="866"/>
      <c r="AT28" s="866"/>
      <c r="AU28" s="866" t="s">
        <v>601</v>
      </c>
      <c r="AV28" s="866"/>
      <c r="AW28" s="866"/>
      <c r="AX28" s="866"/>
      <c r="AY28" s="866"/>
      <c r="AZ28" s="867"/>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404</v>
      </c>
      <c r="C29" s="804"/>
      <c r="D29" s="804"/>
      <c r="E29" s="804"/>
      <c r="F29" s="804"/>
      <c r="G29" s="804"/>
      <c r="H29" s="804"/>
      <c r="I29" s="804"/>
      <c r="J29" s="804"/>
      <c r="K29" s="804"/>
      <c r="L29" s="804"/>
      <c r="M29" s="804"/>
      <c r="N29" s="804"/>
      <c r="O29" s="804"/>
      <c r="P29" s="805"/>
      <c r="Q29" s="806">
        <v>150</v>
      </c>
      <c r="R29" s="807"/>
      <c r="S29" s="807"/>
      <c r="T29" s="807"/>
      <c r="U29" s="807"/>
      <c r="V29" s="807">
        <v>150</v>
      </c>
      <c r="W29" s="807"/>
      <c r="X29" s="807"/>
      <c r="Y29" s="807"/>
      <c r="Z29" s="807"/>
      <c r="AA29" s="807" t="s">
        <v>601</v>
      </c>
      <c r="AB29" s="807"/>
      <c r="AC29" s="807"/>
      <c r="AD29" s="807"/>
      <c r="AE29" s="808"/>
      <c r="AF29" s="809" t="s">
        <v>129</v>
      </c>
      <c r="AG29" s="810"/>
      <c r="AH29" s="810"/>
      <c r="AI29" s="810"/>
      <c r="AJ29" s="811"/>
      <c r="AK29" s="878">
        <v>25</v>
      </c>
      <c r="AL29" s="879"/>
      <c r="AM29" s="879"/>
      <c r="AN29" s="879"/>
      <c r="AO29" s="879"/>
      <c r="AP29" s="879">
        <v>91</v>
      </c>
      <c r="AQ29" s="879"/>
      <c r="AR29" s="879"/>
      <c r="AS29" s="879"/>
      <c r="AT29" s="879"/>
      <c r="AU29" s="879">
        <v>10</v>
      </c>
      <c r="AV29" s="879"/>
      <c r="AW29" s="879"/>
      <c r="AX29" s="879"/>
      <c r="AY29" s="879"/>
      <c r="AZ29" s="880"/>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406</v>
      </c>
      <c r="C30" s="804"/>
      <c r="D30" s="804"/>
      <c r="E30" s="804"/>
      <c r="F30" s="804"/>
      <c r="G30" s="804"/>
      <c r="H30" s="804"/>
      <c r="I30" s="804"/>
      <c r="J30" s="804"/>
      <c r="K30" s="804"/>
      <c r="L30" s="804"/>
      <c r="M30" s="804"/>
      <c r="N30" s="804"/>
      <c r="O30" s="804"/>
      <c r="P30" s="805"/>
      <c r="Q30" s="806">
        <v>5461</v>
      </c>
      <c r="R30" s="807"/>
      <c r="S30" s="807"/>
      <c r="T30" s="807"/>
      <c r="U30" s="807"/>
      <c r="V30" s="807">
        <v>5389</v>
      </c>
      <c r="W30" s="807"/>
      <c r="X30" s="807"/>
      <c r="Y30" s="807"/>
      <c r="Z30" s="807"/>
      <c r="AA30" s="807">
        <v>72</v>
      </c>
      <c r="AB30" s="807"/>
      <c r="AC30" s="807"/>
      <c r="AD30" s="807"/>
      <c r="AE30" s="808"/>
      <c r="AF30" s="809">
        <v>72</v>
      </c>
      <c r="AG30" s="810"/>
      <c r="AH30" s="810"/>
      <c r="AI30" s="810"/>
      <c r="AJ30" s="811"/>
      <c r="AK30" s="878">
        <v>3053</v>
      </c>
      <c r="AL30" s="879"/>
      <c r="AM30" s="879"/>
      <c r="AN30" s="879"/>
      <c r="AO30" s="879"/>
      <c r="AP30" s="879" t="s">
        <v>601</v>
      </c>
      <c r="AQ30" s="879"/>
      <c r="AR30" s="879"/>
      <c r="AS30" s="879"/>
      <c r="AT30" s="879"/>
      <c r="AU30" s="879" t="s">
        <v>601</v>
      </c>
      <c r="AV30" s="879"/>
      <c r="AW30" s="879"/>
      <c r="AX30" s="879"/>
      <c r="AY30" s="879"/>
      <c r="AZ30" s="880"/>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407</v>
      </c>
      <c r="C31" s="804"/>
      <c r="D31" s="804"/>
      <c r="E31" s="804"/>
      <c r="F31" s="804"/>
      <c r="G31" s="804"/>
      <c r="H31" s="804"/>
      <c r="I31" s="804"/>
      <c r="J31" s="804"/>
      <c r="K31" s="804"/>
      <c r="L31" s="804"/>
      <c r="M31" s="804"/>
      <c r="N31" s="804"/>
      <c r="O31" s="804"/>
      <c r="P31" s="805"/>
      <c r="Q31" s="806">
        <v>22542</v>
      </c>
      <c r="R31" s="807"/>
      <c r="S31" s="807"/>
      <c r="T31" s="807"/>
      <c r="U31" s="807"/>
      <c r="V31" s="807">
        <v>21855</v>
      </c>
      <c r="W31" s="807"/>
      <c r="X31" s="807"/>
      <c r="Y31" s="807"/>
      <c r="Z31" s="807"/>
      <c r="AA31" s="807">
        <v>687</v>
      </c>
      <c r="AB31" s="807"/>
      <c r="AC31" s="807"/>
      <c r="AD31" s="807"/>
      <c r="AE31" s="808"/>
      <c r="AF31" s="809">
        <v>687</v>
      </c>
      <c r="AG31" s="810"/>
      <c r="AH31" s="810"/>
      <c r="AI31" s="810"/>
      <c r="AJ31" s="811"/>
      <c r="AK31" s="878">
        <v>3428</v>
      </c>
      <c r="AL31" s="879"/>
      <c r="AM31" s="879"/>
      <c r="AN31" s="879"/>
      <c r="AO31" s="879"/>
      <c r="AP31" s="879" t="s">
        <v>601</v>
      </c>
      <c r="AQ31" s="879"/>
      <c r="AR31" s="879"/>
      <c r="AS31" s="879"/>
      <c r="AT31" s="879"/>
      <c r="AU31" s="879" t="s">
        <v>601</v>
      </c>
      <c r="AV31" s="879"/>
      <c r="AW31" s="879"/>
      <c r="AX31" s="879"/>
      <c r="AY31" s="879"/>
      <c r="AZ31" s="880"/>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408</v>
      </c>
      <c r="C32" s="804"/>
      <c r="D32" s="804"/>
      <c r="E32" s="804"/>
      <c r="F32" s="804"/>
      <c r="G32" s="804"/>
      <c r="H32" s="804"/>
      <c r="I32" s="804"/>
      <c r="J32" s="804"/>
      <c r="K32" s="804"/>
      <c r="L32" s="804"/>
      <c r="M32" s="804"/>
      <c r="N32" s="804"/>
      <c r="O32" s="804"/>
      <c r="P32" s="805"/>
      <c r="Q32" s="806">
        <v>5372</v>
      </c>
      <c r="R32" s="807"/>
      <c r="S32" s="807"/>
      <c r="T32" s="807"/>
      <c r="U32" s="807"/>
      <c r="V32" s="807">
        <v>5038</v>
      </c>
      <c r="W32" s="807"/>
      <c r="X32" s="807"/>
      <c r="Y32" s="807"/>
      <c r="Z32" s="807"/>
      <c r="AA32" s="807">
        <v>334</v>
      </c>
      <c r="AB32" s="807"/>
      <c r="AC32" s="807"/>
      <c r="AD32" s="807"/>
      <c r="AE32" s="808"/>
      <c r="AF32" s="809">
        <v>4450</v>
      </c>
      <c r="AG32" s="810"/>
      <c r="AH32" s="810"/>
      <c r="AI32" s="810"/>
      <c r="AJ32" s="811"/>
      <c r="AK32" s="878">
        <v>835</v>
      </c>
      <c r="AL32" s="879"/>
      <c r="AM32" s="879"/>
      <c r="AN32" s="879"/>
      <c r="AO32" s="879"/>
      <c r="AP32" s="879">
        <v>16239</v>
      </c>
      <c r="AQ32" s="879"/>
      <c r="AR32" s="879"/>
      <c r="AS32" s="879"/>
      <c r="AT32" s="879"/>
      <c r="AU32" s="879">
        <v>7243</v>
      </c>
      <c r="AV32" s="879"/>
      <c r="AW32" s="879"/>
      <c r="AX32" s="879"/>
      <c r="AY32" s="879"/>
      <c r="AZ32" s="880" t="s">
        <v>601</v>
      </c>
      <c r="BA32" s="880"/>
      <c r="BB32" s="880"/>
      <c r="BC32" s="880"/>
      <c r="BD32" s="880"/>
      <c r="BE32" s="876" t="s">
        <v>409</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410</v>
      </c>
      <c r="C33" s="804"/>
      <c r="D33" s="804"/>
      <c r="E33" s="804"/>
      <c r="F33" s="804"/>
      <c r="G33" s="804"/>
      <c r="H33" s="804"/>
      <c r="I33" s="804"/>
      <c r="J33" s="804"/>
      <c r="K33" s="804"/>
      <c r="L33" s="804"/>
      <c r="M33" s="804"/>
      <c r="N33" s="804"/>
      <c r="O33" s="804"/>
      <c r="P33" s="805"/>
      <c r="Q33" s="806">
        <v>8041</v>
      </c>
      <c r="R33" s="807"/>
      <c r="S33" s="807"/>
      <c r="T33" s="807"/>
      <c r="U33" s="807"/>
      <c r="V33" s="807">
        <v>7415</v>
      </c>
      <c r="W33" s="807"/>
      <c r="X33" s="807"/>
      <c r="Y33" s="807"/>
      <c r="Z33" s="807"/>
      <c r="AA33" s="807">
        <v>626</v>
      </c>
      <c r="AB33" s="807"/>
      <c r="AC33" s="807"/>
      <c r="AD33" s="807"/>
      <c r="AE33" s="808"/>
      <c r="AF33" s="809">
        <v>556</v>
      </c>
      <c r="AG33" s="810"/>
      <c r="AH33" s="810"/>
      <c r="AI33" s="810"/>
      <c r="AJ33" s="811"/>
      <c r="AK33" s="878">
        <v>3925</v>
      </c>
      <c r="AL33" s="879"/>
      <c r="AM33" s="879"/>
      <c r="AN33" s="879"/>
      <c r="AO33" s="879"/>
      <c r="AP33" s="879">
        <v>42908</v>
      </c>
      <c r="AQ33" s="879"/>
      <c r="AR33" s="879"/>
      <c r="AS33" s="879"/>
      <c r="AT33" s="879"/>
      <c r="AU33" s="879">
        <v>26345</v>
      </c>
      <c r="AV33" s="879"/>
      <c r="AW33" s="879"/>
      <c r="AX33" s="879"/>
      <c r="AY33" s="879"/>
      <c r="AZ33" s="880" t="s">
        <v>601</v>
      </c>
      <c r="BA33" s="880"/>
      <c r="BB33" s="880"/>
      <c r="BC33" s="880"/>
      <c r="BD33" s="880"/>
      <c r="BE33" s="876" t="s">
        <v>411</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412</v>
      </c>
      <c r="C34" s="804"/>
      <c r="D34" s="804"/>
      <c r="E34" s="804"/>
      <c r="F34" s="804"/>
      <c r="G34" s="804"/>
      <c r="H34" s="804"/>
      <c r="I34" s="804"/>
      <c r="J34" s="804"/>
      <c r="K34" s="804"/>
      <c r="L34" s="804"/>
      <c r="M34" s="804"/>
      <c r="N34" s="804"/>
      <c r="O34" s="804"/>
      <c r="P34" s="805"/>
      <c r="Q34" s="806">
        <v>1468</v>
      </c>
      <c r="R34" s="807"/>
      <c r="S34" s="807"/>
      <c r="T34" s="807"/>
      <c r="U34" s="807"/>
      <c r="V34" s="807">
        <v>1259</v>
      </c>
      <c r="W34" s="807"/>
      <c r="X34" s="807"/>
      <c r="Y34" s="807"/>
      <c r="Z34" s="807"/>
      <c r="AA34" s="807">
        <v>208</v>
      </c>
      <c r="AB34" s="807"/>
      <c r="AC34" s="807"/>
      <c r="AD34" s="807"/>
      <c r="AE34" s="808"/>
      <c r="AF34" s="809">
        <v>161</v>
      </c>
      <c r="AG34" s="810"/>
      <c r="AH34" s="810"/>
      <c r="AI34" s="810"/>
      <c r="AJ34" s="811"/>
      <c r="AK34" s="878">
        <v>11</v>
      </c>
      <c r="AL34" s="879"/>
      <c r="AM34" s="879"/>
      <c r="AN34" s="879"/>
      <c r="AO34" s="879"/>
      <c r="AP34" s="879">
        <v>2248</v>
      </c>
      <c r="AQ34" s="879"/>
      <c r="AR34" s="879"/>
      <c r="AS34" s="879"/>
      <c r="AT34" s="879"/>
      <c r="AU34" s="879" t="s">
        <v>582</v>
      </c>
      <c r="AV34" s="879"/>
      <c r="AW34" s="879"/>
      <c r="AX34" s="879"/>
      <c r="AY34" s="879"/>
      <c r="AZ34" s="880" t="s">
        <v>601</v>
      </c>
      <c r="BA34" s="880"/>
      <c r="BB34" s="880"/>
      <c r="BC34" s="880"/>
      <c r="BD34" s="880"/>
      <c r="BE34" s="876" t="s">
        <v>409</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t="s">
        <v>413</v>
      </c>
      <c r="C35" s="804"/>
      <c r="D35" s="804"/>
      <c r="E35" s="804"/>
      <c r="F35" s="804"/>
      <c r="G35" s="804"/>
      <c r="H35" s="804"/>
      <c r="I35" s="804"/>
      <c r="J35" s="804"/>
      <c r="K35" s="804"/>
      <c r="L35" s="804"/>
      <c r="M35" s="804"/>
      <c r="N35" s="804"/>
      <c r="O35" s="804"/>
      <c r="P35" s="805"/>
      <c r="Q35" s="806">
        <v>1096</v>
      </c>
      <c r="R35" s="807"/>
      <c r="S35" s="807"/>
      <c r="T35" s="807"/>
      <c r="U35" s="807"/>
      <c r="V35" s="807">
        <v>1089</v>
      </c>
      <c r="W35" s="807"/>
      <c r="X35" s="807"/>
      <c r="Y35" s="807"/>
      <c r="Z35" s="807"/>
      <c r="AA35" s="807">
        <v>7</v>
      </c>
      <c r="AB35" s="807"/>
      <c r="AC35" s="807"/>
      <c r="AD35" s="807"/>
      <c r="AE35" s="808"/>
      <c r="AF35" s="809">
        <v>395</v>
      </c>
      <c r="AG35" s="810"/>
      <c r="AH35" s="810"/>
      <c r="AI35" s="810"/>
      <c r="AJ35" s="811"/>
      <c r="AK35" s="878">
        <v>328</v>
      </c>
      <c r="AL35" s="879"/>
      <c r="AM35" s="879"/>
      <c r="AN35" s="879"/>
      <c r="AO35" s="879"/>
      <c r="AP35" s="879">
        <v>3</v>
      </c>
      <c r="AQ35" s="879"/>
      <c r="AR35" s="879"/>
      <c r="AS35" s="879"/>
      <c r="AT35" s="879"/>
      <c r="AU35" s="879">
        <v>2</v>
      </c>
      <c r="AV35" s="879"/>
      <c r="AW35" s="879"/>
      <c r="AX35" s="879"/>
      <c r="AY35" s="879"/>
      <c r="AZ35" s="880" t="s">
        <v>601</v>
      </c>
      <c r="BA35" s="880"/>
      <c r="BB35" s="880"/>
      <c r="BC35" s="880"/>
      <c r="BD35" s="880"/>
      <c r="BE35" s="876" t="s">
        <v>409</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t="s">
        <v>414</v>
      </c>
      <c r="C36" s="804"/>
      <c r="D36" s="804"/>
      <c r="E36" s="804"/>
      <c r="F36" s="804"/>
      <c r="G36" s="804"/>
      <c r="H36" s="804"/>
      <c r="I36" s="804"/>
      <c r="J36" s="804"/>
      <c r="K36" s="804"/>
      <c r="L36" s="804"/>
      <c r="M36" s="804"/>
      <c r="N36" s="804"/>
      <c r="O36" s="804"/>
      <c r="P36" s="805"/>
      <c r="Q36" s="806">
        <v>12026</v>
      </c>
      <c r="R36" s="807"/>
      <c r="S36" s="807"/>
      <c r="T36" s="807"/>
      <c r="U36" s="807"/>
      <c r="V36" s="807">
        <v>12400</v>
      </c>
      <c r="W36" s="807"/>
      <c r="X36" s="807"/>
      <c r="Y36" s="807"/>
      <c r="Z36" s="807"/>
      <c r="AA36" s="807" t="s">
        <v>602</v>
      </c>
      <c r="AB36" s="807"/>
      <c r="AC36" s="807"/>
      <c r="AD36" s="807"/>
      <c r="AE36" s="808"/>
      <c r="AF36" s="809">
        <v>549</v>
      </c>
      <c r="AG36" s="810"/>
      <c r="AH36" s="810"/>
      <c r="AI36" s="810"/>
      <c r="AJ36" s="811"/>
      <c r="AK36" s="878">
        <v>1976</v>
      </c>
      <c r="AL36" s="879"/>
      <c r="AM36" s="879"/>
      <c r="AN36" s="879"/>
      <c r="AO36" s="879"/>
      <c r="AP36" s="879">
        <v>15248</v>
      </c>
      <c r="AQ36" s="879"/>
      <c r="AR36" s="879"/>
      <c r="AS36" s="879"/>
      <c r="AT36" s="879"/>
      <c r="AU36" s="879">
        <v>8508</v>
      </c>
      <c r="AV36" s="879"/>
      <c r="AW36" s="879"/>
      <c r="AX36" s="879"/>
      <c r="AY36" s="879"/>
      <c r="AZ36" s="880" t="s">
        <v>601</v>
      </c>
      <c r="BA36" s="880"/>
      <c r="BB36" s="880"/>
      <c r="BC36" s="880"/>
      <c r="BD36" s="880"/>
      <c r="BE36" s="876" t="s">
        <v>409</v>
      </c>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t="s">
        <v>415</v>
      </c>
      <c r="C37" s="804"/>
      <c r="D37" s="804"/>
      <c r="E37" s="804"/>
      <c r="F37" s="804"/>
      <c r="G37" s="804"/>
      <c r="H37" s="804"/>
      <c r="I37" s="804"/>
      <c r="J37" s="804"/>
      <c r="K37" s="804"/>
      <c r="L37" s="804"/>
      <c r="M37" s="804"/>
      <c r="N37" s="804"/>
      <c r="O37" s="804"/>
      <c r="P37" s="805"/>
      <c r="Q37" s="806">
        <v>284</v>
      </c>
      <c r="R37" s="807"/>
      <c r="S37" s="807"/>
      <c r="T37" s="807"/>
      <c r="U37" s="807"/>
      <c r="V37" s="807">
        <v>284</v>
      </c>
      <c r="W37" s="807"/>
      <c r="X37" s="807"/>
      <c r="Y37" s="807"/>
      <c r="Z37" s="807"/>
      <c r="AA37" s="807" t="s">
        <v>601</v>
      </c>
      <c r="AB37" s="807"/>
      <c r="AC37" s="807"/>
      <c r="AD37" s="807"/>
      <c r="AE37" s="808"/>
      <c r="AF37" s="809" t="s">
        <v>230</v>
      </c>
      <c r="AG37" s="810"/>
      <c r="AH37" s="810"/>
      <c r="AI37" s="810"/>
      <c r="AJ37" s="811"/>
      <c r="AK37" s="878" t="s">
        <v>601</v>
      </c>
      <c r="AL37" s="879"/>
      <c r="AM37" s="879"/>
      <c r="AN37" s="879"/>
      <c r="AO37" s="879"/>
      <c r="AP37" s="879" t="s">
        <v>601</v>
      </c>
      <c r="AQ37" s="879"/>
      <c r="AR37" s="879"/>
      <c r="AS37" s="879"/>
      <c r="AT37" s="879"/>
      <c r="AU37" s="879" t="s">
        <v>601</v>
      </c>
      <c r="AV37" s="879"/>
      <c r="AW37" s="879"/>
      <c r="AX37" s="879"/>
      <c r="AY37" s="879"/>
      <c r="AZ37" s="880" t="s">
        <v>601</v>
      </c>
      <c r="BA37" s="880"/>
      <c r="BB37" s="880"/>
      <c r="BC37" s="880"/>
      <c r="BD37" s="880"/>
      <c r="BE37" s="876" t="s">
        <v>416</v>
      </c>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417</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391</v>
      </c>
      <c r="B63" s="838" t="s">
        <v>418</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7099</v>
      </c>
      <c r="AG63" s="890"/>
      <c r="AH63" s="890"/>
      <c r="AI63" s="890"/>
      <c r="AJ63" s="891"/>
      <c r="AK63" s="892"/>
      <c r="AL63" s="887"/>
      <c r="AM63" s="887"/>
      <c r="AN63" s="887"/>
      <c r="AO63" s="887"/>
      <c r="AP63" s="890"/>
      <c r="AQ63" s="890"/>
      <c r="AR63" s="890"/>
      <c r="AS63" s="890"/>
      <c r="AT63" s="890"/>
      <c r="AU63" s="890">
        <v>42108</v>
      </c>
      <c r="AV63" s="890"/>
      <c r="AW63" s="890"/>
      <c r="AX63" s="890"/>
      <c r="AY63" s="890"/>
      <c r="AZ63" s="894"/>
      <c r="BA63" s="894"/>
      <c r="BB63" s="894"/>
      <c r="BC63" s="894"/>
      <c r="BD63" s="894"/>
      <c r="BE63" s="895"/>
      <c r="BF63" s="895"/>
      <c r="BG63" s="895"/>
      <c r="BH63" s="895"/>
      <c r="BI63" s="896"/>
      <c r="BJ63" s="897" t="s">
        <v>230</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420</v>
      </c>
      <c r="B66" s="789"/>
      <c r="C66" s="789"/>
      <c r="D66" s="789"/>
      <c r="E66" s="789"/>
      <c r="F66" s="789"/>
      <c r="G66" s="789"/>
      <c r="H66" s="789"/>
      <c r="I66" s="789"/>
      <c r="J66" s="789"/>
      <c r="K66" s="789"/>
      <c r="L66" s="789"/>
      <c r="M66" s="789"/>
      <c r="N66" s="789"/>
      <c r="O66" s="789"/>
      <c r="P66" s="790"/>
      <c r="Q66" s="765" t="s">
        <v>395</v>
      </c>
      <c r="R66" s="766"/>
      <c r="S66" s="766"/>
      <c r="T66" s="766"/>
      <c r="U66" s="767"/>
      <c r="V66" s="765" t="s">
        <v>396</v>
      </c>
      <c r="W66" s="766"/>
      <c r="X66" s="766"/>
      <c r="Y66" s="766"/>
      <c r="Z66" s="767"/>
      <c r="AA66" s="765" t="s">
        <v>421</v>
      </c>
      <c r="AB66" s="766"/>
      <c r="AC66" s="766"/>
      <c r="AD66" s="766"/>
      <c r="AE66" s="767"/>
      <c r="AF66" s="900" t="s">
        <v>398</v>
      </c>
      <c r="AG66" s="861"/>
      <c r="AH66" s="861"/>
      <c r="AI66" s="861"/>
      <c r="AJ66" s="901"/>
      <c r="AK66" s="765" t="s">
        <v>399</v>
      </c>
      <c r="AL66" s="789"/>
      <c r="AM66" s="789"/>
      <c r="AN66" s="789"/>
      <c r="AO66" s="790"/>
      <c r="AP66" s="765" t="s">
        <v>422</v>
      </c>
      <c r="AQ66" s="766"/>
      <c r="AR66" s="766"/>
      <c r="AS66" s="766"/>
      <c r="AT66" s="767"/>
      <c r="AU66" s="765" t="s">
        <v>423</v>
      </c>
      <c r="AV66" s="766"/>
      <c r="AW66" s="766"/>
      <c r="AX66" s="766"/>
      <c r="AY66" s="767"/>
      <c r="AZ66" s="765" t="s">
        <v>377</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577</v>
      </c>
      <c r="C68" s="918"/>
      <c r="D68" s="918"/>
      <c r="E68" s="918"/>
      <c r="F68" s="918"/>
      <c r="G68" s="918"/>
      <c r="H68" s="918"/>
      <c r="I68" s="918"/>
      <c r="J68" s="918"/>
      <c r="K68" s="918"/>
      <c r="L68" s="918"/>
      <c r="M68" s="918"/>
      <c r="N68" s="918"/>
      <c r="O68" s="918"/>
      <c r="P68" s="919"/>
      <c r="Q68" s="920">
        <v>4876</v>
      </c>
      <c r="R68" s="914"/>
      <c r="S68" s="914"/>
      <c r="T68" s="914"/>
      <c r="U68" s="914"/>
      <c r="V68" s="914">
        <v>4857</v>
      </c>
      <c r="W68" s="914"/>
      <c r="X68" s="914"/>
      <c r="Y68" s="914"/>
      <c r="Z68" s="914"/>
      <c r="AA68" s="914">
        <v>19</v>
      </c>
      <c r="AB68" s="914"/>
      <c r="AC68" s="914"/>
      <c r="AD68" s="914"/>
      <c r="AE68" s="914"/>
      <c r="AF68" s="914">
        <v>19</v>
      </c>
      <c r="AG68" s="914"/>
      <c r="AH68" s="914"/>
      <c r="AI68" s="914"/>
      <c r="AJ68" s="914"/>
      <c r="AK68" s="914">
        <v>57</v>
      </c>
      <c r="AL68" s="914"/>
      <c r="AM68" s="914"/>
      <c r="AN68" s="914"/>
      <c r="AO68" s="914"/>
      <c r="AP68" s="914" t="s">
        <v>601</v>
      </c>
      <c r="AQ68" s="914"/>
      <c r="AR68" s="914"/>
      <c r="AS68" s="914"/>
      <c r="AT68" s="914"/>
      <c r="AU68" s="914" t="s">
        <v>601</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578</v>
      </c>
      <c r="C69" s="922"/>
      <c r="D69" s="922"/>
      <c r="E69" s="922"/>
      <c r="F69" s="922"/>
      <c r="G69" s="922"/>
      <c r="H69" s="922"/>
      <c r="I69" s="922"/>
      <c r="J69" s="922"/>
      <c r="K69" s="922"/>
      <c r="L69" s="922"/>
      <c r="M69" s="922"/>
      <c r="N69" s="922"/>
      <c r="O69" s="922"/>
      <c r="P69" s="923"/>
      <c r="Q69" s="924">
        <v>309</v>
      </c>
      <c r="R69" s="879"/>
      <c r="S69" s="879"/>
      <c r="T69" s="879"/>
      <c r="U69" s="879"/>
      <c r="V69" s="879">
        <v>269</v>
      </c>
      <c r="W69" s="879"/>
      <c r="X69" s="879"/>
      <c r="Y69" s="879"/>
      <c r="Z69" s="879"/>
      <c r="AA69" s="879">
        <v>39</v>
      </c>
      <c r="AB69" s="879"/>
      <c r="AC69" s="879"/>
      <c r="AD69" s="879"/>
      <c r="AE69" s="879"/>
      <c r="AF69" s="879">
        <v>39</v>
      </c>
      <c r="AG69" s="879"/>
      <c r="AH69" s="879"/>
      <c r="AI69" s="879"/>
      <c r="AJ69" s="879"/>
      <c r="AK69" s="879">
        <v>22</v>
      </c>
      <c r="AL69" s="879"/>
      <c r="AM69" s="879"/>
      <c r="AN69" s="879"/>
      <c r="AO69" s="879"/>
      <c r="AP69" s="879" t="s">
        <v>601</v>
      </c>
      <c r="AQ69" s="879"/>
      <c r="AR69" s="879"/>
      <c r="AS69" s="879"/>
      <c r="AT69" s="879"/>
      <c r="AU69" s="879" t="s">
        <v>601</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579</v>
      </c>
      <c r="C70" s="922"/>
      <c r="D70" s="922"/>
      <c r="E70" s="922"/>
      <c r="F70" s="922"/>
      <c r="G70" s="922"/>
      <c r="H70" s="922"/>
      <c r="I70" s="922"/>
      <c r="J70" s="922"/>
      <c r="K70" s="922"/>
      <c r="L70" s="922"/>
      <c r="M70" s="922"/>
      <c r="N70" s="922"/>
      <c r="O70" s="922"/>
      <c r="P70" s="923"/>
      <c r="Q70" s="924">
        <v>116433</v>
      </c>
      <c r="R70" s="879"/>
      <c r="S70" s="879"/>
      <c r="T70" s="879"/>
      <c r="U70" s="879"/>
      <c r="V70" s="879">
        <v>108367</v>
      </c>
      <c r="W70" s="879"/>
      <c r="X70" s="879"/>
      <c r="Y70" s="879"/>
      <c r="Z70" s="879"/>
      <c r="AA70" s="879">
        <v>8066</v>
      </c>
      <c r="AB70" s="879"/>
      <c r="AC70" s="879"/>
      <c r="AD70" s="879"/>
      <c r="AE70" s="879"/>
      <c r="AF70" s="879">
        <v>8066</v>
      </c>
      <c r="AG70" s="879"/>
      <c r="AH70" s="879"/>
      <c r="AI70" s="879"/>
      <c r="AJ70" s="879"/>
      <c r="AK70" s="879" t="s">
        <v>601</v>
      </c>
      <c r="AL70" s="879"/>
      <c r="AM70" s="879"/>
      <c r="AN70" s="879"/>
      <c r="AO70" s="879"/>
      <c r="AP70" s="879" t="s">
        <v>601</v>
      </c>
      <c r="AQ70" s="879"/>
      <c r="AR70" s="879"/>
      <c r="AS70" s="879"/>
      <c r="AT70" s="879"/>
      <c r="AU70" s="879" t="s">
        <v>601</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580</v>
      </c>
      <c r="C71" s="922"/>
      <c r="D71" s="922"/>
      <c r="E71" s="922"/>
      <c r="F71" s="922"/>
      <c r="G71" s="922"/>
      <c r="H71" s="922"/>
      <c r="I71" s="922"/>
      <c r="J71" s="922"/>
      <c r="K71" s="922"/>
      <c r="L71" s="922"/>
      <c r="M71" s="922"/>
      <c r="N71" s="922"/>
      <c r="O71" s="922"/>
      <c r="P71" s="923"/>
      <c r="Q71" s="924">
        <v>759</v>
      </c>
      <c r="R71" s="879"/>
      <c r="S71" s="879"/>
      <c r="T71" s="879"/>
      <c r="U71" s="879"/>
      <c r="V71" s="879">
        <v>680</v>
      </c>
      <c r="W71" s="879"/>
      <c r="X71" s="879"/>
      <c r="Y71" s="879"/>
      <c r="Z71" s="879"/>
      <c r="AA71" s="879">
        <v>80</v>
      </c>
      <c r="AB71" s="879"/>
      <c r="AC71" s="879"/>
      <c r="AD71" s="879"/>
      <c r="AE71" s="879"/>
      <c r="AF71" s="879">
        <v>508</v>
      </c>
      <c r="AG71" s="879"/>
      <c r="AH71" s="879"/>
      <c r="AI71" s="879"/>
      <c r="AJ71" s="879"/>
      <c r="AK71" s="879">
        <v>63</v>
      </c>
      <c r="AL71" s="879"/>
      <c r="AM71" s="879"/>
      <c r="AN71" s="879"/>
      <c r="AO71" s="879"/>
      <c r="AP71" s="879">
        <v>4080</v>
      </c>
      <c r="AQ71" s="879"/>
      <c r="AR71" s="879"/>
      <c r="AS71" s="879"/>
      <c r="AT71" s="879"/>
      <c r="AU71" s="879">
        <v>413</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581</v>
      </c>
      <c r="C72" s="922"/>
      <c r="D72" s="922"/>
      <c r="E72" s="922"/>
      <c r="F72" s="922"/>
      <c r="G72" s="922"/>
      <c r="H72" s="922"/>
      <c r="I72" s="922"/>
      <c r="J72" s="922"/>
      <c r="K72" s="922"/>
      <c r="L72" s="922"/>
      <c r="M72" s="922"/>
      <c r="N72" s="922"/>
      <c r="O72" s="922"/>
      <c r="P72" s="923"/>
      <c r="Q72" s="924">
        <v>68</v>
      </c>
      <c r="R72" s="879"/>
      <c r="S72" s="879"/>
      <c r="T72" s="879"/>
      <c r="U72" s="879"/>
      <c r="V72" s="879">
        <v>60</v>
      </c>
      <c r="W72" s="879"/>
      <c r="X72" s="879"/>
      <c r="Y72" s="879"/>
      <c r="Z72" s="879"/>
      <c r="AA72" s="879">
        <v>8</v>
      </c>
      <c r="AB72" s="879"/>
      <c r="AC72" s="879"/>
      <c r="AD72" s="879"/>
      <c r="AE72" s="879"/>
      <c r="AF72" s="879">
        <v>8</v>
      </c>
      <c r="AG72" s="879"/>
      <c r="AH72" s="879"/>
      <c r="AI72" s="879"/>
      <c r="AJ72" s="879"/>
      <c r="AK72" s="879" t="s">
        <v>601</v>
      </c>
      <c r="AL72" s="879"/>
      <c r="AM72" s="879"/>
      <c r="AN72" s="879"/>
      <c r="AO72" s="879"/>
      <c r="AP72" s="879">
        <v>20</v>
      </c>
      <c r="AQ72" s="879"/>
      <c r="AR72" s="879"/>
      <c r="AS72" s="879"/>
      <c r="AT72" s="879"/>
      <c r="AU72" s="879">
        <v>7</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391</v>
      </c>
      <c r="B88" s="838" t="s">
        <v>424</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8640</v>
      </c>
      <c r="AG88" s="890"/>
      <c r="AH88" s="890"/>
      <c r="AI88" s="890"/>
      <c r="AJ88" s="890"/>
      <c r="AK88" s="887"/>
      <c r="AL88" s="887"/>
      <c r="AM88" s="887"/>
      <c r="AN88" s="887"/>
      <c r="AO88" s="887"/>
      <c r="AP88" s="890">
        <v>4100</v>
      </c>
      <c r="AQ88" s="890"/>
      <c r="AR88" s="890"/>
      <c r="AS88" s="890"/>
      <c r="AT88" s="890"/>
      <c r="AU88" s="890">
        <v>420</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38" t="s">
        <v>425</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238</v>
      </c>
      <c r="CS102" s="898"/>
      <c r="CT102" s="898"/>
      <c r="CU102" s="898"/>
      <c r="CV102" s="941"/>
      <c r="CW102" s="940">
        <v>162</v>
      </c>
      <c r="CX102" s="898"/>
      <c r="CY102" s="898"/>
      <c r="CZ102" s="898"/>
      <c r="DA102" s="941"/>
      <c r="DB102" s="940">
        <v>103</v>
      </c>
      <c r="DC102" s="898"/>
      <c r="DD102" s="898"/>
      <c r="DE102" s="898"/>
      <c r="DF102" s="941"/>
      <c r="DG102" s="940" t="s">
        <v>602</v>
      </c>
      <c r="DH102" s="898"/>
      <c r="DI102" s="898"/>
      <c r="DJ102" s="898"/>
      <c r="DK102" s="941"/>
      <c r="DL102" s="940">
        <v>2010</v>
      </c>
      <c r="DM102" s="898"/>
      <c r="DN102" s="898"/>
      <c r="DO102" s="898"/>
      <c r="DP102" s="941"/>
      <c r="DQ102" s="940">
        <v>111</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426</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427</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430</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431</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432</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433</v>
      </c>
      <c r="AB109" s="943"/>
      <c r="AC109" s="943"/>
      <c r="AD109" s="943"/>
      <c r="AE109" s="944"/>
      <c r="AF109" s="942" t="s">
        <v>434</v>
      </c>
      <c r="AG109" s="943"/>
      <c r="AH109" s="943"/>
      <c r="AI109" s="943"/>
      <c r="AJ109" s="944"/>
      <c r="AK109" s="942" t="s">
        <v>305</v>
      </c>
      <c r="AL109" s="943"/>
      <c r="AM109" s="943"/>
      <c r="AN109" s="943"/>
      <c r="AO109" s="944"/>
      <c r="AP109" s="942" t="s">
        <v>435</v>
      </c>
      <c r="AQ109" s="943"/>
      <c r="AR109" s="943"/>
      <c r="AS109" s="943"/>
      <c r="AT109" s="945"/>
      <c r="AU109" s="962" t="s">
        <v>432</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433</v>
      </c>
      <c r="BR109" s="943"/>
      <c r="BS109" s="943"/>
      <c r="BT109" s="943"/>
      <c r="BU109" s="944"/>
      <c r="BV109" s="942" t="s">
        <v>434</v>
      </c>
      <c r="BW109" s="943"/>
      <c r="BX109" s="943"/>
      <c r="BY109" s="943"/>
      <c r="BZ109" s="944"/>
      <c r="CA109" s="942" t="s">
        <v>305</v>
      </c>
      <c r="CB109" s="943"/>
      <c r="CC109" s="943"/>
      <c r="CD109" s="943"/>
      <c r="CE109" s="944"/>
      <c r="CF109" s="963" t="s">
        <v>435</v>
      </c>
      <c r="CG109" s="963"/>
      <c r="CH109" s="963"/>
      <c r="CI109" s="963"/>
      <c r="CJ109" s="963"/>
      <c r="CK109" s="942" t="s">
        <v>436</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433</v>
      </c>
      <c r="DH109" s="943"/>
      <c r="DI109" s="943"/>
      <c r="DJ109" s="943"/>
      <c r="DK109" s="944"/>
      <c r="DL109" s="942" t="s">
        <v>434</v>
      </c>
      <c r="DM109" s="943"/>
      <c r="DN109" s="943"/>
      <c r="DO109" s="943"/>
      <c r="DP109" s="944"/>
      <c r="DQ109" s="942" t="s">
        <v>305</v>
      </c>
      <c r="DR109" s="943"/>
      <c r="DS109" s="943"/>
      <c r="DT109" s="943"/>
      <c r="DU109" s="944"/>
      <c r="DV109" s="942" t="s">
        <v>435</v>
      </c>
      <c r="DW109" s="943"/>
      <c r="DX109" s="943"/>
      <c r="DY109" s="943"/>
      <c r="DZ109" s="945"/>
    </row>
    <row r="110" spans="1:131" s="248" customFormat="1" ht="26.25" customHeight="1" x14ac:dyDescent="0.15">
      <c r="A110" s="946" t="s">
        <v>437</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12767074</v>
      </c>
      <c r="AB110" s="950"/>
      <c r="AC110" s="950"/>
      <c r="AD110" s="950"/>
      <c r="AE110" s="951"/>
      <c r="AF110" s="952">
        <v>12231507</v>
      </c>
      <c r="AG110" s="950"/>
      <c r="AH110" s="950"/>
      <c r="AI110" s="950"/>
      <c r="AJ110" s="951"/>
      <c r="AK110" s="952">
        <v>11823293</v>
      </c>
      <c r="AL110" s="950"/>
      <c r="AM110" s="950"/>
      <c r="AN110" s="950"/>
      <c r="AO110" s="951"/>
      <c r="AP110" s="953">
        <v>26.6</v>
      </c>
      <c r="AQ110" s="954"/>
      <c r="AR110" s="954"/>
      <c r="AS110" s="954"/>
      <c r="AT110" s="955"/>
      <c r="AU110" s="956" t="s">
        <v>73</v>
      </c>
      <c r="AV110" s="957"/>
      <c r="AW110" s="957"/>
      <c r="AX110" s="957"/>
      <c r="AY110" s="957"/>
      <c r="AZ110" s="998" t="s">
        <v>438</v>
      </c>
      <c r="BA110" s="947"/>
      <c r="BB110" s="947"/>
      <c r="BC110" s="947"/>
      <c r="BD110" s="947"/>
      <c r="BE110" s="947"/>
      <c r="BF110" s="947"/>
      <c r="BG110" s="947"/>
      <c r="BH110" s="947"/>
      <c r="BI110" s="947"/>
      <c r="BJ110" s="947"/>
      <c r="BK110" s="947"/>
      <c r="BL110" s="947"/>
      <c r="BM110" s="947"/>
      <c r="BN110" s="947"/>
      <c r="BO110" s="947"/>
      <c r="BP110" s="948"/>
      <c r="BQ110" s="984">
        <v>111372913</v>
      </c>
      <c r="BR110" s="985"/>
      <c r="BS110" s="985"/>
      <c r="BT110" s="985"/>
      <c r="BU110" s="985"/>
      <c r="BV110" s="985">
        <v>109191072</v>
      </c>
      <c r="BW110" s="985"/>
      <c r="BX110" s="985"/>
      <c r="BY110" s="985"/>
      <c r="BZ110" s="985"/>
      <c r="CA110" s="985">
        <v>107834960</v>
      </c>
      <c r="CB110" s="985"/>
      <c r="CC110" s="985"/>
      <c r="CD110" s="985"/>
      <c r="CE110" s="985"/>
      <c r="CF110" s="999">
        <v>243</v>
      </c>
      <c r="CG110" s="1000"/>
      <c r="CH110" s="1000"/>
      <c r="CI110" s="1000"/>
      <c r="CJ110" s="1000"/>
      <c r="CK110" s="1001" t="s">
        <v>439</v>
      </c>
      <c r="CL110" s="1002"/>
      <c r="CM110" s="981" t="s">
        <v>440</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v>173490</v>
      </c>
      <c r="DH110" s="985"/>
      <c r="DI110" s="985"/>
      <c r="DJ110" s="985"/>
      <c r="DK110" s="985"/>
      <c r="DL110" s="985">
        <v>160269</v>
      </c>
      <c r="DM110" s="985"/>
      <c r="DN110" s="985"/>
      <c r="DO110" s="985"/>
      <c r="DP110" s="985"/>
      <c r="DQ110" s="985">
        <v>146760</v>
      </c>
      <c r="DR110" s="985"/>
      <c r="DS110" s="985"/>
      <c r="DT110" s="985"/>
      <c r="DU110" s="985"/>
      <c r="DV110" s="986">
        <v>0.3</v>
      </c>
      <c r="DW110" s="986"/>
      <c r="DX110" s="986"/>
      <c r="DY110" s="986"/>
      <c r="DZ110" s="987"/>
    </row>
    <row r="111" spans="1:131" s="248" customFormat="1" ht="26.25" customHeight="1" x14ac:dyDescent="0.15">
      <c r="A111" s="988" t="s">
        <v>441</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230</v>
      </c>
      <c r="AB111" s="992"/>
      <c r="AC111" s="992"/>
      <c r="AD111" s="992"/>
      <c r="AE111" s="993"/>
      <c r="AF111" s="994" t="s">
        <v>230</v>
      </c>
      <c r="AG111" s="992"/>
      <c r="AH111" s="992"/>
      <c r="AI111" s="992"/>
      <c r="AJ111" s="993"/>
      <c r="AK111" s="994" t="s">
        <v>230</v>
      </c>
      <c r="AL111" s="992"/>
      <c r="AM111" s="992"/>
      <c r="AN111" s="992"/>
      <c r="AO111" s="993"/>
      <c r="AP111" s="995" t="s">
        <v>442</v>
      </c>
      <c r="AQ111" s="996"/>
      <c r="AR111" s="996"/>
      <c r="AS111" s="996"/>
      <c r="AT111" s="997"/>
      <c r="AU111" s="958"/>
      <c r="AV111" s="959"/>
      <c r="AW111" s="959"/>
      <c r="AX111" s="959"/>
      <c r="AY111" s="959"/>
      <c r="AZ111" s="1007" t="s">
        <v>443</v>
      </c>
      <c r="BA111" s="1008"/>
      <c r="BB111" s="1008"/>
      <c r="BC111" s="1008"/>
      <c r="BD111" s="1008"/>
      <c r="BE111" s="1008"/>
      <c r="BF111" s="1008"/>
      <c r="BG111" s="1008"/>
      <c r="BH111" s="1008"/>
      <c r="BI111" s="1008"/>
      <c r="BJ111" s="1008"/>
      <c r="BK111" s="1008"/>
      <c r="BL111" s="1008"/>
      <c r="BM111" s="1008"/>
      <c r="BN111" s="1008"/>
      <c r="BO111" s="1008"/>
      <c r="BP111" s="1009"/>
      <c r="BQ111" s="977">
        <v>2098315</v>
      </c>
      <c r="BR111" s="978"/>
      <c r="BS111" s="978"/>
      <c r="BT111" s="978"/>
      <c r="BU111" s="978"/>
      <c r="BV111" s="978">
        <v>1637339</v>
      </c>
      <c r="BW111" s="978"/>
      <c r="BX111" s="978"/>
      <c r="BY111" s="978"/>
      <c r="BZ111" s="978"/>
      <c r="CA111" s="978">
        <v>1225339</v>
      </c>
      <c r="CB111" s="978"/>
      <c r="CC111" s="978"/>
      <c r="CD111" s="978"/>
      <c r="CE111" s="978"/>
      <c r="CF111" s="972">
        <v>2.8</v>
      </c>
      <c r="CG111" s="973"/>
      <c r="CH111" s="973"/>
      <c r="CI111" s="973"/>
      <c r="CJ111" s="973"/>
      <c r="CK111" s="1003"/>
      <c r="CL111" s="1004"/>
      <c r="CM111" s="974" t="s">
        <v>444</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230</v>
      </c>
      <c r="DH111" s="978"/>
      <c r="DI111" s="978"/>
      <c r="DJ111" s="978"/>
      <c r="DK111" s="978"/>
      <c r="DL111" s="978" t="s">
        <v>442</v>
      </c>
      <c r="DM111" s="978"/>
      <c r="DN111" s="978"/>
      <c r="DO111" s="978"/>
      <c r="DP111" s="978"/>
      <c r="DQ111" s="978" t="s">
        <v>230</v>
      </c>
      <c r="DR111" s="978"/>
      <c r="DS111" s="978"/>
      <c r="DT111" s="978"/>
      <c r="DU111" s="978"/>
      <c r="DV111" s="979" t="s">
        <v>230</v>
      </c>
      <c r="DW111" s="979"/>
      <c r="DX111" s="979"/>
      <c r="DY111" s="979"/>
      <c r="DZ111" s="980"/>
    </row>
    <row r="112" spans="1:131" s="248" customFormat="1" ht="26.25" customHeight="1" x14ac:dyDescent="0.15">
      <c r="A112" s="1010" t="s">
        <v>445</v>
      </c>
      <c r="B112" s="1011"/>
      <c r="C112" s="1008" t="s">
        <v>446</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230</v>
      </c>
      <c r="AB112" s="1017"/>
      <c r="AC112" s="1017"/>
      <c r="AD112" s="1017"/>
      <c r="AE112" s="1018"/>
      <c r="AF112" s="1019" t="s">
        <v>230</v>
      </c>
      <c r="AG112" s="1017"/>
      <c r="AH112" s="1017"/>
      <c r="AI112" s="1017"/>
      <c r="AJ112" s="1018"/>
      <c r="AK112" s="1019" t="s">
        <v>405</v>
      </c>
      <c r="AL112" s="1017"/>
      <c r="AM112" s="1017"/>
      <c r="AN112" s="1017"/>
      <c r="AO112" s="1018"/>
      <c r="AP112" s="1020" t="s">
        <v>230</v>
      </c>
      <c r="AQ112" s="1021"/>
      <c r="AR112" s="1021"/>
      <c r="AS112" s="1021"/>
      <c r="AT112" s="1022"/>
      <c r="AU112" s="958"/>
      <c r="AV112" s="959"/>
      <c r="AW112" s="959"/>
      <c r="AX112" s="959"/>
      <c r="AY112" s="959"/>
      <c r="AZ112" s="1007" t="s">
        <v>447</v>
      </c>
      <c r="BA112" s="1008"/>
      <c r="BB112" s="1008"/>
      <c r="BC112" s="1008"/>
      <c r="BD112" s="1008"/>
      <c r="BE112" s="1008"/>
      <c r="BF112" s="1008"/>
      <c r="BG112" s="1008"/>
      <c r="BH112" s="1008"/>
      <c r="BI112" s="1008"/>
      <c r="BJ112" s="1008"/>
      <c r="BK112" s="1008"/>
      <c r="BL112" s="1008"/>
      <c r="BM112" s="1008"/>
      <c r="BN112" s="1008"/>
      <c r="BO112" s="1008"/>
      <c r="BP112" s="1009"/>
      <c r="BQ112" s="977">
        <v>51098179</v>
      </c>
      <c r="BR112" s="978"/>
      <c r="BS112" s="978"/>
      <c r="BT112" s="978"/>
      <c r="BU112" s="978"/>
      <c r="BV112" s="978">
        <v>45706095</v>
      </c>
      <c r="BW112" s="978"/>
      <c r="BX112" s="978"/>
      <c r="BY112" s="978"/>
      <c r="BZ112" s="978"/>
      <c r="CA112" s="978">
        <v>42108301</v>
      </c>
      <c r="CB112" s="978"/>
      <c r="CC112" s="978"/>
      <c r="CD112" s="978"/>
      <c r="CE112" s="978"/>
      <c r="CF112" s="972">
        <v>94.9</v>
      </c>
      <c r="CG112" s="973"/>
      <c r="CH112" s="973"/>
      <c r="CI112" s="973"/>
      <c r="CJ112" s="973"/>
      <c r="CK112" s="1003"/>
      <c r="CL112" s="1004"/>
      <c r="CM112" s="974" t="s">
        <v>448</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230</v>
      </c>
      <c r="DH112" s="978"/>
      <c r="DI112" s="978"/>
      <c r="DJ112" s="978"/>
      <c r="DK112" s="978"/>
      <c r="DL112" s="978" t="s">
        <v>230</v>
      </c>
      <c r="DM112" s="978"/>
      <c r="DN112" s="978"/>
      <c r="DO112" s="978"/>
      <c r="DP112" s="978"/>
      <c r="DQ112" s="978" t="s">
        <v>230</v>
      </c>
      <c r="DR112" s="978"/>
      <c r="DS112" s="978"/>
      <c r="DT112" s="978"/>
      <c r="DU112" s="978"/>
      <c r="DV112" s="979" t="s">
        <v>405</v>
      </c>
      <c r="DW112" s="979"/>
      <c r="DX112" s="979"/>
      <c r="DY112" s="979"/>
      <c r="DZ112" s="980"/>
    </row>
    <row r="113" spans="1:130" s="248" customFormat="1" ht="26.25" customHeight="1" x14ac:dyDescent="0.15">
      <c r="A113" s="1012"/>
      <c r="B113" s="1013"/>
      <c r="C113" s="1008" t="s">
        <v>449</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5364625</v>
      </c>
      <c r="AB113" s="992"/>
      <c r="AC113" s="992"/>
      <c r="AD113" s="992"/>
      <c r="AE113" s="993"/>
      <c r="AF113" s="994">
        <v>5035605</v>
      </c>
      <c r="AG113" s="992"/>
      <c r="AH113" s="992"/>
      <c r="AI113" s="992"/>
      <c r="AJ113" s="993"/>
      <c r="AK113" s="994">
        <v>4725553</v>
      </c>
      <c r="AL113" s="992"/>
      <c r="AM113" s="992"/>
      <c r="AN113" s="992"/>
      <c r="AO113" s="993"/>
      <c r="AP113" s="995">
        <v>10.6</v>
      </c>
      <c r="AQ113" s="996"/>
      <c r="AR113" s="996"/>
      <c r="AS113" s="996"/>
      <c r="AT113" s="997"/>
      <c r="AU113" s="958"/>
      <c r="AV113" s="959"/>
      <c r="AW113" s="959"/>
      <c r="AX113" s="959"/>
      <c r="AY113" s="959"/>
      <c r="AZ113" s="1007" t="s">
        <v>450</v>
      </c>
      <c r="BA113" s="1008"/>
      <c r="BB113" s="1008"/>
      <c r="BC113" s="1008"/>
      <c r="BD113" s="1008"/>
      <c r="BE113" s="1008"/>
      <c r="BF113" s="1008"/>
      <c r="BG113" s="1008"/>
      <c r="BH113" s="1008"/>
      <c r="BI113" s="1008"/>
      <c r="BJ113" s="1008"/>
      <c r="BK113" s="1008"/>
      <c r="BL113" s="1008"/>
      <c r="BM113" s="1008"/>
      <c r="BN113" s="1008"/>
      <c r="BO113" s="1008"/>
      <c r="BP113" s="1009"/>
      <c r="BQ113" s="977">
        <v>496104</v>
      </c>
      <c r="BR113" s="978"/>
      <c r="BS113" s="978"/>
      <c r="BT113" s="978"/>
      <c r="BU113" s="978"/>
      <c r="BV113" s="978">
        <v>456774</v>
      </c>
      <c r="BW113" s="978"/>
      <c r="BX113" s="978"/>
      <c r="BY113" s="978"/>
      <c r="BZ113" s="978"/>
      <c r="CA113" s="978">
        <v>420896</v>
      </c>
      <c r="CB113" s="978"/>
      <c r="CC113" s="978"/>
      <c r="CD113" s="978"/>
      <c r="CE113" s="978"/>
      <c r="CF113" s="972">
        <v>0.9</v>
      </c>
      <c r="CG113" s="973"/>
      <c r="CH113" s="973"/>
      <c r="CI113" s="973"/>
      <c r="CJ113" s="973"/>
      <c r="CK113" s="1003"/>
      <c r="CL113" s="1004"/>
      <c r="CM113" s="974" t="s">
        <v>451</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230</v>
      </c>
      <c r="DH113" s="1017"/>
      <c r="DI113" s="1017"/>
      <c r="DJ113" s="1017"/>
      <c r="DK113" s="1018"/>
      <c r="DL113" s="1019" t="s">
        <v>405</v>
      </c>
      <c r="DM113" s="1017"/>
      <c r="DN113" s="1017"/>
      <c r="DO113" s="1017"/>
      <c r="DP113" s="1018"/>
      <c r="DQ113" s="1019" t="s">
        <v>230</v>
      </c>
      <c r="DR113" s="1017"/>
      <c r="DS113" s="1017"/>
      <c r="DT113" s="1017"/>
      <c r="DU113" s="1018"/>
      <c r="DV113" s="1020" t="s">
        <v>405</v>
      </c>
      <c r="DW113" s="1021"/>
      <c r="DX113" s="1021"/>
      <c r="DY113" s="1021"/>
      <c r="DZ113" s="1022"/>
    </row>
    <row r="114" spans="1:130" s="248" customFormat="1" ht="26.25" customHeight="1" x14ac:dyDescent="0.15">
      <c r="A114" s="1012"/>
      <c r="B114" s="1013"/>
      <c r="C114" s="1008" t="s">
        <v>452</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36256</v>
      </c>
      <c r="AB114" s="1017"/>
      <c r="AC114" s="1017"/>
      <c r="AD114" s="1017"/>
      <c r="AE114" s="1018"/>
      <c r="AF114" s="1019">
        <v>40970</v>
      </c>
      <c r="AG114" s="1017"/>
      <c r="AH114" s="1017"/>
      <c r="AI114" s="1017"/>
      <c r="AJ114" s="1018"/>
      <c r="AK114" s="1019">
        <v>37565</v>
      </c>
      <c r="AL114" s="1017"/>
      <c r="AM114" s="1017"/>
      <c r="AN114" s="1017"/>
      <c r="AO114" s="1018"/>
      <c r="AP114" s="1020">
        <v>0.1</v>
      </c>
      <c r="AQ114" s="1021"/>
      <c r="AR114" s="1021"/>
      <c r="AS114" s="1021"/>
      <c r="AT114" s="1022"/>
      <c r="AU114" s="958"/>
      <c r="AV114" s="959"/>
      <c r="AW114" s="959"/>
      <c r="AX114" s="959"/>
      <c r="AY114" s="959"/>
      <c r="AZ114" s="1007" t="s">
        <v>453</v>
      </c>
      <c r="BA114" s="1008"/>
      <c r="BB114" s="1008"/>
      <c r="BC114" s="1008"/>
      <c r="BD114" s="1008"/>
      <c r="BE114" s="1008"/>
      <c r="BF114" s="1008"/>
      <c r="BG114" s="1008"/>
      <c r="BH114" s="1008"/>
      <c r="BI114" s="1008"/>
      <c r="BJ114" s="1008"/>
      <c r="BK114" s="1008"/>
      <c r="BL114" s="1008"/>
      <c r="BM114" s="1008"/>
      <c r="BN114" s="1008"/>
      <c r="BO114" s="1008"/>
      <c r="BP114" s="1009"/>
      <c r="BQ114" s="977">
        <v>13605490</v>
      </c>
      <c r="BR114" s="978"/>
      <c r="BS114" s="978"/>
      <c r="BT114" s="978"/>
      <c r="BU114" s="978"/>
      <c r="BV114" s="978">
        <v>13514898</v>
      </c>
      <c r="BW114" s="978"/>
      <c r="BX114" s="978"/>
      <c r="BY114" s="978"/>
      <c r="BZ114" s="978"/>
      <c r="CA114" s="978">
        <v>12943367</v>
      </c>
      <c r="CB114" s="978"/>
      <c r="CC114" s="978"/>
      <c r="CD114" s="978"/>
      <c r="CE114" s="978"/>
      <c r="CF114" s="972">
        <v>29.2</v>
      </c>
      <c r="CG114" s="973"/>
      <c r="CH114" s="973"/>
      <c r="CI114" s="973"/>
      <c r="CJ114" s="973"/>
      <c r="CK114" s="1003"/>
      <c r="CL114" s="1004"/>
      <c r="CM114" s="974" t="s">
        <v>454</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405</v>
      </c>
      <c r="DH114" s="1017"/>
      <c r="DI114" s="1017"/>
      <c r="DJ114" s="1017"/>
      <c r="DK114" s="1018"/>
      <c r="DL114" s="1019" t="s">
        <v>230</v>
      </c>
      <c r="DM114" s="1017"/>
      <c r="DN114" s="1017"/>
      <c r="DO114" s="1017"/>
      <c r="DP114" s="1018"/>
      <c r="DQ114" s="1019" t="s">
        <v>230</v>
      </c>
      <c r="DR114" s="1017"/>
      <c r="DS114" s="1017"/>
      <c r="DT114" s="1017"/>
      <c r="DU114" s="1018"/>
      <c r="DV114" s="1020" t="s">
        <v>230</v>
      </c>
      <c r="DW114" s="1021"/>
      <c r="DX114" s="1021"/>
      <c r="DY114" s="1021"/>
      <c r="DZ114" s="1022"/>
    </row>
    <row r="115" spans="1:130" s="248" customFormat="1" ht="26.25" customHeight="1" x14ac:dyDescent="0.15">
      <c r="A115" s="1012"/>
      <c r="B115" s="1013"/>
      <c r="C115" s="1008" t="s">
        <v>455</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260088</v>
      </c>
      <c r="AB115" s="992"/>
      <c r="AC115" s="992"/>
      <c r="AD115" s="992"/>
      <c r="AE115" s="993"/>
      <c r="AF115" s="994">
        <v>97116</v>
      </c>
      <c r="AG115" s="992"/>
      <c r="AH115" s="992"/>
      <c r="AI115" s="992"/>
      <c r="AJ115" s="993"/>
      <c r="AK115" s="994">
        <v>67651</v>
      </c>
      <c r="AL115" s="992"/>
      <c r="AM115" s="992"/>
      <c r="AN115" s="992"/>
      <c r="AO115" s="993"/>
      <c r="AP115" s="995">
        <v>0.2</v>
      </c>
      <c r="AQ115" s="996"/>
      <c r="AR115" s="996"/>
      <c r="AS115" s="996"/>
      <c r="AT115" s="997"/>
      <c r="AU115" s="958"/>
      <c r="AV115" s="959"/>
      <c r="AW115" s="959"/>
      <c r="AX115" s="959"/>
      <c r="AY115" s="959"/>
      <c r="AZ115" s="1007" t="s">
        <v>456</v>
      </c>
      <c r="BA115" s="1008"/>
      <c r="BB115" s="1008"/>
      <c r="BC115" s="1008"/>
      <c r="BD115" s="1008"/>
      <c r="BE115" s="1008"/>
      <c r="BF115" s="1008"/>
      <c r="BG115" s="1008"/>
      <c r="BH115" s="1008"/>
      <c r="BI115" s="1008"/>
      <c r="BJ115" s="1008"/>
      <c r="BK115" s="1008"/>
      <c r="BL115" s="1008"/>
      <c r="BM115" s="1008"/>
      <c r="BN115" s="1008"/>
      <c r="BO115" s="1008"/>
      <c r="BP115" s="1009"/>
      <c r="BQ115" s="977">
        <v>171233</v>
      </c>
      <c r="BR115" s="978"/>
      <c r="BS115" s="978"/>
      <c r="BT115" s="978"/>
      <c r="BU115" s="978"/>
      <c r="BV115" s="978">
        <v>141076</v>
      </c>
      <c r="BW115" s="978"/>
      <c r="BX115" s="978"/>
      <c r="BY115" s="978"/>
      <c r="BZ115" s="978"/>
      <c r="CA115" s="978">
        <v>110894</v>
      </c>
      <c r="CB115" s="978"/>
      <c r="CC115" s="978"/>
      <c r="CD115" s="978"/>
      <c r="CE115" s="978"/>
      <c r="CF115" s="972">
        <v>0.2</v>
      </c>
      <c r="CG115" s="973"/>
      <c r="CH115" s="973"/>
      <c r="CI115" s="973"/>
      <c r="CJ115" s="973"/>
      <c r="CK115" s="1003"/>
      <c r="CL115" s="1004"/>
      <c r="CM115" s="1007" t="s">
        <v>457</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v>1698212</v>
      </c>
      <c r="DH115" s="1017"/>
      <c r="DI115" s="1017"/>
      <c r="DJ115" s="1017"/>
      <c r="DK115" s="1018"/>
      <c r="DL115" s="1019">
        <v>1332484</v>
      </c>
      <c r="DM115" s="1017"/>
      <c r="DN115" s="1017"/>
      <c r="DO115" s="1017"/>
      <c r="DP115" s="1018"/>
      <c r="DQ115" s="1019">
        <v>986788</v>
      </c>
      <c r="DR115" s="1017"/>
      <c r="DS115" s="1017"/>
      <c r="DT115" s="1017"/>
      <c r="DU115" s="1018"/>
      <c r="DV115" s="1020">
        <v>2.2000000000000002</v>
      </c>
      <c r="DW115" s="1021"/>
      <c r="DX115" s="1021"/>
      <c r="DY115" s="1021"/>
      <c r="DZ115" s="1022"/>
    </row>
    <row r="116" spans="1:130" s="248" customFormat="1" ht="26.25" customHeight="1" x14ac:dyDescent="0.15">
      <c r="A116" s="1014"/>
      <c r="B116" s="1015"/>
      <c r="C116" s="1023" t="s">
        <v>458</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52</v>
      </c>
      <c r="AB116" s="1017"/>
      <c r="AC116" s="1017"/>
      <c r="AD116" s="1017"/>
      <c r="AE116" s="1018"/>
      <c r="AF116" s="1019">
        <v>3</v>
      </c>
      <c r="AG116" s="1017"/>
      <c r="AH116" s="1017"/>
      <c r="AI116" s="1017"/>
      <c r="AJ116" s="1018"/>
      <c r="AK116" s="1019">
        <v>41</v>
      </c>
      <c r="AL116" s="1017"/>
      <c r="AM116" s="1017"/>
      <c r="AN116" s="1017"/>
      <c r="AO116" s="1018"/>
      <c r="AP116" s="1020">
        <v>0</v>
      </c>
      <c r="AQ116" s="1021"/>
      <c r="AR116" s="1021"/>
      <c r="AS116" s="1021"/>
      <c r="AT116" s="1022"/>
      <c r="AU116" s="958"/>
      <c r="AV116" s="959"/>
      <c r="AW116" s="959"/>
      <c r="AX116" s="959"/>
      <c r="AY116" s="959"/>
      <c r="AZ116" s="1025" t="s">
        <v>459</v>
      </c>
      <c r="BA116" s="1026"/>
      <c r="BB116" s="1026"/>
      <c r="BC116" s="1026"/>
      <c r="BD116" s="1026"/>
      <c r="BE116" s="1026"/>
      <c r="BF116" s="1026"/>
      <c r="BG116" s="1026"/>
      <c r="BH116" s="1026"/>
      <c r="BI116" s="1026"/>
      <c r="BJ116" s="1026"/>
      <c r="BK116" s="1026"/>
      <c r="BL116" s="1026"/>
      <c r="BM116" s="1026"/>
      <c r="BN116" s="1026"/>
      <c r="BO116" s="1026"/>
      <c r="BP116" s="1027"/>
      <c r="BQ116" s="977" t="s">
        <v>230</v>
      </c>
      <c r="BR116" s="978"/>
      <c r="BS116" s="978"/>
      <c r="BT116" s="978"/>
      <c r="BU116" s="978"/>
      <c r="BV116" s="978" t="s">
        <v>230</v>
      </c>
      <c r="BW116" s="978"/>
      <c r="BX116" s="978"/>
      <c r="BY116" s="978"/>
      <c r="BZ116" s="978"/>
      <c r="CA116" s="978" t="s">
        <v>230</v>
      </c>
      <c r="CB116" s="978"/>
      <c r="CC116" s="978"/>
      <c r="CD116" s="978"/>
      <c r="CE116" s="978"/>
      <c r="CF116" s="972" t="s">
        <v>442</v>
      </c>
      <c r="CG116" s="973"/>
      <c r="CH116" s="973"/>
      <c r="CI116" s="973"/>
      <c r="CJ116" s="973"/>
      <c r="CK116" s="1003"/>
      <c r="CL116" s="1004"/>
      <c r="CM116" s="974" t="s">
        <v>460</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v>79310</v>
      </c>
      <c r="DH116" s="1017"/>
      <c r="DI116" s="1017"/>
      <c r="DJ116" s="1017"/>
      <c r="DK116" s="1018"/>
      <c r="DL116" s="1019">
        <v>53852</v>
      </c>
      <c r="DM116" s="1017"/>
      <c r="DN116" s="1017"/>
      <c r="DO116" s="1017"/>
      <c r="DP116" s="1018"/>
      <c r="DQ116" s="1019">
        <v>32537</v>
      </c>
      <c r="DR116" s="1017"/>
      <c r="DS116" s="1017"/>
      <c r="DT116" s="1017"/>
      <c r="DU116" s="1018"/>
      <c r="DV116" s="1020">
        <v>0.1</v>
      </c>
      <c r="DW116" s="1021"/>
      <c r="DX116" s="1021"/>
      <c r="DY116" s="1021"/>
      <c r="DZ116" s="1022"/>
    </row>
    <row r="117" spans="1:130" s="248" customFormat="1" ht="26.25" customHeight="1" x14ac:dyDescent="0.15">
      <c r="A117" s="962" t="s">
        <v>184</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461</v>
      </c>
      <c r="Z117" s="944"/>
      <c r="AA117" s="1034">
        <v>18428095</v>
      </c>
      <c r="AB117" s="1035"/>
      <c r="AC117" s="1035"/>
      <c r="AD117" s="1035"/>
      <c r="AE117" s="1036"/>
      <c r="AF117" s="1037">
        <v>17405201</v>
      </c>
      <c r="AG117" s="1035"/>
      <c r="AH117" s="1035"/>
      <c r="AI117" s="1035"/>
      <c r="AJ117" s="1036"/>
      <c r="AK117" s="1037">
        <v>16654103</v>
      </c>
      <c r="AL117" s="1035"/>
      <c r="AM117" s="1035"/>
      <c r="AN117" s="1035"/>
      <c r="AO117" s="1036"/>
      <c r="AP117" s="1038"/>
      <c r="AQ117" s="1039"/>
      <c r="AR117" s="1039"/>
      <c r="AS117" s="1039"/>
      <c r="AT117" s="1040"/>
      <c r="AU117" s="958"/>
      <c r="AV117" s="959"/>
      <c r="AW117" s="959"/>
      <c r="AX117" s="959"/>
      <c r="AY117" s="959"/>
      <c r="AZ117" s="1025" t="s">
        <v>462</v>
      </c>
      <c r="BA117" s="1026"/>
      <c r="BB117" s="1026"/>
      <c r="BC117" s="1026"/>
      <c r="BD117" s="1026"/>
      <c r="BE117" s="1026"/>
      <c r="BF117" s="1026"/>
      <c r="BG117" s="1026"/>
      <c r="BH117" s="1026"/>
      <c r="BI117" s="1026"/>
      <c r="BJ117" s="1026"/>
      <c r="BK117" s="1026"/>
      <c r="BL117" s="1026"/>
      <c r="BM117" s="1026"/>
      <c r="BN117" s="1026"/>
      <c r="BO117" s="1026"/>
      <c r="BP117" s="1027"/>
      <c r="BQ117" s="977" t="s">
        <v>405</v>
      </c>
      <c r="BR117" s="978"/>
      <c r="BS117" s="978"/>
      <c r="BT117" s="978"/>
      <c r="BU117" s="978"/>
      <c r="BV117" s="978" t="s">
        <v>230</v>
      </c>
      <c r="BW117" s="978"/>
      <c r="BX117" s="978"/>
      <c r="BY117" s="978"/>
      <c r="BZ117" s="978"/>
      <c r="CA117" s="978" t="s">
        <v>442</v>
      </c>
      <c r="CB117" s="978"/>
      <c r="CC117" s="978"/>
      <c r="CD117" s="978"/>
      <c r="CE117" s="978"/>
      <c r="CF117" s="972" t="s">
        <v>405</v>
      </c>
      <c r="CG117" s="973"/>
      <c r="CH117" s="973"/>
      <c r="CI117" s="973"/>
      <c r="CJ117" s="973"/>
      <c r="CK117" s="1003"/>
      <c r="CL117" s="1004"/>
      <c r="CM117" s="974" t="s">
        <v>463</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230</v>
      </c>
      <c r="DH117" s="1017"/>
      <c r="DI117" s="1017"/>
      <c r="DJ117" s="1017"/>
      <c r="DK117" s="1018"/>
      <c r="DL117" s="1019" t="s">
        <v>230</v>
      </c>
      <c r="DM117" s="1017"/>
      <c r="DN117" s="1017"/>
      <c r="DO117" s="1017"/>
      <c r="DP117" s="1018"/>
      <c r="DQ117" s="1019" t="s">
        <v>442</v>
      </c>
      <c r="DR117" s="1017"/>
      <c r="DS117" s="1017"/>
      <c r="DT117" s="1017"/>
      <c r="DU117" s="1018"/>
      <c r="DV117" s="1020" t="s">
        <v>230</v>
      </c>
      <c r="DW117" s="1021"/>
      <c r="DX117" s="1021"/>
      <c r="DY117" s="1021"/>
      <c r="DZ117" s="1022"/>
    </row>
    <row r="118" spans="1:130" s="248" customFormat="1" ht="26.25" customHeight="1" x14ac:dyDescent="0.15">
      <c r="A118" s="962" t="s">
        <v>436</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433</v>
      </c>
      <c r="AB118" s="943"/>
      <c r="AC118" s="943"/>
      <c r="AD118" s="943"/>
      <c r="AE118" s="944"/>
      <c r="AF118" s="942" t="s">
        <v>434</v>
      </c>
      <c r="AG118" s="943"/>
      <c r="AH118" s="943"/>
      <c r="AI118" s="943"/>
      <c r="AJ118" s="944"/>
      <c r="AK118" s="942" t="s">
        <v>305</v>
      </c>
      <c r="AL118" s="943"/>
      <c r="AM118" s="943"/>
      <c r="AN118" s="943"/>
      <c r="AO118" s="944"/>
      <c r="AP118" s="1029" t="s">
        <v>435</v>
      </c>
      <c r="AQ118" s="1030"/>
      <c r="AR118" s="1030"/>
      <c r="AS118" s="1030"/>
      <c r="AT118" s="1031"/>
      <c r="AU118" s="958"/>
      <c r="AV118" s="959"/>
      <c r="AW118" s="959"/>
      <c r="AX118" s="959"/>
      <c r="AY118" s="959"/>
      <c r="AZ118" s="1032" t="s">
        <v>464</v>
      </c>
      <c r="BA118" s="1023"/>
      <c r="BB118" s="1023"/>
      <c r="BC118" s="1023"/>
      <c r="BD118" s="1023"/>
      <c r="BE118" s="1023"/>
      <c r="BF118" s="1023"/>
      <c r="BG118" s="1023"/>
      <c r="BH118" s="1023"/>
      <c r="BI118" s="1023"/>
      <c r="BJ118" s="1023"/>
      <c r="BK118" s="1023"/>
      <c r="BL118" s="1023"/>
      <c r="BM118" s="1023"/>
      <c r="BN118" s="1023"/>
      <c r="BO118" s="1023"/>
      <c r="BP118" s="1024"/>
      <c r="BQ118" s="1055" t="s">
        <v>230</v>
      </c>
      <c r="BR118" s="1056"/>
      <c r="BS118" s="1056"/>
      <c r="BT118" s="1056"/>
      <c r="BU118" s="1056"/>
      <c r="BV118" s="1056" t="s">
        <v>230</v>
      </c>
      <c r="BW118" s="1056"/>
      <c r="BX118" s="1056"/>
      <c r="BY118" s="1056"/>
      <c r="BZ118" s="1056"/>
      <c r="CA118" s="1056" t="s">
        <v>230</v>
      </c>
      <c r="CB118" s="1056"/>
      <c r="CC118" s="1056"/>
      <c r="CD118" s="1056"/>
      <c r="CE118" s="1056"/>
      <c r="CF118" s="972" t="s">
        <v>230</v>
      </c>
      <c r="CG118" s="973"/>
      <c r="CH118" s="973"/>
      <c r="CI118" s="973"/>
      <c r="CJ118" s="973"/>
      <c r="CK118" s="1003"/>
      <c r="CL118" s="1004"/>
      <c r="CM118" s="974" t="s">
        <v>465</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230</v>
      </c>
      <c r="DH118" s="1017"/>
      <c r="DI118" s="1017"/>
      <c r="DJ118" s="1017"/>
      <c r="DK118" s="1018"/>
      <c r="DL118" s="1019" t="s">
        <v>230</v>
      </c>
      <c r="DM118" s="1017"/>
      <c r="DN118" s="1017"/>
      <c r="DO118" s="1017"/>
      <c r="DP118" s="1018"/>
      <c r="DQ118" s="1019" t="s">
        <v>230</v>
      </c>
      <c r="DR118" s="1017"/>
      <c r="DS118" s="1017"/>
      <c r="DT118" s="1017"/>
      <c r="DU118" s="1018"/>
      <c r="DV118" s="1020" t="s">
        <v>230</v>
      </c>
      <c r="DW118" s="1021"/>
      <c r="DX118" s="1021"/>
      <c r="DY118" s="1021"/>
      <c r="DZ118" s="1022"/>
    </row>
    <row r="119" spans="1:130" s="248" customFormat="1" ht="26.25" customHeight="1" x14ac:dyDescent="0.15">
      <c r="A119" s="1116" t="s">
        <v>439</v>
      </c>
      <c r="B119" s="1002"/>
      <c r="C119" s="981" t="s">
        <v>440</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v>12941</v>
      </c>
      <c r="AB119" s="950"/>
      <c r="AC119" s="950"/>
      <c r="AD119" s="950"/>
      <c r="AE119" s="951"/>
      <c r="AF119" s="952">
        <v>13221</v>
      </c>
      <c r="AG119" s="950"/>
      <c r="AH119" s="950"/>
      <c r="AI119" s="950"/>
      <c r="AJ119" s="951"/>
      <c r="AK119" s="952">
        <v>13507</v>
      </c>
      <c r="AL119" s="950"/>
      <c r="AM119" s="950"/>
      <c r="AN119" s="950"/>
      <c r="AO119" s="951"/>
      <c r="AP119" s="953">
        <v>0</v>
      </c>
      <c r="AQ119" s="954"/>
      <c r="AR119" s="954"/>
      <c r="AS119" s="954"/>
      <c r="AT119" s="955"/>
      <c r="AU119" s="960"/>
      <c r="AV119" s="961"/>
      <c r="AW119" s="961"/>
      <c r="AX119" s="961"/>
      <c r="AY119" s="961"/>
      <c r="AZ119" s="279" t="s">
        <v>184</v>
      </c>
      <c r="BA119" s="279"/>
      <c r="BB119" s="279"/>
      <c r="BC119" s="279"/>
      <c r="BD119" s="279"/>
      <c r="BE119" s="279"/>
      <c r="BF119" s="279"/>
      <c r="BG119" s="279"/>
      <c r="BH119" s="279"/>
      <c r="BI119" s="279"/>
      <c r="BJ119" s="279"/>
      <c r="BK119" s="279"/>
      <c r="BL119" s="279"/>
      <c r="BM119" s="279"/>
      <c r="BN119" s="279"/>
      <c r="BO119" s="1033" t="s">
        <v>466</v>
      </c>
      <c r="BP119" s="1064"/>
      <c r="BQ119" s="1055">
        <v>178842234</v>
      </c>
      <c r="BR119" s="1056"/>
      <c r="BS119" s="1056"/>
      <c r="BT119" s="1056"/>
      <c r="BU119" s="1056"/>
      <c r="BV119" s="1056">
        <v>170647254</v>
      </c>
      <c r="BW119" s="1056"/>
      <c r="BX119" s="1056"/>
      <c r="BY119" s="1056"/>
      <c r="BZ119" s="1056"/>
      <c r="CA119" s="1056">
        <v>164643757</v>
      </c>
      <c r="CB119" s="1056"/>
      <c r="CC119" s="1056"/>
      <c r="CD119" s="1056"/>
      <c r="CE119" s="1056"/>
      <c r="CF119" s="1057"/>
      <c r="CG119" s="1058"/>
      <c r="CH119" s="1058"/>
      <c r="CI119" s="1058"/>
      <c r="CJ119" s="1059"/>
      <c r="CK119" s="1005"/>
      <c r="CL119" s="1006"/>
      <c r="CM119" s="1060" t="s">
        <v>467</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147303</v>
      </c>
      <c r="DH119" s="1042"/>
      <c r="DI119" s="1042"/>
      <c r="DJ119" s="1042"/>
      <c r="DK119" s="1043"/>
      <c r="DL119" s="1041">
        <v>90734</v>
      </c>
      <c r="DM119" s="1042"/>
      <c r="DN119" s="1042"/>
      <c r="DO119" s="1042"/>
      <c r="DP119" s="1043"/>
      <c r="DQ119" s="1041">
        <v>59254</v>
      </c>
      <c r="DR119" s="1042"/>
      <c r="DS119" s="1042"/>
      <c r="DT119" s="1042"/>
      <c r="DU119" s="1043"/>
      <c r="DV119" s="1044">
        <v>0.1</v>
      </c>
      <c r="DW119" s="1045"/>
      <c r="DX119" s="1045"/>
      <c r="DY119" s="1045"/>
      <c r="DZ119" s="1046"/>
    </row>
    <row r="120" spans="1:130" s="248" customFormat="1" ht="26.25" customHeight="1" x14ac:dyDescent="0.15">
      <c r="A120" s="1117"/>
      <c r="B120" s="1004"/>
      <c r="C120" s="974" t="s">
        <v>444</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230</v>
      </c>
      <c r="AB120" s="1017"/>
      <c r="AC120" s="1017"/>
      <c r="AD120" s="1017"/>
      <c r="AE120" s="1018"/>
      <c r="AF120" s="1019" t="s">
        <v>230</v>
      </c>
      <c r="AG120" s="1017"/>
      <c r="AH120" s="1017"/>
      <c r="AI120" s="1017"/>
      <c r="AJ120" s="1018"/>
      <c r="AK120" s="1019" t="s">
        <v>230</v>
      </c>
      <c r="AL120" s="1017"/>
      <c r="AM120" s="1017"/>
      <c r="AN120" s="1017"/>
      <c r="AO120" s="1018"/>
      <c r="AP120" s="1020" t="s">
        <v>442</v>
      </c>
      <c r="AQ120" s="1021"/>
      <c r="AR120" s="1021"/>
      <c r="AS120" s="1021"/>
      <c r="AT120" s="1022"/>
      <c r="AU120" s="1047" t="s">
        <v>468</v>
      </c>
      <c r="AV120" s="1048"/>
      <c r="AW120" s="1048"/>
      <c r="AX120" s="1048"/>
      <c r="AY120" s="1049"/>
      <c r="AZ120" s="998" t="s">
        <v>469</v>
      </c>
      <c r="BA120" s="947"/>
      <c r="BB120" s="947"/>
      <c r="BC120" s="947"/>
      <c r="BD120" s="947"/>
      <c r="BE120" s="947"/>
      <c r="BF120" s="947"/>
      <c r="BG120" s="947"/>
      <c r="BH120" s="947"/>
      <c r="BI120" s="947"/>
      <c r="BJ120" s="947"/>
      <c r="BK120" s="947"/>
      <c r="BL120" s="947"/>
      <c r="BM120" s="947"/>
      <c r="BN120" s="947"/>
      <c r="BO120" s="947"/>
      <c r="BP120" s="948"/>
      <c r="BQ120" s="984">
        <v>14093105</v>
      </c>
      <c r="BR120" s="985"/>
      <c r="BS120" s="985"/>
      <c r="BT120" s="985"/>
      <c r="BU120" s="985"/>
      <c r="BV120" s="985">
        <v>15015127</v>
      </c>
      <c r="BW120" s="985"/>
      <c r="BX120" s="985"/>
      <c r="BY120" s="985"/>
      <c r="BZ120" s="985"/>
      <c r="CA120" s="985">
        <v>14582296</v>
      </c>
      <c r="CB120" s="985"/>
      <c r="CC120" s="985"/>
      <c r="CD120" s="985"/>
      <c r="CE120" s="985"/>
      <c r="CF120" s="999">
        <v>32.9</v>
      </c>
      <c r="CG120" s="1000"/>
      <c r="CH120" s="1000"/>
      <c r="CI120" s="1000"/>
      <c r="CJ120" s="1000"/>
      <c r="CK120" s="1065" t="s">
        <v>470</v>
      </c>
      <c r="CL120" s="1066"/>
      <c r="CM120" s="1066"/>
      <c r="CN120" s="1066"/>
      <c r="CO120" s="1067"/>
      <c r="CP120" s="1073" t="s">
        <v>410</v>
      </c>
      <c r="CQ120" s="1074"/>
      <c r="CR120" s="1074"/>
      <c r="CS120" s="1074"/>
      <c r="CT120" s="1074"/>
      <c r="CU120" s="1074"/>
      <c r="CV120" s="1074"/>
      <c r="CW120" s="1074"/>
      <c r="CX120" s="1074"/>
      <c r="CY120" s="1074"/>
      <c r="CZ120" s="1074"/>
      <c r="DA120" s="1074"/>
      <c r="DB120" s="1074"/>
      <c r="DC120" s="1074"/>
      <c r="DD120" s="1074"/>
      <c r="DE120" s="1074"/>
      <c r="DF120" s="1075"/>
      <c r="DG120" s="984">
        <v>33113974</v>
      </c>
      <c r="DH120" s="985"/>
      <c r="DI120" s="985"/>
      <c r="DJ120" s="985"/>
      <c r="DK120" s="985"/>
      <c r="DL120" s="985">
        <v>29026805</v>
      </c>
      <c r="DM120" s="985"/>
      <c r="DN120" s="985"/>
      <c r="DO120" s="985"/>
      <c r="DP120" s="985"/>
      <c r="DQ120" s="985">
        <v>26345404</v>
      </c>
      <c r="DR120" s="985"/>
      <c r="DS120" s="985"/>
      <c r="DT120" s="985"/>
      <c r="DU120" s="985"/>
      <c r="DV120" s="986">
        <v>59.4</v>
      </c>
      <c r="DW120" s="986"/>
      <c r="DX120" s="986"/>
      <c r="DY120" s="986"/>
      <c r="DZ120" s="987"/>
    </row>
    <row r="121" spans="1:130" s="248" customFormat="1" ht="26.25" customHeight="1" x14ac:dyDescent="0.15">
      <c r="A121" s="1117"/>
      <c r="B121" s="1004"/>
      <c r="C121" s="1025" t="s">
        <v>471</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230</v>
      </c>
      <c r="AB121" s="1017"/>
      <c r="AC121" s="1017"/>
      <c r="AD121" s="1017"/>
      <c r="AE121" s="1018"/>
      <c r="AF121" s="1019" t="s">
        <v>230</v>
      </c>
      <c r="AG121" s="1017"/>
      <c r="AH121" s="1017"/>
      <c r="AI121" s="1017"/>
      <c r="AJ121" s="1018"/>
      <c r="AK121" s="1019" t="s">
        <v>230</v>
      </c>
      <c r="AL121" s="1017"/>
      <c r="AM121" s="1017"/>
      <c r="AN121" s="1017"/>
      <c r="AO121" s="1018"/>
      <c r="AP121" s="1020" t="s">
        <v>442</v>
      </c>
      <c r="AQ121" s="1021"/>
      <c r="AR121" s="1021"/>
      <c r="AS121" s="1021"/>
      <c r="AT121" s="1022"/>
      <c r="AU121" s="1050"/>
      <c r="AV121" s="1051"/>
      <c r="AW121" s="1051"/>
      <c r="AX121" s="1051"/>
      <c r="AY121" s="1052"/>
      <c r="AZ121" s="1007" t="s">
        <v>472</v>
      </c>
      <c r="BA121" s="1008"/>
      <c r="BB121" s="1008"/>
      <c r="BC121" s="1008"/>
      <c r="BD121" s="1008"/>
      <c r="BE121" s="1008"/>
      <c r="BF121" s="1008"/>
      <c r="BG121" s="1008"/>
      <c r="BH121" s="1008"/>
      <c r="BI121" s="1008"/>
      <c r="BJ121" s="1008"/>
      <c r="BK121" s="1008"/>
      <c r="BL121" s="1008"/>
      <c r="BM121" s="1008"/>
      <c r="BN121" s="1008"/>
      <c r="BO121" s="1008"/>
      <c r="BP121" s="1009"/>
      <c r="BQ121" s="977">
        <v>9992089</v>
      </c>
      <c r="BR121" s="978"/>
      <c r="BS121" s="978"/>
      <c r="BT121" s="978"/>
      <c r="BU121" s="978"/>
      <c r="BV121" s="978">
        <v>9384072</v>
      </c>
      <c r="BW121" s="978"/>
      <c r="BX121" s="978"/>
      <c r="BY121" s="978"/>
      <c r="BZ121" s="978"/>
      <c r="CA121" s="978">
        <v>9911744</v>
      </c>
      <c r="CB121" s="978"/>
      <c r="CC121" s="978"/>
      <c r="CD121" s="978"/>
      <c r="CE121" s="978"/>
      <c r="CF121" s="972">
        <v>22.3</v>
      </c>
      <c r="CG121" s="973"/>
      <c r="CH121" s="973"/>
      <c r="CI121" s="973"/>
      <c r="CJ121" s="973"/>
      <c r="CK121" s="1068"/>
      <c r="CL121" s="1069"/>
      <c r="CM121" s="1069"/>
      <c r="CN121" s="1069"/>
      <c r="CO121" s="1070"/>
      <c r="CP121" s="1078" t="s">
        <v>414</v>
      </c>
      <c r="CQ121" s="1079"/>
      <c r="CR121" s="1079"/>
      <c r="CS121" s="1079"/>
      <c r="CT121" s="1079"/>
      <c r="CU121" s="1079"/>
      <c r="CV121" s="1079"/>
      <c r="CW121" s="1079"/>
      <c r="CX121" s="1079"/>
      <c r="CY121" s="1079"/>
      <c r="CZ121" s="1079"/>
      <c r="DA121" s="1079"/>
      <c r="DB121" s="1079"/>
      <c r="DC121" s="1079"/>
      <c r="DD121" s="1079"/>
      <c r="DE121" s="1079"/>
      <c r="DF121" s="1080"/>
      <c r="DG121" s="977">
        <v>10168515</v>
      </c>
      <c r="DH121" s="978"/>
      <c r="DI121" s="978"/>
      <c r="DJ121" s="978"/>
      <c r="DK121" s="978"/>
      <c r="DL121" s="978">
        <v>9168822</v>
      </c>
      <c r="DM121" s="978"/>
      <c r="DN121" s="978"/>
      <c r="DO121" s="978"/>
      <c r="DP121" s="978"/>
      <c r="DQ121" s="978">
        <v>8508322</v>
      </c>
      <c r="DR121" s="978"/>
      <c r="DS121" s="978"/>
      <c r="DT121" s="978"/>
      <c r="DU121" s="978"/>
      <c r="DV121" s="979">
        <v>19.2</v>
      </c>
      <c r="DW121" s="979"/>
      <c r="DX121" s="979"/>
      <c r="DY121" s="979"/>
      <c r="DZ121" s="980"/>
    </row>
    <row r="122" spans="1:130" s="248" customFormat="1" ht="26.25" customHeight="1" x14ac:dyDescent="0.15">
      <c r="A122" s="1117"/>
      <c r="B122" s="1004"/>
      <c r="C122" s="974" t="s">
        <v>454</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230</v>
      </c>
      <c r="AB122" s="1017"/>
      <c r="AC122" s="1017"/>
      <c r="AD122" s="1017"/>
      <c r="AE122" s="1018"/>
      <c r="AF122" s="1019" t="s">
        <v>230</v>
      </c>
      <c r="AG122" s="1017"/>
      <c r="AH122" s="1017"/>
      <c r="AI122" s="1017"/>
      <c r="AJ122" s="1018"/>
      <c r="AK122" s="1019" t="s">
        <v>230</v>
      </c>
      <c r="AL122" s="1017"/>
      <c r="AM122" s="1017"/>
      <c r="AN122" s="1017"/>
      <c r="AO122" s="1018"/>
      <c r="AP122" s="1020" t="s">
        <v>230</v>
      </c>
      <c r="AQ122" s="1021"/>
      <c r="AR122" s="1021"/>
      <c r="AS122" s="1021"/>
      <c r="AT122" s="1022"/>
      <c r="AU122" s="1050"/>
      <c r="AV122" s="1051"/>
      <c r="AW122" s="1051"/>
      <c r="AX122" s="1051"/>
      <c r="AY122" s="1052"/>
      <c r="AZ122" s="1032" t="s">
        <v>473</v>
      </c>
      <c r="BA122" s="1023"/>
      <c r="BB122" s="1023"/>
      <c r="BC122" s="1023"/>
      <c r="BD122" s="1023"/>
      <c r="BE122" s="1023"/>
      <c r="BF122" s="1023"/>
      <c r="BG122" s="1023"/>
      <c r="BH122" s="1023"/>
      <c r="BI122" s="1023"/>
      <c r="BJ122" s="1023"/>
      <c r="BK122" s="1023"/>
      <c r="BL122" s="1023"/>
      <c r="BM122" s="1023"/>
      <c r="BN122" s="1023"/>
      <c r="BO122" s="1023"/>
      <c r="BP122" s="1024"/>
      <c r="BQ122" s="1055">
        <v>114942620</v>
      </c>
      <c r="BR122" s="1056"/>
      <c r="BS122" s="1056"/>
      <c r="BT122" s="1056"/>
      <c r="BU122" s="1056"/>
      <c r="BV122" s="1056">
        <v>110047002</v>
      </c>
      <c r="BW122" s="1056"/>
      <c r="BX122" s="1056"/>
      <c r="BY122" s="1056"/>
      <c r="BZ122" s="1056"/>
      <c r="CA122" s="1056">
        <v>106055835</v>
      </c>
      <c r="CB122" s="1056"/>
      <c r="CC122" s="1056"/>
      <c r="CD122" s="1056"/>
      <c r="CE122" s="1056"/>
      <c r="CF122" s="1076">
        <v>239</v>
      </c>
      <c r="CG122" s="1077"/>
      <c r="CH122" s="1077"/>
      <c r="CI122" s="1077"/>
      <c r="CJ122" s="1077"/>
      <c r="CK122" s="1068"/>
      <c r="CL122" s="1069"/>
      <c r="CM122" s="1069"/>
      <c r="CN122" s="1069"/>
      <c r="CO122" s="1070"/>
      <c r="CP122" s="1078" t="s">
        <v>474</v>
      </c>
      <c r="CQ122" s="1079"/>
      <c r="CR122" s="1079"/>
      <c r="CS122" s="1079"/>
      <c r="CT122" s="1079"/>
      <c r="CU122" s="1079"/>
      <c r="CV122" s="1079"/>
      <c r="CW122" s="1079"/>
      <c r="CX122" s="1079"/>
      <c r="CY122" s="1079"/>
      <c r="CZ122" s="1079"/>
      <c r="DA122" s="1079"/>
      <c r="DB122" s="1079"/>
      <c r="DC122" s="1079"/>
      <c r="DD122" s="1079"/>
      <c r="DE122" s="1079"/>
      <c r="DF122" s="1080"/>
      <c r="DG122" s="977">
        <v>7801644</v>
      </c>
      <c r="DH122" s="978"/>
      <c r="DI122" s="978"/>
      <c r="DJ122" s="978"/>
      <c r="DK122" s="978"/>
      <c r="DL122" s="978">
        <v>7497596</v>
      </c>
      <c r="DM122" s="978"/>
      <c r="DN122" s="978"/>
      <c r="DO122" s="978"/>
      <c r="DP122" s="978"/>
      <c r="DQ122" s="978">
        <v>7242696</v>
      </c>
      <c r="DR122" s="978"/>
      <c r="DS122" s="978"/>
      <c r="DT122" s="978"/>
      <c r="DU122" s="978"/>
      <c r="DV122" s="979">
        <v>16.3</v>
      </c>
      <c r="DW122" s="979"/>
      <c r="DX122" s="979"/>
      <c r="DY122" s="979"/>
      <c r="DZ122" s="980"/>
    </row>
    <row r="123" spans="1:130" s="248" customFormat="1" ht="26.25" customHeight="1" x14ac:dyDescent="0.15">
      <c r="A123" s="1117"/>
      <c r="B123" s="1004"/>
      <c r="C123" s="974" t="s">
        <v>460</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v>36385</v>
      </c>
      <c r="AB123" s="1017"/>
      <c r="AC123" s="1017"/>
      <c r="AD123" s="1017"/>
      <c r="AE123" s="1018"/>
      <c r="AF123" s="1019">
        <v>27326</v>
      </c>
      <c r="AG123" s="1017"/>
      <c r="AH123" s="1017"/>
      <c r="AI123" s="1017"/>
      <c r="AJ123" s="1018"/>
      <c r="AK123" s="1019">
        <v>22664</v>
      </c>
      <c r="AL123" s="1017"/>
      <c r="AM123" s="1017"/>
      <c r="AN123" s="1017"/>
      <c r="AO123" s="1018"/>
      <c r="AP123" s="1020">
        <v>0.1</v>
      </c>
      <c r="AQ123" s="1021"/>
      <c r="AR123" s="1021"/>
      <c r="AS123" s="1021"/>
      <c r="AT123" s="1022"/>
      <c r="AU123" s="1053"/>
      <c r="AV123" s="1054"/>
      <c r="AW123" s="1054"/>
      <c r="AX123" s="1054"/>
      <c r="AY123" s="1054"/>
      <c r="AZ123" s="279" t="s">
        <v>184</v>
      </c>
      <c r="BA123" s="279"/>
      <c r="BB123" s="279"/>
      <c r="BC123" s="279"/>
      <c r="BD123" s="279"/>
      <c r="BE123" s="279"/>
      <c r="BF123" s="279"/>
      <c r="BG123" s="279"/>
      <c r="BH123" s="279"/>
      <c r="BI123" s="279"/>
      <c r="BJ123" s="279"/>
      <c r="BK123" s="279"/>
      <c r="BL123" s="279"/>
      <c r="BM123" s="279"/>
      <c r="BN123" s="279"/>
      <c r="BO123" s="1033" t="s">
        <v>475</v>
      </c>
      <c r="BP123" s="1064"/>
      <c r="BQ123" s="1123">
        <v>139027814</v>
      </c>
      <c r="BR123" s="1124"/>
      <c r="BS123" s="1124"/>
      <c r="BT123" s="1124"/>
      <c r="BU123" s="1124"/>
      <c r="BV123" s="1124">
        <v>134446201</v>
      </c>
      <c r="BW123" s="1124"/>
      <c r="BX123" s="1124"/>
      <c r="BY123" s="1124"/>
      <c r="BZ123" s="1124"/>
      <c r="CA123" s="1124">
        <v>130549875</v>
      </c>
      <c r="CB123" s="1124"/>
      <c r="CC123" s="1124"/>
      <c r="CD123" s="1124"/>
      <c r="CE123" s="1124"/>
      <c r="CF123" s="1057"/>
      <c r="CG123" s="1058"/>
      <c r="CH123" s="1058"/>
      <c r="CI123" s="1058"/>
      <c r="CJ123" s="1059"/>
      <c r="CK123" s="1068"/>
      <c r="CL123" s="1069"/>
      <c r="CM123" s="1069"/>
      <c r="CN123" s="1069"/>
      <c r="CO123" s="1070"/>
      <c r="CP123" s="1078" t="s">
        <v>476</v>
      </c>
      <c r="CQ123" s="1079"/>
      <c r="CR123" s="1079"/>
      <c r="CS123" s="1079"/>
      <c r="CT123" s="1079"/>
      <c r="CU123" s="1079"/>
      <c r="CV123" s="1079"/>
      <c r="CW123" s="1079"/>
      <c r="CX123" s="1079"/>
      <c r="CY123" s="1079"/>
      <c r="CZ123" s="1079"/>
      <c r="DA123" s="1079"/>
      <c r="DB123" s="1079"/>
      <c r="DC123" s="1079"/>
      <c r="DD123" s="1079"/>
      <c r="DE123" s="1079"/>
      <c r="DF123" s="1080"/>
      <c r="DG123" s="1016">
        <v>11995</v>
      </c>
      <c r="DH123" s="1017"/>
      <c r="DI123" s="1017"/>
      <c r="DJ123" s="1017"/>
      <c r="DK123" s="1018"/>
      <c r="DL123" s="1019">
        <v>10723</v>
      </c>
      <c r="DM123" s="1017"/>
      <c r="DN123" s="1017"/>
      <c r="DO123" s="1017"/>
      <c r="DP123" s="1018"/>
      <c r="DQ123" s="1019">
        <v>9751</v>
      </c>
      <c r="DR123" s="1017"/>
      <c r="DS123" s="1017"/>
      <c r="DT123" s="1017"/>
      <c r="DU123" s="1018"/>
      <c r="DV123" s="1020">
        <v>0</v>
      </c>
      <c r="DW123" s="1021"/>
      <c r="DX123" s="1021"/>
      <c r="DY123" s="1021"/>
      <c r="DZ123" s="1022"/>
    </row>
    <row r="124" spans="1:130" s="248" customFormat="1" ht="26.25" customHeight="1" thickBot="1" x14ac:dyDescent="0.2">
      <c r="A124" s="1117"/>
      <c r="B124" s="1004"/>
      <c r="C124" s="974" t="s">
        <v>463</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442</v>
      </c>
      <c r="AB124" s="1017"/>
      <c r="AC124" s="1017"/>
      <c r="AD124" s="1017"/>
      <c r="AE124" s="1018"/>
      <c r="AF124" s="1019" t="s">
        <v>230</v>
      </c>
      <c r="AG124" s="1017"/>
      <c r="AH124" s="1017"/>
      <c r="AI124" s="1017"/>
      <c r="AJ124" s="1018"/>
      <c r="AK124" s="1019" t="s">
        <v>405</v>
      </c>
      <c r="AL124" s="1017"/>
      <c r="AM124" s="1017"/>
      <c r="AN124" s="1017"/>
      <c r="AO124" s="1018"/>
      <c r="AP124" s="1020" t="s">
        <v>230</v>
      </c>
      <c r="AQ124" s="1021"/>
      <c r="AR124" s="1021"/>
      <c r="AS124" s="1021"/>
      <c r="AT124" s="1022"/>
      <c r="AU124" s="1119" t="s">
        <v>477</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90.8</v>
      </c>
      <c r="BR124" s="1086"/>
      <c r="BS124" s="1086"/>
      <c r="BT124" s="1086"/>
      <c r="BU124" s="1086"/>
      <c r="BV124" s="1086">
        <v>83.6</v>
      </c>
      <c r="BW124" s="1086"/>
      <c r="BX124" s="1086"/>
      <c r="BY124" s="1086"/>
      <c r="BZ124" s="1086"/>
      <c r="CA124" s="1086">
        <v>76.8</v>
      </c>
      <c r="CB124" s="1086"/>
      <c r="CC124" s="1086"/>
      <c r="CD124" s="1086"/>
      <c r="CE124" s="1086"/>
      <c r="CF124" s="1087"/>
      <c r="CG124" s="1088"/>
      <c r="CH124" s="1088"/>
      <c r="CI124" s="1088"/>
      <c r="CJ124" s="1089"/>
      <c r="CK124" s="1071"/>
      <c r="CL124" s="1071"/>
      <c r="CM124" s="1071"/>
      <c r="CN124" s="1071"/>
      <c r="CO124" s="1072"/>
      <c r="CP124" s="1078" t="s">
        <v>478</v>
      </c>
      <c r="CQ124" s="1079"/>
      <c r="CR124" s="1079"/>
      <c r="CS124" s="1079"/>
      <c r="CT124" s="1079"/>
      <c r="CU124" s="1079"/>
      <c r="CV124" s="1079"/>
      <c r="CW124" s="1079"/>
      <c r="CX124" s="1079"/>
      <c r="CY124" s="1079"/>
      <c r="CZ124" s="1079"/>
      <c r="DA124" s="1079"/>
      <c r="DB124" s="1079"/>
      <c r="DC124" s="1079"/>
      <c r="DD124" s="1079"/>
      <c r="DE124" s="1079"/>
      <c r="DF124" s="1080"/>
      <c r="DG124" s="1063">
        <v>2051</v>
      </c>
      <c r="DH124" s="1042"/>
      <c r="DI124" s="1042"/>
      <c r="DJ124" s="1042"/>
      <c r="DK124" s="1043"/>
      <c r="DL124" s="1041">
        <v>2149</v>
      </c>
      <c r="DM124" s="1042"/>
      <c r="DN124" s="1042"/>
      <c r="DO124" s="1042"/>
      <c r="DP124" s="1043"/>
      <c r="DQ124" s="1041">
        <v>2128</v>
      </c>
      <c r="DR124" s="1042"/>
      <c r="DS124" s="1042"/>
      <c r="DT124" s="1042"/>
      <c r="DU124" s="1043"/>
      <c r="DV124" s="1044">
        <v>0</v>
      </c>
      <c r="DW124" s="1045"/>
      <c r="DX124" s="1045"/>
      <c r="DY124" s="1045"/>
      <c r="DZ124" s="1046"/>
    </row>
    <row r="125" spans="1:130" s="248" customFormat="1" ht="26.25" customHeight="1" x14ac:dyDescent="0.15">
      <c r="A125" s="1117"/>
      <c r="B125" s="1004"/>
      <c r="C125" s="974" t="s">
        <v>465</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442</v>
      </c>
      <c r="AB125" s="1017"/>
      <c r="AC125" s="1017"/>
      <c r="AD125" s="1017"/>
      <c r="AE125" s="1018"/>
      <c r="AF125" s="1019" t="s">
        <v>442</v>
      </c>
      <c r="AG125" s="1017"/>
      <c r="AH125" s="1017"/>
      <c r="AI125" s="1017"/>
      <c r="AJ125" s="1018"/>
      <c r="AK125" s="1019" t="s">
        <v>442</v>
      </c>
      <c r="AL125" s="1017"/>
      <c r="AM125" s="1017"/>
      <c r="AN125" s="1017"/>
      <c r="AO125" s="1018"/>
      <c r="AP125" s="1020" t="s">
        <v>442</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479</v>
      </c>
      <c r="CL125" s="1066"/>
      <c r="CM125" s="1066"/>
      <c r="CN125" s="1066"/>
      <c r="CO125" s="1067"/>
      <c r="CP125" s="998" t="s">
        <v>480</v>
      </c>
      <c r="CQ125" s="947"/>
      <c r="CR125" s="947"/>
      <c r="CS125" s="947"/>
      <c r="CT125" s="947"/>
      <c r="CU125" s="947"/>
      <c r="CV125" s="947"/>
      <c r="CW125" s="947"/>
      <c r="CX125" s="947"/>
      <c r="CY125" s="947"/>
      <c r="CZ125" s="947"/>
      <c r="DA125" s="947"/>
      <c r="DB125" s="947"/>
      <c r="DC125" s="947"/>
      <c r="DD125" s="947"/>
      <c r="DE125" s="947"/>
      <c r="DF125" s="948"/>
      <c r="DG125" s="984" t="s">
        <v>230</v>
      </c>
      <c r="DH125" s="985"/>
      <c r="DI125" s="985"/>
      <c r="DJ125" s="985"/>
      <c r="DK125" s="985"/>
      <c r="DL125" s="985" t="s">
        <v>442</v>
      </c>
      <c r="DM125" s="985"/>
      <c r="DN125" s="985"/>
      <c r="DO125" s="985"/>
      <c r="DP125" s="985"/>
      <c r="DQ125" s="985" t="s">
        <v>442</v>
      </c>
      <c r="DR125" s="985"/>
      <c r="DS125" s="985"/>
      <c r="DT125" s="985"/>
      <c r="DU125" s="985"/>
      <c r="DV125" s="986" t="s">
        <v>442</v>
      </c>
      <c r="DW125" s="986"/>
      <c r="DX125" s="986"/>
      <c r="DY125" s="986"/>
      <c r="DZ125" s="987"/>
    </row>
    <row r="126" spans="1:130" s="248" customFormat="1" ht="26.25" customHeight="1" thickBot="1" x14ac:dyDescent="0.2">
      <c r="A126" s="1117"/>
      <c r="B126" s="1004"/>
      <c r="C126" s="974" t="s">
        <v>467</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210762</v>
      </c>
      <c r="AB126" s="1017"/>
      <c r="AC126" s="1017"/>
      <c r="AD126" s="1017"/>
      <c r="AE126" s="1018"/>
      <c r="AF126" s="1019">
        <v>56569</v>
      </c>
      <c r="AG126" s="1017"/>
      <c r="AH126" s="1017"/>
      <c r="AI126" s="1017"/>
      <c r="AJ126" s="1018"/>
      <c r="AK126" s="1019">
        <v>31480</v>
      </c>
      <c r="AL126" s="1017"/>
      <c r="AM126" s="1017"/>
      <c r="AN126" s="1017"/>
      <c r="AO126" s="1018"/>
      <c r="AP126" s="1020">
        <v>0.1</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481</v>
      </c>
      <c r="CQ126" s="1008"/>
      <c r="CR126" s="1008"/>
      <c r="CS126" s="1008"/>
      <c r="CT126" s="1008"/>
      <c r="CU126" s="1008"/>
      <c r="CV126" s="1008"/>
      <c r="CW126" s="1008"/>
      <c r="CX126" s="1008"/>
      <c r="CY126" s="1008"/>
      <c r="CZ126" s="1008"/>
      <c r="DA126" s="1008"/>
      <c r="DB126" s="1008"/>
      <c r="DC126" s="1008"/>
      <c r="DD126" s="1008"/>
      <c r="DE126" s="1008"/>
      <c r="DF126" s="1009"/>
      <c r="DG126" s="977" t="s">
        <v>442</v>
      </c>
      <c r="DH126" s="978"/>
      <c r="DI126" s="978"/>
      <c r="DJ126" s="978"/>
      <c r="DK126" s="978"/>
      <c r="DL126" s="978" t="s">
        <v>230</v>
      </c>
      <c r="DM126" s="978"/>
      <c r="DN126" s="978"/>
      <c r="DO126" s="978"/>
      <c r="DP126" s="978"/>
      <c r="DQ126" s="978" t="s">
        <v>442</v>
      </c>
      <c r="DR126" s="978"/>
      <c r="DS126" s="978"/>
      <c r="DT126" s="978"/>
      <c r="DU126" s="978"/>
      <c r="DV126" s="979" t="s">
        <v>442</v>
      </c>
      <c r="DW126" s="979"/>
      <c r="DX126" s="979"/>
      <c r="DY126" s="979"/>
      <c r="DZ126" s="980"/>
    </row>
    <row r="127" spans="1:130" s="248" customFormat="1" ht="26.25" customHeight="1" x14ac:dyDescent="0.15">
      <c r="A127" s="1118"/>
      <c r="B127" s="1006"/>
      <c r="C127" s="1060" t="s">
        <v>482</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442</v>
      </c>
      <c r="AB127" s="1017"/>
      <c r="AC127" s="1017"/>
      <c r="AD127" s="1017"/>
      <c r="AE127" s="1018"/>
      <c r="AF127" s="1019" t="s">
        <v>230</v>
      </c>
      <c r="AG127" s="1017"/>
      <c r="AH127" s="1017"/>
      <c r="AI127" s="1017"/>
      <c r="AJ127" s="1018"/>
      <c r="AK127" s="1019" t="s">
        <v>230</v>
      </c>
      <c r="AL127" s="1017"/>
      <c r="AM127" s="1017"/>
      <c r="AN127" s="1017"/>
      <c r="AO127" s="1018"/>
      <c r="AP127" s="1020" t="s">
        <v>230</v>
      </c>
      <c r="AQ127" s="1021"/>
      <c r="AR127" s="1021"/>
      <c r="AS127" s="1021"/>
      <c r="AT127" s="1022"/>
      <c r="AU127" s="284"/>
      <c r="AV127" s="284"/>
      <c r="AW127" s="284"/>
      <c r="AX127" s="1090" t="s">
        <v>483</v>
      </c>
      <c r="AY127" s="1091"/>
      <c r="AZ127" s="1091"/>
      <c r="BA127" s="1091"/>
      <c r="BB127" s="1091"/>
      <c r="BC127" s="1091"/>
      <c r="BD127" s="1091"/>
      <c r="BE127" s="1092"/>
      <c r="BF127" s="1093" t="s">
        <v>484</v>
      </c>
      <c r="BG127" s="1091"/>
      <c r="BH127" s="1091"/>
      <c r="BI127" s="1091"/>
      <c r="BJ127" s="1091"/>
      <c r="BK127" s="1091"/>
      <c r="BL127" s="1092"/>
      <c r="BM127" s="1093" t="s">
        <v>485</v>
      </c>
      <c r="BN127" s="1091"/>
      <c r="BO127" s="1091"/>
      <c r="BP127" s="1091"/>
      <c r="BQ127" s="1091"/>
      <c r="BR127" s="1091"/>
      <c r="BS127" s="1092"/>
      <c r="BT127" s="1093" t="s">
        <v>486</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487</v>
      </c>
      <c r="CQ127" s="1008"/>
      <c r="CR127" s="1008"/>
      <c r="CS127" s="1008"/>
      <c r="CT127" s="1008"/>
      <c r="CU127" s="1008"/>
      <c r="CV127" s="1008"/>
      <c r="CW127" s="1008"/>
      <c r="CX127" s="1008"/>
      <c r="CY127" s="1008"/>
      <c r="CZ127" s="1008"/>
      <c r="DA127" s="1008"/>
      <c r="DB127" s="1008"/>
      <c r="DC127" s="1008"/>
      <c r="DD127" s="1008"/>
      <c r="DE127" s="1008"/>
      <c r="DF127" s="1009"/>
      <c r="DG127" s="977" t="s">
        <v>442</v>
      </c>
      <c r="DH127" s="978"/>
      <c r="DI127" s="978"/>
      <c r="DJ127" s="978"/>
      <c r="DK127" s="978"/>
      <c r="DL127" s="978" t="s">
        <v>230</v>
      </c>
      <c r="DM127" s="978"/>
      <c r="DN127" s="978"/>
      <c r="DO127" s="978"/>
      <c r="DP127" s="978"/>
      <c r="DQ127" s="978" t="s">
        <v>442</v>
      </c>
      <c r="DR127" s="978"/>
      <c r="DS127" s="978"/>
      <c r="DT127" s="978"/>
      <c r="DU127" s="978"/>
      <c r="DV127" s="979" t="s">
        <v>230</v>
      </c>
      <c r="DW127" s="979"/>
      <c r="DX127" s="979"/>
      <c r="DY127" s="979"/>
      <c r="DZ127" s="980"/>
    </row>
    <row r="128" spans="1:130" s="248" customFormat="1" ht="26.25" customHeight="1" thickBot="1" x14ac:dyDescent="0.2">
      <c r="A128" s="1101" t="s">
        <v>488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489</v>
      </c>
      <c r="X128" s="1103"/>
      <c r="Y128" s="1103"/>
      <c r="Z128" s="1104"/>
      <c r="AA128" s="1105">
        <v>1335382</v>
      </c>
      <c r="AB128" s="1106"/>
      <c r="AC128" s="1106"/>
      <c r="AD128" s="1106"/>
      <c r="AE128" s="1107"/>
      <c r="AF128" s="1108">
        <v>1332072</v>
      </c>
      <c r="AG128" s="1106"/>
      <c r="AH128" s="1106"/>
      <c r="AI128" s="1106"/>
      <c r="AJ128" s="1107"/>
      <c r="AK128" s="1108">
        <v>1284840</v>
      </c>
      <c r="AL128" s="1106"/>
      <c r="AM128" s="1106"/>
      <c r="AN128" s="1106"/>
      <c r="AO128" s="1107"/>
      <c r="AP128" s="1109"/>
      <c r="AQ128" s="1110"/>
      <c r="AR128" s="1110"/>
      <c r="AS128" s="1110"/>
      <c r="AT128" s="1111"/>
      <c r="AU128" s="284"/>
      <c r="AV128" s="284"/>
      <c r="AW128" s="284"/>
      <c r="AX128" s="946" t="s">
        <v>490</v>
      </c>
      <c r="AY128" s="947"/>
      <c r="AZ128" s="947"/>
      <c r="BA128" s="947"/>
      <c r="BB128" s="947"/>
      <c r="BC128" s="947"/>
      <c r="BD128" s="947"/>
      <c r="BE128" s="948"/>
      <c r="BF128" s="1112" t="s">
        <v>230</v>
      </c>
      <c r="BG128" s="1113"/>
      <c r="BH128" s="1113"/>
      <c r="BI128" s="1113"/>
      <c r="BJ128" s="1113"/>
      <c r="BK128" s="1113"/>
      <c r="BL128" s="1114"/>
      <c r="BM128" s="1112">
        <v>11.25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491</v>
      </c>
      <c r="CQ128" s="1095"/>
      <c r="CR128" s="1095"/>
      <c r="CS128" s="1095"/>
      <c r="CT128" s="1095"/>
      <c r="CU128" s="1095"/>
      <c r="CV128" s="1095"/>
      <c r="CW128" s="1095"/>
      <c r="CX128" s="1095"/>
      <c r="CY128" s="1095"/>
      <c r="CZ128" s="1095"/>
      <c r="DA128" s="1095"/>
      <c r="DB128" s="1095"/>
      <c r="DC128" s="1095"/>
      <c r="DD128" s="1095"/>
      <c r="DE128" s="1095"/>
      <c r="DF128" s="1096"/>
      <c r="DG128" s="1097">
        <v>171233</v>
      </c>
      <c r="DH128" s="1098"/>
      <c r="DI128" s="1098"/>
      <c r="DJ128" s="1098"/>
      <c r="DK128" s="1098"/>
      <c r="DL128" s="1098">
        <v>141076</v>
      </c>
      <c r="DM128" s="1098"/>
      <c r="DN128" s="1098"/>
      <c r="DO128" s="1098"/>
      <c r="DP128" s="1098"/>
      <c r="DQ128" s="1098">
        <v>110894</v>
      </c>
      <c r="DR128" s="1098"/>
      <c r="DS128" s="1098"/>
      <c r="DT128" s="1098"/>
      <c r="DU128" s="1098"/>
      <c r="DV128" s="1099">
        <v>0.2</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492</v>
      </c>
      <c r="X129" s="1132"/>
      <c r="Y129" s="1132"/>
      <c r="Z129" s="1133"/>
      <c r="AA129" s="1016">
        <v>55404055</v>
      </c>
      <c r="AB129" s="1017"/>
      <c r="AC129" s="1017"/>
      <c r="AD129" s="1017"/>
      <c r="AE129" s="1018"/>
      <c r="AF129" s="1019">
        <v>54570903</v>
      </c>
      <c r="AG129" s="1017"/>
      <c r="AH129" s="1017"/>
      <c r="AI129" s="1017"/>
      <c r="AJ129" s="1018"/>
      <c r="AK129" s="1019">
        <v>55201772</v>
      </c>
      <c r="AL129" s="1017"/>
      <c r="AM129" s="1017"/>
      <c r="AN129" s="1017"/>
      <c r="AO129" s="1018"/>
      <c r="AP129" s="1134"/>
      <c r="AQ129" s="1135"/>
      <c r="AR129" s="1135"/>
      <c r="AS129" s="1135"/>
      <c r="AT129" s="1136"/>
      <c r="AU129" s="286"/>
      <c r="AV129" s="286"/>
      <c r="AW129" s="286"/>
      <c r="AX129" s="1125" t="s">
        <v>493</v>
      </c>
      <c r="AY129" s="1008"/>
      <c r="AZ129" s="1008"/>
      <c r="BA129" s="1008"/>
      <c r="BB129" s="1008"/>
      <c r="BC129" s="1008"/>
      <c r="BD129" s="1008"/>
      <c r="BE129" s="1009"/>
      <c r="BF129" s="1126" t="s">
        <v>230</v>
      </c>
      <c r="BG129" s="1127"/>
      <c r="BH129" s="1127"/>
      <c r="BI129" s="1127"/>
      <c r="BJ129" s="1127"/>
      <c r="BK129" s="1127"/>
      <c r="BL129" s="1128"/>
      <c r="BM129" s="1126">
        <v>16.25</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494</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495</v>
      </c>
      <c r="X130" s="1132"/>
      <c r="Y130" s="1132"/>
      <c r="Z130" s="1133"/>
      <c r="AA130" s="1016">
        <v>11592163</v>
      </c>
      <c r="AB130" s="1017"/>
      <c r="AC130" s="1017"/>
      <c r="AD130" s="1017"/>
      <c r="AE130" s="1018"/>
      <c r="AF130" s="1019">
        <v>11311475</v>
      </c>
      <c r="AG130" s="1017"/>
      <c r="AH130" s="1017"/>
      <c r="AI130" s="1017"/>
      <c r="AJ130" s="1018"/>
      <c r="AK130" s="1019">
        <v>10820120</v>
      </c>
      <c r="AL130" s="1017"/>
      <c r="AM130" s="1017"/>
      <c r="AN130" s="1017"/>
      <c r="AO130" s="1018"/>
      <c r="AP130" s="1134"/>
      <c r="AQ130" s="1135"/>
      <c r="AR130" s="1135"/>
      <c r="AS130" s="1135"/>
      <c r="AT130" s="1136"/>
      <c r="AU130" s="286"/>
      <c r="AV130" s="286"/>
      <c r="AW130" s="286"/>
      <c r="AX130" s="1125" t="s">
        <v>496</v>
      </c>
      <c r="AY130" s="1008"/>
      <c r="AZ130" s="1008"/>
      <c r="BA130" s="1008"/>
      <c r="BB130" s="1008"/>
      <c r="BC130" s="1008"/>
      <c r="BD130" s="1008"/>
      <c r="BE130" s="1009"/>
      <c r="BF130" s="1162">
        <v>11.2</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497</v>
      </c>
      <c r="X131" s="1170"/>
      <c r="Y131" s="1170"/>
      <c r="Z131" s="1171"/>
      <c r="AA131" s="1063">
        <v>43811892</v>
      </c>
      <c r="AB131" s="1042"/>
      <c r="AC131" s="1042"/>
      <c r="AD131" s="1042"/>
      <c r="AE131" s="1043"/>
      <c r="AF131" s="1041">
        <v>43259428</v>
      </c>
      <c r="AG131" s="1042"/>
      <c r="AH131" s="1042"/>
      <c r="AI131" s="1042"/>
      <c r="AJ131" s="1043"/>
      <c r="AK131" s="1041">
        <v>44381652</v>
      </c>
      <c r="AL131" s="1042"/>
      <c r="AM131" s="1042"/>
      <c r="AN131" s="1042"/>
      <c r="AO131" s="1043"/>
      <c r="AP131" s="1172"/>
      <c r="AQ131" s="1173"/>
      <c r="AR131" s="1173"/>
      <c r="AS131" s="1173"/>
      <c r="AT131" s="1174"/>
      <c r="AU131" s="286"/>
      <c r="AV131" s="286"/>
      <c r="AW131" s="286"/>
      <c r="AX131" s="1144" t="s">
        <v>498</v>
      </c>
      <c r="AY131" s="1095"/>
      <c r="AZ131" s="1095"/>
      <c r="BA131" s="1095"/>
      <c r="BB131" s="1095"/>
      <c r="BC131" s="1095"/>
      <c r="BD131" s="1095"/>
      <c r="BE131" s="1096"/>
      <c r="BF131" s="1145">
        <v>76.8</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499</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500</v>
      </c>
      <c r="W132" s="1155"/>
      <c r="X132" s="1155"/>
      <c r="Y132" s="1155"/>
      <c r="Z132" s="1156"/>
      <c r="AA132" s="1157">
        <v>12.55492454</v>
      </c>
      <c r="AB132" s="1158"/>
      <c r="AC132" s="1158"/>
      <c r="AD132" s="1158"/>
      <c r="AE132" s="1159"/>
      <c r="AF132" s="1160">
        <v>11.00720594</v>
      </c>
      <c r="AG132" s="1158"/>
      <c r="AH132" s="1158"/>
      <c r="AI132" s="1158"/>
      <c r="AJ132" s="1159"/>
      <c r="AK132" s="1160">
        <v>10.25005333</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501</v>
      </c>
      <c r="W133" s="1138"/>
      <c r="X133" s="1138"/>
      <c r="Y133" s="1138"/>
      <c r="Z133" s="1139"/>
      <c r="AA133" s="1140">
        <v>13.9</v>
      </c>
      <c r="AB133" s="1141"/>
      <c r="AC133" s="1141"/>
      <c r="AD133" s="1141"/>
      <c r="AE133" s="1142"/>
      <c r="AF133" s="1140">
        <v>12.5</v>
      </c>
      <c r="AG133" s="1141"/>
      <c r="AH133" s="1141"/>
      <c r="AI133" s="1141"/>
      <c r="AJ133" s="1142"/>
      <c r="AK133" s="1140">
        <v>11.2</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yKBtdGZJbgEXVCNb/Cj87U3KxXi7WXKalV/gNqqm2Ogfa2E2u0EHSQCAVbvYbgx4KuPbmuzAH8BtH7vrT68elA==" saltValue="M5cgygbaA5bdSNMtKcqVZ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neI9pgZtg0n/L7xcnAf6+rKMK4BX/bwlLnZcSlMhYKTALIuKD08YDBRFPRqwuRm2bXKnwUvnstZ0VCNwU6a2oQ==" saltValue="UBqztSisYTb/nTPFtSdGEA=="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eSLqfjElvhs2C93QO44xPsWGFtW+oLVD2vM56GS5bi4SqbgVxHcUQnntaBx9iArvNlkBrmDVOMuVkvp/MEq8w==" saltValue="jibEbZXfGJWC0lVF9WKj3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505</v>
      </c>
      <c r="AP7" s="305"/>
      <c r="AQ7" s="306" t="s">
        <v>506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507</v>
      </c>
      <c r="AQ8" s="312" t="s">
        <v>508</v>
      </c>
      <c r="AR8" s="313" t="s">
        <v>509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510</v>
      </c>
      <c r="AL9" s="1178"/>
      <c r="AM9" s="1178"/>
      <c r="AN9" s="1179"/>
      <c r="AO9" s="314">
        <v>16804245</v>
      </c>
      <c r="AP9" s="314">
        <v>83698</v>
      </c>
      <c r="AQ9" s="315">
        <v>62265</v>
      </c>
      <c r="AR9" s="316">
        <v>34.4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511</v>
      </c>
      <c r="AL10" s="1178"/>
      <c r="AM10" s="1178"/>
      <c r="AN10" s="1179"/>
      <c r="AO10" s="317">
        <v>2922</v>
      </c>
      <c r="AP10" s="317">
        <v>15</v>
      </c>
      <c r="AQ10" s="318">
        <v>1645</v>
      </c>
      <c r="AR10" s="319">
        <v>-99.1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512</v>
      </c>
      <c r="AL11" s="1178"/>
      <c r="AM11" s="1178"/>
      <c r="AN11" s="1179"/>
      <c r="AO11" s="317" t="s">
        <v>513</v>
      </c>
      <c r="AP11" s="317" t="s">
        <v>513</v>
      </c>
      <c r="AQ11" s="318">
        <v>688</v>
      </c>
      <c r="AR11" s="319" t="s">
        <v>513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514</v>
      </c>
      <c r="AL12" s="1178"/>
      <c r="AM12" s="1178"/>
      <c r="AN12" s="1179"/>
      <c r="AO12" s="317" t="s">
        <v>513</v>
      </c>
      <c r="AP12" s="317" t="s">
        <v>513</v>
      </c>
      <c r="AQ12" s="318">
        <v>24</v>
      </c>
      <c r="AR12" s="319" t="s">
        <v>513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515</v>
      </c>
      <c r="AL13" s="1178"/>
      <c r="AM13" s="1178"/>
      <c r="AN13" s="1179"/>
      <c r="AO13" s="317">
        <v>528296</v>
      </c>
      <c r="AP13" s="317">
        <v>2631</v>
      </c>
      <c r="AQ13" s="318">
        <v>2006</v>
      </c>
      <c r="AR13" s="319">
        <v>31.2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516</v>
      </c>
      <c r="AL14" s="1178"/>
      <c r="AM14" s="1178"/>
      <c r="AN14" s="1179"/>
      <c r="AO14" s="317">
        <v>280514</v>
      </c>
      <c r="AP14" s="317">
        <v>1397</v>
      </c>
      <c r="AQ14" s="318">
        <v>1357</v>
      </c>
      <c r="AR14" s="319">
        <v>2.9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517</v>
      </c>
      <c r="AL15" s="1184"/>
      <c r="AM15" s="1184"/>
      <c r="AN15" s="1185"/>
      <c r="AO15" s="317">
        <v>-1593569</v>
      </c>
      <c r="AP15" s="317">
        <v>-7937</v>
      </c>
      <c r="AQ15" s="318">
        <v>-3875</v>
      </c>
      <c r="AR15" s="319">
        <v>104.8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184</v>
      </c>
      <c r="AL16" s="1184"/>
      <c r="AM16" s="1184"/>
      <c r="AN16" s="1185"/>
      <c r="AO16" s="317">
        <v>16022408</v>
      </c>
      <c r="AP16" s="317">
        <v>79804</v>
      </c>
      <c r="AQ16" s="318">
        <v>64110</v>
      </c>
      <c r="AR16" s="319">
        <v>24.5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522</v>
      </c>
      <c r="AL21" s="1187"/>
      <c r="AM21" s="1187"/>
      <c r="AN21" s="1188"/>
      <c r="AO21" s="330">
        <v>8.3699999999999992</v>
      </c>
      <c r="AP21" s="331">
        <v>6.37</v>
      </c>
      <c r="AQ21" s="332">
        <v>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523</v>
      </c>
      <c r="AL22" s="1187"/>
      <c r="AM22" s="1187"/>
      <c r="AN22" s="1188"/>
      <c r="AO22" s="335">
        <v>98.8</v>
      </c>
      <c r="AP22" s="336">
        <v>99.7</v>
      </c>
      <c r="AQ22" s="337">
        <v>-0.9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505</v>
      </c>
      <c r="AP30" s="305"/>
      <c r="AQ30" s="306" t="s">
        <v>506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507</v>
      </c>
      <c r="AQ31" s="312" t="s">
        <v>508</v>
      </c>
      <c r="AR31" s="313" t="s">
        <v>509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527</v>
      </c>
      <c r="AL32" s="1181"/>
      <c r="AM32" s="1181"/>
      <c r="AN32" s="1182"/>
      <c r="AO32" s="345">
        <v>11823293</v>
      </c>
      <c r="AP32" s="345">
        <v>58889</v>
      </c>
      <c r="AQ32" s="346">
        <v>36503</v>
      </c>
      <c r="AR32" s="347">
        <v>61.3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528</v>
      </c>
      <c r="AL33" s="1181"/>
      <c r="AM33" s="1181"/>
      <c r="AN33" s="1182"/>
      <c r="AO33" s="345" t="s">
        <v>513</v>
      </c>
      <c r="AP33" s="345" t="s">
        <v>513</v>
      </c>
      <c r="AQ33" s="346">
        <v>3</v>
      </c>
      <c r="AR33" s="347" t="s">
        <v>513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529</v>
      </c>
      <c r="AL34" s="1181"/>
      <c r="AM34" s="1181"/>
      <c r="AN34" s="1182"/>
      <c r="AO34" s="345" t="s">
        <v>513</v>
      </c>
      <c r="AP34" s="345" t="s">
        <v>513</v>
      </c>
      <c r="AQ34" s="346">
        <v>76</v>
      </c>
      <c r="AR34" s="347" t="s">
        <v>513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530</v>
      </c>
      <c r="AL35" s="1181"/>
      <c r="AM35" s="1181"/>
      <c r="AN35" s="1182"/>
      <c r="AO35" s="345">
        <v>4725553</v>
      </c>
      <c r="AP35" s="345">
        <v>23537</v>
      </c>
      <c r="AQ35" s="346">
        <v>8582</v>
      </c>
      <c r="AR35" s="347">
        <v>174.3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531</v>
      </c>
      <c r="AL36" s="1181"/>
      <c r="AM36" s="1181"/>
      <c r="AN36" s="1182"/>
      <c r="AO36" s="345">
        <v>37565</v>
      </c>
      <c r="AP36" s="345">
        <v>187</v>
      </c>
      <c r="AQ36" s="346">
        <v>400</v>
      </c>
      <c r="AR36" s="347">
        <v>-53.3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532</v>
      </c>
      <c r="AL37" s="1181"/>
      <c r="AM37" s="1181"/>
      <c r="AN37" s="1182"/>
      <c r="AO37" s="345">
        <v>67651</v>
      </c>
      <c r="AP37" s="345">
        <v>337</v>
      </c>
      <c r="AQ37" s="346">
        <v>747</v>
      </c>
      <c r="AR37" s="347">
        <v>-54.9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533</v>
      </c>
      <c r="AL38" s="1190"/>
      <c r="AM38" s="1190"/>
      <c r="AN38" s="1191"/>
      <c r="AO38" s="348">
        <v>41</v>
      </c>
      <c r="AP38" s="348">
        <v>0</v>
      </c>
      <c r="AQ38" s="349">
        <v>2</v>
      </c>
      <c r="AR38" s="337">
        <v>-100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534</v>
      </c>
      <c r="AL39" s="1190"/>
      <c r="AM39" s="1190"/>
      <c r="AN39" s="1191"/>
      <c r="AO39" s="345">
        <v>-1284840</v>
      </c>
      <c r="AP39" s="345">
        <v>-6399</v>
      </c>
      <c r="AQ39" s="346">
        <v>-7844</v>
      </c>
      <c r="AR39" s="347">
        <v>-18.399999999999999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535</v>
      </c>
      <c r="AL40" s="1181"/>
      <c r="AM40" s="1181"/>
      <c r="AN40" s="1182"/>
      <c r="AO40" s="345">
        <v>-10820120</v>
      </c>
      <c r="AP40" s="345">
        <v>-53893</v>
      </c>
      <c r="AQ40" s="346">
        <v>-28367</v>
      </c>
      <c r="AR40" s="347">
        <v>90</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297</v>
      </c>
      <c r="AL41" s="1193"/>
      <c r="AM41" s="1193"/>
      <c r="AN41" s="1194"/>
      <c r="AO41" s="345">
        <v>4549143</v>
      </c>
      <c r="AP41" s="345">
        <v>22658</v>
      </c>
      <c r="AQ41" s="346">
        <v>10099</v>
      </c>
      <c r="AR41" s="347">
        <v>124.4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505</v>
      </c>
      <c r="AN49" s="1197" t="s">
        <v>539</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540</v>
      </c>
      <c r="AO50" s="362" t="s">
        <v>541</v>
      </c>
      <c r="AP50" s="363" t="s">
        <v>542</v>
      </c>
      <c r="AQ50" s="364" t="s">
        <v>543</v>
      </c>
      <c r="AR50" s="365" t="s">
        <v>544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8524221</v>
      </c>
      <c r="AN51" s="367">
        <v>41703</v>
      </c>
      <c r="AO51" s="368">
        <v>-32.4</v>
      </c>
      <c r="AP51" s="369">
        <v>42581</v>
      </c>
      <c r="AQ51" s="370">
        <v>-2.2000000000000002</v>
      </c>
      <c r="AR51" s="371">
        <v>-30.2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6050168</v>
      </c>
      <c r="AN52" s="375">
        <v>29599</v>
      </c>
      <c r="AO52" s="376">
        <v>-33.9</v>
      </c>
      <c r="AP52" s="377">
        <v>24354</v>
      </c>
      <c r="AQ52" s="378">
        <v>-1.8</v>
      </c>
      <c r="AR52" s="379">
        <v>-32.1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8732737</v>
      </c>
      <c r="AN53" s="367">
        <v>42852</v>
      </c>
      <c r="AO53" s="368">
        <v>2.8</v>
      </c>
      <c r="AP53" s="369">
        <v>45426</v>
      </c>
      <c r="AQ53" s="370">
        <v>6.7</v>
      </c>
      <c r="AR53" s="371">
        <v>-3.9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3987869</v>
      </c>
      <c r="AN54" s="375">
        <v>19569</v>
      </c>
      <c r="AO54" s="376">
        <v>-33.9</v>
      </c>
      <c r="AP54" s="377">
        <v>24508</v>
      </c>
      <c r="AQ54" s="378">
        <v>0.6</v>
      </c>
      <c r="AR54" s="379">
        <v>-34.5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8385910</v>
      </c>
      <c r="AN55" s="367">
        <v>41329</v>
      </c>
      <c r="AO55" s="368">
        <v>-3.6</v>
      </c>
      <c r="AP55" s="369">
        <v>46457</v>
      </c>
      <c r="AQ55" s="370">
        <v>2.2999999999999998</v>
      </c>
      <c r="AR55" s="371">
        <v>-5.9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4833023</v>
      </c>
      <c r="AN56" s="375">
        <v>23819</v>
      </c>
      <c r="AO56" s="376">
        <v>21.7</v>
      </c>
      <c r="AP56" s="377">
        <v>24020</v>
      </c>
      <c r="AQ56" s="378">
        <v>-2</v>
      </c>
      <c r="AR56" s="379">
        <v>23.7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11072596</v>
      </c>
      <c r="AN57" s="367">
        <v>54820</v>
      </c>
      <c r="AO57" s="368">
        <v>32.6</v>
      </c>
      <c r="AP57" s="369">
        <v>51849</v>
      </c>
      <c r="AQ57" s="370">
        <v>11.6</v>
      </c>
      <c r="AR57" s="371">
        <v>21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5158833</v>
      </c>
      <c r="AN58" s="375">
        <v>25541</v>
      </c>
      <c r="AO58" s="376">
        <v>7.2</v>
      </c>
      <c r="AP58" s="377">
        <v>26326</v>
      </c>
      <c r="AQ58" s="378">
        <v>9.6</v>
      </c>
      <c r="AR58" s="379">
        <v>-2.4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12771808</v>
      </c>
      <c r="AN59" s="367">
        <v>63613</v>
      </c>
      <c r="AO59" s="368">
        <v>16</v>
      </c>
      <c r="AP59" s="369">
        <v>52191</v>
      </c>
      <c r="AQ59" s="370">
        <v>0.7</v>
      </c>
      <c r="AR59" s="371">
        <v>15.3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5792050</v>
      </c>
      <c r="AN60" s="375">
        <v>28849</v>
      </c>
      <c r="AO60" s="376">
        <v>13</v>
      </c>
      <c r="AP60" s="377">
        <v>26807</v>
      </c>
      <c r="AQ60" s="378">
        <v>1.8</v>
      </c>
      <c r="AR60" s="379">
        <v>11.2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9897454</v>
      </c>
      <c r="AN61" s="382">
        <v>48863</v>
      </c>
      <c r="AO61" s="383">
        <v>3.1</v>
      </c>
      <c r="AP61" s="384">
        <v>47701</v>
      </c>
      <c r="AQ61" s="385">
        <v>3.8</v>
      </c>
      <c r="AR61" s="371">
        <v>-0.7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5164389</v>
      </c>
      <c r="AN62" s="375">
        <v>25475</v>
      </c>
      <c r="AO62" s="376">
        <v>-5.2</v>
      </c>
      <c r="AP62" s="377">
        <v>25203</v>
      </c>
      <c r="AQ62" s="378">
        <v>1.6</v>
      </c>
      <c r="AR62" s="379">
        <v>-6.8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yH8c0I2mBnTsQ3zZKf7It7DCF7qqpppJYG2SqKH38zb5mgWcZO7ypDjAzgno18LKhNt6fUIwW4Av0CH9mWWWgA==" saltValue="jjUQ92LBW+sDwLfGVT29C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row r="120" spans="125:125" ht="13.5" hidden="1" customHeight="1" x14ac:dyDescent="0.15"/>
    <row r="121" spans="125:125" ht="13.5" hidden="1" customHeight="1" x14ac:dyDescent="0.15">
      <c r="DU121" s="292"/>
    </row>
  </sheetData>
  <sheetProtection algorithmName="SHA-512" hashValue="Fltn9zqiGDduWCEpAofcL9qRAemiv0++5xVLu19WBB6rRUYmel7XnSO18vR2UANXJ4V2nTugCY47CZKz/0rNYg==" saltValue="RtPsJdUDgOoPbWOdM8SVR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554</v>
      </c>
    </row>
  </sheetData>
  <sheetProtection algorithmName="SHA-512" hashValue="2MqaYuTNiRifmLbGgP8Vfjtr9sYHnomd3CjapXOtjwm9Ho6yFi7s30JTsTNJA+ItOVwqxSEvlDlL+egelUS39Q==" saltValue="8xKyByPsI18CqQ1b6v/HY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M44" sqref="M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00" t="s">
        <v>3</v>
      </c>
      <c r="D47" s="1200"/>
      <c r="E47" s="1201"/>
      <c r="F47" s="11">
        <v>5.28</v>
      </c>
      <c r="G47" s="12">
        <v>5.58</v>
      </c>
      <c r="H47" s="12">
        <v>6.67</v>
      </c>
      <c r="I47" s="12">
        <v>8.02</v>
      </c>
      <c r="J47" s="13">
        <v>6.44</v>
      </c>
    </row>
    <row r="48" spans="2:10" ht="57.75" customHeight="1" x14ac:dyDescent="0.15">
      <c r="B48" s="14"/>
      <c r="C48" s="1202" t="s">
        <v>4</v>
      </c>
      <c r="D48" s="1202"/>
      <c r="E48" s="1203"/>
      <c r="F48" s="15">
        <v>2.0299999999999998</v>
      </c>
      <c r="G48" s="16">
        <v>2.37</v>
      </c>
      <c r="H48" s="16">
        <v>2.77</v>
      </c>
      <c r="I48" s="16">
        <v>2.81</v>
      </c>
      <c r="J48" s="17">
        <v>4.8499999999999996</v>
      </c>
    </row>
    <row r="49" spans="2:10" ht="57.75" customHeight="1" thickBot="1" x14ac:dyDescent="0.2">
      <c r="B49" s="18"/>
      <c r="C49" s="1204" t="s">
        <v>5</v>
      </c>
      <c r="D49" s="1204"/>
      <c r="E49" s="1205"/>
      <c r="F49" s="19">
        <v>1.1200000000000001</v>
      </c>
      <c r="G49" s="20">
        <v>1.46</v>
      </c>
      <c r="H49" s="20">
        <v>2.66</v>
      </c>
      <c r="I49" s="20">
        <v>2.13</v>
      </c>
      <c r="J49" s="21">
        <v>0.57999999999999996</v>
      </c>
    </row>
    <row r="50" spans="2:10" ht="13.5" customHeight="1" x14ac:dyDescent="0.15"/>
  </sheetData>
  <sheetProtection algorithmName="SHA-512" hashValue="hsOPaALeXliZKoyNvGveaKswiZzbQq2GBPzig1z/LPCYIj8tHdgymSgEBjqNfDNYPNWUMHKEku+O31ragaMD6Q==" saltValue="ZvXWw+stvhDGUXuB7xu3+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12" t="s">
        <v>560</v>
      </c>
      <c r="D34" s="1212"/>
      <c r="E34" s="1213"/>
      <c r="F34" s="32">
        <v>12.17</v>
      </c>
      <c r="G34" s="33">
        <v>11.68</v>
      </c>
      <c r="H34" s="33">
        <v>11.18</v>
      </c>
      <c r="I34" s="33">
        <v>10.77</v>
      </c>
      <c r="J34" s="34">
        <v>8.06</v>
      </c>
      <c r="K34" s="22"/>
      <c r="L34" s="22"/>
      <c r="M34" s="22"/>
      <c r="N34" s="22"/>
      <c r="O34" s="22"/>
      <c r="P34" s="22"/>
    </row>
    <row r="35" spans="1:16" ht="39" customHeight="1" x14ac:dyDescent="0.15">
      <c r="A35" s="22"/>
      <c r="B35" s="35"/>
      <c r="C35" s="1206" t="s">
        <v>561</v>
      </c>
      <c r="D35" s="1207"/>
      <c r="E35" s="1208"/>
      <c r="F35" s="36">
        <v>1.75</v>
      </c>
      <c r="G35" s="37">
        <v>2.0499999999999998</v>
      </c>
      <c r="H35" s="37">
        <v>2.4</v>
      </c>
      <c r="I35" s="37">
        <v>2.41</v>
      </c>
      <c r="J35" s="38">
        <v>4.45</v>
      </c>
      <c r="K35" s="22"/>
      <c r="L35" s="22"/>
      <c r="M35" s="22"/>
      <c r="N35" s="22"/>
      <c r="O35" s="22"/>
      <c r="P35" s="22"/>
    </row>
    <row r="36" spans="1:16" ht="39" customHeight="1" x14ac:dyDescent="0.15">
      <c r="A36" s="22"/>
      <c r="B36" s="35"/>
      <c r="C36" s="1206" t="s">
        <v>562</v>
      </c>
      <c r="D36" s="1207"/>
      <c r="E36" s="1208"/>
      <c r="F36" s="36">
        <v>1.5</v>
      </c>
      <c r="G36" s="37">
        <v>1.56</v>
      </c>
      <c r="H36" s="37">
        <v>1.17</v>
      </c>
      <c r="I36" s="37">
        <v>1.64</v>
      </c>
      <c r="J36" s="38">
        <v>1.24</v>
      </c>
      <c r="K36" s="22"/>
      <c r="L36" s="22"/>
      <c r="M36" s="22"/>
      <c r="N36" s="22"/>
      <c r="O36" s="22"/>
      <c r="P36" s="22"/>
    </row>
    <row r="37" spans="1:16" ht="39" customHeight="1" x14ac:dyDescent="0.15">
      <c r="A37" s="22"/>
      <c r="B37" s="35"/>
      <c r="C37" s="1206" t="s">
        <v>563</v>
      </c>
      <c r="D37" s="1207"/>
      <c r="E37" s="1208"/>
      <c r="F37" s="36">
        <v>0.76</v>
      </c>
      <c r="G37" s="37">
        <v>0.99</v>
      </c>
      <c r="H37" s="37">
        <v>1.03</v>
      </c>
      <c r="I37" s="37">
        <v>0.66</v>
      </c>
      <c r="J37" s="38">
        <v>1</v>
      </c>
      <c r="K37" s="22"/>
      <c r="L37" s="22"/>
      <c r="M37" s="22"/>
      <c r="N37" s="22"/>
      <c r="O37" s="22"/>
      <c r="P37" s="22"/>
    </row>
    <row r="38" spans="1:16" ht="39" customHeight="1" x14ac:dyDescent="0.15">
      <c r="A38" s="22"/>
      <c r="B38" s="35"/>
      <c r="C38" s="1206" t="s">
        <v>564</v>
      </c>
      <c r="D38" s="1207"/>
      <c r="E38" s="1208"/>
      <c r="F38" s="36">
        <v>1.85</v>
      </c>
      <c r="G38" s="37">
        <v>1.57</v>
      </c>
      <c r="H38" s="37">
        <v>1.19</v>
      </c>
      <c r="I38" s="37">
        <v>0.67</v>
      </c>
      <c r="J38" s="38">
        <v>0.99</v>
      </c>
      <c r="K38" s="22"/>
      <c r="L38" s="22"/>
      <c r="M38" s="22"/>
      <c r="N38" s="22"/>
      <c r="O38" s="22"/>
      <c r="P38" s="22"/>
    </row>
    <row r="39" spans="1:16" ht="39" customHeight="1" x14ac:dyDescent="0.15">
      <c r="A39" s="22"/>
      <c r="B39" s="35"/>
      <c r="C39" s="1206" t="s">
        <v>565</v>
      </c>
      <c r="D39" s="1207"/>
      <c r="E39" s="1208"/>
      <c r="F39" s="36">
        <v>0.54</v>
      </c>
      <c r="G39" s="37">
        <v>0.42</v>
      </c>
      <c r="H39" s="37">
        <v>0.53</v>
      </c>
      <c r="I39" s="37">
        <v>0.56999999999999995</v>
      </c>
      <c r="J39" s="38">
        <v>0.71</v>
      </c>
      <c r="K39" s="22"/>
      <c r="L39" s="22"/>
      <c r="M39" s="22"/>
      <c r="N39" s="22"/>
      <c r="O39" s="22"/>
      <c r="P39" s="22"/>
    </row>
    <row r="40" spans="1:16" ht="39" customHeight="1" x14ac:dyDescent="0.15">
      <c r="A40" s="22"/>
      <c r="B40" s="35"/>
      <c r="C40" s="1206" t="s">
        <v>566</v>
      </c>
      <c r="D40" s="1207"/>
      <c r="E40" s="1208"/>
      <c r="F40" s="36">
        <v>1.26</v>
      </c>
      <c r="G40" s="37">
        <v>2.1800000000000002</v>
      </c>
      <c r="H40" s="37">
        <v>0.34</v>
      </c>
      <c r="I40" s="37">
        <v>0.16</v>
      </c>
      <c r="J40" s="38">
        <v>0.41</v>
      </c>
      <c r="K40" s="22"/>
      <c r="L40" s="22"/>
      <c r="M40" s="22"/>
      <c r="N40" s="22"/>
      <c r="O40" s="22"/>
      <c r="P40" s="22"/>
    </row>
    <row r="41" spans="1:16" ht="39" customHeight="1" x14ac:dyDescent="0.15">
      <c r="A41" s="22"/>
      <c r="B41" s="35"/>
      <c r="C41" s="1206" t="s">
        <v>567</v>
      </c>
      <c r="D41" s="1207"/>
      <c r="E41" s="1208"/>
      <c r="F41" s="36">
        <v>0.26</v>
      </c>
      <c r="G41" s="37">
        <v>0.3</v>
      </c>
      <c r="H41" s="37">
        <v>0.31</v>
      </c>
      <c r="I41" s="37">
        <v>0.34</v>
      </c>
      <c r="J41" s="38">
        <v>0.33</v>
      </c>
      <c r="K41" s="22"/>
      <c r="L41" s="22"/>
      <c r="M41" s="22"/>
      <c r="N41" s="22"/>
      <c r="O41" s="22"/>
      <c r="P41" s="22"/>
    </row>
    <row r="42" spans="1:16" ht="39" customHeight="1" x14ac:dyDescent="0.15">
      <c r="A42" s="22"/>
      <c r="B42" s="39"/>
      <c r="C42" s="1206" t="s">
        <v>568</v>
      </c>
      <c r="D42" s="1207"/>
      <c r="E42" s="1208"/>
      <c r="F42" s="36" t="s">
        <v>513</v>
      </c>
      <c r="G42" s="37" t="s">
        <v>513</v>
      </c>
      <c r="H42" s="37" t="s">
        <v>513</v>
      </c>
      <c r="I42" s="37" t="s">
        <v>513</v>
      </c>
      <c r="J42" s="38" t="s">
        <v>513</v>
      </c>
      <c r="K42" s="22"/>
      <c r="L42" s="22"/>
      <c r="M42" s="22"/>
      <c r="N42" s="22"/>
      <c r="O42" s="22"/>
      <c r="P42" s="22"/>
    </row>
    <row r="43" spans="1:16" ht="39" customHeight="1" thickBot="1" x14ac:dyDescent="0.2">
      <c r="A43" s="22"/>
      <c r="B43" s="40"/>
      <c r="C43" s="1209" t="s">
        <v>569</v>
      </c>
      <c r="D43" s="1210"/>
      <c r="E43" s="1211"/>
      <c r="F43" s="41">
        <v>0.77</v>
      </c>
      <c r="G43" s="42">
        <v>0.32</v>
      </c>
      <c r="H43" s="42">
        <v>0.33</v>
      </c>
      <c r="I43" s="42">
        <v>0.31</v>
      </c>
      <c r="J43" s="43">
        <v>0.42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oXBg8HbFigSEEKj/D0EWKvHltKtB95ZuDT1S0kol6osnf0VpkTDoYP4zFt0mF3a2y6uVcBDtTCh8zHePypNKQ==" saltValue="ycI9NjEtclXlDPlDOY0f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election activeCell="R60" sqref="R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13466</v>
      </c>
      <c r="L45" s="60">
        <v>13090</v>
      </c>
      <c r="M45" s="60">
        <v>12767</v>
      </c>
      <c r="N45" s="60">
        <v>12232</v>
      </c>
      <c r="O45" s="61">
        <v>11823</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513</v>
      </c>
      <c r="L46" s="64" t="s">
        <v>513</v>
      </c>
      <c r="M46" s="64" t="s">
        <v>513</v>
      </c>
      <c r="N46" s="64" t="s">
        <v>513</v>
      </c>
      <c r="O46" s="65" t="s">
        <v>513</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513</v>
      </c>
      <c r="L47" s="64" t="s">
        <v>513</v>
      </c>
      <c r="M47" s="64" t="s">
        <v>513</v>
      </c>
      <c r="N47" s="64" t="s">
        <v>513</v>
      </c>
      <c r="O47" s="65" t="s">
        <v>513</v>
      </c>
      <c r="P47" s="48"/>
      <c r="Q47" s="48"/>
      <c r="R47" s="48"/>
      <c r="S47" s="48"/>
      <c r="T47" s="48"/>
      <c r="U47" s="48"/>
    </row>
    <row r="48" spans="1:21" ht="30.75" customHeight="1" x14ac:dyDescent="0.15">
      <c r="A48" s="48"/>
      <c r="B48" s="1216"/>
      <c r="C48" s="1217"/>
      <c r="D48" s="62"/>
      <c r="E48" s="1222" t="s">
        <v>15</v>
      </c>
      <c r="F48" s="1222"/>
      <c r="G48" s="1222"/>
      <c r="H48" s="1222"/>
      <c r="I48" s="1222"/>
      <c r="J48" s="1223"/>
      <c r="K48" s="63">
        <v>5933</v>
      </c>
      <c r="L48" s="64">
        <v>5530</v>
      </c>
      <c r="M48" s="64">
        <v>5365</v>
      </c>
      <c r="N48" s="64">
        <v>5036</v>
      </c>
      <c r="O48" s="65">
        <v>4726</v>
      </c>
      <c r="P48" s="48"/>
      <c r="Q48" s="48"/>
      <c r="R48" s="48"/>
      <c r="S48" s="48"/>
      <c r="T48" s="48"/>
      <c r="U48" s="48"/>
    </row>
    <row r="49" spans="1:21" ht="30.75" customHeight="1" x14ac:dyDescent="0.15">
      <c r="A49" s="48"/>
      <c r="B49" s="1216"/>
      <c r="C49" s="1217"/>
      <c r="D49" s="62"/>
      <c r="E49" s="1222" t="s">
        <v>16</v>
      </c>
      <c r="F49" s="1222"/>
      <c r="G49" s="1222"/>
      <c r="H49" s="1222"/>
      <c r="I49" s="1222"/>
      <c r="J49" s="1223"/>
      <c r="K49" s="63">
        <v>35</v>
      </c>
      <c r="L49" s="64">
        <v>35</v>
      </c>
      <c r="M49" s="64">
        <v>36</v>
      </c>
      <c r="N49" s="64">
        <v>41</v>
      </c>
      <c r="O49" s="65">
        <v>38</v>
      </c>
      <c r="P49" s="48"/>
      <c r="Q49" s="48"/>
      <c r="R49" s="48"/>
      <c r="S49" s="48"/>
      <c r="T49" s="48"/>
      <c r="U49" s="48"/>
    </row>
    <row r="50" spans="1:21" ht="30.75" customHeight="1" x14ac:dyDescent="0.15">
      <c r="A50" s="48"/>
      <c r="B50" s="1216"/>
      <c r="C50" s="1217"/>
      <c r="D50" s="62"/>
      <c r="E50" s="1222" t="s">
        <v>17</v>
      </c>
      <c r="F50" s="1222"/>
      <c r="G50" s="1222"/>
      <c r="H50" s="1222"/>
      <c r="I50" s="1222"/>
      <c r="J50" s="1223"/>
      <c r="K50" s="63">
        <v>591</v>
      </c>
      <c r="L50" s="64">
        <v>566</v>
      </c>
      <c r="M50" s="64">
        <v>260</v>
      </c>
      <c r="N50" s="64">
        <v>97</v>
      </c>
      <c r="O50" s="65">
        <v>68</v>
      </c>
      <c r="P50" s="48"/>
      <c r="Q50" s="48"/>
      <c r="R50" s="48"/>
      <c r="S50" s="48"/>
      <c r="T50" s="48"/>
      <c r="U50" s="48"/>
    </row>
    <row r="51" spans="1:21" ht="30.75" customHeight="1" x14ac:dyDescent="0.15">
      <c r="A51" s="48"/>
      <c r="B51" s="1218"/>
      <c r="C51" s="1219"/>
      <c r="D51" s="66"/>
      <c r="E51" s="1222" t="s">
        <v>18</v>
      </c>
      <c r="F51" s="1222"/>
      <c r="G51" s="1222"/>
      <c r="H51" s="1222"/>
      <c r="I51" s="1222"/>
      <c r="J51" s="1223"/>
      <c r="K51" s="63">
        <v>0</v>
      </c>
      <c r="L51" s="64">
        <v>0</v>
      </c>
      <c r="M51" s="64">
        <v>0</v>
      </c>
      <c r="N51" s="64">
        <v>0</v>
      </c>
      <c r="O51" s="65">
        <v>0</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13441</v>
      </c>
      <c r="L52" s="64">
        <v>13124</v>
      </c>
      <c r="M52" s="64">
        <v>12927</v>
      </c>
      <c r="N52" s="64">
        <v>12644</v>
      </c>
      <c r="O52" s="65">
        <v>12105</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6584</v>
      </c>
      <c r="L53" s="69">
        <v>6097</v>
      </c>
      <c r="M53" s="69">
        <v>5501</v>
      </c>
      <c r="N53" s="69">
        <v>4762</v>
      </c>
      <c r="O53" s="70">
        <v>4550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guDYbdZ+JdT4SCbGq8TUegd7PLQ/V5+EX8+RpwamwH/c1gy6iadLrtTQZqdqNNVRb2Aq5phHyE12qALKlvgHw==" saltValue="TtOPDHv2oCZQxIkaBIP42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40" t="s">
        <v>30</v>
      </c>
      <c r="C41" s="1241"/>
      <c r="D41" s="102"/>
      <c r="E41" s="1246" t="s">
        <v>31</v>
      </c>
      <c r="F41" s="1246"/>
      <c r="G41" s="1246"/>
      <c r="H41" s="1247"/>
      <c r="I41" s="103">
        <v>120552</v>
      </c>
      <c r="J41" s="104">
        <v>115753</v>
      </c>
      <c r="K41" s="104">
        <v>111373</v>
      </c>
      <c r="L41" s="104">
        <v>109191</v>
      </c>
      <c r="M41" s="105">
        <v>107835</v>
      </c>
    </row>
    <row r="42" spans="2:13" ht="27.75" customHeight="1" x14ac:dyDescent="0.15">
      <c r="B42" s="1242"/>
      <c r="C42" s="1243"/>
      <c r="D42" s="106"/>
      <c r="E42" s="1248" t="s">
        <v>32</v>
      </c>
      <c r="F42" s="1248"/>
      <c r="G42" s="1248"/>
      <c r="H42" s="1249"/>
      <c r="I42" s="107">
        <v>3620</v>
      </c>
      <c r="J42" s="108">
        <v>2778</v>
      </c>
      <c r="K42" s="108">
        <v>2098</v>
      </c>
      <c r="L42" s="108">
        <v>1637</v>
      </c>
      <c r="M42" s="109">
        <v>1225</v>
      </c>
    </row>
    <row r="43" spans="2:13" ht="27.75" customHeight="1" x14ac:dyDescent="0.15">
      <c r="B43" s="1242"/>
      <c r="C43" s="1243"/>
      <c r="D43" s="106"/>
      <c r="E43" s="1248" t="s">
        <v>33</v>
      </c>
      <c r="F43" s="1248"/>
      <c r="G43" s="1248"/>
      <c r="H43" s="1249"/>
      <c r="I43" s="107">
        <v>61848</v>
      </c>
      <c r="J43" s="108">
        <v>56653</v>
      </c>
      <c r="K43" s="108">
        <v>51098</v>
      </c>
      <c r="L43" s="108">
        <v>45706</v>
      </c>
      <c r="M43" s="109">
        <v>42108</v>
      </c>
    </row>
    <row r="44" spans="2:13" ht="27.75" customHeight="1" x14ac:dyDescent="0.15">
      <c r="B44" s="1242"/>
      <c r="C44" s="1243"/>
      <c r="D44" s="106"/>
      <c r="E44" s="1248" t="s">
        <v>34</v>
      </c>
      <c r="F44" s="1248"/>
      <c r="G44" s="1248"/>
      <c r="H44" s="1249"/>
      <c r="I44" s="107">
        <v>562</v>
      </c>
      <c r="J44" s="108">
        <v>529</v>
      </c>
      <c r="K44" s="108">
        <v>496</v>
      </c>
      <c r="L44" s="108">
        <v>457</v>
      </c>
      <c r="M44" s="109">
        <v>421</v>
      </c>
    </row>
    <row r="45" spans="2:13" ht="27.75" customHeight="1" x14ac:dyDescent="0.15">
      <c r="B45" s="1242"/>
      <c r="C45" s="1243"/>
      <c r="D45" s="106"/>
      <c r="E45" s="1248" t="s">
        <v>35</v>
      </c>
      <c r="F45" s="1248"/>
      <c r="G45" s="1248"/>
      <c r="H45" s="1249"/>
      <c r="I45" s="107">
        <v>14302</v>
      </c>
      <c r="J45" s="108">
        <v>13739</v>
      </c>
      <c r="K45" s="108">
        <v>13605</v>
      </c>
      <c r="L45" s="108">
        <v>13515</v>
      </c>
      <c r="M45" s="109">
        <v>12943</v>
      </c>
    </row>
    <row r="46" spans="2:13" ht="27.75" customHeight="1" x14ac:dyDescent="0.15">
      <c r="B46" s="1242"/>
      <c r="C46" s="1243"/>
      <c r="D46" s="110"/>
      <c r="E46" s="1248" t="s">
        <v>36</v>
      </c>
      <c r="F46" s="1248"/>
      <c r="G46" s="1248"/>
      <c r="H46" s="1249"/>
      <c r="I46" s="107">
        <v>231</v>
      </c>
      <c r="J46" s="108">
        <v>201</v>
      </c>
      <c r="K46" s="108">
        <v>171</v>
      </c>
      <c r="L46" s="108">
        <v>141</v>
      </c>
      <c r="M46" s="109">
        <v>111</v>
      </c>
    </row>
    <row r="47" spans="2:13" ht="27.75" customHeight="1" x14ac:dyDescent="0.15">
      <c r="B47" s="1242"/>
      <c r="C47" s="1243"/>
      <c r="D47" s="111"/>
      <c r="E47" s="1250" t="s">
        <v>37</v>
      </c>
      <c r="F47" s="1251"/>
      <c r="G47" s="1251"/>
      <c r="H47" s="1252"/>
      <c r="I47" s="107" t="s">
        <v>513</v>
      </c>
      <c r="J47" s="108" t="s">
        <v>513</v>
      </c>
      <c r="K47" s="108" t="s">
        <v>513</v>
      </c>
      <c r="L47" s="108" t="s">
        <v>513</v>
      </c>
      <c r="M47" s="109" t="s">
        <v>513</v>
      </c>
    </row>
    <row r="48" spans="2:13" ht="27.75" customHeight="1" x14ac:dyDescent="0.15">
      <c r="B48" s="1242"/>
      <c r="C48" s="1243"/>
      <c r="D48" s="106"/>
      <c r="E48" s="1248" t="s">
        <v>38</v>
      </c>
      <c r="F48" s="1248"/>
      <c r="G48" s="1248"/>
      <c r="H48" s="1249"/>
      <c r="I48" s="107" t="s">
        <v>513</v>
      </c>
      <c r="J48" s="108" t="s">
        <v>513</v>
      </c>
      <c r="K48" s="108" t="s">
        <v>513</v>
      </c>
      <c r="L48" s="108" t="s">
        <v>513</v>
      </c>
      <c r="M48" s="109" t="s">
        <v>513</v>
      </c>
    </row>
    <row r="49" spans="2:13" ht="27.75" customHeight="1" x14ac:dyDescent="0.15">
      <c r="B49" s="1244"/>
      <c r="C49" s="1245"/>
      <c r="D49" s="106"/>
      <c r="E49" s="1248" t="s">
        <v>39</v>
      </c>
      <c r="F49" s="1248"/>
      <c r="G49" s="1248"/>
      <c r="H49" s="1249"/>
      <c r="I49" s="107" t="s">
        <v>513</v>
      </c>
      <c r="J49" s="108" t="s">
        <v>513</v>
      </c>
      <c r="K49" s="108" t="s">
        <v>513</v>
      </c>
      <c r="L49" s="108" t="s">
        <v>513</v>
      </c>
      <c r="M49" s="109" t="s">
        <v>513</v>
      </c>
    </row>
    <row r="50" spans="2:13" ht="27.75" customHeight="1" x14ac:dyDescent="0.15">
      <c r="B50" s="1253" t="s">
        <v>40</v>
      </c>
      <c r="C50" s="1254"/>
      <c r="D50" s="112"/>
      <c r="E50" s="1248" t="s">
        <v>41</v>
      </c>
      <c r="F50" s="1248"/>
      <c r="G50" s="1248"/>
      <c r="H50" s="1249"/>
      <c r="I50" s="107">
        <v>13292</v>
      </c>
      <c r="J50" s="108">
        <v>12548</v>
      </c>
      <c r="K50" s="108">
        <v>14093</v>
      </c>
      <c r="L50" s="108">
        <v>15015</v>
      </c>
      <c r="M50" s="109">
        <v>14582</v>
      </c>
    </row>
    <row r="51" spans="2:13" ht="27.75" customHeight="1" x14ac:dyDescent="0.15">
      <c r="B51" s="1242"/>
      <c r="C51" s="1243"/>
      <c r="D51" s="106"/>
      <c r="E51" s="1248" t="s">
        <v>42</v>
      </c>
      <c r="F51" s="1248"/>
      <c r="G51" s="1248"/>
      <c r="H51" s="1249"/>
      <c r="I51" s="107">
        <v>11170</v>
      </c>
      <c r="J51" s="108">
        <v>10595</v>
      </c>
      <c r="K51" s="108">
        <v>9992</v>
      </c>
      <c r="L51" s="108">
        <v>9384</v>
      </c>
      <c r="M51" s="109">
        <v>9912</v>
      </c>
    </row>
    <row r="52" spans="2:13" ht="27.75" customHeight="1" x14ac:dyDescent="0.15">
      <c r="B52" s="1244"/>
      <c r="C52" s="1245"/>
      <c r="D52" s="106"/>
      <c r="E52" s="1248" t="s">
        <v>43</v>
      </c>
      <c r="F52" s="1248"/>
      <c r="G52" s="1248"/>
      <c r="H52" s="1249"/>
      <c r="I52" s="107">
        <v>124442</v>
      </c>
      <c r="J52" s="108">
        <v>119394</v>
      </c>
      <c r="K52" s="108">
        <v>114943</v>
      </c>
      <c r="L52" s="108">
        <v>110047</v>
      </c>
      <c r="M52" s="109">
        <v>106056</v>
      </c>
    </row>
    <row r="53" spans="2:13" ht="27.75" customHeight="1" thickBot="1" x14ac:dyDescent="0.2">
      <c r="B53" s="1255" t="s">
        <v>44</v>
      </c>
      <c r="C53" s="1256"/>
      <c r="D53" s="113"/>
      <c r="E53" s="1257" t="s">
        <v>45</v>
      </c>
      <c r="F53" s="1257"/>
      <c r="G53" s="1257"/>
      <c r="H53" s="1258"/>
      <c r="I53" s="114">
        <v>52212</v>
      </c>
      <c r="J53" s="115">
        <v>47115</v>
      </c>
      <c r="K53" s="115">
        <v>39814</v>
      </c>
      <c r="L53" s="115">
        <v>36201</v>
      </c>
      <c r="M53" s="116">
        <v>34094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mLs5LHBnFtlyQccs/KLPU9JfDaASCaw1VfTkc4tJ1eqpO6k4GpTKziNwO9XNKzoFJXMC6wvGUXIWaVvknwy/Q==" saltValue="RLxXRXQB3SwfHWYolhwKo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K27" sqref="K2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267" t="s">
        <v>48</v>
      </c>
      <c r="D55" s="1267"/>
      <c r="E55" s="1268"/>
      <c r="F55" s="128">
        <v>3695</v>
      </c>
      <c r="G55" s="128">
        <v>4377</v>
      </c>
      <c r="H55" s="129">
        <v>3554</v>
      </c>
    </row>
    <row r="56" spans="2:8" ht="52.5" customHeight="1" x14ac:dyDescent="0.15">
      <c r="B56" s="130"/>
      <c r="C56" s="1269" t="s">
        <v>49</v>
      </c>
      <c r="D56" s="1269"/>
      <c r="E56" s="1270"/>
      <c r="F56" s="131">
        <v>1336</v>
      </c>
      <c r="G56" s="131">
        <v>888</v>
      </c>
      <c r="H56" s="132">
        <v>889</v>
      </c>
    </row>
    <row r="57" spans="2:8" ht="53.25" customHeight="1" x14ac:dyDescent="0.15">
      <c r="B57" s="130"/>
      <c r="C57" s="1271" t="s">
        <v>50</v>
      </c>
      <c r="D57" s="1271"/>
      <c r="E57" s="1272"/>
      <c r="F57" s="133">
        <v>8720</v>
      </c>
      <c r="G57" s="133">
        <v>9153</v>
      </c>
      <c r="H57" s="134">
        <v>8850</v>
      </c>
    </row>
    <row r="58" spans="2:8" ht="45.75" customHeight="1" x14ac:dyDescent="0.15">
      <c r="B58" s="135"/>
      <c r="C58" s="1259" t="s">
        <v>583</v>
      </c>
      <c r="D58" s="1260"/>
      <c r="E58" s="1261"/>
      <c r="F58" s="136">
        <v>3022</v>
      </c>
      <c r="G58" s="136">
        <v>3518</v>
      </c>
      <c r="H58" s="137">
        <v>3909</v>
      </c>
    </row>
    <row r="59" spans="2:8" ht="45.75" customHeight="1" x14ac:dyDescent="0.15">
      <c r="B59" s="135"/>
      <c r="C59" s="1259" t="s">
        <v>584</v>
      </c>
      <c r="D59" s="1260"/>
      <c r="E59" s="1261"/>
      <c r="F59" s="136">
        <v>2003</v>
      </c>
      <c r="G59" s="136">
        <v>2005</v>
      </c>
      <c r="H59" s="137">
        <v>1507</v>
      </c>
    </row>
    <row r="60" spans="2:8" ht="45.75" customHeight="1" x14ac:dyDescent="0.15">
      <c r="B60" s="135"/>
      <c r="C60" s="1259" t="s">
        <v>585</v>
      </c>
      <c r="D60" s="1260"/>
      <c r="E60" s="1261"/>
      <c r="F60" s="136">
        <v>1499</v>
      </c>
      <c r="G60" s="136">
        <v>1477</v>
      </c>
      <c r="H60" s="137">
        <v>1322</v>
      </c>
    </row>
    <row r="61" spans="2:8" ht="45.75" customHeight="1" x14ac:dyDescent="0.15">
      <c r="B61" s="135"/>
      <c r="C61" s="1259" t="s">
        <v>586</v>
      </c>
      <c r="D61" s="1260"/>
      <c r="E61" s="1261"/>
      <c r="F61" s="136">
        <v>320</v>
      </c>
      <c r="G61" s="136">
        <v>320</v>
      </c>
      <c r="H61" s="137">
        <v>320</v>
      </c>
    </row>
    <row r="62" spans="2:8" ht="45.75" customHeight="1" thickBot="1" x14ac:dyDescent="0.2">
      <c r="B62" s="138"/>
      <c r="C62" s="1262" t="s">
        <v>587</v>
      </c>
      <c r="D62" s="1263"/>
      <c r="E62" s="1264"/>
      <c r="F62" s="139">
        <v>331</v>
      </c>
      <c r="G62" s="139">
        <v>292</v>
      </c>
      <c r="H62" s="140">
        <v>229</v>
      </c>
    </row>
    <row r="63" spans="2:8" ht="52.5" customHeight="1" thickBot="1" x14ac:dyDescent="0.2">
      <c r="B63" s="141"/>
      <c r="C63" s="1265" t="s">
        <v>51</v>
      </c>
      <c r="D63" s="1265"/>
      <c r="E63" s="1266"/>
      <c r="F63" s="142">
        <v>13750</v>
      </c>
      <c r="G63" s="142">
        <v>14419</v>
      </c>
      <c r="H63" s="143">
        <v>13293</v>
      </c>
    </row>
    <row r="64" spans="2:8" ht="15" customHeight="1" x14ac:dyDescent="0.15"/>
  </sheetData>
  <sheetProtection algorithmName="SHA-512" hashValue="gD9LRe0Fs3i0PwxyzN4eSWJEvCRXCWDSY0wGGStq+XLbUzMZjn0ozydAJrNYdypzaX8U13TAsUXBM1ylElDHoA==" saltValue="xZJpOHdAFFet6wsgr/+W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T1" zoomScaleNormal="100" zoomScaleSheetLayoutView="55" workbookViewId="0">
      <selection activeCell="BM12" sqref="BM12"/>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604</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604</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605</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606</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607</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608</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555</v>
      </c>
      <c r="BQ50" s="1307"/>
      <c r="BR50" s="1307"/>
      <c r="BS50" s="1307"/>
      <c r="BT50" s="1307"/>
      <c r="BU50" s="1307"/>
      <c r="BV50" s="1307"/>
      <c r="BW50" s="1307"/>
      <c r="BX50" s="1307" t="s">
        <v>556</v>
      </c>
      <c r="BY50" s="1307"/>
      <c r="BZ50" s="1307"/>
      <c r="CA50" s="1307"/>
      <c r="CB50" s="1307"/>
      <c r="CC50" s="1307"/>
      <c r="CD50" s="1307"/>
      <c r="CE50" s="1307"/>
      <c r="CF50" s="1307" t="s">
        <v>557</v>
      </c>
      <c r="CG50" s="1307"/>
      <c r="CH50" s="1307"/>
      <c r="CI50" s="1307"/>
      <c r="CJ50" s="1307"/>
      <c r="CK50" s="1307"/>
      <c r="CL50" s="1307"/>
      <c r="CM50" s="1307"/>
      <c r="CN50" s="1307" t="s">
        <v>558</v>
      </c>
      <c r="CO50" s="1307"/>
      <c r="CP50" s="1307"/>
      <c r="CQ50" s="1307"/>
      <c r="CR50" s="1307"/>
      <c r="CS50" s="1307"/>
      <c r="CT50" s="1307"/>
      <c r="CU50" s="1307"/>
      <c r="CV50" s="1307" t="s">
        <v>559</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609</v>
      </c>
      <c r="AO51" s="1311"/>
      <c r="AP51" s="1311"/>
      <c r="AQ51" s="1311"/>
      <c r="AR51" s="1311"/>
      <c r="AS51" s="1311"/>
      <c r="AT51" s="1311"/>
      <c r="AU51" s="1311"/>
      <c r="AV51" s="1311"/>
      <c r="AW51" s="1311"/>
      <c r="AX51" s="1311"/>
      <c r="AY51" s="1311"/>
      <c r="AZ51" s="1311"/>
      <c r="BA51" s="1311"/>
      <c r="BB51" s="1311" t="s">
        <v>610</v>
      </c>
      <c r="BC51" s="1311"/>
      <c r="BD51" s="1311"/>
      <c r="BE51" s="1311"/>
      <c r="BF51" s="1311"/>
      <c r="BG51" s="1311"/>
      <c r="BH51" s="1311"/>
      <c r="BI51" s="1311"/>
      <c r="BJ51" s="1311"/>
      <c r="BK51" s="1311"/>
      <c r="BL51" s="1311"/>
      <c r="BM51" s="1311"/>
      <c r="BN51" s="1311"/>
      <c r="BO51" s="1311"/>
      <c r="BP51" s="1312">
        <v>119.9</v>
      </c>
      <c r="BQ51" s="1312"/>
      <c r="BR51" s="1312"/>
      <c r="BS51" s="1312"/>
      <c r="BT51" s="1312"/>
      <c r="BU51" s="1312"/>
      <c r="BV51" s="1312"/>
      <c r="BW51" s="1312"/>
      <c r="BX51" s="1312">
        <v>108.8</v>
      </c>
      <c r="BY51" s="1312"/>
      <c r="BZ51" s="1312"/>
      <c r="CA51" s="1312"/>
      <c r="CB51" s="1312"/>
      <c r="CC51" s="1312"/>
      <c r="CD51" s="1312"/>
      <c r="CE51" s="1312"/>
      <c r="CF51" s="1312">
        <v>90.8</v>
      </c>
      <c r="CG51" s="1312"/>
      <c r="CH51" s="1312"/>
      <c r="CI51" s="1312"/>
      <c r="CJ51" s="1312"/>
      <c r="CK51" s="1312"/>
      <c r="CL51" s="1312"/>
      <c r="CM51" s="1312"/>
      <c r="CN51" s="1312">
        <v>83.6</v>
      </c>
      <c r="CO51" s="1312"/>
      <c r="CP51" s="1312"/>
      <c r="CQ51" s="1312"/>
      <c r="CR51" s="1312"/>
      <c r="CS51" s="1312"/>
      <c r="CT51" s="1312"/>
      <c r="CU51" s="1312"/>
      <c r="CV51" s="1312">
        <v>76.8</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611</v>
      </c>
      <c r="BC53" s="1311"/>
      <c r="BD53" s="1311"/>
      <c r="BE53" s="1311"/>
      <c r="BF53" s="1311"/>
      <c r="BG53" s="1311"/>
      <c r="BH53" s="1311"/>
      <c r="BI53" s="1311"/>
      <c r="BJ53" s="1311"/>
      <c r="BK53" s="1311"/>
      <c r="BL53" s="1311"/>
      <c r="BM53" s="1311"/>
      <c r="BN53" s="1311"/>
      <c r="BO53" s="1311"/>
      <c r="BP53" s="1312">
        <v>56.8</v>
      </c>
      <c r="BQ53" s="1312"/>
      <c r="BR53" s="1312"/>
      <c r="BS53" s="1312"/>
      <c r="BT53" s="1312"/>
      <c r="BU53" s="1312"/>
      <c r="BV53" s="1312"/>
      <c r="BW53" s="1312"/>
      <c r="BX53" s="1312">
        <v>46.3</v>
      </c>
      <c r="BY53" s="1312"/>
      <c r="BZ53" s="1312"/>
      <c r="CA53" s="1312"/>
      <c r="CB53" s="1312"/>
      <c r="CC53" s="1312"/>
      <c r="CD53" s="1312"/>
      <c r="CE53" s="1312"/>
      <c r="CF53" s="1312">
        <v>59.6</v>
      </c>
      <c r="CG53" s="1312"/>
      <c r="CH53" s="1312"/>
      <c r="CI53" s="1312"/>
      <c r="CJ53" s="1312"/>
      <c r="CK53" s="1312"/>
      <c r="CL53" s="1312"/>
      <c r="CM53" s="1312"/>
      <c r="CN53" s="1312">
        <v>60.8</v>
      </c>
      <c r="CO53" s="1312"/>
      <c r="CP53" s="1312"/>
      <c r="CQ53" s="1312"/>
      <c r="CR53" s="1312"/>
      <c r="CS53" s="1312"/>
      <c r="CT53" s="1312"/>
      <c r="CU53" s="1312"/>
      <c r="CV53" s="1312">
        <v>61.7</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612</v>
      </c>
      <c r="AO55" s="1307"/>
      <c r="AP55" s="1307"/>
      <c r="AQ55" s="1307"/>
      <c r="AR55" s="1307"/>
      <c r="AS55" s="1307"/>
      <c r="AT55" s="1307"/>
      <c r="AU55" s="1307"/>
      <c r="AV55" s="1307"/>
      <c r="AW55" s="1307"/>
      <c r="AX55" s="1307"/>
      <c r="AY55" s="1307"/>
      <c r="AZ55" s="1307"/>
      <c r="BA55" s="1307"/>
      <c r="BB55" s="1311" t="s">
        <v>610</v>
      </c>
      <c r="BC55" s="1311"/>
      <c r="BD55" s="1311"/>
      <c r="BE55" s="1311"/>
      <c r="BF55" s="1311"/>
      <c r="BG55" s="1311"/>
      <c r="BH55" s="1311"/>
      <c r="BI55" s="1311"/>
      <c r="BJ55" s="1311"/>
      <c r="BK55" s="1311"/>
      <c r="BL55" s="1311"/>
      <c r="BM55" s="1311"/>
      <c r="BN55" s="1311"/>
      <c r="BO55" s="1311"/>
      <c r="BP55" s="1312">
        <v>31</v>
      </c>
      <c r="BQ55" s="1312"/>
      <c r="BR55" s="1312"/>
      <c r="BS55" s="1312"/>
      <c r="BT55" s="1312"/>
      <c r="BU55" s="1312"/>
      <c r="BV55" s="1312"/>
      <c r="BW55" s="1312"/>
      <c r="BX55" s="1312">
        <v>30</v>
      </c>
      <c r="BY55" s="1312"/>
      <c r="BZ55" s="1312"/>
      <c r="CA55" s="1312"/>
      <c r="CB55" s="1312"/>
      <c r="CC55" s="1312"/>
      <c r="CD55" s="1312"/>
      <c r="CE55" s="1312"/>
      <c r="CF55" s="1312">
        <v>34</v>
      </c>
      <c r="CG55" s="1312"/>
      <c r="CH55" s="1312"/>
      <c r="CI55" s="1312"/>
      <c r="CJ55" s="1312"/>
      <c r="CK55" s="1312"/>
      <c r="CL55" s="1312"/>
      <c r="CM55" s="1312"/>
      <c r="CN55" s="1312">
        <v>33.9</v>
      </c>
      <c r="CO55" s="1312"/>
      <c r="CP55" s="1312"/>
      <c r="CQ55" s="1312"/>
      <c r="CR55" s="1312"/>
      <c r="CS55" s="1312"/>
      <c r="CT55" s="1312"/>
      <c r="CU55" s="1312"/>
      <c r="CV55" s="1312">
        <v>31.5</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611</v>
      </c>
      <c r="BC57" s="1311"/>
      <c r="BD57" s="1311"/>
      <c r="BE57" s="1311"/>
      <c r="BF57" s="1311"/>
      <c r="BG57" s="1311"/>
      <c r="BH57" s="1311"/>
      <c r="BI57" s="1311"/>
      <c r="BJ57" s="1311"/>
      <c r="BK57" s="1311"/>
      <c r="BL57" s="1311"/>
      <c r="BM57" s="1311"/>
      <c r="BN57" s="1311"/>
      <c r="BO57" s="1311"/>
      <c r="BP57" s="1312">
        <v>57.4</v>
      </c>
      <c r="BQ57" s="1312"/>
      <c r="BR57" s="1312"/>
      <c r="BS57" s="1312"/>
      <c r="BT57" s="1312"/>
      <c r="BU57" s="1312"/>
      <c r="BV57" s="1312"/>
      <c r="BW57" s="1312"/>
      <c r="BX57" s="1312">
        <v>58.3</v>
      </c>
      <c r="BY57" s="1312"/>
      <c r="BZ57" s="1312"/>
      <c r="CA57" s="1312"/>
      <c r="CB57" s="1312"/>
      <c r="CC57" s="1312"/>
      <c r="CD57" s="1312"/>
      <c r="CE57" s="1312"/>
      <c r="CF57" s="1312">
        <v>61.1</v>
      </c>
      <c r="CG57" s="1312"/>
      <c r="CH57" s="1312"/>
      <c r="CI57" s="1312"/>
      <c r="CJ57" s="1312"/>
      <c r="CK57" s="1312"/>
      <c r="CL57" s="1312"/>
      <c r="CM57" s="1312"/>
      <c r="CN57" s="1312">
        <v>61.9</v>
      </c>
      <c r="CO57" s="1312"/>
      <c r="CP57" s="1312"/>
      <c r="CQ57" s="1312"/>
      <c r="CR57" s="1312"/>
      <c r="CS57" s="1312"/>
      <c r="CT57" s="1312"/>
      <c r="CU57" s="1312"/>
      <c r="CV57" s="1312">
        <v>62.6</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613</v>
      </c>
    </row>
    <row r="64" spans="1:109" x14ac:dyDescent="0.15">
      <c r="B64" s="1282"/>
      <c r="G64" s="1289"/>
      <c r="I64" s="1322"/>
      <c r="J64" s="1322"/>
      <c r="K64" s="1322"/>
      <c r="L64" s="1322"/>
      <c r="M64" s="1322"/>
      <c r="N64" s="1323"/>
      <c r="AM64" s="1289"/>
      <c r="AN64" s="1289" t="s">
        <v>606</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ht="13.5" customHeight="1" x14ac:dyDescent="0.15">
      <c r="B65" s="1282"/>
      <c r="AN65" s="1291" t="s">
        <v>614</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324"/>
      <c r="AP66" s="1324"/>
      <c r="AQ66" s="1324"/>
      <c r="AR66" s="1324"/>
      <c r="AS66" s="1324"/>
      <c r="AT66" s="1324"/>
      <c r="AU66" s="1324"/>
      <c r="AV66" s="1324"/>
      <c r="AW66" s="1324"/>
      <c r="AX66" s="1324"/>
      <c r="AY66" s="1324"/>
      <c r="AZ66" s="1324"/>
      <c r="BA66" s="1324"/>
      <c r="BB66" s="1324"/>
      <c r="BC66" s="1324"/>
      <c r="BD66" s="1324"/>
      <c r="BE66" s="1324"/>
      <c r="BF66" s="1324"/>
      <c r="BG66" s="1324"/>
      <c r="BH66" s="1324"/>
      <c r="BI66" s="1324"/>
      <c r="BJ66" s="1324"/>
      <c r="BK66" s="1324"/>
      <c r="BL66" s="1324"/>
      <c r="BM66" s="1324"/>
      <c r="BN66" s="1324"/>
      <c r="BO66" s="1324"/>
      <c r="BP66" s="1324"/>
      <c r="BQ66" s="1324"/>
      <c r="BR66" s="1324"/>
      <c r="BS66" s="1324"/>
      <c r="BT66" s="1324"/>
      <c r="BU66" s="1324"/>
      <c r="BV66" s="1324"/>
      <c r="BW66" s="1324"/>
      <c r="BX66" s="1324"/>
      <c r="BY66" s="1324"/>
      <c r="BZ66" s="1324"/>
      <c r="CA66" s="1324"/>
      <c r="CB66" s="1324"/>
      <c r="CC66" s="1324"/>
      <c r="CD66" s="1324"/>
      <c r="CE66" s="1324"/>
      <c r="CF66" s="1324"/>
      <c r="CG66" s="1324"/>
      <c r="CH66" s="1324"/>
      <c r="CI66" s="1324"/>
      <c r="CJ66" s="1324"/>
      <c r="CK66" s="1324"/>
      <c r="CL66" s="1324"/>
      <c r="CM66" s="1324"/>
      <c r="CN66" s="1324"/>
      <c r="CO66" s="1324"/>
      <c r="CP66" s="1324"/>
      <c r="CQ66" s="1324"/>
      <c r="CR66" s="1324"/>
      <c r="CS66" s="1324"/>
      <c r="CT66" s="1324"/>
      <c r="CU66" s="1324"/>
      <c r="CV66" s="1324"/>
      <c r="CW66" s="1324"/>
      <c r="CX66" s="1324"/>
      <c r="CY66" s="1324"/>
      <c r="CZ66" s="1324"/>
      <c r="DA66" s="1324"/>
      <c r="DB66" s="1324"/>
      <c r="DC66" s="1296"/>
    </row>
    <row r="67" spans="2:107" x14ac:dyDescent="0.15">
      <c r="B67" s="1282"/>
      <c r="AN67" s="1294"/>
      <c r="AO67" s="1324"/>
      <c r="AP67" s="1324"/>
      <c r="AQ67" s="1324"/>
      <c r="AR67" s="1324"/>
      <c r="AS67" s="1324"/>
      <c r="AT67" s="1324"/>
      <c r="AU67" s="1324"/>
      <c r="AV67" s="1324"/>
      <c r="AW67" s="1324"/>
      <c r="AX67" s="1324"/>
      <c r="AY67" s="1324"/>
      <c r="AZ67" s="1324"/>
      <c r="BA67" s="1324"/>
      <c r="BB67" s="1324"/>
      <c r="BC67" s="1324"/>
      <c r="BD67" s="1324"/>
      <c r="BE67" s="1324"/>
      <c r="BF67" s="1324"/>
      <c r="BG67" s="1324"/>
      <c r="BH67" s="1324"/>
      <c r="BI67" s="1324"/>
      <c r="BJ67" s="1324"/>
      <c r="BK67" s="1324"/>
      <c r="BL67" s="1324"/>
      <c r="BM67" s="1324"/>
      <c r="BN67" s="1324"/>
      <c r="BO67" s="1324"/>
      <c r="BP67" s="1324"/>
      <c r="BQ67" s="1324"/>
      <c r="BR67" s="1324"/>
      <c r="BS67" s="1324"/>
      <c r="BT67" s="1324"/>
      <c r="BU67" s="1324"/>
      <c r="BV67" s="1324"/>
      <c r="BW67" s="1324"/>
      <c r="BX67" s="1324"/>
      <c r="BY67" s="1324"/>
      <c r="BZ67" s="1324"/>
      <c r="CA67" s="1324"/>
      <c r="CB67" s="1324"/>
      <c r="CC67" s="1324"/>
      <c r="CD67" s="1324"/>
      <c r="CE67" s="1324"/>
      <c r="CF67" s="1324"/>
      <c r="CG67" s="1324"/>
      <c r="CH67" s="1324"/>
      <c r="CI67" s="1324"/>
      <c r="CJ67" s="1324"/>
      <c r="CK67" s="1324"/>
      <c r="CL67" s="1324"/>
      <c r="CM67" s="1324"/>
      <c r="CN67" s="1324"/>
      <c r="CO67" s="1324"/>
      <c r="CP67" s="1324"/>
      <c r="CQ67" s="1324"/>
      <c r="CR67" s="1324"/>
      <c r="CS67" s="1324"/>
      <c r="CT67" s="1324"/>
      <c r="CU67" s="1324"/>
      <c r="CV67" s="1324"/>
      <c r="CW67" s="1324"/>
      <c r="CX67" s="1324"/>
      <c r="CY67" s="1324"/>
      <c r="CZ67" s="1324"/>
      <c r="DA67" s="1324"/>
      <c r="DB67" s="1324"/>
      <c r="DC67" s="1296"/>
    </row>
    <row r="68" spans="2:107" x14ac:dyDescent="0.15">
      <c r="B68" s="1282"/>
      <c r="AN68" s="1294"/>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4"/>
      <c r="BR68" s="1324"/>
      <c r="BS68" s="1324"/>
      <c r="BT68" s="1324"/>
      <c r="BU68" s="1324"/>
      <c r="BV68" s="1324"/>
      <c r="BW68" s="1324"/>
      <c r="BX68" s="1324"/>
      <c r="BY68" s="1324"/>
      <c r="BZ68" s="1324"/>
      <c r="CA68" s="1324"/>
      <c r="CB68" s="1324"/>
      <c r="CC68" s="1324"/>
      <c r="CD68" s="1324"/>
      <c r="CE68" s="1324"/>
      <c r="CF68" s="1324"/>
      <c r="CG68" s="1324"/>
      <c r="CH68" s="1324"/>
      <c r="CI68" s="1324"/>
      <c r="CJ68" s="1324"/>
      <c r="CK68" s="1324"/>
      <c r="CL68" s="1324"/>
      <c r="CM68" s="1324"/>
      <c r="CN68" s="1324"/>
      <c r="CO68" s="1324"/>
      <c r="CP68" s="1324"/>
      <c r="CQ68" s="1324"/>
      <c r="CR68" s="1324"/>
      <c r="CS68" s="1324"/>
      <c r="CT68" s="1324"/>
      <c r="CU68" s="1324"/>
      <c r="CV68" s="1324"/>
      <c r="CW68" s="1324"/>
      <c r="CX68" s="1324"/>
      <c r="CY68" s="1324"/>
      <c r="CZ68" s="1324"/>
      <c r="DA68" s="1324"/>
      <c r="DB68" s="1324"/>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5"/>
      <c r="I70" s="1325"/>
      <c r="J70" s="1326"/>
      <c r="K70" s="1326"/>
      <c r="L70" s="1327"/>
      <c r="M70" s="1326"/>
      <c r="N70" s="1327"/>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8"/>
      <c r="I71" s="1329"/>
      <c r="J71" s="1326"/>
      <c r="K71" s="1326"/>
      <c r="L71" s="1327"/>
      <c r="M71" s="1326"/>
      <c r="N71" s="1327"/>
      <c r="AM71" s="1328"/>
      <c r="AN71" s="1275" t="s">
        <v>608</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555</v>
      </c>
      <c r="BQ72" s="1307"/>
      <c r="BR72" s="1307"/>
      <c r="BS72" s="1307"/>
      <c r="BT72" s="1307"/>
      <c r="BU72" s="1307"/>
      <c r="BV72" s="1307"/>
      <c r="BW72" s="1307"/>
      <c r="BX72" s="1307" t="s">
        <v>556</v>
      </c>
      <c r="BY72" s="1307"/>
      <c r="BZ72" s="1307"/>
      <c r="CA72" s="1307"/>
      <c r="CB72" s="1307"/>
      <c r="CC72" s="1307"/>
      <c r="CD72" s="1307"/>
      <c r="CE72" s="1307"/>
      <c r="CF72" s="1307" t="s">
        <v>557</v>
      </c>
      <c r="CG72" s="1307"/>
      <c r="CH72" s="1307"/>
      <c r="CI72" s="1307"/>
      <c r="CJ72" s="1307"/>
      <c r="CK72" s="1307"/>
      <c r="CL72" s="1307"/>
      <c r="CM72" s="1307"/>
      <c r="CN72" s="1307" t="s">
        <v>558</v>
      </c>
      <c r="CO72" s="1307"/>
      <c r="CP72" s="1307"/>
      <c r="CQ72" s="1307"/>
      <c r="CR72" s="1307"/>
      <c r="CS72" s="1307"/>
      <c r="CT72" s="1307"/>
      <c r="CU72" s="1307"/>
      <c r="CV72" s="1307" t="s">
        <v>559</v>
      </c>
      <c r="CW72" s="1307"/>
      <c r="CX72" s="1307"/>
      <c r="CY72" s="1307"/>
      <c r="CZ72" s="1307"/>
      <c r="DA72" s="1307"/>
      <c r="DB72" s="1307"/>
      <c r="DC72" s="1307"/>
    </row>
    <row r="73" spans="2:107" x14ac:dyDescent="0.15">
      <c r="B73" s="1282"/>
      <c r="G73" s="1308"/>
      <c r="H73" s="1308"/>
      <c r="I73" s="1308"/>
      <c r="J73" s="1308"/>
      <c r="K73" s="1330"/>
      <c r="L73" s="1330"/>
      <c r="M73" s="1330"/>
      <c r="N73" s="1330"/>
      <c r="AM73" s="1300"/>
      <c r="AN73" s="1311" t="s">
        <v>609</v>
      </c>
      <c r="AO73" s="1311"/>
      <c r="AP73" s="1311"/>
      <c r="AQ73" s="1311"/>
      <c r="AR73" s="1311"/>
      <c r="AS73" s="1311"/>
      <c r="AT73" s="1311"/>
      <c r="AU73" s="1311"/>
      <c r="AV73" s="1311"/>
      <c r="AW73" s="1311"/>
      <c r="AX73" s="1311"/>
      <c r="AY73" s="1311"/>
      <c r="AZ73" s="1311"/>
      <c r="BA73" s="1311"/>
      <c r="BB73" s="1311" t="s">
        <v>610</v>
      </c>
      <c r="BC73" s="1311"/>
      <c r="BD73" s="1311"/>
      <c r="BE73" s="1311"/>
      <c r="BF73" s="1311"/>
      <c r="BG73" s="1311"/>
      <c r="BH73" s="1311"/>
      <c r="BI73" s="1311"/>
      <c r="BJ73" s="1311"/>
      <c r="BK73" s="1311"/>
      <c r="BL73" s="1311"/>
      <c r="BM73" s="1311"/>
      <c r="BN73" s="1311"/>
      <c r="BO73" s="1311"/>
      <c r="BP73" s="1312">
        <v>119.9</v>
      </c>
      <c r="BQ73" s="1312"/>
      <c r="BR73" s="1312"/>
      <c r="BS73" s="1312"/>
      <c r="BT73" s="1312"/>
      <c r="BU73" s="1312"/>
      <c r="BV73" s="1312"/>
      <c r="BW73" s="1312"/>
      <c r="BX73" s="1312">
        <v>108.8</v>
      </c>
      <c r="BY73" s="1312"/>
      <c r="BZ73" s="1312"/>
      <c r="CA73" s="1312"/>
      <c r="CB73" s="1312"/>
      <c r="CC73" s="1312"/>
      <c r="CD73" s="1312"/>
      <c r="CE73" s="1312"/>
      <c r="CF73" s="1312">
        <v>90.8</v>
      </c>
      <c r="CG73" s="1312"/>
      <c r="CH73" s="1312"/>
      <c r="CI73" s="1312"/>
      <c r="CJ73" s="1312"/>
      <c r="CK73" s="1312"/>
      <c r="CL73" s="1312"/>
      <c r="CM73" s="1312"/>
      <c r="CN73" s="1312">
        <v>83.6</v>
      </c>
      <c r="CO73" s="1312"/>
      <c r="CP73" s="1312"/>
      <c r="CQ73" s="1312"/>
      <c r="CR73" s="1312"/>
      <c r="CS73" s="1312"/>
      <c r="CT73" s="1312"/>
      <c r="CU73" s="1312"/>
      <c r="CV73" s="1312">
        <v>76.8</v>
      </c>
      <c r="CW73" s="1312"/>
      <c r="CX73" s="1312"/>
      <c r="CY73" s="1312"/>
      <c r="CZ73" s="1312"/>
      <c r="DA73" s="1312"/>
      <c r="DB73" s="1312"/>
      <c r="DC73" s="1312"/>
    </row>
    <row r="74" spans="2:107" x14ac:dyDescent="0.15">
      <c r="B74" s="1282"/>
      <c r="G74" s="1308"/>
      <c r="H74" s="1308"/>
      <c r="I74" s="1308"/>
      <c r="J74" s="1308"/>
      <c r="K74" s="1330"/>
      <c r="L74" s="1330"/>
      <c r="M74" s="1330"/>
      <c r="N74" s="1330"/>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615</v>
      </c>
      <c r="BC75" s="1311"/>
      <c r="BD75" s="1311"/>
      <c r="BE75" s="1311"/>
      <c r="BF75" s="1311"/>
      <c r="BG75" s="1311"/>
      <c r="BH75" s="1311"/>
      <c r="BI75" s="1311"/>
      <c r="BJ75" s="1311"/>
      <c r="BK75" s="1311"/>
      <c r="BL75" s="1311"/>
      <c r="BM75" s="1311"/>
      <c r="BN75" s="1311"/>
      <c r="BO75" s="1311"/>
      <c r="BP75" s="1312">
        <v>15.1</v>
      </c>
      <c r="BQ75" s="1312"/>
      <c r="BR75" s="1312"/>
      <c r="BS75" s="1312"/>
      <c r="BT75" s="1312"/>
      <c r="BU75" s="1312"/>
      <c r="BV75" s="1312"/>
      <c r="BW75" s="1312"/>
      <c r="BX75" s="1312">
        <v>14.6</v>
      </c>
      <c r="BY75" s="1312"/>
      <c r="BZ75" s="1312"/>
      <c r="CA75" s="1312"/>
      <c r="CB75" s="1312"/>
      <c r="CC75" s="1312"/>
      <c r="CD75" s="1312"/>
      <c r="CE75" s="1312"/>
      <c r="CF75" s="1312">
        <v>13.9</v>
      </c>
      <c r="CG75" s="1312"/>
      <c r="CH75" s="1312"/>
      <c r="CI75" s="1312"/>
      <c r="CJ75" s="1312"/>
      <c r="CK75" s="1312"/>
      <c r="CL75" s="1312"/>
      <c r="CM75" s="1312"/>
      <c r="CN75" s="1312">
        <v>12.5</v>
      </c>
      <c r="CO75" s="1312"/>
      <c r="CP75" s="1312"/>
      <c r="CQ75" s="1312"/>
      <c r="CR75" s="1312"/>
      <c r="CS75" s="1312"/>
      <c r="CT75" s="1312"/>
      <c r="CU75" s="1312"/>
      <c r="CV75" s="1312">
        <v>11.2</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30"/>
      <c r="L77" s="1330"/>
      <c r="M77" s="1330"/>
      <c r="N77" s="1330"/>
      <c r="AN77" s="1307" t="s">
        <v>612</v>
      </c>
      <c r="AO77" s="1307"/>
      <c r="AP77" s="1307"/>
      <c r="AQ77" s="1307"/>
      <c r="AR77" s="1307"/>
      <c r="AS77" s="1307"/>
      <c r="AT77" s="1307"/>
      <c r="AU77" s="1307"/>
      <c r="AV77" s="1307"/>
      <c r="AW77" s="1307"/>
      <c r="AX77" s="1307"/>
      <c r="AY77" s="1307"/>
      <c r="AZ77" s="1307"/>
      <c r="BA77" s="1307"/>
      <c r="BB77" s="1311" t="s">
        <v>610</v>
      </c>
      <c r="BC77" s="1311"/>
      <c r="BD77" s="1311"/>
      <c r="BE77" s="1311"/>
      <c r="BF77" s="1311"/>
      <c r="BG77" s="1311"/>
      <c r="BH77" s="1311"/>
      <c r="BI77" s="1311"/>
      <c r="BJ77" s="1311"/>
      <c r="BK77" s="1311"/>
      <c r="BL77" s="1311"/>
      <c r="BM77" s="1311"/>
      <c r="BN77" s="1311"/>
      <c r="BO77" s="1311"/>
      <c r="BP77" s="1312">
        <v>31</v>
      </c>
      <c r="BQ77" s="1312"/>
      <c r="BR77" s="1312"/>
      <c r="BS77" s="1312"/>
      <c r="BT77" s="1312"/>
      <c r="BU77" s="1312"/>
      <c r="BV77" s="1312"/>
      <c r="BW77" s="1312"/>
      <c r="BX77" s="1312">
        <v>30</v>
      </c>
      <c r="BY77" s="1312"/>
      <c r="BZ77" s="1312"/>
      <c r="CA77" s="1312"/>
      <c r="CB77" s="1312"/>
      <c r="CC77" s="1312"/>
      <c r="CD77" s="1312"/>
      <c r="CE77" s="1312"/>
      <c r="CF77" s="1312">
        <v>34</v>
      </c>
      <c r="CG77" s="1312"/>
      <c r="CH77" s="1312"/>
      <c r="CI77" s="1312"/>
      <c r="CJ77" s="1312"/>
      <c r="CK77" s="1312"/>
      <c r="CL77" s="1312"/>
      <c r="CM77" s="1312"/>
      <c r="CN77" s="1312">
        <v>33.9</v>
      </c>
      <c r="CO77" s="1312"/>
      <c r="CP77" s="1312"/>
      <c r="CQ77" s="1312"/>
      <c r="CR77" s="1312"/>
      <c r="CS77" s="1312"/>
      <c r="CT77" s="1312"/>
      <c r="CU77" s="1312"/>
      <c r="CV77" s="1312">
        <v>31.5</v>
      </c>
      <c r="CW77" s="1312"/>
      <c r="CX77" s="1312"/>
      <c r="CY77" s="1312"/>
      <c r="CZ77" s="1312"/>
      <c r="DA77" s="1312"/>
      <c r="DB77" s="1312"/>
      <c r="DC77" s="1312"/>
    </row>
    <row r="78" spans="2:107" x14ac:dyDescent="0.15">
      <c r="B78" s="1282"/>
      <c r="G78" s="1301"/>
      <c r="H78" s="1301"/>
      <c r="I78" s="1301"/>
      <c r="J78" s="1301"/>
      <c r="K78" s="1330"/>
      <c r="L78" s="1330"/>
      <c r="M78" s="1330"/>
      <c r="N78" s="1330"/>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1"/>
      <c r="L79" s="1331"/>
      <c r="M79" s="1331"/>
      <c r="N79" s="1331"/>
      <c r="AN79" s="1307"/>
      <c r="AO79" s="1307"/>
      <c r="AP79" s="1307"/>
      <c r="AQ79" s="1307"/>
      <c r="AR79" s="1307"/>
      <c r="AS79" s="1307"/>
      <c r="AT79" s="1307"/>
      <c r="AU79" s="1307"/>
      <c r="AV79" s="1307"/>
      <c r="AW79" s="1307"/>
      <c r="AX79" s="1307"/>
      <c r="AY79" s="1307"/>
      <c r="AZ79" s="1307"/>
      <c r="BA79" s="1307"/>
      <c r="BB79" s="1311" t="s">
        <v>615</v>
      </c>
      <c r="BC79" s="1311"/>
      <c r="BD79" s="1311"/>
      <c r="BE79" s="1311"/>
      <c r="BF79" s="1311"/>
      <c r="BG79" s="1311"/>
      <c r="BH79" s="1311"/>
      <c r="BI79" s="1311"/>
      <c r="BJ79" s="1311"/>
      <c r="BK79" s="1311"/>
      <c r="BL79" s="1311"/>
      <c r="BM79" s="1311"/>
      <c r="BN79" s="1311"/>
      <c r="BO79" s="1311"/>
      <c r="BP79" s="1312">
        <v>5.2</v>
      </c>
      <c r="BQ79" s="1312"/>
      <c r="BR79" s="1312"/>
      <c r="BS79" s="1312"/>
      <c r="BT79" s="1312"/>
      <c r="BU79" s="1312"/>
      <c r="BV79" s="1312"/>
      <c r="BW79" s="1312"/>
      <c r="BX79" s="1312">
        <v>5</v>
      </c>
      <c r="BY79" s="1312"/>
      <c r="BZ79" s="1312"/>
      <c r="CA79" s="1312"/>
      <c r="CB79" s="1312"/>
      <c r="CC79" s="1312"/>
      <c r="CD79" s="1312"/>
      <c r="CE79" s="1312"/>
      <c r="CF79" s="1312">
        <v>5.9</v>
      </c>
      <c r="CG79" s="1312"/>
      <c r="CH79" s="1312"/>
      <c r="CI79" s="1312"/>
      <c r="CJ79" s="1312"/>
      <c r="CK79" s="1312"/>
      <c r="CL79" s="1312"/>
      <c r="CM79" s="1312"/>
      <c r="CN79" s="1312">
        <v>5.7</v>
      </c>
      <c r="CO79" s="1312"/>
      <c r="CP79" s="1312"/>
      <c r="CQ79" s="1312"/>
      <c r="CR79" s="1312"/>
      <c r="CS79" s="1312"/>
      <c r="CT79" s="1312"/>
      <c r="CU79" s="1312"/>
      <c r="CV79" s="1312">
        <v>5.4</v>
      </c>
      <c r="CW79" s="1312"/>
      <c r="CX79" s="1312"/>
      <c r="CY79" s="1312"/>
      <c r="CZ79" s="1312"/>
      <c r="DA79" s="1312"/>
      <c r="DB79" s="1312"/>
      <c r="DC79" s="1312"/>
    </row>
    <row r="80" spans="2:107" x14ac:dyDescent="0.15">
      <c r="B80" s="1282"/>
      <c r="G80" s="1301"/>
      <c r="H80" s="1301"/>
      <c r="I80" s="1314"/>
      <c r="J80" s="1314"/>
      <c r="K80" s="1331"/>
      <c r="L80" s="1331"/>
      <c r="M80" s="1331"/>
      <c r="N80" s="1331"/>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2"/>
      <c r="L82" s="1332"/>
      <c r="M82" s="1332"/>
      <c r="N82" s="1332"/>
      <c r="AQ82" s="1332"/>
      <c r="AR82" s="1332"/>
      <c r="AS82" s="1332"/>
      <c r="AT82" s="1332"/>
      <c r="BC82" s="1332"/>
      <c r="BD82" s="1332"/>
      <c r="BE82" s="1332"/>
      <c r="BF82" s="1332"/>
      <c r="BO82" s="1332"/>
      <c r="BP82" s="1332"/>
      <c r="BQ82" s="1332"/>
      <c r="BR82" s="1332"/>
      <c r="CA82" s="1332"/>
      <c r="CB82" s="1332"/>
      <c r="CC82" s="1332"/>
      <c r="CD82" s="1332"/>
      <c r="CM82" s="1332"/>
      <c r="CN82" s="1332"/>
      <c r="CO82" s="1332"/>
      <c r="CP82" s="1332"/>
      <c r="CY82" s="1332"/>
      <c r="CZ82" s="1332"/>
      <c r="DA82" s="1332"/>
      <c r="DB82" s="1332"/>
      <c r="DC82" s="1332"/>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3"/>
      <c r="AQ87" s="1333"/>
      <c r="BC87" s="1333"/>
      <c r="BO87" s="1333"/>
      <c r="CA87" s="1333"/>
      <c r="CM87" s="1333"/>
      <c r="CY87" s="1333"/>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TXZBbxroND5TxnoLfU3IpU6kMWABzlJhESOivm9Kw5CYg5QJ+6TxAdInd0iuFpj+yZCHw8ju5WZQZrn5F265Fw==" saltValue="2SaMyLa597OmhN9HCMxkr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12"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1p9MNssGRFLYzdaG6aUBr/jkKRK/3xSUlymytx9i/toTl4VN2wlXMKnOZinTybP2hmQcf9eeRjaRkPeu/bPIxA==" saltValue="VRpf62zQGw1SYbR7z9SsN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28" zoomScaleNormal="100" zoomScaleSheetLayoutView="55" workbookViewId="0">
      <selection activeCell="AE73" sqref="AE7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gBo5ZNDb0QI0l8crjgI73nYpaLXDiejrbkR0cEKia5BrRmwH0Hy3DZ8mCSfhC86wnN6WeETX/FiWPnfdZWv3Zw==" saltValue="TcSpqMJ4r9UsqCdx/VtcR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41703</v>
      </c>
      <c r="E3" s="162"/>
      <c r="F3" s="163">
        <v>42581</v>
      </c>
      <c r="G3" s="164"/>
      <c r="H3" s="165"/>
    </row>
    <row r="4" spans="1:8" x14ac:dyDescent="0.15">
      <c r="A4" s="166"/>
      <c r="B4" s="167"/>
      <c r="C4" s="168"/>
      <c r="D4" s="169">
        <v>29599</v>
      </c>
      <c r="E4" s="170"/>
      <c r="F4" s="171">
        <v>24354</v>
      </c>
      <c r="G4" s="172"/>
      <c r="H4" s="173"/>
    </row>
    <row r="5" spans="1:8" x14ac:dyDescent="0.15">
      <c r="A5" s="154" t="s">
        <v>547</v>
      </c>
      <c r="B5" s="159"/>
      <c r="C5" s="160"/>
      <c r="D5" s="161">
        <v>42852</v>
      </c>
      <c r="E5" s="162"/>
      <c r="F5" s="163">
        <v>45426</v>
      </c>
      <c r="G5" s="164"/>
      <c r="H5" s="165"/>
    </row>
    <row r="6" spans="1:8" x14ac:dyDescent="0.15">
      <c r="A6" s="166"/>
      <c r="B6" s="167"/>
      <c r="C6" s="168"/>
      <c r="D6" s="169">
        <v>19569</v>
      </c>
      <c r="E6" s="170"/>
      <c r="F6" s="171">
        <v>24508</v>
      </c>
      <c r="G6" s="172"/>
      <c r="H6" s="173"/>
    </row>
    <row r="7" spans="1:8" x14ac:dyDescent="0.15">
      <c r="A7" s="154" t="s">
        <v>548</v>
      </c>
      <c r="B7" s="159"/>
      <c r="C7" s="160"/>
      <c r="D7" s="161">
        <v>41329</v>
      </c>
      <c r="E7" s="162"/>
      <c r="F7" s="163">
        <v>46457</v>
      </c>
      <c r="G7" s="164"/>
      <c r="H7" s="165"/>
    </row>
    <row r="8" spans="1:8" x14ac:dyDescent="0.15">
      <c r="A8" s="166"/>
      <c r="B8" s="167"/>
      <c r="C8" s="168"/>
      <c r="D8" s="169">
        <v>23819</v>
      </c>
      <c r="E8" s="170"/>
      <c r="F8" s="171">
        <v>24020</v>
      </c>
      <c r="G8" s="172"/>
      <c r="H8" s="173"/>
    </row>
    <row r="9" spans="1:8" x14ac:dyDescent="0.15">
      <c r="A9" s="154" t="s">
        <v>549</v>
      </c>
      <c r="B9" s="159"/>
      <c r="C9" s="160"/>
      <c r="D9" s="161">
        <v>54820</v>
      </c>
      <c r="E9" s="162"/>
      <c r="F9" s="163">
        <v>51849</v>
      </c>
      <c r="G9" s="164"/>
      <c r="H9" s="165"/>
    </row>
    <row r="10" spans="1:8" x14ac:dyDescent="0.15">
      <c r="A10" s="166"/>
      <c r="B10" s="167"/>
      <c r="C10" s="168"/>
      <c r="D10" s="169">
        <v>25541</v>
      </c>
      <c r="E10" s="170"/>
      <c r="F10" s="171">
        <v>26326</v>
      </c>
      <c r="G10" s="172"/>
      <c r="H10" s="173"/>
    </row>
    <row r="11" spans="1:8" x14ac:dyDescent="0.15">
      <c r="A11" s="154" t="s">
        <v>550</v>
      </c>
      <c r="B11" s="159"/>
      <c r="C11" s="160"/>
      <c r="D11" s="161">
        <v>63613</v>
      </c>
      <c r="E11" s="162"/>
      <c r="F11" s="163">
        <v>52191</v>
      </c>
      <c r="G11" s="164"/>
      <c r="H11" s="165"/>
    </row>
    <row r="12" spans="1:8" x14ac:dyDescent="0.15">
      <c r="A12" s="166"/>
      <c r="B12" s="167"/>
      <c r="C12" s="174"/>
      <c r="D12" s="169">
        <v>28849</v>
      </c>
      <c r="E12" s="170"/>
      <c r="F12" s="171">
        <v>26807</v>
      </c>
      <c r="G12" s="172"/>
      <c r="H12" s="173"/>
    </row>
    <row r="13" spans="1:8" x14ac:dyDescent="0.15">
      <c r="A13" s="154"/>
      <c r="B13" s="159"/>
      <c r="C13" s="175"/>
      <c r="D13" s="176">
        <v>48863</v>
      </c>
      <c r="E13" s="177"/>
      <c r="F13" s="178">
        <v>47701</v>
      </c>
      <c r="G13" s="179"/>
      <c r="H13" s="165"/>
    </row>
    <row r="14" spans="1:8" x14ac:dyDescent="0.15">
      <c r="A14" s="166"/>
      <c r="B14" s="167"/>
      <c r="C14" s="168"/>
      <c r="D14" s="169">
        <v>25475</v>
      </c>
      <c r="E14" s="170"/>
      <c r="F14" s="171">
        <v>25203</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2.0299999999999998</v>
      </c>
      <c r="C19" s="180">
        <f>ROUND(VALUE(SUBSTITUTE(実質収支比率等に係る経年分析!G$48,"▲","-")),2)</f>
        <v>2.37</v>
      </c>
      <c r="D19" s="180">
        <f>ROUND(VALUE(SUBSTITUTE(実質収支比率等に係る経年分析!H$48,"▲","-")),2)</f>
        <v>2.77</v>
      </c>
      <c r="E19" s="180">
        <f>ROUND(VALUE(SUBSTITUTE(実質収支比率等に係る経年分析!I$48,"▲","-")),2)</f>
        <v>2.81</v>
      </c>
      <c r="F19" s="180">
        <f>ROUND(VALUE(SUBSTITUTE(実質収支比率等に係る経年分析!J$48,"▲","-")),2)</f>
        <v>4.8499999999999996</v>
      </c>
    </row>
    <row r="20" spans="1:11" x14ac:dyDescent="0.15">
      <c r="A20" s="180" t="s">
        <v>55</v>
      </c>
      <c r="B20" s="180">
        <f>ROUND(VALUE(SUBSTITUTE(実質収支比率等に係る経年分析!F$47,"▲","-")),2)</f>
        <v>5.28</v>
      </c>
      <c r="C20" s="180">
        <f>ROUND(VALUE(SUBSTITUTE(実質収支比率等に係る経年分析!G$47,"▲","-")),2)</f>
        <v>5.58</v>
      </c>
      <c r="D20" s="180">
        <f>ROUND(VALUE(SUBSTITUTE(実質収支比率等に係る経年分析!H$47,"▲","-")),2)</f>
        <v>6.67</v>
      </c>
      <c r="E20" s="180">
        <f>ROUND(VALUE(SUBSTITUTE(実質収支比率等に係る経年分析!I$47,"▲","-")),2)</f>
        <v>8.02</v>
      </c>
      <c r="F20" s="180">
        <f>ROUND(VALUE(SUBSTITUTE(実質収支比率等に係る経年分析!J$47,"▲","-")),2)</f>
        <v>6.44</v>
      </c>
    </row>
    <row r="21" spans="1:11" x14ac:dyDescent="0.15">
      <c r="A21" s="180" t="s">
        <v>56</v>
      </c>
      <c r="B21" s="180">
        <f>IF(ISNUMBER(VALUE(SUBSTITUTE(実質収支比率等に係る経年分析!F$49,"▲","-"))),ROUND(VALUE(SUBSTITUTE(実質収支比率等に係る経年分析!F$49,"▲","-")),2),NA())</f>
        <v>1.1200000000000001</v>
      </c>
      <c r="C21" s="180">
        <f>IF(ISNUMBER(VALUE(SUBSTITUTE(実質収支比率等に係る経年分析!G$49,"▲","-"))),ROUND(VALUE(SUBSTITUTE(実質収支比率等に係る経年分析!G$49,"▲","-")),2),NA())</f>
        <v>1.46</v>
      </c>
      <c r="D21" s="180">
        <f>IF(ISNUMBER(VALUE(SUBSTITUTE(実質収支比率等に係る経年分析!H$49,"▲","-"))),ROUND(VALUE(SUBSTITUTE(実質収支比率等に係る経年分析!H$49,"▲","-")),2),NA())</f>
        <v>2.66</v>
      </c>
      <c r="E21" s="180">
        <f>IF(ISNUMBER(VALUE(SUBSTITUTE(実質収支比率等に係る経年分析!I$49,"▲","-"))),ROUND(VALUE(SUBSTITUTE(実質収支比率等に係る経年分析!I$49,"▲","-")),2),NA())</f>
        <v>2.13</v>
      </c>
      <c r="F21" s="180">
        <f>IF(ISNUMBER(VALUE(SUBSTITUTE(実質収支比率等に係る経年分析!J$49,"▲","-"))),ROUND(VALUE(SUBSTITUTE(実質収支比率等に係る経年分析!J$49,"▲","-")),2),NA())</f>
        <v>0.57999999999999996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0.77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0.42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公園墓地事業特別会計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0.26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0.31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0.34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0.33</v>
      </c>
    </row>
    <row r="30" spans="1:11" x14ac:dyDescent="0.15">
      <c r="A30" s="181" t="str">
        <f>IF(連結実質赤字比率に係る赤字・黒字の構成分析!C$40="",NA(),連結実質赤字比率に係る赤字・黒字の構成分析!C$40)</f>
        <v>国民健康保険事業特別会計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1.26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2.1800000000000002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0.41</v>
      </c>
    </row>
    <row r="31" spans="1:11" x14ac:dyDescent="0.15">
      <c r="A31" s="181" t="str">
        <f>IF(連結実質赤字比率に係る赤字・黒字の構成分析!C$39="",NA(),連結実質赤字比率に係る赤字・黒字の構成分析!C$39)</f>
        <v>交通事業会計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0.56999999999999995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0.71</v>
      </c>
    </row>
    <row r="32" spans="1:11" x14ac:dyDescent="0.15">
      <c r="A32" s="181" t="str">
        <f>IF(連結実質赤字比率に係る赤字・黒字の構成分析!C$38="",NA(),連結実質赤字比率に係る赤字・黒字の構成分析!C$38)</f>
        <v>病院事業会計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1.85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1.57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0.99</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1.75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2.0499999999999998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2.41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4.45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12.17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11.68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11.18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10.77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8.06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13441</v>
      </c>
      <c r="E42" s="182"/>
      <c r="F42" s="182"/>
      <c r="G42" s="182">
        <f>'実質公債費比率（分子）の構造'!L$52</f>
        <v>13124</v>
      </c>
      <c r="H42" s="182"/>
      <c r="I42" s="182"/>
      <c r="J42" s="182">
        <f>'実質公債費比率（分子）の構造'!M$52</f>
        <v>12927</v>
      </c>
      <c r="K42" s="182"/>
      <c r="L42" s="182"/>
      <c r="M42" s="182">
        <f>'実質公債費比率（分子）の構造'!N$52</f>
        <v>12644</v>
      </c>
      <c r="N42" s="182"/>
      <c r="O42" s="182"/>
      <c r="P42" s="182">
        <f>'実質公債費比率（分子）の構造'!O$52</f>
        <v>12105</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591</v>
      </c>
      <c r="C44" s="182"/>
      <c r="D44" s="182"/>
      <c r="E44" s="182">
        <f>'実質公債費比率（分子）の構造'!L$50</f>
        <v>566</v>
      </c>
      <c r="F44" s="182"/>
      <c r="G44" s="182"/>
      <c r="H44" s="182">
        <f>'実質公債費比率（分子）の構造'!M$50</f>
        <v>260</v>
      </c>
      <c r="I44" s="182"/>
      <c r="J44" s="182"/>
      <c r="K44" s="182">
        <f>'実質公債費比率（分子）の構造'!N$50</f>
        <v>97</v>
      </c>
      <c r="L44" s="182"/>
      <c r="M44" s="182"/>
      <c r="N44" s="182">
        <f>'実質公債費比率（分子）の構造'!O$50</f>
        <v>68</v>
      </c>
      <c r="O44" s="182"/>
      <c r="P44" s="182"/>
    </row>
    <row r="45" spans="1:16" x14ac:dyDescent="0.15">
      <c r="A45" s="182" t="s">
        <v>66</v>
      </c>
      <c r="B45" s="182">
        <f>'実質公債費比率（分子）の構造'!K$49</f>
        <v>35</v>
      </c>
      <c r="C45" s="182"/>
      <c r="D45" s="182"/>
      <c r="E45" s="182">
        <f>'実質公債費比率（分子）の構造'!L$49</f>
        <v>35</v>
      </c>
      <c r="F45" s="182"/>
      <c r="G45" s="182"/>
      <c r="H45" s="182">
        <f>'実質公債費比率（分子）の構造'!M$49</f>
        <v>36</v>
      </c>
      <c r="I45" s="182"/>
      <c r="J45" s="182"/>
      <c r="K45" s="182">
        <f>'実質公債費比率（分子）の構造'!N$49</f>
        <v>41</v>
      </c>
      <c r="L45" s="182"/>
      <c r="M45" s="182"/>
      <c r="N45" s="182">
        <f>'実質公債費比率（分子）の構造'!O$49</f>
        <v>38</v>
      </c>
      <c r="O45" s="182"/>
      <c r="P45" s="182"/>
    </row>
    <row r="46" spans="1:16" x14ac:dyDescent="0.15">
      <c r="A46" s="182" t="s">
        <v>67</v>
      </c>
      <c r="B46" s="182">
        <f>'実質公債費比率（分子）の構造'!K$48</f>
        <v>5933</v>
      </c>
      <c r="C46" s="182"/>
      <c r="D46" s="182"/>
      <c r="E46" s="182">
        <f>'実質公債費比率（分子）の構造'!L$48</f>
        <v>5530</v>
      </c>
      <c r="F46" s="182"/>
      <c r="G46" s="182"/>
      <c r="H46" s="182">
        <f>'実質公債費比率（分子）の構造'!M$48</f>
        <v>5365</v>
      </c>
      <c r="I46" s="182"/>
      <c r="J46" s="182"/>
      <c r="K46" s="182">
        <f>'実質公債費比率（分子）の構造'!N$48</f>
        <v>5036</v>
      </c>
      <c r="L46" s="182"/>
      <c r="M46" s="182"/>
      <c r="N46" s="182">
        <f>'実質公債費比率（分子）の構造'!O$48</f>
        <v>4726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13466</v>
      </c>
      <c r="C49" s="182"/>
      <c r="D49" s="182"/>
      <c r="E49" s="182">
        <f>'実質公債費比率（分子）の構造'!L$45</f>
        <v>13090</v>
      </c>
      <c r="F49" s="182"/>
      <c r="G49" s="182"/>
      <c r="H49" s="182">
        <f>'実質公債費比率（分子）の構造'!M$45</f>
        <v>12767</v>
      </c>
      <c r="I49" s="182"/>
      <c r="J49" s="182"/>
      <c r="K49" s="182">
        <f>'実質公債費比率（分子）の構造'!N$45</f>
        <v>12232</v>
      </c>
      <c r="L49" s="182"/>
      <c r="M49" s="182"/>
      <c r="N49" s="182">
        <f>'実質公債費比率（分子）の構造'!O$45</f>
        <v>11823</v>
      </c>
      <c r="O49" s="182"/>
      <c r="P49" s="182"/>
    </row>
    <row r="50" spans="1:16" x14ac:dyDescent="0.15">
      <c r="A50" s="182" t="s">
        <v>71</v>
      </c>
      <c r="B50" s="182" t="e">
        <f>NA()</f>
        <v>#N/A</v>
      </c>
      <c r="C50" s="182">
        <f>IF(ISNUMBER('実質公債費比率（分子）の構造'!K$53),'実質公債費比率（分子）の構造'!K$53,NA())</f>
        <v>6584</v>
      </c>
      <c r="D50" s="182" t="e">
        <f>NA()</f>
        <v>#N/A</v>
      </c>
      <c r="E50" s="182" t="e">
        <f>NA()</f>
        <v>#N/A</v>
      </c>
      <c r="F50" s="182">
        <f>IF(ISNUMBER('実質公債費比率（分子）の構造'!L$53),'実質公債費比率（分子）の構造'!L$53,NA())</f>
        <v>6097</v>
      </c>
      <c r="G50" s="182" t="e">
        <f>NA()</f>
        <v>#N/A</v>
      </c>
      <c r="H50" s="182" t="e">
        <f>NA()</f>
        <v>#N/A</v>
      </c>
      <c r="I50" s="182">
        <f>IF(ISNUMBER('実質公債費比率（分子）の構造'!M$53),'実質公債費比率（分子）の構造'!M$53,NA())</f>
        <v>5501</v>
      </c>
      <c r="J50" s="182" t="e">
        <f>NA()</f>
        <v>#N/A</v>
      </c>
      <c r="K50" s="182" t="e">
        <f>NA()</f>
        <v>#N/A</v>
      </c>
      <c r="L50" s="182">
        <f>IF(ISNUMBER('実質公債費比率（分子）の構造'!N$53),'実質公債費比率（分子）の構造'!N$53,NA())</f>
        <v>4762</v>
      </c>
      <c r="M50" s="182" t="e">
        <f>NA()</f>
        <v>#N/A</v>
      </c>
      <c r="N50" s="182" t="e">
        <f>NA()</f>
        <v>#N/A</v>
      </c>
      <c r="O50" s="182">
        <f>IF(ISNUMBER('実質公債費比率（分子）の構造'!O$53),'実質公債費比率（分子）の構造'!O$53,NA())</f>
        <v>4550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124442</v>
      </c>
      <c r="E56" s="181"/>
      <c r="F56" s="181"/>
      <c r="G56" s="181">
        <f>'将来負担比率（分子）の構造'!J$52</f>
        <v>119394</v>
      </c>
      <c r="H56" s="181"/>
      <c r="I56" s="181"/>
      <c r="J56" s="181">
        <f>'将来負担比率（分子）の構造'!K$52</f>
        <v>114943</v>
      </c>
      <c r="K56" s="181"/>
      <c r="L56" s="181"/>
      <c r="M56" s="181">
        <f>'将来負担比率（分子）の構造'!L$52</f>
        <v>110047</v>
      </c>
      <c r="N56" s="181"/>
      <c r="O56" s="181"/>
      <c r="P56" s="181">
        <f>'将来負担比率（分子）の構造'!M$52</f>
        <v>106056</v>
      </c>
    </row>
    <row r="57" spans="1:16" x14ac:dyDescent="0.15">
      <c r="A57" s="181" t="s">
        <v>42</v>
      </c>
      <c r="B57" s="181"/>
      <c r="C57" s="181"/>
      <c r="D57" s="181">
        <f>'将来負担比率（分子）の構造'!I$51</f>
        <v>11170</v>
      </c>
      <c r="E57" s="181"/>
      <c r="F57" s="181"/>
      <c r="G57" s="181">
        <f>'将来負担比率（分子）の構造'!J$51</f>
        <v>10595</v>
      </c>
      <c r="H57" s="181"/>
      <c r="I57" s="181"/>
      <c r="J57" s="181">
        <f>'将来負担比率（分子）の構造'!K$51</f>
        <v>9992</v>
      </c>
      <c r="K57" s="181"/>
      <c r="L57" s="181"/>
      <c r="M57" s="181">
        <f>'将来負担比率（分子）の構造'!L$51</f>
        <v>9384</v>
      </c>
      <c r="N57" s="181"/>
      <c r="O57" s="181"/>
      <c r="P57" s="181">
        <f>'将来負担比率（分子）の構造'!M$51</f>
        <v>9912</v>
      </c>
    </row>
    <row r="58" spans="1:16" x14ac:dyDescent="0.15">
      <c r="A58" s="181" t="s">
        <v>41</v>
      </c>
      <c r="B58" s="181"/>
      <c r="C58" s="181"/>
      <c r="D58" s="181">
        <f>'将来負担比率（分子）の構造'!I$50</f>
        <v>13292</v>
      </c>
      <c r="E58" s="181"/>
      <c r="F58" s="181"/>
      <c r="G58" s="181">
        <f>'将来負担比率（分子）の構造'!J$50</f>
        <v>12548</v>
      </c>
      <c r="H58" s="181"/>
      <c r="I58" s="181"/>
      <c r="J58" s="181">
        <f>'将来負担比率（分子）の構造'!K$50</f>
        <v>14093</v>
      </c>
      <c r="K58" s="181"/>
      <c r="L58" s="181"/>
      <c r="M58" s="181">
        <f>'将来負担比率（分子）の構造'!L$50</f>
        <v>15015</v>
      </c>
      <c r="N58" s="181"/>
      <c r="O58" s="181"/>
      <c r="P58" s="181">
        <f>'将来負担比率（分子）の構造'!M$50</f>
        <v>14582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231</v>
      </c>
      <c r="C61" s="181"/>
      <c r="D61" s="181"/>
      <c r="E61" s="181">
        <f>'将来負担比率（分子）の構造'!J$46</f>
        <v>201</v>
      </c>
      <c r="F61" s="181"/>
      <c r="G61" s="181"/>
      <c r="H61" s="181">
        <f>'将来負担比率（分子）の構造'!K$46</f>
        <v>171</v>
      </c>
      <c r="I61" s="181"/>
      <c r="J61" s="181"/>
      <c r="K61" s="181">
        <f>'将来負担比率（分子）の構造'!L$46</f>
        <v>141</v>
      </c>
      <c r="L61" s="181"/>
      <c r="M61" s="181"/>
      <c r="N61" s="181">
        <f>'将来負担比率（分子）の構造'!M$46</f>
        <v>111</v>
      </c>
      <c r="O61" s="181"/>
      <c r="P61" s="181"/>
    </row>
    <row r="62" spans="1:16" x14ac:dyDescent="0.15">
      <c r="A62" s="181" t="s">
        <v>35</v>
      </c>
      <c r="B62" s="181">
        <f>'将来負担比率（分子）の構造'!I$45</f>
        <v>14302</v>
      </c>
      <c r="C62" s="181"/>
      <c r="D62" s="181"/>
      <c r="E62" s="181">
        <f>'将来負担比率（分子）の構造'!J$45</f>
        <v>13739</v>
      </c>
      <c r="F62" s="181"/>
      <c r="G62" s="181"/>
      <c r="H62" s="181">
        <f>'将来負担比率（分子）の構造'!K$45</f>
        <v>13605</v>
      </c>
      <c r="I62" s="181"/>
      <c r="J62" s="181"/>
      <c r="K62" s="181">
        <f>'将来負担比率（分子）の構造'!L$45</f>
        <v>13515</v>
      </c>
      <c r="L62" s="181"/>
      <c r="M62" s="181"/>
      <c r="N62" s="181">
        <f>'将来負担比率（分子）の構造'!M$45</f>
        <v>12943</v>
      </c>
      <c r="O62" s="181"/>
      <c r="P62" s="181"/>
    </row>
    <row r="63" spans="1:16" x14ac:dyDescent="0.15">
      <c r="A63" s="181" t="s">
        <v>34</v>
      </c>
      <c r="B63" s="181">
        <f>'将来負担比率（分子）の構造'!I$44</f>
        <v>562</v>
      </c>
      <c r="C63" s="181"/>
      <c r="D63" s="181"/>
      <c r="E63" s="181">
        <f>'将来負担比率（分子）の構造'!J$44</f>
        <v>529</v>
      </c>
      <c r="F63" s="181"/>
      <c r="G63" s="181"/>
      <c r="H63" s="181">
        <f>'将来負担比率（分子）の構造'!K$44</f>
        <v>496</v>
      </c>
      <c r="I63" s="181"/>
      <c r="J63" s="181"/>
      <c r="K63" s="181">
        <f>'将来負担比率（分子）の構造'!L$44</f>
        <v>457</v>
      </c>
      <c r="L63" s="181"/>
      <c r="M63" s="181"/>
      <c r="N63" s="181">
        <f>'将来負担比率（分子）の構造'!M$44</f>
        <v>421</v>
      </c>
      <c r="O63" s="181"/>
      <c r="P63" s="181"/>
    </row>
    <row r="64" spans="1:16" x14ac:dyDescent="0.15">
      <c r="A64" s="181" t="s">
        <v>33</v>
      </c>
      <c r="B64" s="181">
        <f>'将来負担比率（分子）の構造'!I$43</f>
        <v>61848</v>
      </c>
      <c r="C64" s="181"/>
      <c r="D64" s="181"/>
      <c r="E64" s="181">
        <f>'将来負担比率（分子）の構造'!J$43</f>
        <v>56653</v>
      </c>
      <c r="F64" s="181"/>
      <c r="G64" s="181"/>
      <c r="H64" s="181">
        <f>'将来負担比率（分子）の構造'!K$43</f>
        <v>51098</v>
      </c>
      <c r="I64" s="181"/>
      <c r="J64" s="181"/>
      <c r="K64" s="181">
        <f>'将来負担比率（分子）の構造'!L$43</f>
        <v>45706</v>
      </c>
      <c r="L64" s="181"/>
      <c r="M64" s="181"/>
      <c r="N64" s="181">
        <f>'将来負担比率（分子）の構造'!M$43</f>
        <v>42108</v>
      </c>
      <c r="O64" s="181"/>
      <c r="P64" s="181"/>
    </row>
    <row r="65" spans="1:16" x14ac:dyDescent="0.15">
      <c r="A65" s="181" t="s">
        <v>32</v>
      </c>
      <c r="B65" s="181">
        <f>'将来負担比率（分子）の構造'!I$42</f>
        <v>3620</v>
      </c>
      <c r="C65" s="181"/>
      <c r="D65" s="181"/>
      <c r="E65" s="181">
        <f>'将来負担比率（分子）の構造'!J$42</f>
        <v>2778</v>
      </c>
      <c r="F65" s="181"/>
      <c r="G65" s="181"/>
      <c r="H65" s="181">
        <f>'将来負担比率（分子）の構造'!K$42</f>
        <v>2098</v>
      </c>
      <c r="I65" s="181"/>
      <c r="J65" s="181"/>
      <c r="K65" s="181">
        <f>'将来負担比率（分子）の構造'!L$42</f>
        <v>1637</v>
      </c>
      <c r="L65" s="181"/>
      <c r="M65" s="181"/>
      <c r="N65" s="181">
        <f>'将来負担比率（分子）の構造'!M$42</f>
        <v>1225</v>
      </c>
      <c r="O65" s="181"/>
      <c r="P65" s="181"/>
    </row>
    <row r="66" spans="1:16" x14ac:dyDescent="0.15">
      <c r="A66" s="181" t="s">
        <v>31</v>
      </c>
      <c r="B66" s="181">
        <f>'将来負担比率（分子）の構造'!I$41</f>
        <v>120552</v>
      </c>
      <c r="C66" s="181"/>
      <c r="D66" s="181"/>
      <c r="E66" s="181">
        <f>'将来負担比率（分子）の構造'!J$41</f>
        <v>115753</v>
      </c>
      <c r="F66" s="181"/>
      <c r="G66" s="181"/>
      <c r="H66" s="181">
        <f>'将来負担比率（分子）の構造'!K$41</f>
        <v>111373</v>
      </c>
      <c r="I66" s="181"/>
      <c r="J66" s="181"/>
      <c r="K66" s="181">
        <f>'将来負担比率（分子）の構造'!L$41</f>
        <v>109191</v>
      </c>
      <c r="L66" s="181"/>
      <c r="M66" s="181"/>
      <c r="N66" s="181">
        <f>'将来負担比率（分子）の構造'!M$41</f>
        <v>107835</v>
      </c>
      <c r="O66" s="181"/>
      <c r="P66" s="181"/>
    </row>
    <row r="67" spans="1:16" x14ac:dyDescent="0.15">
      <c r="A67" s="181" t="s">
        <v>75</v>
      </c>
      <c r="B67" s="181" t="e">
        <f>NA()</f>
        <v>#N/A</v>
      </c>
      <c r="C67" s="181">
        <f>IF(ISNUMBER('将来負担比率（分子）の構造'!I$53), IF('将来負担比率（分子）の構造'!I$53 &lt; 0, 0, '将来負担比率（分子）の構造'!I$53), NA())</f>
        <v>52212</v>
      </c>
      <c r="D67" s="181" t="e">
        <f>NA()</f>
        <v>#N/A</v>
      </c>
      <c r="E67" s="181" t="e">
        <f>NA()</f>
        <v>#N/A</v>
      </c>
      <c r="F67" s="181">
        <f>IF(ISNUMBER('将来負担比率（分子）の構造'!J$53), IF('将来負担比率（分子）の構造'!J$53 &lt; 0, 0, '将来負担比率（分子）の構造'!J$53), NA())</f>
        <v>47115</v>
      </c>
      <c r="G67" s="181" t="e">
        <f>NA()</f>
        <v>#N/A</v>
      </c>
      <c r="H67" s="181" t="e">
        <f>NA()</f>
        <v>#N/A</v>
      </c>
      <c r="I67" s="181">
        <f>IF(ISNUMBER('将来負担比率（分子）の構造'!K$53), IF('将来負担比率（分子）の構造'!K$53 &lt; 0, 0, '将来負担比率（分子）の構造'!K$53), NA())</f>
        <v>39814</v>
      </c>
      <c r="J67" s="181" t="e">
        <f>NA()</f>
        <v>#N/A</v>
      </c>
      <c r="K67" s="181" t="e">
        <f>NA()</f>
        <v>#N/A</v>
      </c>
      <c r="L67" s="181">
        <f>IF(ISNUMBER('将来負担比率（分子）の構造'!L$53), IF('将来負担比率（分子）の構造'!L$53 &lt; 0, 0, '将来負担比率（分子）の構造'!L$53), NA())</f>
        <v>36201</v>
      </c>
      <c r="M67" s="181" t="e">
        <f>NA()</f>
        <v>#N/A</v>
      </c>
      <c r="N67" s="181" t="e">
        <f>NA()</f>
        <v>#N/A</v>
      </c>
      <c r="O67" s="181">
        <f>IF(ISNUMBER('将来負担比率（分子）の構造'!M$53), IF('将来負担比率（分子）の構造'!M$53 &lt; 0, 0, '将来負担比率（分子）の構造'!M$53), NA())</f>
        <v>34094</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3695</v>
      </c>
      <c r="C72" s="185">
        <f>基金残高に係る経年分析!G55</f>
        <v>4377</v>
      </c>
      <c r="D72" s="185">
        <f>基金残高に係る経年分析!H55</f>
        <v>3554</v>
      </c>
    </row>
    <row r="73" spans="1:16" x14ac:dyDescent="0.15">
      <c r="A73" s="184" t="s">
        <v>78</v>
      </c>
      <c r="B73" s="185">
        <f>基金残高に係る経年分析!F56</f>
        <v>1336</v>
      </c>
      <c r="C73" s="185">
        <f>基金残高に係る経年分析!G56</f>
        <v>888</v>
      </c>
      <c r="D73" s="185">
        <f>基金残高に係る経年分析!H56</f>
        <v>889</v>
      </c>
    </row>
    <row r="74" spans="1:16" x14ac:dyDescent="0.15">
      <c r="A74" s="184" t="s">
        <v>79</v>
      </c>
      <c r="B74" s="185">
        <f>基金残高に係る経年分析!F57</f>
        <v>8720</v>
      </c>
      <c r="C74" s="185">
        <f>基金残高に係る経年分析!G57</f>
        <v>9153</v>
      </c>
      <c r="D74" s="185">
        <f>基金残高に係る経年分析!H57</f>
        <v>8850</v>
      </c>
    </row>
  </sheetData>
  <sheetProtection algorithmName="SHA-512" hashValue="ESSRcT4ac8i7cIgPgJYgixNHOFsQG0JHYYdUipAskEewbDOxum12nfto7u9TbNinnkvBe2ScXa4nCvepbLtf6w==" saltValue="wdmPENaX8MnQzN3JI0bR9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2022-03-10T08:41:24Z</cp:lastPrinted>
  <dcterms:created xsi:type="dcterms:W3CDTF">2022-02-02T06:21:02Z</dcterms:created>
  <dcterms:modified xsi:type="dcterms:W3CDTF">2022-09-13T04:55:33Z</dcterms:modified>
  <cp:category/>
</cp:coreProperties>
</file>