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5.xml" ContentType="application/vnd.ms-excel.person+xml"/>
  <Override PartName="/xl/persons/person1.xml" ContentType="application/vnd.ms-excel.person+xml"/>
  <Override PartName="/xl/persons/person4.xml" ContentType="application/vnd.ms-excel.person+xml"/>
  <Override PartName="/xl/persons/person8.xml" ContentType="application/vnd.ms-excel.person+xml"/>
  <Override PartName="/xl/persons/person2.xml" ContentType="application/vnd.ms-excel.person+xml"/>
  <Override PartName="/xl/persons/person9.xml" ContentType="application/vnd.ms-excel.person+xml"/>
  <Override PartName="/xl/persons/person3.xml" ContentType="application/vnd.ms-excel.person+xml"/>
  <Override PartName="/xl/persons/person7.xml" ContentType="application/vnd.ms-excel.person+xml"/>
  <Override PartName="/xl/persons/person10.xml" ContentType="application/vnd.ms-excel.person+xml"/>
  <Override PartName="/xl/persons/person0.xml" ContentType="application/vnd.ms-excel.person+xml"/>
  <Override PartName="/xl/persons/person.xml" ContentType="application/vnd.ms-excel.person+xml"/>
  <Override PartName="/xl/persons/person6.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まつえ産業支援センター\R6\02_産業支援\A_ものづくりAP\03_補助金申請・報告\02_交付要綱・実施要領\09_設備導入（省エネ）\"/>
    </mc:Choice>
  </mc:AlternateContent>
  <bookViews>
    <workbookView xWindow="-120" yWindow="-120" windowWidth="23280" windowHeight="14880" tabRatio="887" firstSheet="1" activeTab="1"/>
  </bookViews>
  <sheets>
    <sheet name="【管理者】セットアップ" sheetId="2" state="hidden" r:id="rId1"/>
    <sheet name="基本情報設定" sheetId="11" r:id="rId2"/>
    <sheet name="(別紙1)事業計画書" sheetId="18" r:id="rId3"/>
    <sheet name="(参考様式)島根県との併用に係る経費計算書" sheetId="20" r:id="rId4"/>
    <sheet name="(様式1号)交付申請書" sheetId="3" r:id="rId5"/>
    <sheet name="(別紙2)変更事業計画書" sheetId="19" r:id="rId6"/>
    <sheet name="(様式3号)変更交付申請書" sheetId="8" r:id="rId7"/>
    <sheet name="(様式3号3)変更・中止・廃止承認申請書" sheetId="9" r:id="rId8"/>
    <sheet name="(様式4号)着手届" sheetId="22" r:id="rId9"/>
    <sheet name="(様式4号)完了届" sheetId="23" r:id="rId10"/>
    <sheet name="(様式5号)実績報告書" sheetId="5" r:id="rId11"/>
    <sheet name="(別紙3)事業報告書" sheetId="21" r:id="rId12"/>
    <sheet name="(様式7号)交付請求書" sheetId="6" r:id="rId13"/>
    <sheet name="口座振込依頼書" sheetId="7" r:id="rId14"/>
  </sheets>
  <externalReferences>
    <externalReference r:id="rId15"/>
    <externalReference r:id="rId16"/>
  </externalReferences>
  <definedNames>
    <definedName name="_xlnm._FilterDatabase" localSheetId="2" hidden="1">'(別紙1)事業計画書'!$B$5:$AB$52</definedName>
    <definedName name="_xlnm._FilterDatabase" localSheetId="5" hidden="1">'(別紙2)変更事業計画書'!$B$5:$AB$56</definedName>
    <definedName name="_xlnm._FilterDatabase" localSheetId="11" hidden="1">'(別紙3)事業報告書'!$B$5:$AB$45</definedName>
    <definedName name="_Key1" localSheetId="2" hidden="1">[1]一般図書一覧!#REF!</definedName>
    <definedName name="_Key1" localSheetId="5" hidden="1">[1]一般図書一覧!#REF!</definedName>
    <definedName name="_Key1" localSheetId="11" hidden="1">[1]一般図書一覧!#REF!</definedName>
    <definedName name="_Key1" localSheetId="9" hidden="1">[1]一般図書一覧!#REF!</definedName>
    <definedName name="_Key1" localSheetId="8" hidden="1">[1]一般図書一覧!#REF!</definedName>
    <definedName name="_Key1" hidden="1">[1]一般図書一覧!#REF!</definedName>
    <definedName name="_Order1" hidden="1">255</definedName>
    <definedName name="_Sort" localSheetId="2" hidden="1">[1]一般図書一覧!#REF!</definedName>
    <definedName name="_Sort" localSheetId="5" hidden="1">[1]一般図書一覧!#REF!</definedName>
    <definedName name="_Sort" localSheetId="11" hidden="1">[1]一般図書一覧!#REF!</definedName>
    <definedName name="_Sort" hidden="1">[1]一般図書一覧!#REF!</definedName>
    <definedName name="_xlnm.Print_Area" localSheetId="3">'(参考様式)島根県との併用に係る経費計算書'!$A$1:$BC$32</definedName>
    <definedName name="_xlnm.Print_Area" localSheetId="2">'(別紙1)事業計画書'!$A$1:$AC$78</definedName>
    <definedName name="_xlnm.Print_Area" localSheetId="5">'(別紙2)変更事業計画書'!$A$1:$AC$75</definedName>
    <definedName name="_xlnm.Print_Area" localSheetId="11">'(別紙3)事業報告書'!$A$1:$AC$66</definedName>
    <definedName name="_xlnm.Print_Area" localSheetId="4">'(様式1号)交付申請書'!$A$1:$AB$50</definedName>
    <definedName name="_xlnm.Print_Area" localSheetId="6">'(様式3号)変更交付申請書'!$A$1:$AB$43</definedName>
    <definedName name="_xlnm.Print_Area" localSheetId="7">'(様式3号3)変更・中止・廃止承認申請書'!$A$1:$AB$43</definedName>
    <definedName name="_xlnm.Print_Area" localSheetId="9">'(様式4号)完了届'!$A$1:$AB$39</definedName>
    <definedName name="_xlnm.Print_Area" localSheetId="8">'(様式4号)着手届'!$A$1:$AB$39</definedName>
    <definedName name="_xlnm.Print_Area" localSheetId="10">'(様式5号)実績報告書'!$A$1:$AB$44</definedName>
    <definedName name="_xlnm.Print_Area" localSheetId="12">'(様式7号)交付請求書'!$A$1:$AB$46</definedName>
    <definedName name="_xlnm.Print_Area" localSheetId="0">【管理者】セットアップ!$A$2:$V$18</definedName>
    <definedName name="_xlnm.Print_Area" localSheetId="1">基本情報設定!$A$1:$N$26</definedName>
    <definedName name="_xlnm.Print_Area" localSheetId="13">口座振込依頼書!$A$1:$X$44</definedName>
    <definedName name="_xlnm.Print_Titles" localSheetId="2">'(別紙1)事業計画書'!$1:$4</definedName>
    <definedName name="_xlnm.Print_Titles" localSheetId="5">'(別紙2)変更事業計画書'!$1:$4</definedName>
    <definedName name="_xlnm.Print_Titles" localSheetId="11">'(別紙3)事業報告書'!$1:$4</definedName>
    <definedName name="Z_43050D9F_831B_4AF3_8E5E_9303BB21A858_.wvu.PrintArea" localSheetId="2" hidden="1">'(別紙1)事業計画書'!$A$1:$AC$67</definedName>
    <definedName name="Z_43050D9F_831B_4AF3_8E5E_9303BB21A858_.wvu.PrintArea" localSheetId="5" hidden="1">'(別紙2)変更事業計画書'!$A$1:$AC$72</definedName>
    <definedName name="Z_43050D9F_831B_4AF3_8E5E_9303BB21A858_.wvu.PrintArea" localSheetId="11" hidden="1">'(別紙3)事業報告書'!$A$1:$AC$60</definedName>
    <definedName name="Z_43050D9F_831B_4AF3_8E5E_9303BB21A858_.wvu.PrintArea" localSheetId="4" hidden="1">'(様式1号)交付申請書'!$A$1:$AB$51</definedName>
    <definedName name="Z_43050D9F_831B_4AF3_8E5E_9303BB21A858_.wvu.PrintArea" localSheetId="6" hidden="1">'(様式3号)変更交付申請書'!$A$1:$AB$44</definedName>
    <definedName name="Z_43050D9F_831B_4AF3_8E5E_9303BB21A858_.wvu.PrintArea" localSheetId="7" hidden="1">'(様式3号3)変更・中止・廃止承認申請書'!$A$1:$AB$43</definedName>
    <definedName name="Z_43050D9F_831B_4AF3_8E5E_9303BB21A858_.wvu.PrintArea" localSheetId="9" hidden="1">'(様式4号)完了届'!$A$1:$AB$40</definedName>
    <definedName name="Z_43050D9F_831B_4AF3_8E5E_9303BB21A858_.wvu.PrintArea" localSheetId="8" hidden="1">'(様式4号)着手届'!$A$1:$AB$39</definedName>
    <definedName name="Z_43050D9F_831B_4AF3_8E5E_9303BB21A858_.wvu.PrintArea" localSheetId="10" hidden="1">'(様式5号)実績報告書'!$A$1:$AB$44</definedName>
    <definedName name="Z_43050D9F_831B_4AF3_8E5E_9303BB21A858_.wvu.PrintArea" localSheetId="12" hidden="1">'(様式7号)交付請求書'!$A$1:$AB$46</definedName>
    <definedName name="Z_43050D9F_831B_4AF3_8E5E_9303BB21A858_.wvu.PrintArea" localSheetId="0" hidden="1">【管理者】セットアップ!$A$2:$AB$18</definedName>
    <definedName name="Z_43050D9F_831B_4AF3_8E5E_9303BB21A858_.wvu.PrintArea" localSheetId="1" hidden="1">基本情報設定!$A$1:$N$23</definedName>
    <definedName name="Z_43050D9F_831B_4AF3_8E5E_9303BB21A858_.wvu.PrintArea" localSheetId="13" hidden="1">口座振込依頼書!$A$1:$X$46</definedName>
    <definedName name="Z_43050D9F_831B_4AF3_8E5E_9303BB21A858_.wvu.Rows" localSheetId="1" hidden="1">基本情報設定!$27:$54</definedName>
    <definedName name="松江市IT等導入支援事業補助金" localSheetId="2">#REF!</definedName>
    <definedName name="松江市IT等導入支援事業補助金" localSheetId="5">#REF!</definedName>
    <definedName name="松江市IT等導入支援事業補助金" localSheetId="11">#REF!</definedName>
    <definedName name="松江市IT等導入支援事業補助金">基本情報設定!$B$44:$B$46</definedName>
    <definedName name="松江市プロジェクト連携支援事業補助金" localSheetId="2">#REF!</definedName>
    <definedName name="松江市プロジェクト連携支援事業補助金" localSheetId="5">#REF!</definedName>
    <definedName name="松江市プロジェクト連携支援事業補助金" localSheetId="11">#REF!</definedName>
    <definedName name="松江市プロジェクト連携支援事業補助金">基本情報設定!$B$49</definedName>
    <definedName name="松江市現場改善活動支援事業補助金" localSheetId="2">#REF!</definedName>
    <definedName name="松江市現場改善活動支援事業補助金" localSheetId="5">#REF!</definedName>
    <definedName name="松江市現場改善活動支援事業補助金" localSheetId="11">#REF!</definedName>
    <definedName name="松江市現場改善活動支援事業補助金">基本情報設定!$B$41:$B$43</definedName>
    <definedName name="松江市小規模企業者支援事業補助金" localSheetId="2">#REF!</definedName>
    <definedName name="松江市小規模企業者支援事業補助金" localSheetId="5">#REF!</definedName>
    <definedName name="松江市小規模企業者支援事業補助金" localSheetId="11">#REF!</definedName>
    <definedName name="松江市小規模企業者支援事業補助金">基本情報設定!$B$54</definedName>
    <definedName name="松江市新製品・新分野チャレンジ支援事業補助金" localSheetId="5">#REF!</definedName>
    <definedName name="松江市新製品・新分野チャレンジ支援事業補助金" localSheetId="11">#REF!</definedName>
    <definedName name="松江市新製品・新分野チャレンジ支援事業補助金" localSheetId="9">#REF!</definedName>
    <definedName name="松江市新製品・新分野チャレンジ支援事業補助金" localSheetId="8">#REF!</definedName>
    <definedName name="松江市新製品・新分野チャレンジ支援事業補助金">#REF!</definedName>
    <definedName name="松江市新製品開発・新分野チャレンジ支援事業補助金">基本情報設定!$B$50:$B$53</definedName>
    <definedName name="松江市人材育成・確保支援事業補助金" localSheetId="2">#REF!</definedName>
    <definedName name="松江市人材育成・確保支援事業補助金" localSheetId="5">#REF!</definedName>
    <definedName name="松江市人材育成・確保支援事業補助金" localSheetId="11">#REF!</definedName>
    <definedName name="松江市人材育成・確保支援事業補助金">基本情報設定!$B$39:$B$40</definedName>
    <definedName name="松江市設備導入支援事業補助金" localSheetId="2">#REF!</definedName>
    <definedName name="松江市設備導入支援事業補助金" localSheetId="5">#REF!</definedName>
    <definedName name="松江市設備導入支援事業補助金" localSheetId="11">#REF!</definedName>
    <definedName name="松江市設備導入支援事業補助金">基本情報設定!$B$38</definedName>
    <definedName name="松江市販路開拓支援事業補助金" localSheetId="2">#REF!</definedName>
    <definedName name="松江市販路開拓支援事業補助金" localSheetId="5">#REF!</definedName>
    <definedName name="松江市販路開拓支援事業補助金" localSheetId="11">#REF!</definedName>
    <definedName name="松江市販路開拓支援事業補助金">基本情報設定!$B$47:$B$48</definedName>
  </definedNames>
  <calcPr calcId="162913"/>
  <customWorkbookViews>
    <customWorkbookView name="別紙1" guid="{43050D9F-831B-4AF3-8E5E-9303BB21A858}" maximized="1" xWindow="-8" yWindow="-8" windowWidth="1552" windowHeight="992" tabRatio="887"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5" l="1"/>
  <c r="L24" i="6"/>
  <c r="K21" i="3"/>
  <c r="K31" i="3"/>
  <c r="L37" i="6" l="1"/>
  <c r="U5" i="3" l="1"/>
  <c r="H24" i="23"/>
  <c r="W16" i="20"/>
  <c r="J5" i="20"/>
  <c r="L59" i="18"/>
  <c r="T20" i="23"/>
  <c r="H28" i="23"/>
  <c r="W10" i="23"/>
  <c r="R10" i="23"/>
  <c r="R9" i="23"/>
  <c r="R8" i="23"/>
  <c r="T7" i="23"/>
  <c r="U5" i="23"/>
  <c r="H20" i="23" s="1"/>
  <c r="H27" i="22"/>
  <c r="T19" i="22"/>
  <c r="U29" i="22"/>
  <c r="H29" i="22"/>
  <c r="W10" i="22"/>
  <c r="R10" i="22"/>
  <c r="R9" i="22"/>
  <c r="R8" i="22"/>
  <c r="T7" i="22"/>
  <c r="U5" i="22" l="1"/>
  <c r="H19" i="22" s="1"/>
  <c r="H30" i="23"/>
  <c r="H23" i="22"/>
  <c r="Q13" i="7"/>
  <c r="U25" i="5"/>
  <c r="H25" i="5"/>
  <c r="I75" i="19"/>
  <c r="I71" i="18"/>
  <c r="M37" i="8"/>
  <c r="M27" i="8"/>
  <c r="H56" i="19"/>
  <c r="K27" i="3"/>
  <c r="P54" i="21" l="1"/>
  <c r="P52" i="21"/>
  <c r="H54" i="21"/>
  <c r="AK56" i="21" l="1"/>
  <c r="BA54" i="21"/>
  <c r="AW56" i="21"/>
  <c r="AS56" i="21"/>
  <c r="AP40" i="21"/>
  <c r="AL71" i="18"/>
  <c r="T54" i="21"/>
  <c r="L54" i="21"/>
  <c r="M42" i="21"/>
  <c r="M40" i="21"/>
  <c r="J5" i="21"/>
  <c r="A2" i="21"/>
  <c r="AE2" i="21" s="1"/>
  <c r="AO56" i="21" l="1"/>
  <c r="BA52" i="21"/>
  <c r="BA56" i="21" s="1"/>
  <c r="BA57" i="21" s="1"/>
  <c r="P56" i="21"/>
  <c r="X54" i="21"/>
  <c r="T64" i="19"/>
  <c r="T68" i="19" s="1"/>
  <c r="H64" i="19"/>
  <c r="X66" i="19"/>
  <c r="P68" i="19"/>
  <c r="L65" i="19"/>
  <c r="P65" i="19"/>
  <c r="T65" i="19"/>
  <c r="H65" i="19"/>
  <c r="P63" i="19"/>
  <c r="AD20" i="20"/>
  <c r="AD22" i="20"/>
  <c r="AD24" i="20"/>
  <c r="W18" i="20"/>
  <c r="AD18" i="20" s="1"/>
  <c r="W20" i="20"/>
  <c r="W22" i="20"/>
  <c r="W24" i="20"/>
  <c r="AD16" i="20"/>
  <c r="AS63" i="18"/>
  <c r="BA61" i="18"/>
  <c r="X61" i="18"/>
  <c r="X65" i="19" s="1"/>
  <c r="H26" i="9"/>
  <c r="M29" i="8"/>
  <c r="H68" i="19" l="1"/>
  <c r="L64" i="19"/>
  <c r="L68" i="19" s="1"/>
  <c r="W26" i="20"/>
  <c r="P26" i="20"/>
  <c r="X64" i="19" l="1"/>
  <c r="X68" i="19" s="1"/>
  <c r="X70" i="19" s="1"/>
  <c r="H52" i="19" s="1"/>
  <c r="AD26" i="20"/>
  <c r="AO16" i="20" l="1"/>
  <c r="AO20" i="20"/>
  <c r="AO22" i="20"/>
  <c r="AO24" i="20"/>
  <c r="AO18" i="20"/>
  <c r="AO26" i="20" l="1"/>
  <c r="R11" i="20" l="1"/>
  <c r="M54" i="19" l="1"/>
  <c r="H54" i="19" s="1"/>
  <c r="M51" i="18"/>
  <c r="M49" i="19"/>
  <c r="K26" i="19"/>
  <c r="M50" i="18"/>
  <c r="M51" i="19" s="1"/>
  <c r="J19" i="19"/>
  <c r="Q18" i="19"/>
  <c r="J18" i="19"/>
  <c r="M17" i="19"/>
  <c r="V16" i="19"/>
  <c r="J16" i="19"/>
  <c r="U15" i="19"/>
  <c r="J15" i="19"/>
  <c r="J13" i="19"/>
  <c r="T9" i="19"/>
  <c r="H75" i="19"/>
  <c r="N7" i="19"/>
  <c r="K7" i="19"/>
  <c r="AK71" i="18"/>
  <c r="H71" i="18"/>
  <c r="W44" i="19"/>
  <c r="O44" i="19"/>
  <c r="T8" i="19"/>
  <c r="M8" i="19"/>
  <c r="O6" i="19"/>
  <c r="J6" i="19"/>
  <c r="J5" i="19"/>
  <c r="A2" i="19"/>
  <c r="V49" i="3"/>
  <c r="Y49" i="3" s="1"/>
  <c r="M49" i="3"/>
  <c r="W44" i="18"/>
  <c r="T59" i="18" s="1"/>
  <c r="O44" i="18"/>
  <c r="H59" i="18" s="1"/>
  <c r="L63" i="19" l="1"/>
  <c r="H63" i="19"/>
  <c r="H52" i="21"/>
  <c r="T63" i="19"/>
  <c r="T52" i="21"/>
  <c r="T56" i="21" s="1"/>
  <c r="H51" i="18"/>
  <c r="AP51" i="18"/>
  <c r="AK51" i="18" s="1"/>
  <c r="AP50" i="18"/>
  <c r="AZ44" i="18"/>
  <c r="AW59" i="18" s="1"/>
  <c r="AW63" i="18" s="1"/>
  <c r="AR44" i="18"/>
  <c r="AK59" i="18" s="1"/>
  <c r="X59" i="18" l="1"/>
  <c r="X63" i="18" s="1"/>
  <c r="H42" i="21"/>
  <c r="AK63" i="18"/>
  <c r="AK52" i="18" s="1"/>
  <c r="AO59" i="18"/>
  <c r="AO63" i="18" s="1"/>
  <c r="M53" i="19"/>
  <c r="K24" i="3"/>
  <c r="X67" i="19" l="1"/>
  <c r="P42" i="3"/>
  <c r="X63" i="19"/>
  <c r="X64" i="18"/>
  <c r="X69" i="19" s="1"/>
  <c r="L52" i="21"/>
  <c r="L56" i="21" s="1"/>
  <c r="H56" i="21"/>
  <c r="H44" i="21" s="1"/>
  <c r="BA59" i="18"/>
  <c r="BA63" i="18" s="1"/>
  <c r="BA64" i="18" s="1"/>
  <c r="AK50" i="18" s="1"/>
  <c r="H53" i="19"/>
  <c r="T8" i="18"/>
  <c r="M8" i="18"/>
  <c r="O6" i="18"/>
  <c r="J6" i="18"/>
  <c r="J5" i="18"/>
  <c r="K29" i="3" l="1"/>
  <c r="H50" i="18"/>
  <c r="X52" i="21"/>
  <c r="X56" i="21" s="1"/>
  <c r="A2" i="18"/>
  <c r="L63" i="18"/>
  <c r="L67" i="19" s="1"/>
  <c r="T17" i="6"/>
  <c r="H17" i="6"/>
  <c r="E22" i="11"/>
  <c r="H21" i="5" s="1"/>
  <c r="A2" i="2"/>
  <c r="H21" i="22" l="1"/>
  <c r="H22" i="23"/>
  <c r="J22" i="11"/>
  <c r="AE76" i="18" s="1"/>
  <c r="I65" i="21"/>
  <c r="H65" i="21" s="1"/>
  <c r="I64" i="21"/>
  <c r="H64" i="21" s="1"/>
  <c r="X57" i="21"/>
  <c r="H40" i="21" s="1"/>
  <c r="H38" i="21" s="1"/>
  <c r="K27" i="5"/>
  <c r="H63" i="18"/>
  <c r="H67" i="19" s="1"/>
  <c r="H50" i="19" s="1"/>
  <c r="AE2" i="18"/>
  <c r="AK49" i="18"/>
  <c r="G10" i="7"/>
  <c r="R8" i="6"/>
  <c r="T7" i="6"/>
  <c r="R8" i="5"/>
  <c r="T7" i="5"/>
  <c r="R9" i="9"/>
  <c r="T8" i="9"/>
  <c r="R8" i="8"/>
  <c r="T7" i="8"/>
  <c r="R8" i="3"/>
  <c r="T7" i="3"/>
  <c r="B76" i="18" l="1"/>
  <c r="H52" i="18"/>
  <c r="P63" i="18"/>
  <c r="P67" i="19" s="1"/>
  <c r="W10" i="6"/>
  <c r="R10" i="6"/>
  <c r="R9" i="6"/>
  <c r="W10" i="5"/>
  <c r="R10" i="5"/>
  <c r="R9" i="5"/>
  <c r="W11" i="9"/>
  <c r="R11" i="9"/>
  <c r="R10" i="9"/>
  <c r="U5" i="8"/>
  <c r="T63" i="18" l="1"/>
  <c r="T67" i="19" s="1"/>
  <c r="M23" i="8"/>
  <c r="H51" i="19"/>
  <c r="G15" i="7"/>
  <c r="H23" i="7"/>
  <c r="Q6" i="7"/>
  <c r="L22" i="6"/>
  <c r="T20" i="6"/>
  <c r="H20" i="6"/>
  <c r="T19" i="5"/>
  <c r="H19" i="5"/>
  <c r="U6" i="9"/>
  <c r="B36" i="9"/>
  <c r="B29" i="9"/>
  <c r="H23" i="9"/>
  <c r="T21" i="9"/>
  <c r="H21" i="9"/>
  <c r="K14" i="9"/>
  <c r="M21" i="8"/>
  <c r="T19" i="8"/>
  <c r="G19" i="8"/>
  <c r="F17" i="3"/>
  <c r="W10" i="8"/>
  <c r="R10" i="8"/>
  <c r="R9" i="8"/>
  <c r="W10" i="3"/>
  <c r="R10" i="3"/>
  <c r="R9" i="3"/>
  <c r="K19" i="3"/>
  <c r="P17" i="3"/>
  <c r="K29" i="5" l="1"/>
  <c r="R25" i="8"/>
  <c r="B42" i="5"/>
  <c r="C39" i="5"/>
  <c r="I60" i="21" s="1"/>
  <c r="H55" i="19"/>
  <c r="M35" i="3"/>
  <c r="K35" i="3"/>
  <c r="C42" i="5"/>
  <c r="I63" i="21" s="1"/>
  <c r="C38" i="5"/>
  <c r="B39" i="5"/>
  <c r="C41" i="5"/>
  <c r="I62" i="21" s="1"/>
  <c r="B41" i="5"/>
  <c r="B38" i="5"/>
  <c r="B40" i="5"/>
  <c r="C40" i="5"/>
  <c r="I61" i="21" s="1"/>
  <c r="M38" i="3"/>
  <c r="M39" i="3"/>
  <c r="M40" i="3"/>
  <c r="M37" i="3"/>
  <c r="K38" i="3"/>
  <c r="K39" i="3"/>
  <c r="K40" i="3"/>
  <c r="M36" i="3"/>
  <c r="K36" i="3"/>
  <c r="K37" i="3"/>
  <c r="C13" i="9"/>
  <c r="H49" i="18" l="1"/>
  <c r="H49" i="19" s="1"/>
  <c r="I13" i="9"/>
  <c r="U5" i="5" l="1"/>
</calcChain>
</file>

<file path=xl/sharedStrings.xml><?xml version="1.0" encoding="utf-8"?>
<sst xmlns="http://schemas.openxmlformats.org/spreadsheetml/2006/main" count="822" uniqueCount="381">
  <si>
    <t>補助事業の名称</t>
    <rPh sb="0" eb="4">
      <t>ホジョジギョウ</t>
    </rPh>
    <rPh sb="5" eb="7">
      <t>メイショウ</t>
    </rPh>
    <phoneticPr fontId="2"/>
  </si>
  <si>
    <t>補助率</t>
    <rPh sb="0" eb="3">
      <t>ホジョリツ</t>
    </rPh>
    <phoneticPr fontId="2"/>
  </si>
  <si>
    <t>業種
(事業者の範囲)</t>
    <rPh sb="0" eb="2">
      <t>ギョウシュ</t>
    </rPh>
    <rPh sb="4" eb="7">
      <t>ジギョウシャ</t>
    </rPh>
    <rPh sb="8" eb="10">
      <t>ハンイ</t>
    </rPh>
    <phoneticPr fontId="2"/>
  </si>
  <si>
    <t>記</t>
  </si>
  <si>
    <t>補助年度</t>
  </si>
  <si>
    <t>補助金等の名称</t>
  </si>
  <si>
    <t>補助事業等の名称</t>
  </si>
  <si>
    <t>円</t>
    <rPh sb="0" eb="1">
      <t>エン</t>
    </rPh>
    <phoneticPr fontId="2"/>
  </si>
  <si>
    <t>円</t>
    <rPh sb="0" eb="1">
      <t>エン</t>
    </rPh>
    <phoneticPr fontId="6"/>
  </si>
  <si>
    <t>　(注)</t>
    <phoneticPr fontId="6"/>
  </si>
  <si>
    <t>様式第1号（第4条関係）</t>
    <phoneticPr fontId="2"/>
  </si>
  <si>
    <t>補 助 金 等 交 付 申 請 書</t>
    <rPh sb="12" eb="13">
      <t>サル</t>
    </rPh>
    <rPh sb="14" eb="15">
      <t>ショウ</t>
    </rPh>
    <rPh sb="16" eb="17">
      <t>ショ</t>
    </rPh>
    <phoneticPr fontId="6"/>
  </si>
  <si>
    <t>（あて先）松江市長　</t>
    <rPh sb="3" eb="4">
      <t>サキ</t>
    </rPh>
    <rPh sb="5" eb="9">
      <t>マツエシチョウ</t>
    </rPh>
    <phoneticPr fontId="2"/>
  </si>
  <si>
    <t>申請人</t>
    <rPh sb="0" eb="3">
      <t>シンセイニン</t>
    </rPh>
    <phoneticPr fontId="2"/>
  </si>
  <si>
    <t>住所</t>
    <rPh sb="0" eb="2">
      <t>ジュウショ</t>
    </rPh>
    <phoneticPr fontId="2"/>
  </si>
  <si>
    <t>氏名又は団体名
及び代表者氏名</t>
    <rPh sb="0" eb="2">
      <t>シメイ</t>
    </rPh>
    <rPh sb="2" eb="3">
      <t>マタ</t>
    </rPh>
    <rPh sb="4" eb="7">
      <t>ダンタイメイ</t>
    </rPh>
    <rPh sb="8" eb="9">
      <t>オヨ</t>
    </rPh>
    <rPh sb="10" eb="13">
      <t>ダイヒョウシャ</t>
    </rPh>
    <rPh sb="13" eb="15">
      <t>シメイ</t>
    </rPh>
    <phoneticPr fontId="2"/>
  </si>
  <si>
    <t>※印の欄は記入しないこと</t>
    <rPh sb="1" eb="2">
      <t>シルシ</t>
    </rPh>
    <rPh sb="3" eb="4">
      <t>ラン</t>
    </rPh>
    <rPh sb="5" eb="7">
      <t>キニュウ</t>
    </rPh>
    <phoneticPr fontId="6"/>
  </si>
  <si>
    <t>補助事業等の目的及び内容</t>
    <rPh sb="6" eb="8">
      <t>モクテキ</t>
    </rPh>
    <rPh sb="8" eb="9">
      <t>オヨ</t>
    </rPh>
    <rPh sb="10" eb="12">
      <t>ナイヨウ</t>
    </rPh>
    <phoneticPr fontId="2"/>
  </si>
  <si>
    <t>補助事業等の効果</t>
    <rPh sb="6" eb="8">
      <t>コウカ</t>
    </rPh>
    <phoneticPr fontId="2"/>
  </si>
  <si>
    <t>補助事業等の経費所要額</t>
    <rPh sb="2" eb="5">
      <t>ジギョウトウ</t>
    </rPh>
    <rPh sb="6" eb="8">
      <t>ケイヒ</t>
    </rPh>
    <rPh sb="8" eb="11">
      <t>ショヨウガク</t>
    </rPh>
    <phoneticPr fontId="2"/>
  </si>
  <si>
    <t>補助事業等の交付申請額</t>
    <rPh sb="0" eb="5">
      <t>ホジョジギョウトウ</t>
    </rPh>
    <rPh sb="6" eb="11">
      <t>コウフシンセイガク</t>
    </rPh>
    <phoneticPr fontId="2"/>
  </si>
  <si>
    <t>補助事業等の施行場所</t>
    <rPh sb="0" eb="5">
      <t>ホジョジギョウトウ</t>
    </rPh>
    <rPh sb="6" eb="8">
      <t>シコウ</t>
    </rPh>
    <rPh sb="8" eb="10">
      <t>バショ</t>
    </rPh>
    <phoneticPr fontId="2"/>
  </si>
  <si>
    <t>補助事業等の着手年月日
及び完了年月日（予定）</t>
    <rPh sb="0" eb="5">
      <t>ホジョジギョウトウ</t>
    </rPh>
    <rPh sb="6" eb="8">
      <t>チャクシュ</t>
    </rPh>
    <rPh sb="8" eb="11">
      <t>ネンガッピ</t>
    </rPh>
    <rPh sb="12" eb="13">
      <t>オヨ</t>
    </rPh>
    <rPh sb="14" eb="16">
      <t>カンリョウ</t>
    </rPh>
    <rPh sb="16" eb="19">
      <t>ネンガッピ</t>
    </rPh>
    <rPh sb="20" eb="22">
      <t>ヨテイ</t>
    </rPh>
    <phoneticPr fontId="2"/>
  </si>
  <si>
    <t>着手</t>
    <rPh sb="0" eb="2">
      <t>チャクシュ</t>
    </rPh>
    <phoneticPr fontId="2"/>
  </si>
  <si>
    <t>完了</t>
    <rPh sb="0" eb="2">
      <t>カンリョウ</t>
    </rPh>
    <phoneticPr fontId="2"/>
  </si>
  <si>
    <t>添付書類</t>
    <rPh sb="0" eb="2">
      <t>テンプ</t>
    </rPh>
    <rPh sb="2" eb="4">
      <t>ショルイ</t>
    </rPh>
    <phoneticPr fontId="2"/>
  </si>
  <si>
    <t>※
担当課意見</t>
    <rPh sb="2" eb="4">
      <t>タントウ</t>
    </rPh>
    <rPh sb="4" eb="5">
      <t>カ</t>
    </rPh>
    <rPh sb="5" eb="7">
      <t>イケン</t>
    </rPh>
    <phoneticPr fontId="2"/>
  </si>
  <si>
    <t>事業計画書</t>
    <rPh sb="0" eb="2">
      <t>ジギョウ</t>
    </rPh>
    <rPh sb="2" eb="5">
      <t>ケイカクショ</t>
    </rPh>
    <phoneticPr fontId="6"/>
  </si>
  <si>
    <t>直近2期分の決算書の写し</t>
    <rPh sb="0" eb="2">
      <t>チョッキン</t>
    </rPh>
    <rPh sb="3" eb="5">
      <t>キブン</t>
    </rPh>
    <rPh sb="6" eb="9">
      <t>ケッサンショ</t>
    </rPh>
    <rPh sb="10" eb="11">
      <t>ウツ</t>
    </rPh>
    <phoneticPr fontId="6"/>
  </si>
  <si>
    <t>補助対象経費</t>
    <rPh sb="0" eb="6">
      <t>ホジョタイショウケイヒ</t>
    </rPh>
    <phoneticPr fontId="2"/>
  </si>
  <si>
    <t>補助金交付要綱に適合</t>
    <rPh sb="0" eb="3">
      <t>ホジョキン</t>
    </rPh>
    <rPh sb="3" eb="5">
      <t>コウフ</t>
    </rPh>
    <rPh sb="5" eb="7">
      <t>ヨウコウ</t>
    </rPh>
    <rPh sb="8" eb="10">
      <t>テキゴウ</t>
    </rPh>
    <phoneticPr fontId="2"/>
  </si>
  <si>
    <t>・</t>
    <phoneticPr fontId="2"/>
  </si>
  <si>
    <t>暴排条例に基づく照会</t>
    <rPh sb="0" eb="4">
      <t>ボウハイジョウレイ</t>
    </rPh>
    <rPh sb="5" eb="6">
      <t>モト</t>
    </rPh>
    <rPh sb="8" eb="10">
      <t>ショウカイ</t>
    </rPh>
    <phoneticPr fontId="2"/>
  </si>
  <si>
    <t>その他特記事項</t>
    <rPh sb="2" eb="3">
      <t>タ</t>
    </rPh>
    <rPh sb="3" eb="5">
      <t>トッキ</t>
    </rPh>
    <rPh sb="5" eb="7">
      <t>ジコウ</t>
    </rPh>
    <phoneticPr fontId="2"/>
  </si>
  <si>
    <t>導入する設備等の取得に係る契約書又は見積書</t>
    <rPh sb="0" eb="2">
      <t>ドウニュウ</t>
    </rPh>
    <rPh sb="4" eb="7">
      <t>セツビトウ</t>
    </rPh>
    <rPh sb="8" eb="10">
      <t>シュトク</t>
    </rPh>
    <rPh sb="11" eb="12">
      <t>カカ</t>
    </rPh>
    <rPh sb="13" eb="15">
      <t>ケイヤク</t>
    </rPh>
    <rPh sb="15" eb="16">
      <t>ショ</t>
    </rPh>
    <rPh sb="16" eb="17">
      <t>マタ</t>
    </rPh>
    <rPh sb="18" eb="21">
      <t>ミツモリショ</t>
    </rPh>
    <phoneticPr fontId="6"/>
  </si>
  <si>
    <t>事業等に暴力団員又は暴力団若しくは暴力団員と密接な関係を有する者を関与させない</t>
    <rPh sb="2" eb="3">
      <t>トウ</t>
    </rPh>
    <rPh sb="4" eb="6">
      <t>ボウリョク</t>
    </rPh>
    <rPh sb="6" eb="8">
      <t>ダンイン</t>
    </rPh>
    <rPh sb="8" eb="9">
      <t>マタ</t>
    </rPh>
    <rPh sb="10" eb="13">
      <t>ボウリョクダン</t>
    </rPh>
    <rPh sb="13" eb="14">
      <t>モ</t>
    </rPh>
    <rPh sb="17" eb="21">
      <t>ボウリョクダンイン</t>
    </rPh>
    <rPh sb="22" eb="24">
      <t>ミッセツ</t>
    </rPh>
    <rPh sb="25" eb="27">
      <t>カンケイ</t>
    </rPh>
    <rPh sb="28" eb="29">
      <t>ユウ</t>
    </rPh>
    <rPh sb="31" eb="32">
      <t>モノ</t>
    </rPh>
    <rPh sb="33" eb="35">
      <t>カンヨ</t>
    </rPh>
    <phoneticPr fontId="6"/>
  </si>
  <si>
    <t>ことを誓約します。</t>
    <phoneticPr fontId="2"/>
  </si>
  <si>
    <t>松江市補助金等交付規則第4条の規定により、下記のとおり申請します。なお、補助</t>
    <rPh sb="0" eb="3">
      <t>マツエシ</t>
    </rPh>
    <rPh sb="3" eb="7">
      <t>ホジョキントウ</t>
    </rPh>
    <rPh sb="7" eb="11">
      <t>コウフキソク</t>
    </rPh>
    <rPh sb="11" eb="12">
      <t>ダイ</t>
    </rPh>
    <rPh sb="13" eb="14">
      <t>ジョウ</t>
    </rPh>
    <rPh sb="15" eb="17">
      <t>キテイ</t>
    </rPh>
    <rPh sb="21" eb="23">
      <t>カキ</t>
    </rPh>
    <rPh sb="27" eb="29">
      <t>シンセイ</t>
    </rPh>
    <rPh sb="36" eb="38">
      <t>ホジョ</t>
    </rPh>
    <phoneticPr fontId="2"/>
  </si>
  <si>
    <t>補 助 事 業 等</t>
    <rPh sb="0" eb="1">
      <t>ホ</t>
    </rPh>
    <rPh sb="2" eb="3">
      <t>スケ</t>
    </rPh>
    <rPh sb="4" eb="5">
      <t>コト</t>
    </rPh>
    <rPh sb="6" eb="7">
      <t>ゴウ</t>
    </rPh>
    <rPh sb="8" eb="9">
      <t>トウ</t>
    </rPh>
    <phoneticPr fontId="6"/>
  </si>
  <si>
    <t>補助事業者</t>
    <rPh sb="0" eb="5">
      <t>ホジョジギョウシャ</t>
    </rPh>
    <phoneticPr fontId="2"/>
  </si>
  <si>
    <t>指令年月日</t>
    <rPh sb="0" eb="2">
      <t>シレイ</t>
    </rPh>
    <rPh sb="2" eb="5">
      <t>ネンガッピ</t>
    </rPh>
    <phoneticPr fontId="2"/>
  </si>
  <si>
    <t>指令番号</t>
    <rPh sb="0" eb="2">
      <t>シレイ</t>
    </rPh>
    <rPh sb="2" eb="4">
      <t>バンゴウ</t>
    </rPh>
    <phoneticPr fontId="2"/>
  </si>
  <si>
    <t>補助金等の名称</t>
    <rPh sb="0" eb="4">
      <t>ホジョキントウ</t>
    </rPh>
    <rPh sb="5" eb="7">
      <t>メイショウ</t>
    </rPh>
    <phoneticPr fontId="2"/>
  </si>
  <si>
    <t>令和　年　月　日</t>
    <rPh sb="0" eb="2">
      <t>レイワ</t>
    </rPh>
    <rPh sb="3" eb="4">
      <t>ネン</t>
    </rPh>
    <rPh sb="5" eb="6">
      <t>ガツ</t>
    </rPh>
    <rPh sb="7" eb="8">
      <t>ニチ</t>
    </rPh>
    <phoneticPr fontId="6"/>
  </si>
  <si>
    <t>補助事業等の施行
場所</t>
    <rPh sb="0" eb="5">
      <t>ホジョジギョウトウ</t>
    </rPh>
    <rPh sb="6" eb="8">
      <t>シコウ</t>
    </rPh>
    <rPh sb="9" eb="11">
      <t>バショ</t>
    </rPh>
    <phoneticPr fontId="2"/>
  </si>
  <si>
    <t>着手年月日</t>
    <rPh sb="0" eb="2">
      <t>チャクシュ</t>
    </rPh>
    <rPh sb="2" eb="5">
      <t>ネンガッピ</t>
    </rPh>
    <phoneticPr fontId="2"/>
  </si>
  <si>
    <t>完了年月日</t>
    <rPh sb="0" eb="2">
      <t>カンリョウ</t>
    </rPh>
    <rPh sb="2" eb="5">
      <t>ネンガッピ</t>
    </rPh>
    <phoneticPr fontId="2"/>
  </si>
  <si>
    <t>松江市補助金等交付規則第12条の規定により、下記のとおり報告します。</t>
    <rPh sb="0" eb="3">
      <t>マツエシ</t>
    </rPh>
    <rPh sb="3" eb="6">
      <t>ホジョキン</t>
    </rPh>
    <rPh sb="6" eb="7">
      <t>トウ</t>
    </rPh>
    <rPh sb="7" eb="11">
      <t>コウフキソク</t>
    </rPh>
    <rPh sb="11" eb="12">
      <t>ダイ</t>
    </rPh>
    <rPh sb="14" eb="15">
      <t>ジョウ</t>
    </rPh>
    <rPh sb="16" eb="18">
      <t>キテイ</t>
    </rPh>
    <rPh sb="22" eb="24">
      <t>カキ</t>
    </rPh>
    <rPh sb="28" eb="30">
      <t>ホウコク</t>
    </rPh>
    <phoneticPr fontId="2"/>
  </si>
  <si>
    <t>様式第5号（第12条関係）</t>
    <phoneticPr fontId="2"/>
  </si>
  <si>
    <t>補助事業等実績報告書</t>
    <rPh sb="0" eb="1">
      <t>ホ</t>
    </rPh>
    <rPh sb="1" eb="2">
      <t>スケ</t>
    </rPh>
    <rPh sb="2" eb="3">
      <t>コト</t>
    </rPh>
    <rPh sb="3" eb="4">
      <t>ゴウ</t>
    </rPh>
    <rPh sb="4" eb="5">
      <t>トウ</t>
    </rPh>
    <rPh sb="5" eb="10">
      <t>ジッセキホウコクショ</t>
    </rPh>
    <phoneticPr fontId="6"/>
  </si>
  <si>
    <t>補助事業等の経費精算額
（補助対象経費）</t>
    <rPh sb="2" eb="5">
      <t>ジギョウトウ</t>
    </rPh>
    <rPh sb="6" eb="8">
      <t>ケイヒ</t>
    </rPh>
    <rPh sb="8" eb="10">
      <t>セイサン</t>
    </rPh>
    <rPh sb="10" eb="11">
      <t>ガク</t>
    </rPh>
    <rPh sb="13" eb="19">
      <t>ホジョタイショウケイヒ</t>
    </rPh>
    <phoneticPr fontId="2"/>
  </si>
  <si>
    <t>補助金等の交付決定額</t>
    <rPh sb="0" eb="3">
      <t>ホジョキン</t>
    </rPh>
    <rPh sb="3" eb="4">
      <t>トウ</t>
    </rPh>
    <rPh sb="5" eb="7">
      <t>コウフ</t>
    </rPh>
    <rPh sb="7" eb="9">
      <t>ケッテイ</t>
    </rPh>
    <rPh sb="9" eb="10">
      <t>ガク</t>
    </rPh>
    <phoneticPr fontId="2"/>
  </si>
  <si>
    <t>補助金等の受領額</t>
    <rPh sb="0" eb="3">
      <t>ホジョキン</t>
    </rPh>
    <rPh sb="3" eb="4">
      <t>トウ</t>
    </rPh>
    <rPh sb="5" eb="7">
      <t>ジュリョウ</t>
    </rPh>
    <rPh sb="7" eb="8">
      <t>ガク</t>
    </rPh>
    <phoneticPr fontId="2"/>
  </si>
  <si>
    <t>添付書類</t>
    <rPh sb="0" eb="4">
      <t>テンプショルイ</t>
    </rPh>
    <phoneticPr fontId="2"/>
  </si>
  <si>
    <t>補助事業等の経過
及び内容</t>
    <rPh sb="6" eb="8">
      <t>ケイカ</t>
    </rPh>
    <rPh sb="9" eb="10">
      <t>オヨ</t>
    </rPh>
    <rPh sb="11" eb="13">
      <t>ナイヨウ</t>
    </rPh>
    <phoneticPr fontId="2"/>
  </si>
  <si>
    <t>事業報告書</t>
    <rPh sb="0" eb="2">
      <t>ジギョウ</t>
    </rPh>
    <rPh sb="2" eb="5">
      <t>ホウコクショ</t>
    </rPh>
    <phoneticPr fontId="2"/>
  </si>
  <si>
    <t>市税に滞納がないことが分かる証明書</t>
    <rPh sb="0" eb="2">
      <t>シゼイ</t>
    </rPh>
    <rPh sb="3" eb="5">
      <t>タイノウ</t>
    </rPh>
    <rPh sb="11" eb="12">
      <t>ワ</t>
    </rPh>
    <rPh sb="14" eb="17">
      <t>ショウメイショ</t>
    </rPh>
    <phoneticPr fontId="2"/>
  </si>
  <si>
    <t>※</t>
    <phoneticPr fontId="2"/>
  </si>
  <si>
    <t>報告事項審査結果（担当課）</t>
    <rPh sb="0" eb="8">
      <t>ホウコクジコウシンサケッカ</t>
    </rPh>
    <rPh sb="9" eb="12">
      <t>タントウカ</t>
    </rPh>
    <phoneticPr fontId="2"/>
  </si>
  <si>
    <t>様式第7号（第14条関係）</t>
    <phoneticPr fontId="2"/>
  </si>
  <si>
    <t>補助金等交付請求書</t>
    <rPh sb="0" eb="3">
      <t>ホジョキン</t>
    </rPh>
    <rPh sb="3" eb="4">
      <t>トウ</t>
    </rPh>
    <rPh sb="4" eb="9">
      <t>コウフセイキュウショ</t>
    </rPh>
    <phoneticPr fontId="6"/>
  </si>
  <si>
    <t>松江市補助金等交付規則第14条第2項の規定により、下記のとおり請求します。</t>
    <rPh sb="0" eb="3">
      <t>マツエシ</t>
    </rPh>
    <rPh sb="3" eb="7">
      <t>ホジョキントウ</t>
    </rPh>
    <rPh sb="7" eb="11">
      <t>コウフキソク</t>
    </rPh>
    <rPh sb="11" eb="12">
      <t>ダイ</t>
    </rPh>
    <rPh sb="14" eb="15">
      <t>ジョウ</t>
    </rPh>
    <rPh sb="15" eb="16">
      <t>ダイ</t>
    </rPh>
    <rPh sb="17" eb="18">
      <t>コウ</t>
    </rPh>
    <rPh sb="19" eb="21">
      <t>キテイ</t>
    </rPh>
    <rPh sb="25" eb="27">
      <t>カキ</t>
    </rPh>
    <rPh sb="31" eb="33">
      <t>セイキュウ</t>
    </rPh>
    <phoneticPr fontId="2"/>
  </si>
  <si>
    <t>補助事業等の</t>
    <phoneticPr fontId="2"/>
  </si>
  <si>
    <t>交付決定額</t>
    <rPh sb="0" eb="5">
      <t>コウフケッテイガク</t>
    </rPh>
    <phoneticPr fontId="2"/>
  </si>
  <si>
    <t>交付確定額</t>
    <rPh sb="0" eb="5">
      <t>コウフカクテイガク</t>
    </rPh>
    <phoneticPr fontId="2"/>
  </si>
  <si>
    <t>補助金等の受領額</t>
    <rPh sb="0" eb="4">
      <t>ホジョキントウ</t>
    </rPh>
    <rPh sb="5" eb="8">
      <t>ジュリョウガク</t>
    </rPh>
    <phoneticPr fontId="2"/>
  </si>
  <si>
    <t>補助金等交付決定通知書又は補助金等確定通知書</t>
    <rPh sb="0" eb="4">
      <t>ホジョキントウ</t>
    </rPh>
    <rPh sb="4" eb="11">
      <t>コウフケッテイツウチショ</t>
    </rPh>
    <rPh sb="11" eb="12">
      <t>マタ</t>
    </rPh>
    <rPh sb="13" eb="17">
      <t>ホジョキントウ</t>
    </rPh>
    <rPh sb="17" eb="22">
      <t>カクテイツウチショ</t>
    </rPh>
    <phoneticPr fontId="2"/>
  </si>
  <si>
    <t>の写し</t>
    <rPh sb="1" eb="2">
      <t>ウツ</t>
    </rPh>
    <phoneticPr fontId="2"/>
  </si>
  <si>
    <t>受領</t>
    <rPh sb="0" eb="2">
      <t>ジュリョウ</t>
    </rPh>
    <phoneticPr fontId="2"/>
  </si>
  <si>
    <t>令和　年　月　日　</t>
    <rPh sb="0" eb="2">
      <t>レイワ</t>
    </rPh>
    <rPh sb="3" eb="4">
      <t>ネン</t>
    </rPh>
    <rPh sb="5" eb="6">
      <t>ガツ</t>
    </rPh>
    <rPh sb="7" eb="8">
      <t>ニチ</t>
    </rPh>
    <phoneticPr fontId="2"/>
  </si>
  <si>
    <t>計</t>
    <rPh sb="0" eb="1">
      <t>ケイ</t>
    </rPh>
    <phoneticPr fontId="2"/>
  </si>
  <si>
    <t>松江市から受ける支払金は、下記の口座に振り込んでください。</t>
    <rPh sb="0" eb="3">
      <t>マツエシ</t>
    </rPh>
    <rPh sb="5" eb="6">
      <t>ウ</t>
    </rPh>
    <rPh sb="8" eb="11">
      <t>シハライキン</t>
    </rPh>
    <rPh sb="13" eb="15">
      <t>カキ</t>
    </rPh>
    <rPh sb="16" eb="18">
      <t>コウザ</t>
    </rPh>
    <rPh sb="19" eb="20">
      <t>フ</t>
    </rPh>
    <rPh sb="21" eb="22">
      <t>コ</t>
    </rPh>
    <phoneticPr fontId="2"/>
  </si>
  <si>
    <t>【依頼者記入欄】</t>
    <rPh sb="1" eb="4">
      <t>イライシャ</t>
    </rPh>
    <rPh sb="4" eb="7">
      <t>キニュウラン</t>
    </rPh>
    <phoneticPr fontId="2"/>
  </si>
  <si>
    <t>フリガナ</t>
    <phoneticPr fontId="2"/>
  </si>
  <si>
    <t>氏名</t>
    <rPh sb="0" eb="2">
      <t>シメイ</t>
    </rPh>
    <phoneticPr fontId="2"/>
  </si>
  <si>
    <t>連絡先</t>
    <rPh sb="0" eb="3">
      <t>レンラクサキ</t>
    </rPh>
    <phoneticPr fontId="2"/>
  </si>
  <si>
    <t>受領する金銭の内容</t>
    <rPh sb="0" eb="2">
      <t>ジュリョウ</t>
    </rPh>
    <rPh sb="4" eb="6">
      <t>キンセン</t>
    </rPh>
    <rPh sb="7" eb="9">
      <t>ナイヨウ</t>
    </rPh>
    <phoneticPr fontId="2"/>
  </si>
  <si>
    <t>金融機関名</t>
    <rPh sb="0" eb="5">
      <t>キンユウキカンメイ</t>
    </rPh>
    <phoneticPr fontId="2"/>
  </si>
  <si>
    <t>預金種目</t>
    <rPh sb="0" eb="2">
      <t>ヨキン</t>
    </rPh>
    <rPh sb="2" eb="4">
      <t>シュモク</t>
    </rPh>
    <phoneticPr fontId="2"/>
  </si>
  <si>
    <t>口座名義人　氏名</t>
    <rPh sb="0" eb="2">
      <t>コウザ</t>
    </rPh>
    <rPh sb="2" eb="5">
      <t>メイギニン</t>
    </rPh>
    <rPh sb="6" eb="8">
      <t>シメイ</t>
    </rPh>
    <phoneticPr fontId="2"/>
  </si>
  <si>
    <t>店舗名</t>
    <rPh sb="0" eb="3">
      <t>テンポメイ</t>
    </rPh>
    <phoneticPr fontId="2"/>
  </si>
  <si>
    <t>口座番号</t>
    <rPh sb="0" eb="2">
      <t>コウザ</t>
    </rPh>
    <rPh sb="2" eb="4">
      <t>バンゴウ</t>
    </rPh>
    <phoneticPr fontId="2"/>
  </si>
  <si>
    <t>普通</t>
    <rPh sb="0" eb="2">
      <t>フツウ</t>
    </rPh>
    <phoneticPr fontId="2"/>
  </si>
  <si>
    <t>その他（</t>
    <rPh sb="2" eb="3">
      <t>タ</t>
    </rPh>
    <phoneticPr fontId="2"/>
  </si>
  <si>
    <t>）</t>
    <phoneticPr fontId="2"/>
  </si>
  <si>
    <t>当座</t>
    <rPh sb="0" eb="2">
      <t>トウザ</t>
    </rPh>
    <phoneticPr fontId="2"/>
  </si>
  <si>
    <t>【職員チェック欄】</t>
    <rPh sb="1" eb="3">
      <t>ショクイン</t>
    </rPh>
    <rPh sb="7" eb="8">
      <t>ラン</t>
    </rPh>
    <phoneticPr fontId="2"/>
  </si>
  <si>
    <t>通帳等により口座情報を確認した。</t>
    <rPh sb="0" eb="2">
      <t>ツウチョウ</t>
    </rPh>
    <rPh sb="2" eb="3">
      <t>トウ</t>
    </rPh>
    <rPh sb="6" eb="8">
      <t>コウザ</t>
    </rPh>
    <rPh sb="8" eb="10">
      <t>ジョウホウ</t>
    </rPh>
    <rPh sb="11" eb="13">
      <t>カクニン</t>
    </rPh>
    <phoneticPr fontId="2"/>
  </si>
  <si>
    <t>口座名義人は、依頼者の名義であることを確認した。</t>
    <rPh sb="0" eb="2">
      <t>コウザ</t>
    </rPh>
    <rPh sb="2" eb="5">
      <t>メイギニン</t>
    </rPh>
    <rPh sb="7" eb="10">
      <t>イライシャ</t>
    </rPh>
    <rPh sb="11" eb="13">
      <t>メイギ</t>
    </rPh>
    <rPh sb="19" eb="21">
      <t>カクニン</t>
    </rPh>
    <phoneticPr fontId="2"/>
  </si>
  <si>
    <t>確認者</t>
    <rPh sb="0" eb="3">
      <t>カクニンシャ</t>
    </rPh>
    <phoneticPr fontId="2"/>
  </si>
  <si>
    <t>職　氏名</t>
    <rPh sb="0" eb="1">
      <t>ショク</t>
    </rPh>
    <rPh sb="2" eb="4">
      <t>シメイ</t>
    </rPh>
    <phoneticPr fontId="2"/>
  </si>
  <si>
    <t>様式第3号（第10条関係）</t>
    <phoneticPr fontId="2"/>
  </si>
  <si>
    <t>交付を申請します。</t>
    <rPh sb="3" eb="5">
      <t>シンセイ</t>
    </rPh>
    <phoneticPr fontId="2"/>
  </si>
  <si>
    <t>松江市補助金等交付規則第10条第1項の規定により、下記のとおり補助金等の変更</t>
    <rPh sb="0" eb="3">
      <t>マツエシ</t>
    </rPh>
    <rPh sb="3" eb="7">
      <t>ホジョキントウ</t>
    </rPh>
    <rPh sb="7" eb="11">
      <t>コウフキソク</t>
    </rPh>
    <rPh sb="11" eb="12">
      <t>ダイ</t>
    </rPh>
    <rPh sb="14" eb="15">
      <t>ジョウ</t>
    </rPh>
    <rPh sb="15" eb="16">
      <t>ダイ</t>
    </rPh>
    <rPh sb="17" eb="18">
      <t>コウ</t>
    </rPh>
    <rPh sb="19" eb="21">
      <t>キテイ</t>
    </rPh>
    <rPh sb="25" eb="27">
      <t>カキ</t>
    </rPh>
    <rPh sb="31" eb="35">
      <t>ホジョキントウ</t>
    </rPh>
    <rPh sb="36" eb="38">
      <t>ヘンコウ</t>
    </rPh>
    <phoneticPr fontId="2"/>
  </si>
  <si>
    <t>補助事業等の名称</t>
    <rPh sb="6" eb="8">
      <t>メイショウ</t>
    </rPh>
    <phoneticPr fontId="2"/>
  </si>
  <si>
    <t>補助金等の交付決定額</t>
    <rPh sb="2" eb="3">
      <t>キン</t>
    </rPh>
    <rPh sb="3" eb="4">
      <t>トウ</t>
    </rPh>
    <rPh sb="5" eb="10">
      <t>コウフケッテイガク</t>
    </rPh>
    <phoneticPr fontId="2"/>
  </si>
  <si>
    <t>補助金等の変更交付申請額</t>
    <rPh sb="2" eb="3">
      <t>キン</t>
    </rPh>
    <rPh sb="3" eb="4">
      <t>トウ</t>
    </rPh>
    <rPh sb="5" eb="12">
      <t>ヘンコウコウフシンセイガク</t>
    </rPh>
    <phoneticPr fontId="2"/>
  </si>
  <si>
    <t>（増額・減額）</t>
    <rPh sb="1" eb="3">
      <t>ゾウガク</t>
    </rPh>
    <rPh sb="4" eb="6">
      <t>ゲンガク</t>
    </rPh>
    <phoneticPr fontId="2"/>
  </si>
  <si>
    <t>変更後の補助金等の交付申請額</t>
    <rPh sb="0" eb="3">
      <t>ヘンコウゴ</t>
    </rPh>
    <rPh sb="4" eb="8">
      <t>ホジョキントウ</t>
    </rPh>
    <rPh sb="9" eb="14">
      <t>コウフシンセイガク</t>
    </rPh>
    <phoneticPr fontId="2"/>
  </si>
  <si>
    <t>補助事業等の変更内容</t>
    <rPh sb="6" eb="10">
      <t>ヘンコウナイヨウ</t>
    </rPh>
    <phoneticPr fontId="2"/>
  </si>
  <si>
    <t>補助事業等の内容を変更する理由</t>
    <rPh sb="6" eb="8">
      <t>ナイヨウ</t>
    </rPh>
    <rPh sb="9" eb="11">
      <t>ヘンコウ</t>
    </rPh>
    <rPh sb="13" eb="15">
      <t>リユウ</t>
    </rPh>
    <phoneticPr fontId="2"/>
  </si>
  <si>
    <t>変更事業計画書</t>
    <rPh sb="0" eb="2">
      <t>ヘンコウ</t>
    </rPh>
    <rPh sb="2" eb="7">
      <t>ジギョウケイカクショ</t>
    </rPh>
    <phoneticPr fontId="2"/>
  </si>
  <si>
    <t>補助事業等の経費所要額
（補助対象経費）</t>
    <rPh sb="0" eb="5">
      <t>ホジョジギョウトウ</t>
    </rPh>
    <rPh sb="6" eb="10">
      <t>ケイヒショヨウ</t>
    </rPh>
    <rPh sb="10" eb="11">
      <t>ガク</t>
    </rPh>
    <rPh sb="13" eb="19">
      <t>ホジョタイショウケイヒ</t>
    </rPh>
    <phoneticPr fontId="2"/>
  </si>
  <si>
    <t>様式第3号の3（第10条関係）</t>
    <phoneticPr fontId="2"/>
  </si>
  <si>
    <t>承認申請書</t>
    <rPh sb="0" eb="5">
      <t>ショウニンシンセイショ</t>
    </rPh>
    <phoneticPr fontId="2"/>
  </si>
  <si>
    <t>内容</t>
    <rPh sb="0" eb="2">
      <t>ナイヨウ</t>
    </rPh>
    <phoneticPr fontId="2"/>
  </si>
  <si>
    <t>　変更事業計画書</t>
    <rPh sb="1" eb="3">
      <t>ヘンコウ</t>
    </rPh>
    <rPh sb="3" eb="8">
      <t>ジギョウケイカクショ</t>
    </rPh>
    <phoneticPr fontId="2"/>
  </si>
  <si>
    <t>理由</t>
    <rPh sb="0" eb="2">
      <t>リユウ</t>
    </rPh>
    <phoneticPr fontId="2"/>
  </si>
  <si>
    <t>付け</t>
    <rPh sb="0" eb="1">
      <t>ツ</t>
    </rPh>
    <phoneticPr fontId="2"/>
  </si>
  <si>
    <t>事業等について、下記のとおり</t>
    <rPh sb="0" eb="2">
      <t>ジギョウ</t>
    </rPh>
    <rPh sb="1" eb="2">
      <t>ギョウ</t>
    </rPh>
    <rPh sb="2" eb="3">
      <t>トウ</t>
    </rPh>
    <rPh sb="8" eb="10">
      <t>カキ</t>
    </rPh>
    <phoneticPr fontId="2"/>
  </si>
  <si>
    <t>項の規定により、下記のとおり申請します。</t>
    <rPh sb="2" eb="4">
      <t>キテイ</t>
    </rPh>
    <rPh sb="8" eb="10">
      <t>カキ</t>
    </rPh>
    <rPh sb="14" eb="16">
      <t>シンセイ</t>
    </rPh>
    <phoneticPr fontId="2"/>
  </si>
  <si>
    <t>したいので、松江市補助金等交付規則第10条第3</t>
    <rPh sb="6" eb="9">
      <t>マツエシ</t>
    </rPh>
    <rPh sb="9" eb="13">
      <t>ホジョキントウ</t>
    </rPh>
    <rPh sb="13" eb="17">
      <t>コウフキソク</t>
    </rPh>
    <rPh sb="17" eb="18">
      <t>ダイ</t>
    </rPh>
    <rPh sb="20" eb="21">
      <t>ジョウ</t>
    </rPh>
    <rPh sb="21" eb="22">
      <t>ダイ</t>
    </rPh>
    <phoneticPr fontId="2"/>
  </si>
  <si>
    <t>令和　年　月　日</t>
    <rPh sb="0" eb="2">
      <t>レイワ</t>
    </rPh>
    <rPh sb="3" eb="4">
      <t>ネン</t>
    </rPh>
    <rPh sb="5" eb="6">
      <t>ガツ</t>
    </rPh>
    <rPh sb="7" eb="8">
      <t>ニチ</t>
    </rPh>
    <phoneticPr fontId="2"/>
  </si>
  <si>
    <t>製造業</t>
    <rPh sb="0" eb="3">
      <t>セイゾウギョウ</t>
    </rPh>
    <phoneticPr fontId="2"/>
  </si>
  <si>
    <t>補助事業の目的</t>
    <rPh sb="0" eb="4">
      <t>ホジョジギョウ</t>
    </rPh>
    <rPh sb="5" eb="7">
      <t>モクテキ</t>
    </rPh>
    <phoneticPr fontId="2"/>
  </si>
  <si>
    <t>補助事業の内容　</t>
    <rPh sb="0" eb="4">
      <t>ホジョジギョウ</t>
    </rPh>
    <rPh sb="5" eb="7">
      <t>ナイヨウ</t>
    </rPh>
    <phoneticPr fontId="2"/>
  </si>
  <si>
    <t>２．作成区分の入力</t>
    <rPh sb="2" eb="4">
      <t>サクセイ</t>
    </rPh>
    <rPh sb="4" eb="6">
      <t>クブン</t>
    </rPh>
    <rPh sb="7" eb="9">
      <t>ニュウリョク</t>
    </rPh>
    <phoneticPr fontId="15"/>
  </si>
  <si>
    <t>基本情報設定</t>
    <rPh sb="0" eb="6">
      <t>キホンジョウホウセッテイ</t>
    </rPh>
    <phoneticPr fontId="15"/>
  </si>
  <si>
    <t>１．申請人情報</t>
    <rPh sb="2" eb="7">
      <t>シンセイニンジョウホウ</t>
    </rPh>
    <phoneticPr fontId="15"/>
  </si>
  <si>
    <t>会社名</t>
    <rPh sb="0" eb="3">
      <t>カイシャメイ</t>
    </rPh>
    <phoneticPr fontId="15"/>
  </si>
  <si>
    <t>代表者生年月日</t>
    <rPh sb="0" eb="3">
      <t>ダイヒョウシャ</t>
    </rPh>
    <rPh sb="3" eb="5">
      <t>セイネン</t>
    </rPh>
    <rPh sb="5" eb="7">
      <t>ガッピ</t>
    </rPh>
    <phoneticPr fontId="2"/>
  </si>
  <si>
    <t>（例）松江市長　上定　昭仁</t>
    <rPh sb="1" eb="2">
      <t>レイ</t>
    </rPh>
    <rPh sb="3" eb="7">
      <t>マツエシチョウ</t>
    </rPh>
    <rPh sb="8" eb="10">
      <t>ウエサダ</t>
    </rPh>
    <rPh sb="11" eb="13">
      <t>アキヒト</t>
    </rPh>
    <phoneticPr fontId="2"/>
  </si>
  <si>
    <t>（例）松江市役所</t>
    <rPh sb="1" eb="2">
      <t>レイ</t>
    </rPh>
    <rPh sb="3" eb="8">
      <t>マツエシヤクショ</t>
    </rPh>
    <phoneticPr fontId="2"/>
  </si>
  <si>
    <t>補助金名</t>
    <rPh sb="0" eb="3">
      <t>ホジョキン</t>
    </rPh>
    <rPh sb="3" eb="4">
      <t>メイ</t>
    </rPh>
    <phoneticPr fontId="6"/>
  </si>
  <si>
    <t>事業名</t>
    <rPh sb="0" eb="2">
      <t>ジギョウ</t>
    </rPh>
    <rPh sb="2" eb="3">
      <t>メイ</t>
    </rPh>
    <phoneticPr fontId="6"/>
  </si>
  <si>
    <t>補助金メニュー</t>
    <rPh sb="0" eb="3">
      <t>ホジョキン</t>
    </rPh>
    <phoneticPr fontId="7"/>
  </si>
  <si>
    <t>補助金申請</t>
    <rPh sb="0" eb="5">
      <t>ほじょきんしんせい</t>
    </rPh>
    <phoneticPr fontId="2" type="Hiragana"/>
  </si>
  <si>
    <t>補助金等の名称</t>
    <rPh sb="0" eb="4">
      <t>ホジョキントウ</t>
    </rPh>
    <rPh sb="5" eb="7">
      <t>メイショウ</t>
    </rPh>
    <phoneticPr fontId="15"/>
  </si>
  <si>
    <t>補助事業等の名称</t>
    <rPh sb="0" eb="4">
      <t>ホジョジギョウ</t>
    </rPh>
    <rPh sb="4" eb="5">
      <t>トウ</t>
    </rPh>
    <rPh sb="6" eb="8">
      <t>メイショウ</t>
    </rPh>
    <phoneticPr fontId="15"/>
  </si>
  <si>
    <t>←プルダウン</t>
    <phoneticPr fontId="2" type="Hiragana"/>
  </si>
  <si>
    <t>その他</t>
    <rPh sb="2" eb="3">
      <t>タ</t>
    </rPh>
    <phoneticPr fontId="2"/>
  </si>
  <si>
    <t>松江市</t>
    <rPh sb="0" eb="3">
      <t>マツエシ</t>
    </rPh>
    <phoneticPr fontId="2"/>
  </si>
  <si>
    <t>代表者役職　氏名</t>
    <rPh sb="0" eb="3">
      <t>ダイヒョウシャ</t>
    </rPh>
    <rPh sb="3" eb="5">
      <t>ヤクショク</t>
    </rPh>
    <rPh sb="6" eb="8">
      <t>シメイ</t>
    </rPh>
    <phoneticPr fontId="15"/>
  </si>
  <si>
    <t>松江市</t>
    <rPh sb="0" eb="3">
      <t>ﾏﾂｴｼ</t>
    </rPh>
    <phoneticPr fontId="2" type="halfwidthKatakana"/>
  </si>
  <si>
    <t>←フリガナを手入力してください</t>
    <rPh sb="6" eb="9">
      <t>ﾃﾆｭｳﾘｮｸ</t>
    </rPh>
    <phoneticPr fontId="2" type="halfwidthKatakana"/>
  </si>
  <si>
    <t>↓プルダウン</t>
    <phoneticPr fontId="2"/>
  </si>
  <si>
    <t>事業計画書</t>
    <rPh sb="0" eb="5">
      <t>ジギョウケイカクショ</t>
    </rPh>
    <phoneticPr fontId="2"/>
  </si>
  <si>
    <t>直近2期分の決算書の写し</t>
    <rPh sb="0" eb="2">
      <t>チョッキン</t>
    </rPh>
    <rPh sb="3" eb="5">
      <t>キブン</t>
    </rPh>
    <rPh sb="6" eb="9">
      <t>ケッサンショ</t>
    </rPh>
    <rPh sb="10" eb="11">
      <t>ウツ</t>
    </rPh>
    <phoneticPr fontId="2"/>
  </si>
  <si>
    <t>及びその明細（写し）</t>
    <rPh sb="0" eb="1">
      <t>オヨ</t>
    </rPh>
    <rPh sb="4" eb="6">
      <t>メイサイ</t>
    </rPh>
    <rPh sb="7" eb="8">
      <t>ウツ</t>
    </rPh>
    <phoneticPr fontId="2"/>
  </si>
  <si>
    <t>※行列の挿入は禁止！！</t>
    <rPh sb="1" eb="2">
      <t>ギョウ</t>
    </rPh>
    <rPh sb="2" eb="3">
      <t>レツ</t>
    </rPh>
    <rPh sb="4" eb="6">
      <t>ソウニュウ</t>
    </rPh>
    <rPh sb="7" eb="9">
      <t>キンシ</t>
    </rPh>
    <phoneticPr fontId="2"/>
  </si>
  <si>
    <t>misc-hojokin@city.matsue.lg.jp</t>
    <phoneticPr fontId="2"/>
  </si>
  <si>
    <t>←入力不要。申請日が自動で入ります。</t>
    <rPh sb="1" eb="5">
      <t>ニュウリョクフヨウ</t>
    </rPh>
    <rPh sb="6" eb="8">
      <t>シンセイ</t>
    </rPh>
    <rPh sb="8" eb="9">
      <t>ビ</t>
    </rPh>
    <rPh sb="10" eb="12">
      <t>ジドウ</t>
    </rPh>
    <rPh sb="13" eb="14">
      <t>ハイ</t>
    </rPh>
    <phoneticPr fontId="2"/>
  </si>
  <si>
    <t>ウエサダ　アキヒト</t>
    <phoneticPr fontId="2"/>
  </si>
  <si>
    <t>補 助 金 等 変 更 交 付 申 請 書</t>
    <rPh sb="8" eb="9">
      <t>ヘン</t>
    </rPh>
    <rPh sb="10" eb="11">
      <t>サラ</t>
    </rPh>
    <rPh sb="12" eb="13">
      <t>コウ</t>
    </rPh>
    <rPh sb="16" eb="17">
      <t>サル</t>
    </rPh>
    <rPh sb="18" eb="19">
      <t>ショウ</t>
    </rPh>
    <rPh sb="20" eb="21">
      <t>ショ</t>
    </rPh>
    <phoneticPr fontId="6"/>
  </si>
  <si>
    <r>
      <rPr>
        <b/>
        <sz val="10.5"/>
        <color rgb="FFFF0000"/>
        <rFont val="ＭＳ 明朝"/>
        <family val="1"/>
        <charset val="128"/>
      </rPr>
      <t>すべての書式は押印不要</t>
    </r>
    <r>
      <rPr>
        <b/>
        <sz val="10.5"/>
        <color theme="1"/>
        <rFont val="ＭＳ 明朝"/>
        <family val="1"/>
        <charset val="128"/>
      </rPr>
      <t>です。このEXCELファイルを以下のアドレスあてに提出してください。</t>
    </r>
    <rPh sb="4" eb="6">
      <t>ショシキ</t>
    </rPh>
    <rPh sb="7" eb="9">
      <t>オウイン</t>
    </rPh>
    <rPh sb="9" eb="11">
      <t>フヨウ</t>
    </rPh>
    <rPh sb="26" eb="28">
      <t>イカ</t>
    </rPh>
    <rPh sb="36" eb="38">
      <t>テイシュツ</t>
    </rPh>
    <phoneticPr fontId="2"/>
  </si>
  <si>
    <r>
      <rPr>
        <b/>
        <sz val="10.5"/>
        <rFont val="ＭＳ 明朝"/>
        <family val="1"/>
        <charset val="128"/>
      </rPr>
      <t>※すべての書式は</t>
    </r>
    <r>
      <rPr>
        <b/>
        <sz val="10.5"/>
        <color rgb="FFFF0000"/>
        <rFont val="ＭＳ 明朝"/>
        <family val="1"/>
        <charset val="128"/>
      </rPr>
      <t>押印不要</t>
    </r>
    <r>
      <rPr>
        <b/>
        <sz val="10.5"/>
        <color theme="1"/>
        <rFont val="ＭＳ 明朝"/>
        <family val="1"/>
        <charset val="128"/>
      </rPr>
      <t>です。このEXCELファイルを以下のアドレスあてに提出してください。</t>
    </r>
    <rPh sb="5" eb="7">
      <t>ショシキ</t>
    </rPh>
    <rPh sb="8" eb="10">
      <t>オウイン</t>
    </rPh>
    <rPh sb="10" eb="12">
      <t>フヨウ</t>
    </rPh>
    <rPh sb="27" eb="29">
      <t>イカ</t>
    </rPh>
    <rPh sb="37" eb="39">
      <t>テイシュツ</t>
    </rPh>
    <phoneticPr fontId="2"/>
  </si>
  <si>
    <t>変更</t>
  </si>
  <si>
    <t>により補助金等の交付決定を受けた補助</t>
    <rPh sb="3" eb="6">
      <t>ホジョキン</t>
    </rPh>
    <rPh sb="6" eb="7">
      <t>トウ</t>
    </rPh>
    <rPh sb="8" eb="12">
      <t>コウフケッテイ</t>
    </rPh>
    <rPh sb="13" eb="14">
      <t>ウ</t>
    </rPh>
    <rPh sb="16" eb="18">
      <t>ホジョ</t>
    </rPh>
    <phoneticPr fontId="2"/>
  </si>
  <si>
    <t>←請求日を手入力してください</t>
    <rPh sb="1" eb="4">
      <t>セイキュウビ</t>
    </rPh>
    <rPh sb="5" eb="8">
      <t>テニュウリョク</t>
    </rPh>
    <phoneticPr fontId="2"/>
  </si>
  <si>
    <t>補助事業等の今回交付請求額</t>
    <rPh sb="0" eb="5">
      <t>ホジョジギョウトウ</t>
    </rPh>
    <rPh sb="6" eb="8">
      <t>コンカイ</t>
    </rPh>
    <rPh sb="8" eb="10">
      <t>コウフ</t>
    </rPh>
    <rPh sb="10" eb="12">
      <t>セイキュウ</t>
    </rPh>
    <rPh sb="12" eb="13">
      <t>ガク</t>
    </rPh>
    <phoneticPr fontId="2"/>
  </si>
  <si>
    <t>補助金等の未受領額</t>
    <rPh sb="0" eb="4">
      <t>ホジョキントウ</t>
    </rPh>
    <rPh sb="5" eb="9">
      <t>ミジュリョウガク</t>
    </rPh>
    <phoneticPr fontId="2"/>
  </si>
  <si>
    <t>支店</t>
  </si>
  <si>
    <t>年</t>
    <rPh sb="0" eb="1">
      <t>ネン</t>
    </rPh>
    <phoneticPr fontId="2"/>
  </si>
  <si>
    <t>日</t>
    <rPh sb="0" eb="1">
      <t>ニチ</t>
    </rPh>
    <phoneticPr fontId="2"/>
  </si>
  <si>
    <t>口 座 振 込 依 頼 書</t>
    <rPh sb="0" eb="1">
      <t>クチ</t>
    </rPh>
    <rPh sb="2" eb="3">
      <t>ザ</t>
    </rPh>
    <rPh sb="4" eb="5">
      <t>シン</t>
    </rPh>
    <rPh sb="6" eb="7">
      <t>コ</t>
    </rPh>
    <rPh sb="8" eb="9">
      <t>イ</t>
    </rPh>
    <rPh sb="10" eb="11">
      <t>ライ</t>
    </rPh>
    <rPh sb="12" eb="13">
      <t>ショ</t>
    </rPh>
    <phoneticPr fontId="6"/>
  </si>
  <si>
    <t>銀行</t>
  </si>
  <si>
    <t>←銀行・支店の種別をプルダウンから選択してください。</t>
    <rPh sb="1" eb="3">
      <t>ギンコウ</t>
    </rPh>
    <rPh sb="4" eb="6">
      <t>シテン</t>
    </rPh>
    <rPh sb="7" eb="9">
      <t>シュベツ</t>
    </rPh>
    <rPh sb="17" eb="19">
      <t>センタク</t>
    </rPh>
    <phoneticPr fontId="2"/>
  </si>
  <si>
    <t>）</t>
    <phoneticPr fontId="2"/>
  </si>
  <si>
    <t>（金融機関コード</t>
    <rPh sb="1" eb="5">
      <t>キンユウキカン</t>
    </rPh>
    <phoneticPr fontId="2"/>
  </si>
  <si>
    <t>（支店コード</t>
    <rPh sb="1" eb="3">
      <t>シテン</t>
    </rPh>
    <phoneticPr fontId="2"/>
  </si>
  <si>
    <t>←金融機関コード・支店コードを入力してください</t>
    <rPh sb="1" eb="5">
      <t>キンユウキカン</t>
    </rPh>
    <rPh sb="9" eb="11">
      <t>シテン</t>
    </rPh>
    <rPh sb="15" eb="17">
      <t>ニュウリョク</t>
    </rPh>
    <phoneticPr fontId="2"/>
  </si>
  <si>
    <t>住所方書</t>
    <rPh sb="0" eb="2">
      <t>ジュウショ</t>
    </rPh>
    <rPh sb="2" eb="3">
      <t>カタ</t>
    </rPh>
    <rPh sb="3" eb="4">
      <t>カ</t>
    </rPh>
    <phoneticPr fontId="15"/>
  </si>
  <si>
    <t>↓一段目</t>
    <rPh sb="1" eb="4">
      <t>イチダンメ</t>
    </rPh>
    <phoneticPr fontId="2"/>
  </si>
  <si>
    <t>↓二段目</t>
    <rPh sb="1" eb="2">
      <t>フタ</t>
    </rPh>
    <rPh sb="2" eb="3">
      <t>ダン</t>
    </rPh>
    <rPh sb="3" eb="4">
      <t>メ</t>
    </rPh>
    <phoneticPr fontId="2"/>
  </si>
  <si>
    <t>月　</t>
    <rPh sb="0" eb="1">
      <t>ガツ</t>
    </rPh>
    <phoneticPr fontId="2"/>
  </si>
  <si>
    <t xml:space="preserve"> 入札参加資格者名簿登録済みのため照会不要</t>
    <rPh sb="1" eb="3">
      <t>ニュウサツ</t>
    </rPh>
    <rPh sb="3" eb="13">
      <t>サンカシカクシャメイボトウロクズ</t>
    </rPh>
    <rPh sb="17" eb="21">
      <t>ショウカイフヨウ</t>
    </rPh>
    <phoneticPr fontId="2"/>
  </si>
  <si>
    <t>　</t>
  </si>
  <si>
    <t xml:space="preserve"> 確認済み</t>
    <rPh sb="1" eb="3">
      <t>カクニン</t>
    </rPh>
    <rPh sb="3" eb="4">
      <t>ズ</t>
    </rPh>
    <phoneticPr fontId="2"/>
  </si>
  <si>
    <t xml:space="preserve"> 照会予定</t>
    <rPh sb="1" eb="5">
      <t>ショウカイヨテイ</t>
    </rPh>
    <phoneticPr fontId="2"/>
  </si>
  <si>
    <t>（令和</t>
    <rPh sb="1" eb="3">
      <t>レイワ</t>
    </rPh>
    <phoneticPr fontId="2"/>
  </si>
  <si>
    <t>松江市設備導入（省エネ対策）支援事業補助金</t>
    <rPh sb="0" eb="3">
      <t>マツエシ</t>
    </rPh>
    <rPh sb="3" eb="7">
      <t>セツビドウニュウ</t>
    </rPh>
    <rPh sb="8" eb="9">
      <t>ショウ</t>
    </rPh>
    <rPh sb="11" eb="13">
      <t>タイサク</t>
    </rPh>
    <rPh sb="14" eb="18">
      <t>シエンジギョウ</t>
    </rPh>
    <rPh sb="18" eb="21">
      <t>ホジョキン</t>
    </rPh>
    <phoneticPr fontId="2"/>
  </si>
  <si>
    <t>原油価格及び物価(電気及びガス料金を含む。)高騰への対策として、中小企業者が省エネルギー化を図るため、必要な生産設備等を導入する経費の一部を補助することにより、中小企業者の原油価格及び物価高騰による負担を軽減すること</t>
    <phoneticPr fontId="2"/>
  </si>
  <si>
    <t>原油価格及び物価(電気、ガス料金を含む。)高騰への対策として、中小企業者が省エネルギー化を目的とする現場改善に要する経費の一部を補助することにより、中小企業者の原油価格及び物価高騰による負担を軽減すること</t>
    <phoneticPr fontId="2"/>
  </si>
  <si>
    <t>原油価格及び物価高騰の影響による負担を軽減するための令和5年4月1日以降の省エネルギー化に資する生産設備等の導入又は更新</t>
    <rPh sb="0" eb="2">
      <t>ゲンユ</t>
    </rPh>
    <rPh sb="2" eb="4">
      <t>カカク</t>
    </rPh>
    <rPh sb="4" eb="5">
      <t>オヨ</t>
    </rPh>
    <rPh sb="6" eb="8">
      <t>ブッカ</t>
    </rPh>
    <rPh sb="8" eb="10">
      <t>コウトウ</t>
    </rPh>
    <rPh sb="11" eb="13">
      <t>エイキョウ</t>
    </rPh>
    <rPh sb="16" eb="18">
      <t>フタン</t>
    </rPh>
    <rPh sb="19" eb="21">
      <t>ケイゲン</t>
    </rPh>
    <rPh sb="26" eb="28">
      <t>レイワ</t>
    </rPh>
    <rPh sb="29" eb="30">
      <t>ネン</t>
    </rPh>
    <rPh sb="31" eb="32">
      <t>ガツ</t>
    </rPh>
    <rPh sb="32" eb="34">
      <t>ツイタチ</t>
    </rPh>
    <rPh sb="34" eb="36">
      <t>イコウ</t>
    </rPh>
    <rPh sb="37" eb="38">
      <t>ショウ</t>
    </rPh>
    <rPh sb="43" eb="44">
      <t>カ</t>
    </rPh>
    <rPh sb="45" eb="46">
      <t>シ</t>
    </rPh>
    <rPh sb="48" eb="50">
      <t>セイサン</t>
    </rPh>
    <rPh sb="50" eb="52">
      <t>セツビ</t>
    </rPh>
    <rPh sb="52" eb="53">
      <t>トウ</t>
    </rPh>
    <rPh sb="54" eb="56">
      <t>ドウニュウ</t>
    </rPh>
    <rPh sb="56" eb="57">
      <t>マタ</t>
    </rPh>
    <rPh sb="58" eb="60">
      <t>コウシン</t>
    </rPh>
    <phoneticPr fontId="2"/>
  </si>
  <si>
    <t>2分の1
下限20万
上限300万</t>
    <rPh sb="1" eb="2">
      <t>ブン</t>
    </rPh>
    <rPh sb="6" eb="8">
      <t>カゲン</t>
    </rPh>
    <rPh sb="10" eb="11">
      <t>マン</t>
    </rPh>
    <rPh sb="12" eb="14">
      <t>ジョウゲン</t>
    </rPh>
    <rPh sb="17" eb="18">
      <t>マン</t>
    </rPh>
    <phoneticPr fontId="2"/>
  </si>
  <si>
    <t>製造現場における、原油価格及び物価高騰の影響による負担を軽減するための令和5年4月1日以降の現場改善</t>
    <phoneticPr fontId="2"/>
  </si>
  <si>
    <t>申請書添付書類</t>
    <rPh sb="0" eb="3">
      <t>シンセイショ</t>
    </rPh>
    <rPh sb="3" eb="7">
      <t>テンプショルイ</t>
    </rPh>
    <phoneticPr fontId="2"/>
  </si>
  <si>
    <t>導入する設備等の仕様が分かる書類(写し)</t>
    <phoneticPr fontId="2"/>
  </si>
  <si>
    <t>現場改善に要する経費に係る見積書及びその</t>
    <phoneticPr fontId="2"/>
  </si>
  <si>
    <t>明細の写し</t>
    <phoneticPr fontId="2"/>
  </si>
  <si>
    <t>報告書添付書類</t>
    <rPh sb="0" eb="3">
      <t>ホウコクショ</t>
    </rPh>
    <rPh sb="3" eb="7">
      <t>テンプショルイ</t>
    </rPh>
    <phoneticPr fontId="2"/>
  </si>
  <si>
    <t>補助対象経費に係る請求明細の分かるもの</t>
    <phoneticPr fontId="2"/>
  </si>
  <si>
    <t>領収書等補助対象経費の支払いが分かるもの</t>
    <rPh sb="0" eb="3">
      <t>リョウシュウショ</t>
    </rPh>
    <rPh sb="3" eb="4">
      <t>ナド</t>
    </rPh>
    <rPh sb="4" eb="6">
      <t>ホジョ</t>
    </rPh>
    <rPh sb="6" eb="8">
      <t>タイショウ</t>
    </rPh>
    <rPh sb="8" eb="10">
      <t>ケイヒ</t>
    </rPh>
    <rPh sb="11" eb="13">
      <t>シハラ</t>
    </rPh>
    <rPh sb="15" eb="16">
      <t>ワ</t>
    </rPh>
    <phoneticPr fontId="2"/>
  </si>
  <si>
    <t>設備等の検収を証する書類</t>
    <phoneticPr fontId="2"/>
  </si>
  <si>
    <t>松江市設備導入（省エネ対策）支援事業補助金</t>
    <rPh sb="0" eb="3">
      <t>マツエシ</t>
    </rPh>
    <rPh sb="3" eb="5">
      <t>セツビ</t>
    </rPh>
    <rPh sb="5" eb="7">
      <t>ドウニュウ</t>
    </rPh>
    <rPh sb="8" eb="9">
      <t>ショウ</t>
    </rPh>
    <rPh sb="11" eb="13">
      <t>タイサク</t>
    </rPh>
    <rPh sb="14" eb="16">
      <t>シエン</t>
    </rPh>
    <rPh sb="16" eb="18">
      <t>ジギョウ</t>
    </rPh>
    <rPh sb="18" eb="21">
      <t>ホジョキン</t>
    </rPh>
    <phoneticPr fontId="7"/>
  </si>
  <si>
    <t>現場改善（省エネ対策）事業</t>
    <phoneticPr fontId="2"/>
  </si>
  <si>
    <t>設備導入（省エネ対策）事業</t>
    <phoneticPr fontId="2"/>
  </si>
  <si>
    <t>←入力不要。着手日を入力すると申請日が自動で入ります。</t>
    <rPh sb="1" eb="5">
      <t>ニュウリョクフヨウ</t>
    </rPh>
    <rPh sb="6" eb="9">
      <t>チャクシュビ</t>
    </rPh>
    <rPh sb="10" eb="12">
      <t>ニュウリョク</t>
    </rPh>
    <rPh sb="15" eb="17">
      <t>シンセイ</t>
    </rPh>
    <rPh sb="17" eb="18">
      <t>ビ</t>
    </rPh>
    <rPh sb="19" eb="21">
      <t>ジドウ</t>
    </rPh>
    <rPh sb="22" eb="23">
      <t>ハイ</t>
    </rPh>
    <phoneticPr fontId="2"/>
  </si>
  <si>
    <t>企業概要</t>
    <rPh sb="0" eb="4">
      <t>キギョウガイヨウ</t>
    </rPh>
    <phoneticPr fontId="2"/>
  </si>
  <si>
    <t>申請企業・団体名</t>
    <rPh sb="0" eb="4">
      <t>シンセイキギョウ</t>
    </rPh>
    <rPh sb="5" eb="7">
      <t>ダンタイ</t>
    </rPh>
    <rPh sb="7" eb="8">
      <t>メイ</t>
    </rPh>
    <phoneticPr fontId="2"/>
  </si>
  <si>
    <t>中小製造業株式会社</t>
    <rPh sb="0" eb="9">
      <t>チュウショウセイゾウギョウカブシキガイシャ</t>
    </rPh>
    <phoneticPr fontId="2"/>
  </si>
  <si>
    <t>代表者役職・氏名</t>
    <rPh sb="0" eb="3">
      <t>ダイヒョウシャ</t>
    </rPh>
    <rPh sb="3" eb="5">
      <t>ヤクショク</t>
    </rPh>
    <rPh sb="6" eb="8">
      <t>シメイ</t>
    </rPh>
    <phoneticPr fontId="2"/>
  </si>
  <si>
    <t>代表取締役 中小 太郎</t>
    <rPh sb="9" eb="11">
      <t>タロウ</t>
    </rPh>
    <phoneticPr fontId="2"/>
  </si>
  <si>
    <t>〒</t>
    <phoneticPr fontId="2"/>
  </si>
  <si>
    <t>〒690-0816</t>
    <phoneticPr fontId="2"/>
  </si>
  <si>
    <t>北陵町1番地　テクノアークしまね内</t>
    <rPh sb="0" eb="3">
      <t>ホクリョウチョウ</t>
    </rPh>
    <rPh sb="4" eb="6">
      <t>バンチ</t>
    </rPh>
    <rPh sb="16" eb="17">
      <t>ナイ</t>
    </rPh>
    <phoneticPr fontId="2"/>
  </si>
  <si>
    <t>業種</t>
    <rPh sb="0" eb="2">
      <t>ギョウシュ</t>
    </rPh>
    <phoneticPr fontId="2"/>
  </si>
  <si>
    <t>大分類:</t>
    <rPh sb="0" eb="3">
      <t>ダイブンルイ</t>
    </rPh>
    <phoneticPr fontId="2"/>
  </si>
  <si>
    <t>製造業</t>
  </si>
  <si>
    <t>※統計法（平成19年法律第53号）第2条第9項に規定する統計基準である
　日本標準産業分類に則して記載。</t>
    <phoneticPr fontId="2"/>
  </si>
  <si>
    <t>事業内容</t>
    <rPh sb="0" eb="4">
      <t>ジギョウナイヨウ</t>
    </rPh>
    <phoneticPr fontId="2"/>
  </si>
  <si>
    <t>金属板の板金加工業及びそれを用いた機械装置組み立て</t>
    <phoneticPr fontId="2"/>
  </si>
  <si>
    <t>資本又は出資金額</t>
    <rPh sb="0" eb="2">
      <t>シホン</t>
    </rPh>
    <rPh sb="2" eb="3">
      <t>マタ</t>
    </rPh>
    <rPh sb="4" eb="6">
      <t>シュッシ</t>
    </rPh>
    <rPh sb="6" eb="8">
      <t>キンガク</t>
    </rPh>
    <phoneticPr fontId="2"/>
  </si>
  <si>
    <t>常時従業員数</t>
    <rPh sb="0" eb="2">
      <t>ジョウジ</t>
    </rPh>
    <rPh sb="2" eb="5">
      <t>ジュウギョウイン</t>
    </rPh>
    <rPh sb="5" eb="6">
      <t>スウ</t>
    </rPh>
    <phoneticPr fontId="2"/>
  </si>
  <si>
    <t>人</t>
    <rPh sb="0" eb="1">
      <t>ニン</t>
    </rPh>
    <phoneticPr fontId="2"/>
  </si>
  <si>
    <t>2,000万</t>
    <rPh sb="5" eb="6">
      <t>マン</t>
    </rPh>
    <phoneticPr fontId="2"/>
  </si>
  <si>
    <t>担当者所属・氏名</t>
    <rPh sb="0" eb="3">
      <t>タントウシャ</t>
    </rPh>
    <rPh sb="3" eb="5">
      <t>ショゾク</t>
    </rPh>
    <rPh sb="6" eb="8">
      <t>シメイ</t>
    </rPh>
    <phoneticPr fontId="2"/>
  </si>
  <si>
    <t>(℡）</t>
    <phoneticPr fontId="2"/>
  </si>
  <si>
    <t>製造部　中小 二郎</t>
    <phoneticPr fontId="2"/>
  </si>
  <si>
    <t>0852-60-7101</t>
    <phoneticPr fontId="2"/>
  </si>
  <si>
    <t>設備等導入施設の概要</t>
    <rPh sb="0" eb="3">
      <t>セツビトウ</t>
    </rPh>
    <rPh sb="3" eb="5">
      <t>ドウニュウ</t>
    </rPh>
    <rPh sb="5" eb="7">
      <t>シセツ</t>
    </rPh>
    <rPh sb="8" eb="10">
      <t>ガイヨウ</t>
    </rPh>
    <phoneticPr fontId="2"/>
  </si>
  <si>
    <t>施設所在地</t>
    <rPh sb="0" eb="5">
      <t>シセツショザイチ</t>
    </rPh>
    <phoneticPr fontId="2"/>
  </si>
  <si>
    <t>北陵町1番地</t>
    <rPh sb="0" eb="3">
      <t>ホクリョウチョウ</t>
    </rPh>
    <rPh sb="4" eb="6">
      <t>バンチ</t>
    </rPh>
    <phoneticPr fontId="2"/>
  </si>
  <si>
    <t>所有形態</t>
    <rPh sb="0" eb="4">
      <t>ショユウケイタイ</t>
    </rPh>
    <phoneticPr fontId="2"/>
  </si>
  <si>
    <t>自社所有</t>
  </si>
  <si>
    <t>（</t>
    <phoneticPr fontId="2"/>
  </si>
  <si>
    <t>主要製品等</t>
    <rPh sb="0" eb="5">
      <t>シュヨウセイヒントウ</t>
    </rPh>
    <phoneticPr fontId="2"/>
  </si>
  <si>
    <t>電子機器、通信機器、半導体製造機器、コンピュータ機器などの筐体や電子基盤を支えるパーツ等の板金加工</t>
    <phoneticPr fontId="2"/>
  </si>
  <si>
    <t>設備等の名称</t>
    <rPh sb="0" eb="3">
      <t>セツビトウ</t>
    </rPh>
    <rPh sb="4" eb="6">
      <t>メイショウ</t>
    </rPh>
    <phoneticPr fontId="2"/>
  </si>
  <si>
    <t>収　支　予　算</t>
    <rPh sb="0" eb="1">
      <t>オサム</t>
    </rPh>
    <rPh sb="2" eb="3">
      <t>シ</t>
    </rPh>
    <rPh sb="4" eb="5">
      <t>ヨ</t>
    </rPh>
    <rPh sb="6" eb="7">
      <t>サン</t>
    </rPh>
    <phoneticPr fontId="2"/>
  </si>
  <si>
    <t>1)</t>
    <phoneticPr fontId="2"/>
  </si>
  <si>
    <t>収入の部</t>
    <rPh sb="0" eb="2">
      <t>シュウニュウ</t>
    </rPh>
    <rPh sb="3" eb="4">
      <t>ブ</t>
    </rPh>
    <phoneticPr fontId="2"/>
  </si>
  <si>
    <t>（単位：円）</t>
    <rPh sb="1" eb="3">
      <t>タンイ</t>
    </rPh>
    <rPh sb="4" eb="5">
      <t>エン</t>
    </rPh>
    <phoneticPr fontId="2"/>
  </si>
  <si>
    <t>区分</t>
    <rPh sb="0" eb="2">
      <t>クブン</t>
    </rPh>
    <phoneticPr fontId="2"/>
  </si>
  <si>
    <t>金額</t>
    <rPh sb="0" eb="2">
      <t>キンガク</t>
    </rPh>
    <phoneticPr fontId="2"/>
  </si>
  <si>
    <t>備考（資金の調達先などを記載）</t>
    <rPh sb="0" eb="2">
      <t>ビコウ</t>
    </rPh>
    <rPh sb="3" eb="5">
      <t>シキン</t>
    </rPh>
    <rPh sb="6" eb="8">
      <t>チョウタツ</t>
    </rPh>
    <rPh sb="8" eb="9">
      <t>サキ</t>
    </rPh>
    <rPh sb="12" eb="14">
      <t>キサイ</t>
    </rPh>
    <phoneticPr fontId="2"/>
  </si>
  <si>
    <t>自己資金</t>
    <rPh sb="0" eb="4">
      <t>ジコシキン</t>
    </rPh>
    <phoneticPr fontId="2"/>
  </si>
  <si>
    <t>合計</t>
    <rPh sb="0" eb="2">
      <t>ゴウケイ</t>
    </rPh>
    <phoneticPr fontId="2"/>
  </si>
  <si>
    <t>2)</t>
    <phoneticPr fontId="2"/>
  </si>
  <si>
    <t>支出の部</t>
    <rPh sb="0" eb="2">
      <t>シシュツ</t>
    </rPh>
    <rPh sb="3" eb="4">
      <t>ブ</t>
    </rPh>
    <phoneticPr fontId="2"/>
  </si>
  <si>
    <t>経費区分</t>
    <rPh sb="0" eb="4">
      <t>ケイヒクブン</t>
    </rPh>
    <phoneticPr fontId="2"/>
  </si>
  <si>
    <t>補助事業に要する経費</t>
    <rPh sb="0" eb="4">
      <t>ホジョジギョウ</t>
    </rPh>
    <rPh sb="5" eb="6">
      <t>ヨウ</t>
    </rPh>
    <rPh sb="8" eb="10">
      <t>ケイヒ</t>
    </rPh>
    <phoneticPr fontId="2"/>
  </si>
  <si>
    <t>A</t>
    <phoneticPr fontId="2"/>
  </si>
  <si>
    <t>B</t>
    <phoneticPr fontId="2"/>
  </si>
  <si>
    <t>C</t>
    <phoneticPr fontId="2"/>
  </si>
  <si>
    <t>添付資料</t>
    <rPh sb="0" eb="4">
      <t>テンプシリョウ</t>
    </rPh>
    <phoneticPr fontId="2"/>
  </si>
  <si>
    <t>（別紙1）</t>
    <rPh sb="1" eb="3">
      <t>ベッシ</t>
    </rPh>
    <phoneticPr fontId="2"/>
  </si>
  <si>
    <t>-</t>
    <phoneticPr fontId="2"/>
  </si>
  <si>
    <t>中分類:</t>
    <rPh sb="0" eb="3">
      <t>チュウブンルイ</t>
    </rPh>
    <phoneticPr fontId="2"/>
  </si>
  <si>
    <t>09食料品製造業</t>
  </si>
  <si>
    <t>10飲料・たばこ・飼料製造業</t>
  </si>
  <si>
    <t>11繊維工業</t>
  </si>
  <si>
    <t>13家具・装備品製造業</t>
  </si>
  <si>
    <t>14パルプ・紙・紙加工品製造業</t>
  </si>
  <si>
    <t>15印刷・同関連業</t>
  </si>
  <si>
    <t>16化学工業</t>
  </si>
  <si>
    <t>17石油製品・石炭製品製造業</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</si>
  <si>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</si>
  <si>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</si>
  <si>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</si>
  <si>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</si>
  <si>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</si>
  <si>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</si>
  <si>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</si>
  <si>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</si>
  <si>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</si>
  <si>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</si>
  <si>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</si>
  <si>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</si>
  <si>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</si>
  <si>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</si>
  <si>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18プラスチック製品製造業</t>
    <phoneticPr fontId="2"/>
  </si>
  <si>
    <t>12木材・木製品製造業</t>
    <phoneticPr fontId="2"/>
  </si>
  <si>
    <t>工場等施設所在地</t>
    <rPh sb="0" eb="2">
      <t>コウジョウ</t>
    </rPh>
    <rPh sb="2" eb="3">
      <t>トウ</t>
    </rPh>
    <rPh sb="3" eb="8">
      <t>シセツショザイチ</t>
    </rPh>
    <phoneticPr fontId="2"/>
  </si>
  <si>
    <t>補助事業
概要</t>
    <rPh sb="0" eb="4">
      <t>ホジョジギョウ</t>
    </rPh>
    <rPh sb="5" eb="7">
      <t>ガイヨウ</t>
    </rPh>
    <phoneticPr fontId="2"/>
  </si>
  <si>
    <t>補助事業の目的
及び内容</t>
    <rPh sb="0" eb="4">
      <t>ホジョジギョウ</t>
    </rPh>
    <rPh sb="5" eb="7">
      <t>モクテキ</t>
    </rPh>
    <rPh sb="8" eb="9">
      <t>オヨ</t>
    </rPh>
    <rPh sb="10" eb="12">
      <t>ナイヨウ</t>
    </rPh>
    <phoneticPr fontId="2"/>
  </si>
  <si>
    <t>導入設備等の概要</t>
    <rPh sb="0" eb="2">
      <t>ドウニュウ</t>
    </rPh>
    <rPh sb="2" eb="5">
      <t>セツビトウ</t>
    </rPh>
    <rPh sb="6" eb="8">
      <t>ガイヨウ</t>
    </rPh>
    <phoneticPr fontId="2"/>
  </si>
  <si>
    <t>No</t>
    <phoneticPr fontId="2"/>
  </si>
  <si>
    <t>現状</t>
    <rPh sb="0" eb="2">
      <t>ゲンジョウ</t>
    </rPh>
    <phoneticPr fontId="2"/>
  </si>
  <si>
    <t>削減効果</t>
    <rPh sb="0" eb="4">
      <t>サクゲンコウカ</t>
    </rPh>
    <phoneticPr fontId="2"/>
  </si>
  <si>
    <t>物価・エネルギー価格高騰にかかる現状と対策効果</t>
    <rPh sb="0" eb="2">
      <t>ブッカ</t>
    </rPh>
    <rPh sb="8" eb="10">
      <t>カカク</t>
    </rPh>
    <rPh sb="10" eb="12">
      <t>コウトウ</t>
    </rPh>
    <rPh sb="16" eb="18">
      <t>ゲンジョウ</t>
    </rPh>
    <rPh sb="19" eb="21">
      <t>タイサク</t>
    </rPh>
    <rPh sb="21" eb="23">
      <t>コウカ</t>
    </rPh>
    <phoneticPr fontId="2"/>
  </si>
  <si>
    <t>※物価・エネルギー価格高騰の影響による、エネルギー使用量、経費について具体的に記載</t>
    <rPh sb="9" eb="11">
      <t>カカク</t>
    </rPh>
    <phoneticPr fontId="2"/>
  </si>
  <si>
    <t>※補助事業の実施による効果について具体的に記載</t>
    <rPh sb="1" eb="5">
      <t>ホジョジギョウ</t>
    </rPh>
    <rPh sb="6" eb="8">
      <t>ジッシ</t>
    </rPh>
    <rPh sb="11" eb="13">
      <t>コウカ</t>
    </rPh>
    <phoneticPr fontId="2"/>
  </si>
  <si>
    <t>その他経費
(                 )</t>
    <rPh sb="2" eb="3">
      <t>タ</t>
    </rPh>
    <rPh sb="3" eb="5">
      <t>ケイヒ</t>
    </rPh>
    <phoneticPr fontId="2"/>
  </si>
  <si>
    <t>※朱書き部分を入力してください</t>
    <rPh sb="1" eb="3">
      <t>シュガ</t>
    </rPh>
    <rPh sb="4" eb="6">
      <t>ブブン</t>
    </rPh>
    <rPh sb="7" eb="9">
      <t>ニュウリョク</t>
    </rPh>
    <phoneticPr fontId="2"/>
  </si>
  <si>
    <t>設備等導入経費</t>
    <rPh sb="0" eb="3">
      <t>セツビトウ</t>
    </rPh>
    <rPh sb="3" eb="7">
      <t>ドウニュウケイヒ</t>
    </rPh>
    <phoneticPr fontId="2"/>
  </si>
  <si>
    <t>（※税抜き）</t>
    <phoneticPr fontId="2"/>
  </si>
  <si>
    <t>島根県ものづくり産業エネコス補助金</t>
    <rPh sb="0" eb="3">
      <t>シマネケン</t>
    </rPh>
    <rPh sb="8" eb="10">
      <t>サンギョウ</t>
    </rPh>
    <rPh sb="14" eb="17">
      <t>ホジョキン</t>
    </rPh>
    <phoneticPr fontId="2"/>
  </si>
  <si>
    <t>併用有無</t>
    <rPh sb="0" eb="2">
      <t>ヘイヨウ</t>
    </rPh>
    <rPh sb="2" eb="4">
      <t>ウム</t>
    </rPh>
    <phoneticPr fontId="2"/>
  </si>
  <si>
    <t>有</t>
  </si>
  <si>
    <t>エネルギーコスト削減のため、生産設備（具体的に記載）の更新を行う。</t>
    <rPh sb="8" eb="10">
      <t>サクゲン</t>
    </rPh>
    <rPh sb="14" eb="16">
      <t>セイサン</t>
    </rPh>
    <rPh sb="16" eb="18">
      <t>セツビ</t>
    </rPh>
    <rPh sb="19" eb="21">
      <t>グタイ</t>
    </rPh>
    <rPh sb="21" eb="22">
      <t>テキ</t>
    </rPh>
    <rPh sb="23" eb="25">
      <t>キサイ</t>
    </rPh>
    <rPh sb="27" eb="29">
      <t>コウシン</t>
    </rPh>
    <rPh sb="30" eb="31">
      <t>オコナ</t>
    </rPh>
    <phoneticPr fontId="2"/>
  </si>
  <si>
    <t>水道光熱費のうち、電気料金に占める割合が9割以上であり、電気料金高騰の影響を顕著に受けている。
R3年度電気料金総額が300万であったのに対し、R4年度は400万となり、約33%増加した。</t>
    <rPh sb="0" eb="5">
      <t>スイドウコウネツヒ</t>
    </rPh>
    <rPh sb="9" eb="11">
      <t>デンキ</t>
    </rPh>
    <rPh sb="11" eb="13">
      <t>リョウキン</t>
    </rPh>
    <rPh sb="14" eb="15">
      <t>シ</t>
    </rPh>
    <rPh sb="17" eb="19">
      <t>ワリアイ</t>
    </rPh>
    <rPh sb="21" eb="22">
      <t>ワリ</t>
    </rPh>
    <rPh sb="22" eb="24">
      <t>イジョウ</t>
    </rPh>
    <rPh sb="28" eb="34">
      <t>デンキリョウキンコウトウ</t>
    </rPh>
    <rPh sb="35" eb="37">
      <t>エイキョウ</t>
    </rPh>
    <rPh sb="38" eb="40">
      <t>ケンチョ</t>
    </rPh>
    <rPh sb="41" eb="42">
      <t>ウ</t>
    </rPh>
    <rPh sb="50" eb="52">
      <t>ネンド</t>
    </rPh>
    <rPh sb="52" eb="58">
      <t>デンキリョウキンソウガク</t>
    </rPh>
    <rPh sb="62" eb="63">
      <t>マン</t>
    </rPh>
    <rPh sb="69" eb="70">
      <t>タイ</t>
    </rPh>
    <rPh sb="74" eb="76">
      <t>ネンド</t>
    </rPh>
    <rPh sb="80" eb="81">
      <t>マン</t>
    </rPh>
    <rPh sb="85" eb="86">
      <t>ヤク</t>
    </rPh>
    <rPh sb="89" eb="91">
      <t>ゾウカ</t>
    </rPh>
    <phoneticPr fontId="2"/>
  </si>
  <si>
    <t>レーザー加工機</t>
    <rPh sb="4" eb="7">
      <t>カコウキ</t>
    </rPh>
    <phoneticPr fontId="2"/>
  </si>
  <si>
    <t>導入費用</t>
    <rPh sb="0" eb="4">
      <t>ドウニュウヒヨウ</t>
    </rPh>
    <phoneticPr fontId="2"/>
  </si>
  <si>
    <t>導入設備等の概要</t>
    <rPh sb="0" eb="4">
      <t>ドウニュウセツビ</t>
    </rPh>
    <rPh sb="4" eb="5">
      <t>トウ</t>
    </rPh>
    <rPh sb="6" eb="8">
      <t>ガイヨウ</t>
    </rPh>
    <phoneticPr fontId="2"/>
  </si>
  <si>
    <t>導入する設備等の仕様が分かるもの（カタログ等）を添付してください。</t>
    <rPh sb="0" eb="2">
      <t>ドウニュウ</t>
    </rPh>
    <rPh sb="4" eb="6">
      <t>セツビ</t>
    </rPh>
    <rPh sb="6" eb="7">
      <t>トウ</t>
    </rPh>
    <rPh sb="8" eb="10">
      <t>シヨウ</t>
    </rPh>
    <rPh sb="11" eb="12">
      <t>ワ</t>
    </rPh>
    <rPh sb="21" eb="22">
      <t>ナド</t>
    </rPh>
    <rPh sb="24" eb="26">
      <t>テンプ</t>
    </rPh>
    <phoneticPr fontId="2"/>
  </si>
  <si>
    <t>改善前・後の比較ができるよう、同じ構図・アングルで各現場の写真保存をお願いします。</t>
    <rPh sb="0" eb="2">
      <t>カイゼン</t>
    </rPh>
    <phoneticPr fontId="2"/>
  </si>
  <si>
    <t>各現場の改善前の状況を撮影し、本計画書に添付してください。</t>
    <phoneticPr fontId="2"/>
  </si>
  <si>
    <t>※その他の場合のみ記入</t>
    <rPh sb="3" eb="4">
      <t>タ</t>
    </rPh>
    <rPh sb="5" eb="7">
      <t>バアイ</t>
    </rPh>
    <rPh sb="9" eb="11">
      <t>キニュウ</t>
    </rPh>
    <phoneticPr fontId="2"/>
  </si>
  <si>
    <t>(</t>
    <phoneticPr fontId="2"/>
  </si>
  <si>
    <t>)</t>
    <phoneticPr fontId="2"/>
  </si>
  <si>
    <t>（別紙2）</t>
    <rPh sb="1" eb="3">
      <t>ベッシ</t>
    </rPh>
    <phoneticPr fontId="2"/>
  </si>
  <si>
    <t>導入する設備等の仕様が分かる書類(写し)</t>
  </si>
  <si>
    <t>導入する設備等の取得に係る契約書又は見積書及びその明細（写し）</t>
  </si>
  <si>
    <t>直近2期分の決算書の写し</t>
  </si>
  <si>
    <t>改善前の状況の分かるもの（現場写真)</t>
  </si>
  <si>
    <t>※変更部分が分かるよう、【上段（）書き：変更前】【下段：変更後】の上下二段書きで記載してください。</t>
    <phoneticPr fontId="2"/>
  </si>
  <si>
    <t>変　更　収　支　予　算</t>
    <rPh sb="0" eb="1">
      <t>ヘン</t>
    </rPh>
    <rPh sb="2" eb="3">
      <t>サラ</t>
    </rPh>
    <rPh sb="4" eb="5">
      <t>オサム</t>
    </rPh>
    <rPh sb="6" eb="7">
      <t>シ</t>
    </rPh>
    <rPh sb="8" eb="9">
      <t>ヨ</t>
    </rPh>
    <rPh sb="10" eb="11">
      <t>サン</t>
    </rPh>
    <phoneticPr fontId="2"/>
  </si>
  <si>
    <t>（単位：円、税込み）</t>
    <rPh sb="1" eb="3">
      <t>タンイ</t>
    </rPh>
    <rPh sb="4" eb="5">
      <t>エン</t>
    </rPh>
    <rPh sb="6" eb="8">
      <t>ゼイコ</t>
    </rPh>
    <phoneticPr fontId="2"/>
  </si>
  <si>
    <t>従来の生産設備と比較し消費電力量を20%程度削減でき、生産設備の稼働時間を縮減できることから、今後も想定される高圧電力等の値上げに対応可能となる。</t>
    <rPh sb="0" eb="2">
      <t>ジュウライ</t>
    </rPh>
    <rPh sb="3" eb="7">
      <t>セイサンセツビ</t>
    </rPh>
    <rPh sb="8" eb="10">
      <t>ヒカク</t>
    </rPh>
    <rPh sb="11" eb="16">
      <t>ショウヒデンリョクリョウ</t>
    </rPh>
    <rPh sb="20" eb="22">
      <t>テイド</t>
    </rPh>
    <rPh sb="22" eb="24">
      <t>サクゲン</t>
    </rPh>
    <rPh sb="27" eb="31">
      <t>セイサンセツビ</t>
    </rPh>
    <rPh sb="32" eb="34">
      <t>カドウ</t>
    </rPh>
    <rPh sb="34" eb="36">
      <t>ジカン</t>
    </rPh>
    <rPh sb="37" eb="39">
      <t>シュクゲン</t>
    </rPh>
    <rPh sb="47" eb="49">
      <t>コンゴ</t>
    </rPh>
    <rPh sb="50" eb="52">
      <t>ソウテイ</t>
    </rPh>
    <rPh sb="55" eb="57">
      <t>コウアツ</t>
    </rPh>
    <rPh sb="57" eb="59">
      <t>デンリョク</t>
    </rPh>
    <rPh sb="59" eb="60">
      <t>ナド</t>
    </rPh>
    <rPh sb="61" eb="63">
      <t>ネア</t>
    </rPh>
    <rPh sb="65" eb="67">
      <t>タイオウ</t>
    </rPh>
    <rPh sb="67" eb="69">
      <t>カノウ</t>
    </rPh>
    <phoneticPr fontId="2"/>
  </si>
  <si>
    <t>(</t>
    <phoneticPr fontId="2"/>
  </si>
  <si>
    <t>松江市補助金</t>
    <rPh sb="0" eb="3">
      <t>マツエシ</t>
    </rPh>
    <rPh sb="3" eb="6">
      <t>ホジョキン</t>
    </rPh>
    <phoneticPr fontId="2"/>
  </si>
  <si>
    <t>■島根県ものづくり産業エネルギーコスト削減対策緊急支援事業</t>
    <phoneticPr fontId="15"/>
  </si>
  <si>
    <t>№</t>
    <phoneticPr fontId="15"/>
  </si>
  <si>
    <t>設備等名</t>
    <rPh sb="0" eb="2">
      <t>セツビ</t>
    </rPh>
    <rPh sb="2" eb="3">
      <t>トウ</t>
    </rPh>
    <rPh sb="3" eb="4">
      <t>ナ</t>
    </rPh>
    <phoneticPr fontId="15"/>
  </si>
  <si>
    <t>合計</t>
    <rPh sb="0" eb="2">
      <t>ゴウケイ</t>
    </rPh>
    <phoneticPr fontId="15"/>
  </si>
  <si>
    <t>（参考様式）</t>
    <rPh sb="1" eb="5">
      <t>サンコウヨウシキ</t>
    </rPh>
    <phoneticPr fontId="2"/>
  </si>
  <si>
    <t>申請者</t>
    <rPh sb="0" eb="3">
      <t>シンセイシャ</t>
    </rPh>
    <phoneticPr fontId="15"/>
  </si>
  <si>
    <t>（※税込）</t>
    <rPh sb="2" eb="4">
      <t>ゼイコ</t>
    </rPh>
    <phoneticPr fontId="2"/>
  </si>
  <si>
    <t>補助事業等の
変更内容</t>
    <rPh sb="0" eb="4">
      <t>ホジョジギョウ</t>
    </rPh>
    <rPh sb="4" eb="5">
      <t>トウ</t>
    </rPh>
    <rPh sb="7" eb="11">
      <t>ヘンコウナイヨウ</t>
    </rPh>
    <phoneticPr fontId="2"/>
  </si>
  <si>
    <t>補助事業
の変更概要</t>
    <rPh sb="0" eb="4">
      <t>ホジョジギョウ</t>
    </rPh>
    <rPh sb="6" eb="8">
      <t>ヘンコウ</t>
    </rPh>
    <rPh sb="8" eb="10">
      <t>ガイヨウ</t>
    </rPh>
    <phoneticPr fontId="2"/>
  </si>
  <si>
    <t>地方消費税
相当額</t>
    <rPh sb="0" eb="5">
      <t>チホウショウヒゼイ</t>
    </rPh>
    <rPh sb="6" eb="9">
      <t>ソウトウガク</t>
    </rPh>
    <phoneticPr fontId="2"/>
  </si>
  <si>
    <t>交付決定額</t>
    <rPh sb="0" eb="4">
      <t>コウフケッテイ</t>
    </rPh>
    <rPh sb="4" eb="5">
      <t>ガク</t>
    </rPh>
    <phoneticPr fontId="2"/>
  </si>
  <si>
    <t>島根県交付決定金額内訳
（按分）</t>
    <rPh sb="0" eb="3">
      <t>シマネケン</t>
    </rPh>
    <rPh sb="3" eb="9">
      <t>コウフケッテイキンガク</t>
    </rPh>
    <rPh sb="9" eb="11">
      <t>ウチワケ</t>
    </rPh>
    <rPh sb="13" eb="15">
      <t>アンブン</t>
    </rPh>
    <phoneticPr fontId="2"/>
  </si>
  <si>
    <t>松江市
対象
事業</t>
    <rPh sb="0" eb="3">
      <t>マツエシ</t>
    </rPh>
    <rPh sb="4" eb="6">
      <t>タイショウ</t>
    </rPh>
    <rPh sb="7" eb="9">
      <t>ジギョウ</t>
    </rPh>
    <phoneticPr fontId="2"/>
  </si>
  <si>
    <t>導入設備等の概要(※主要な設備を最大4つにまとめてください）</t>
    <rPh sb="0" eb="2">
      <t>ドウニュウ</t>
    </rPh>
    <rPh sb="2" eb="5">
      <t>セツビトウ</t>
    </rPh>
    <rPh sb="6" eb="8">
      <t>ガイヨウ</t>
    </rPh>
    <rPh sb="10" eb="12">
      <t>シュヨウ</t>
    </rPh>
    <rPh sb="13" eb="15">
      <t>セツビ</t>
    </rPh>
    <rPh sb="16" eb="18">
      <t>サイダイ</t>
    </rPh>
    <phoneticPr fontId="2"/>
  </si>
  <si>
    <t>総額</t>
    <rPh sb="0" eb="2">
      <t>ソウガク</t>
    </rPh>
    <phoneticPr fontId="2"/>
  </si>
  <si>
    <t>D</t>
    <phoneticPr fontId="2"/>
  </si>
  <si>
    <t>A-B-C-D</t>
    <phoneticPr fontId="2"/>
  </si>
  <si>
    <t>※補助金交付申請額は、補助対象経費【A-B-C-D】の
2分の1以内の額（1,000円未満切捨て）下限:20万円　上限：300万円</t>
    <rPh sb="11" eb="15">
      <t>ホジョ</t>
    </rPh>
    <rPh sb="15" eb="17">
      <t>ケイヒ</t>
    </rPh>
    <phoneticPr fontId="2"/>
  </si>
  <si>
    <t>補助金交付申請額
(A-B-C-D)/2</t>
    <rPh sb="0" eb="3">
      <t>ホジョキン</t>
    </rPh>
    <rPh sb="3" eb="5">
      <t>コウフ</t>
    </rPh>
    <rPh sb="5" eb="7">
      <t>シンセイ</t>
    </rPh>
    <rPh sb="7" eb="8">
      <t>ガク</t>
    </rPh>
    <phoneticPr fontId="2"/>
  </si>
  <si>
    <r>
      <t>補助対象外
経費</t>
    </r>
    <r>
      <rPr>
        <sz val="9"/>
        <color theme="1"/>
        <rFont val="ＭＳ ゴシック"/>
        <family val="3"/>
        <charset val="128"/>
      </rPr>
      <t>※税抜</t>
    </r>
    <rPh sb="0" eb="2">
      <t>ホジョ</t>
    </rPh>
    <rPh sb="2" eb="4">
      <t>タイショウ</t>
    </rPh>
    <rPh sb="4" eb="5">
      <t>ガイ</t>
    </rPh>
    <rPh sb="6" eb="8">
      <t>ケイヒ</t>
    </rPh>
    <rPh sb="9" eb="11">
      <t>ゼイヌ</t>
    </rPh>
    <phoneticPr fontId="2"/>
  </si>
  <si>
    <r>
      <t xml:space="preserve">その他
</t>
    </r>
    <r>
      <rPr>
        <sz val="9"/>
        <color theme="1"/>
        <rFont val="ＭＳ ゴシック"/>
        <family val="3"/>
        <charset val="128"/>
      </rPr>
      <t>※他補助金等</t>
    </r>
    <rPh sb="2" eb="3">
      <t>タ</t>
    </rPh>
    <rPh sb="5" eb="6">
      <t>ホカ</t>
    </rPh>
    <rPh sb="6" eb="9">
      <t>ホジョキン</t>
    </rPh>
    <rPh sb="9" eb="10">
      <t>トウ</t>
    </rPh>
    <phoneticPr fontId="2"/>
  </si>
  <si>
    <t>本様式は、複数の設備等の導入について、島根県ものづくり産業エネルギーコスト削減対策</t>
    <rPh sb="0" eb="3">
      <t>ホンヨウシキ</t>
    </rPh>
    <rPh sb="5" eb="7">
      <t>フクスウ</t>
    </rPh>
    <rPh sb="8" eb="10">
      <t>セツビ</t>
    </rPh>
    <rPh sb="10" eb="11">
      <t>トウ</t>
    </rPh>
    <rPh sb="12" eb="14">
      <t>ドウニュウ</t>
    </rPh>
    <rPh sb="19" eb="22">
      <t>シマネケン</t>
    </rPh>
    <rPh sb="27" eb="29">
      <t>サンギョウ</t>
    </rPh>
    <rPh sb="37" eb="39">
      <t>サクゲン</t>
    </rPh>
    <rPh sb="39" eb="41">
      <t>タイサク</t>
    </rPh>
    <phoneticPr fontId="2"/>
  </si>
  <si>
    <t>緊急支援事業の補助を受けている事業者が作成するものです。</t>
    <rPh sb="0" eb="6">
      <t>キンキュウシエンジギョウ</t>
    </rPh>
    <rPh sb="7" eb="9">
      <t>ホジョ</t>
    </rPh>
    <rPh sb="10" eb="11">
      <t>ウ</t>
    </rPh>
    <rPh sb="15" eb="17">
      <t>ジギョウ</t>
    </rPh>
    <rPh sb="17" eb="18">
      <t>シャ</t>
    </rPh>
    <rPh sb="19" eb="21">
      <t>サクセイ</t>
    </rPh>
    <phoneticPr fontId="2"/>
  </si>
  <si>
    <t>設備ごとの島根県の交付決定額を計算するための様式であり、島根県に提出した事業計画書</t>
    <rPh sb="0" eb="2">
      <t>セツビ</t>
    </rPh>
    <rPh sb="5" eb="8">
      <t>シマネケン</t>
    </rPh>
    <rPh sb="9" eb="14">
      <t>コウフケッテイガク</t>
    </rPh>
    <rPh sb="15" eb="17">
      <t>ケイサン</t>
    </rPh>
    <rPh sb="22" eb="24">
      <t>ヨウシキ</t>
    </rPh>
    <rPh sb="28" eb="31">
      <t>シマネケン</t>
    </rPh>
    <rPh sb="32" eb="34">
      <t>テイシュツ</t>
    </rPh>
    <rPh sb="36" eb="41">
      <t>ジギョウケイカクショ</t>
    </rPh>
    <phoneticPr fontId="2"/>
  </si>
  <si>
    <t>に基づいて作成する必要があります。</t>
    <rPh sb="1" eb="2">
      <t>モト</t>
    </rPh>
    <rPh sb="5" eb="7">
      <t>サクセイ</t>
    </rPh>
    <rPh sb="9" eb="11">
      <t>ヒツヨウ</t>
    </rPh>
    <phoneticPr fontId="2"/>
  </si>
  <si>
    <t>（別紙3）</t>
    <rPh sb="1" eb="3">
      <t>ベッシ</t>
    </rPh>
    <phoneticPr fontId="2"/>
  </si>
  <si>
    <t>事業報告書</t>
    <rPh sb="0" eb="5">
      <t>ジギョウホウコクショ</t>
    </rPh>
    <phoneticPr fontId="2"/>
  </si>
  <si>
    <t>補助事業者
（企業・団体名）</t>
    <rPh sb="0" eb="5">
      <t>ホジョジギョウシャ</t>
    </rPh>
    <rPh sb="7" eb="9">
      <t>キギョウ</t>
    </rPh>
    <rPh sb="10" eb="13">
      <t>ダンタイメイ</t>
    </rPh>
    <phoneticPr fontId="2"/>
  </si>
  <si>
    <t>収　支　決　算</t>
    <rPh sb="0" eb="1">
      <t>オサム</t>
    </rPh>
    <rPh sb="2" eb="3">
      <t>シ</t>
    </rPh>
    <rPh sb="4" eb="5">
      <t>ケッ</t>
    </rPh>
    <rPh sb="6" eb="7">
      <t>サン</t>
    </rPh>
    <phoneticPr fontId="2"/>
  </si>
  <si>
    <t>実施状況</t>
    <rPh sb="0" eb="2">
      <t>ジッシ</t>
    </rPh>
    <rPh sb="2" eb="4">
      <t>ジョウキョウ</t>
    </rPh>
    <phoneticPr fontId="2"/>
  </si>
  <si>
    <t>実施効果</t>
    <phoneticPr fontId="2"/>
  </si>
  <si>
    <t>※省エネルギーについて具体的な効果を記載してください。
なお、実施期間内に効果が現れない場合は見込まれる効果を記載してください。</t>
    <rPh sb="1" eb="2">
      <t>ショウ</t>
    </rPh>
    <rPh sb="11" eb="14">
      <t>グタイテキ</t>
    </rPh>
    <rPh sb="15" eb="17">
      <t>コウカ</t>
    </rPh>
    <rPh sb="18" eb="20">
      <t>キサイ</t>
    </rPh>
    <rPh sb="31" eb="33">
      <t>ジッシ</t>
    </rPh>
    <rPh sb="33" eb="36">
      <t>キカンナイ</t>
    </rPh>
    <rPh sb="37" eb="39">
      <t>コウカ</t>
    </rPh>
    <rPh sb="40" eb="41">
      <t>アラワ</t>
    </rPh>
    <rPh sb="44" eb="46">
      <t>バアイ</t>
    </rPh>
    <rPh sb="47" eb="49">
      <t>ミコ</t>
    </rPh>
    <rPh sb="52" eb="54">
      <t>コウカ</t>
    </rPh>
    <rPh sb="55" eb="57">
      <t>キサイ</t>
    </rPh>
    <phoneticPr fontId="2"/>
  </si>
  <si>
    <t>各現場の改善後の状況を撮影し、本計画書に添付してください。</t>
    <rPh sb="6" eb="7">
      <t>ゴ</t>
    </rPh>
    <phoneticPr fontId="2"/>
  </si>
  <si>
    <t>現地調査</t>
    <rPh sb="0" eb="2">
      <t>ゲンチ</t>
    </rPh>
    <rPh sb="2" eb="4">
      <t>チョウサ</t>
    </rPh>
    <phoneticPr fontId="2"/>
  </si>
  <si>
    <t>令和　年　月　日　現地調査済み</t>
    <rPh sb="0" eb="2">
      <t>レイワ</t>
    </rPh>
    <rPh sb="3" eb="4">
      <t>ネン</t>
    </rPh>
    <rPh sb="5" eb="6">
      <t>ガツ</t>
    </rPh>
    <rPh sb="7" eb="8">
      <t>ニチ</t>
    </rPh>
    <rPh sb="9" eb="13">
      <t>ゲンチチョウサ</t>
    </rPh>
    <rPh sb="13" eb="14">
      <t>ズ</t>
    </rPh>
    <phoneticPr fontId="2"/>
  </si>
  <si>
    <t>（役職）</t>
    <rPh sb="1" eb="3">
      <t>ヤクショク</t>
    </rPh>
    <phoneticPr fontId="2"/>
  </si>
  <si>
    <t>（氏名）</t>
    <rPh sb="1" eb="3">
      <t>シメイ</t>
    </rPh>
    <phoneticPr fontId="2"/>
  </si>
  <si>
    <t>（担当課記入欄）</t>
    <rPh sb="1" eb="3">
      <t>タントウ</t>
    </rPh>
    <rPh sb="3" eb="4">
      <t>カ</t>
    </rPh>
    <rPh sb="4" eb="7">
      <t>キニュウラン</t>
    </rPh>
    <phoneticPr fontId="2"/>
  </si>
  <si>
    <t>改善前の状況の分かるもの（現場写真等)</t>
    <rPh sb="17" eb="18">
      <t>ナド</t>
    </rPh>
    <phoneticPr fontId="2"/>
  </si>
  <si>
    <t>（担当課記入欄）</t>
    <phoneticPr fontId="2"/>
  </si>
  <si>
    <t>島根県ものづくり産業エネルギーコスト削減対策緊急支援事業補助金</t>
  </si>
  <si>
    <t>稼働時間の削減および従来の消費電力量を20%程度削減できるレーザー加工機の導入。</t>
    <rPh sb="0" eb="4">
      <t>カドウジカン</t>
    </rPh>
    <rPh sb="5" eb="7">
      <t>サクゲン</t>
    </rPh>
    <rPh sb="10" eb="12">
      <t>ジュウライ</t>
    </rPh>
    <rPh sb="33" eb="36">
      <t>カコウキ</t>
    </rPh>
    <rPh sb="37" eb="39">
      <t>ドウニュウ</t>
    </rPh>
    <phoneticPr fontId="2"/>
  </si>
  <si>
    <t>【消費電力量】
①旧機種の消費電力量　〇〇kWh/年
②新機種の消費電力量　〇〇kWh/年
※稼働時間の削減効果も加味した消費電力量
　稼働時間の削減効果:〇〇h/日×240日=〇〇〇h/年(約〇％の削減）
①-②=年間約〇〇kWhの削減効果が見込まれる。
【電気料金比較】
③旧機種　〇〇円
④新機種　〇〇円
※令和〇年〇月時点の電気料金単価:〇円/kWhで計算した場合
③-④=〇〇円/年の削減効果が見込まれる。</t>
    <rPh sb="1" eb="6">
      <t>ショウヒデンリョクリョウ</t>
    </rPh>
    <rPh sb="9" eb="12">
      <t>キュウキシュ</t>
    </rPh>
    <rPh sb="13" eb="18">
      <t>ショウヒデンリョクリョウ</t>
    </rPh>
    <rPh sb="25" eb="26">
      <t>ネン</t>
    </rPh>
    <rPh sb="28" eb="31">
      <t>シンキシュ</t>
    </rPh>
    <rPh sb="32" eb="37">
      <t>ショウヒデンリョクリョウ</t>
    </rPh>
    <rPh sb="44" eb="45">
      <t>ネン</t>
    </rPh>
    <rPh sb="48" eb="52">
      <t>カドウジカン</t>
    </rPh>
    <rPh sb="53" eb="55">
      <t>サクゲン</t>
    </rPh>
    <rPh sb="55" eb="57">
      <t>コウカ</t>
    </rPh>
    <rPh sb="58" eb="60">
      <t>カミ</t>
    </rPh>
    <rPh sb="62" eb="67">
      <t>ショウヒデンリョクリョウ</t>
    </rPh>
    <rPh sb="69" eb="73">
      <t>カドウジカン</t>
    </rPh>
    <rPh sb="74" eb="78">
      <t>サクゲンコウカ</t>
    </rPh>
    <rPh sb="83" eb="84">
      <t>ニチ</t>
    </rPh>
    <rPh sb="88" eb="89">
      <t>ニチ</t>
    </rPh>
    <rPh sb="95" eb="96">
      <t>ネン</t>
    </rPh>
    <rPh sb="97" eb="98">
      <t>ヤク</t>
    </rPh>
    <rPh sb="101" eb="103">
      <t>サクゲン</t>
    </rPh>
    <rPh sb="110" eb="112">
      <t>ネンカン</t>
    </rPh>
    <rPh sb="112" eb="113">
      <t>ヤク</t>
    </rPh>
    <rPh sb="119" eb="123">
      <t>サクゲンコウカ</t>
    </rPh>
    <rPh sb="124" eb="126">
      <t>ミコ</t>
    </rPh>
    <rPh sb="136" eb="140">
      <t>デンキリョウキン</t>
    </rPh>
    <rPh sb="140" eb="142">
      <t>ヒカク</t>
    </rPh>
    <rPh sb="145" eb="148">
      <t>キュウキシュ</t>
    </rPh>
    <rPh sb="151" eb="152">
      <t>エン</t>
    </rPh>
    <rPh sb="154" eb="157">
      <t>シンキシュ</t>
    </rPh>
    <rPh sb="160" eb="161">
      <t>エン</t>
    </rPh>
    <rPh sb="201" eb="202">
      <t>エン</t>
    </rPh>
    <rPh sb="203" eb="204">
      <t>ネン</t>
    </rPh>
    <rPh sb="205" eb="207">
      <t>サクゲン</t>
    </rPh>
    <rPh sb="207" eb="209">
      <t>コウカ</t>
    </rPh>
    <rPh sb="210" eb="212">
      <t>ミコ</t>
    </rPh>
    <phoneticPr fontId="2"/>
  </si>
  <si>
    <t>別添事業報告書のとおり</t>
    <rPh sb="0" eb="2">
      <t>ベッテン</t>
    </rPh>
    <rPh sb="2" eb="7">
      <t>ジギョウホウコクショ</t>
    </rPh>
    <phoneticPr fontId="2"/>
  </si>
  <si>
    <t>本事業計画書の記載内容について、本事業で期待される効果が見込めることを確認</t>
    <rPh sb="0" eb="6">
      <t>ホンジギョウケイカクショ</t>
    </rPh>
    <rPh sb="7" eb="9">
      <t>キサイ</t>
    </rPh>
    <rPh sb="9" eb="11">
      <t>ナイヨウ</t>
    </rPh>
    <rPh sb="16" eb="19">
      <t>ホンジギョウ</t>
    </rPh>
    <rPh sb="20" eb="22">
      <t>キタイ</t>
    </rPh>
    <rPh sb="25" eb="27">
      <t>コウカ</t>
    </rPh>
    <rPh sb="28" eb="30">
      <t>ミコ</t>
    </rPh>
    <rPh sb="35" eb="37">
      <t>カクニン</t>
    </rPh>
    <phoneticPr fontId="2"/>
  </si>
  <si>
    <t>しました。</t>
    <phoneticPr fontId="2"/>
  </si>
  <si>
    <t>令和　　年　　月　　日</t>
    <phoneticPr fontId="2"/>
  </si>
  <si>
    <t>（あて先）松江市長</t>
    <rPh sb="3" eb="4">
      <t>サキ</t>
    </rPh>
    <rPh sb="5" eb="9">
      <t>マツエシチョウ</t>
    </rPh>
    <phoneticPr fontId="2"/>
  </si>
  <si>
    <t>支援機関確認欄</t>
    <rPh sb="0" eb="7">
      <t>シエンキカンカクニンラン</t>
    </rPh>
    <phoneticPr fontId="2"/>
  </si>
  <si>
    <t>支援機関名</t>
    <rPh sb="0" eb="5">
      <t>シエンキカンメイ</t>
    </rPh>
    <phoneticPr fontId="2"/>
  </si>
  <si>
    <t>担当者役職・氏名</t>
    <rPh sb="0" eb="3">
      <t>タントウシャ</t>
    </rPh>
    <rPh sb="3" eb="5">
      <t>ヤクショク</t>
    </rPh>
    <rPh sb="6" eb="8">
      <t>シメイ</t>
    </rPh>
    <phoneticPr fontId="2"/>
  </si>
  <si>
    <t>:</t>
    <phoneticPr fontId="2"/>
  </si>
  <si>
    <t>連絡先(電話番号)</t>
    <rPh sb="0" eb="3">
      <t>レンラクサキ</t>
    </rPh>
    <rPh sb="4" eb="6">
      <t>デンワ</t>
    </rPh>
    <rPh sb="6" eb="8">
      <t>バンゴウ</t>
    </rPh>
    <phoneticPr fontId="2"/>
  </si>
  <si>
    <t>まつえ産業支援センター</t>
    <rPh sb="3" eb="7">
      <t>サンギョウシエン</t>
    </rPh>
    <phoneticPr fontId="2"/>
  </si>
  <si>
    <t>主任主事　太田佳輔</t>
    <rPh sb="0" eb="4">
      <t>シュニンシュジ</t>
    </rPh>
    <rPh sb="5" eb="7">
      <t>オオタ</t>
    </rPh>
    <rPh sb="7" eb="9">
      <t>ヨシスケ</t>
    </rPh>
    <phoneticPr fontId="2"/>
  </si>
  <si>
    <t>0852-60-7101</t>
    <phoneticPr fontId="2"/>
  </si>
  <si>
    <t>島根県ものづくり産業エネルギーコスト削減対策緊急支援事業との
併用に係る交付決定額按分計算書</t>
    <rPh sb="0" eb="3">
      <t>シマネケン</t>
    </rPh>
    <rPh sb="8" eb="10">
      <t>サンギョウ</t>
    </rPh>
    <rPh sb="18" eb="20">
      <t>サクゲン</t>
    </rPh>
    <rPh sb="20" eb="22">
      <t>タイサク</t>
    </rPh>
    <rPh sb="22" eb="28">
      <t>キンキュウシエンジギョウ</t>
    </rPh>
    <rPh sb="31" eb="33">
      <t>ヘイヨウ</t>
    </rPh>
    <rPh sb="34" eb="35">
      <t>カカ</t>
    </rPh>
    <rPh sb="36" eb="41">
      <t>コウフケッテイガク</t>
    </rPh>
    <rPh sb="41" eb="43">
      <t>アンブン</t>
    </rPh>
    <rPh sb="43" eb="46">
      <t>ケイサンショ</t>
    </rPh>
    <phoneticPr fontId="2"/>
  </si>
  <si>
    <t>松江市現場改善（省エネ対策）支援事業補助金</t>
    <rPh sb="0" eb="3">
      <t>マツエシ</t>
    </rPh>
    <rPh sb="3" eb="7">
      <t>ゲンバカイゼン</t>
    </rPh>
    <rPh sb="8" eb="9">
      <t>ショウ</t>
    </rPh>
    <rPh sb="11" eb="13">
      <t>タイサク</t>
    </rPh>
    <rPh sb="14" eb="16">
      <t>シエン</t>
    </rPh>
    <rPh sb="16" eb="18">
      <t>ジギョウ</t>
    </rPh>
    <rPh sb="18" eb="21">
      <t>ホジョキン</t>
    </rPh>
    <phoneticPr fontId="7"/>
  </si>
  <si>
    <t>松江市現場改善（省エネ対策）支援事業補助金</t>
    <rPh sb="0" eb="3">
      <t>マツエシ</t>
    </rPh>
    <rPh sb="3" eb="7">
      <t>ゲンバカイゼン</t>
    </rPh>
    <rPh sb="8" eb="9">
      <t>ショウ</t>
    </rPh>
    <rPh sb="11" eb="13">
      <t>タイサク</t>
    </rPh>
    <rPh sb="14" eb="18">
      <t>シエンジギョウ</t>
    </rPh>
    <rPh sb="18" eb="21">
      <t>ホジョキン</t>
    </rPh>
    <phoneticPr fontId="2"/>
  </si>
  <si>
    <t>令和６年度</t>
    <rPh sb="0" eb="2">
      <t>レイワ</t>
    </rPh>
    <rPh sb="3" eb="5">
      <t>ネンド</t>
    </rPh>
    <phoneticPr fontId="2"/>
  </si>
  <si>
    <t>指令も産 第     号</t>
    <rPh sb="0" eb="2">
      <t>シレイ</t>
    </rPh>
    <rPh sb="3" eb="4">
      <t>サン</t>
    </rPh>
    <rPh sb="5" eb="6">
      <t>ダイ</t>
    </rPh>
    <rPh sb="11" eb="12">
      <t>ゴウ</t>
    </rPh>
    <phoneticPr fontId="2"/>
  </si>
  <si>
    <t>指令も産第   号</t>
    <rPh sb="0" eb="2">
      <t>シレイ</t>
    </rPh>
    <rPh sb="3" eb="4">
      <t>サン</t>
    </rPh>
    <rPh sb="4" eb="5">
      <t>ダイ</t>
    </rPh>
    <rPh sb="8" eb="9">
      <t>ゴウ</t>
    </rPh>
    <phoneticPr fontId="2"/>
  </si>
  <si>
    <t>←</t>
    <phoneticPr fontId="2"/>
  </si>
  <si>
    <t>令和　年　月　日</t>
    <rPh sb="0" eb="2">
      <t>レイワ</t>
    </rPh>
    <rPh sb="3" eb="4">
      <t>ネン</t>
    </rPh>
    <rPh sb="5" eb="6">
      <t>ガツ</t>
    </rPh>
    <rPh sb="7" eb="8">
      <t>ヒ</t>
    </rPh>
    <phoneticPr fontId="2"/>
  </si>
  <si>
    <t>(ものづくり産業支援センター提出用）</t>
    <rPh sb="6" eb="10">
      <t>サンギョウシエン</t>
    </rPh>
    <rPh sb="14" eb="17">
      <t>テイシュツヨウ</t>
    </rPh>
    <phoneticPr fontId="2"/>
  </si>
  <si>
    <t>様式第4号（第11条関係）</t>
    <phoneticPr fontId="2"/>
  </si>
  <si>
    <t>着　手</t>
    <rPh sb="0" eb="1">
      <t>キ</t>
    </rPh>
    <rPh sb="2" eb="3">
      <t>テ</t>
    </rPh>
    <phoneticPr fontId="2"/>
  </si>
  <si>
    <t>届</t>
    <rPh sb="0" eb="1">
      <t>トド</t>
    </rPh>
    <phoneticPr fontId="2"/>
  </si>
  <si>
    <t>下記のとおり</t>
    <rPh sb="0" eb="2">
      <t>カキ</t>
    </rPh>
    <phoneticPr fontId="2"/>
  </si>
  <si>
    <t>事業に着手</t>
    <rPh sb="0" eb="2">
      <t>ジギョウ</t>
    </rPh>
    <rPh sb="3" eb="5">
      <t>チャクシュ</t>
    </rPh>
    <phoneticPr fontId="2"/>
  </si>
  <si>
    <t>したので、松江市補助金等交付規則第11条の規定により</t>
    <rPh sb="5" eb="8">
      <t>マツエシ</t>
    </rPh>
    <rPh sb="8" eb="10">
      <t>ホジョ</t>
    </rPh>
    <rPh sb="10" eb="11">
      <t>キン</t>
    </rPh>
    <rPh sb="11" eb="12">
      <t>トウ</t>
    </rPh>
    <rPh sb="12" eb="16">
      <t>コウフキソク</t>
    </rPh>
    <rPh sb="16" eb="17">
      <t>ダイ</t>
    </rPh>
    <rPh sb="19" eb="20">
      <t>ジョウ</t>
    </rPh>
    <rPh sb="21" eb="23">
      <t>キテイ</t>
    </rPh>
    <phoneticPr fontId="2"/>
  </si>
  <si>
    <t>お届けします。</t>
    <rPh sb="1" eb="2">
      <t>トド</t>
    </rPh>
    <phoneticPr fontId="2"/>
  </si>
  <si>
    <t>指令も産第</t>
    <rPh sb="0" eb="2">
      <t>シレイ</t>
    </rPh>
    <rPh sb="3" eb="4">
      <t>サン</t>
    </rPh>
    <rPh sb="4" eb="5">
      <t>ダイ</t>
    </rPh>
    <phoneticPr fontId="2"/>
  </si>
  <si>
    <t>号</t>
    <rPh sb="0" eb="1">
      <t>ゴウ</t>
    </rPh>
    <phoneticPr fontId="2"/>
  </si>
  <si>
    <t>補助事業等の内容</t>
    <rPh sb="6" eb="8">
      <t>ナイヨウ</t>
    </rPh>
    <phoneticPr fontId="2"/>
  </si>
  <si>
    <t>※
届出事項
審査結果
（担当課）</t>
    <rPh sb="2" eb="3">
      <t>トド</t>
    </rPh>
    <rPh sb="3" eb="4">
      <t>デ</t>
    </rPh>
    <rPh sb="4" eb="6">
      <t>ジコウ</t>
    </rPh>
    <rPh sb="7" eb="11">
      <t>シンサケッカ</t>
    </rPh>
    <rPh sb="13" eb="16">
      <t>タントウカ</t>
    </rPh>
    <phoneticPr fontId="2"/>
  </si>
  <si>
    <t>完　了</t>
    <rPh sb="0" eb="1">
      <t>カン</t>
    </rPh>
    <rPh sb="2" eb="3">
      <t>リョウ</t>
    </rPh>
    <phoneticPr fontId="2"/>
  </si>
  <si>
    <t>事業を完了</t>
    <rPh sb="0" eb="2">
      <t>ジギョウ</t>
    </rPh>
    <rPh sb="3" eb="5">
      <t>カンリョウ</t>
    </rPh>
    <phoneticPr fontId="2"/>
  </si>
  <si>
    <t>指令も産第　号</t>
    <rPh sb="0" eb="2">
      <t>シレイ</t>
    </rPh>
    <rPh sb="3" eb="4">
      <t>サン</t>
    </rPh>
    <rPh sb="4" eb="5">
      <t>ダイ</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</si>
</sst>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quot;平&quot;&quot;成&quot;0&quot;年&quot;&quot;度&quot;\ "/>
    <numFmt numFmtId="178" formatCode="#"/>
    <numFmt numFmtId="179" formatCode="0_);[Red]\(0\)"/>
    <numFmt numFmtId="180" formatCode="\(#,###\)"/>
    <numFmt numFmtId="181" formatCode="[DBNum3]#,##0"/>
    <numFmt numFmtId="182" formatCode="#,##0;[Red]#,##0"/>
    <numFmt numFmtId="183" formatCode="ggge&quot;年&quot;&quot;度&quot;"/>
  </numFmts>
  <fonts count="60"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ゴシック"/>
      <family val="3"/>
      <charset val="128"/>
    </font>
    <font>
      <sz val="11"/>
      <color theme="1"/>
      <name val="游ゴシック"/>
      <family val="3"/>
      <charset val="128"/>
      <scheme val="minor"/>
    </font>
    <font>
      <sz val="10.5"/>
      <color theme="1"/>
      <name val="ＭＳ 明朝"/>
      <family val="1"/>
      <charset val="128"/>
    </font>
    <font>
      <sz val="6"/>
      <name val="ＭＳ Ｐゴシック"/>
      <family val="3"/>
      <charset val="128"/>
    </font>
    <font>
      <sz val="11"/>
      <color theme="1"/>
      <name val="ＭＳ 明朝"/>
      <family val="1"/>
      <charset val="128"/>
    </font>
    <font>
      <sz val="9"/>
      <color theme="1"/>
      <name val="ＭＳ 明朝"/>
      <family val="1"/>
      <charset val="128"/>
    </font>
    <font>
      <sz val="11"/>
      <color theme="1"/>
      <name val="游ゴシック"/>
      <family val="2"/>
      <charset val="128"/>
      <scheme val="minor"/>
    </font>
    <font>
      <sz val="12"/>
      <color theme="1"/>
      <name val="ＭＳ 明朝"/>
      <family val="1"/>
      <charset val="128"/>
    </font>
    <font>
      <sz val="16"/>
      <color theme="1"/>
      <name val="ＭＳ 明朝"/>
      <family val="1"/>
      <charset val="128"/>
    </font>
    <font>
      <sz val="10"/>
      <color theme="1"/>
      <name val="ＭＳ 明朝"/>
      <family val="1"/>
      <charset val="128"/>
    </font>
    <font>
      <sz val="11"/>
      <color rgb="FFFF0000"/>
      <name val="ＭＳ ゴシック"/>
      <family val="3"/>
      <charset val="128"/>
    </font>
    <font>
      <sz val="12"/>
      <name val="ＭＳ 明朝"/>
      <family val="1"/>
      <charset val="128"/>
    </font>
    <font>
      <sz val="6"/>
      <name val="ＭＳ 明朝"/>
      <family val="1"/>
      <charset val="128"/>
    </font>
    <font>
      <sz val="8"/>
      <name val="ＭＳ 明朝"/>
      <family val="1"/>
      <charset val="128"/>
    </font>
    <font>
      <sz val="10"/>
      <name val="ＭＳ 明朝"/>
      <family val="1"/>
      <charset val="128"/>
    </font>
    <font>
      <sz val="11"/>
      <name val="ＭＳ 明朝"/>
      <family val="1"/>
      <charset val="128"/>
    </font>
    <font>
      <sz val="9"/>
      <color theme="1"/>
      <name val="ＭＳ ゴシック"/>
      <family val="3"/>
      <charset val="128"/>
    </font>
    <font>
      <b/>
      <sz val="11"/>
      <color rgb="FFFF0000"/>
      <name val="ＭＳ ゴシック"/>
      <family val="3"/>
      <charset val="128"/>
    </font>
    <font>
      <sz val="10"/>
      <color rgb="FFFF0000"/>
      <name val="ＭＳ 明朝"/>
      <family val="1"/>
      <charset val="128"/>
    </font>
    <font>
      <b/>
      <sz val="10.5"/>
      <color theme="1"/>
      <name val="ＭＳ 明朝"/>
      <family val="1"/>
      <charset val="128"/>
    </font>
    <font>
      <b/>
      <sz val="10.5"/>
      <color rgb="FFFF0000"/>
      <name val="ＭＳ 明朝"/>
      <family val="1"/>
      <charset val="128"/>
    </font>
    <font>
      <b/>
      <sz val="18"/>
      <color theme="0"/>
      <name val="ＭＳ ゴシック"/>
      <family val="3"/>
      <charset val="128"/>
    </font>
    <font>
      <b/>
      <sz val="14"/>
      <color theme="1"/>
      <name val="ＭＳ ゴシック"/>
      <family val="3"/>
      <charset val="128"/>
    </font>
    <font>
      <sz val="9"/>
      <color rgb="FFFF0000"/>
      <name val="ＭＳ 明朝"/>
      <family val="1"/>
      <charset val="128"/>
    </font>
    <font>
      <sz val="9"/>
      <name val="ＭＳ 明朝"/>
      <family val="1"/>
      <charset val="128"/>
    </font>
    <font>
      <b/>
      <sz val="11"/>
      <color theme="1"/>
      <name val="ＭＳ 明朝"/>
      <family val="1"/>
      <charset val="128"/>
    </font>
    <font>
      <b/>
      <sz val="10.5"/>
      <name val="ＭＳ 明朝"/>
      <family val="1"/>
      <charset val="128"/>
    </font>
    <font>
      <b/>
      <sz val="14"/>
      <color rgb="FF0000FF"/>
      <name val="游ゴシック"/>
      <family val="3"/>
      <charset val="128"/>
      <scheme val="minor"/>
    </font>
    <font>
      <b/>
      <sz val="20"/>
      <color theme="1"/>
      <name val="ＭＳ ゴシック"/>
      <family val="3"/>
      <charset val="128"/>
    </font>
    <font>
      <b/>
      <sz val="11"/>
      <color rgb="FFA1A1A1"/>
      <name val="ＭＳ 明朝"/>
      <family val="1"/>
      <charset val="128"/>
    </font>
    <font>
      <b/>
      <sz val="14"/>
      <color theme="1"/>
      <name val="ＭＳ 明朝"/>
      <family val="1"/>
      <charset val="128"/>
    </font>
    <font>
      <b/>
      <sz val="11"/>
      <color theme="1"/>
      <name val="ＭＳ ゴシック"/>
      <family val="3"/>
      <charset val="128"/>
    </font>
    <font>
      <sz val="10.5"/>
      <color theme="1"/>
      <name val="ＭＳ ゴシック"/>
      <family val="3"/>
      <charset val="128"/>
    </font>
    <font>
      <sz val="14"/>
      <color theme="1"/>
      <name val="ＭＳ ゴシック"/>
      <family val="3"/>
      <charset val="128"/>
    </font>
    <font>
      <b/>
      <sz val="10"/>
      <color theme="1"/>
      <name val="ＭＳ ゴシック"/>
      <family val="3"/>
      <charset val="128"/>
    </font>
    <font>
      <sz val="10.5"/>
      <color rgb="FFFF0000"/>
      <name val="ＭＳ ゴシック"/>
      <family val="3"/>
      <charset val="128"/>
    </font>
    <font>
      <sz val="11"/>
      <name val="ＭＳ ゴシック"/>
      <family val="3"/>
      <charset val="128"/>
    </font>
    <font>
      <u/>
      <sz val="11"/>
      <color theme="10"/>
      <name val="游ゴシック"/>
      <family val="2"/>
      <charset val="128"/>
      <scheme val="minor"/>
    </font>
    <font>
      <b/>
      <sz val="11"/>
      <name val="ＭＳ ゴシック"/>
      <family val="3"/>
      <charset val="128"/>
    </font>
    <font>
      <sz val="9"/>
      <name val="ＭＳ ゴシック"/>
      <family val="3"/>
      <charset val="128"/>
    </font>
    <font>
      <sz val="8"/>
      <name val="ＭＳ ゴシック"/>
      <family val="3"/>
      <charset val="128"/>
    </font>
    <font>
      <b/>
      <sz val="14"/>
      <color rgb="FFFF0000"/>
      <name val="ＭＳ ゴシック"/>
      <family val="3"/>
      <charset val="128"/>
    </font>
    <font>
      <sz val="10.5"/>
      <name val="ＭＳ ゴシック"/>
      <family val="3"/>
      <charset val="128"/>
    </font>
    <font>
      <b/>
      <sz val="11"/>
      <color theme="1"/>
      <name val="UD デジタル 教科書体 NP-R"/>
      <family val="1"/>
      <charset val="128"/>
    </font>
    <font>
      <sz val="11"/>
      <color theme="1"/>
      <name val="UD デジタル 教科書体 NP-R"/>
      <family val="1"/>
      <charset val="128"/>
    </font>
    <font>
      <sz val="10"/>
      <color theme="1"/>
      <name val="UD デジタル 教科書体 NP-R"/>
      <family val="1"/>
      <charset val="128"/>
    </font>
    <font>
      <b/>
      <sz val="14"/>
      <color theme="1"/>
      <name val="UD デジタル 教科書体 NP-R"/>
      <family val="1"/>
      <charset val="128"/>
    </font>
    <font>
      <sz val="9"/>
      <name val="UD デジタル 教科書体 NP-R"/>
      <family val="1"/>
      <charset val="128"/>
    </font>
    <font>
      <b/>
      <sz val="12"/>
      <color theme="1"/>
      <name val="UD デジタル 教科書体 NP-R"/>
      <family val="1"/>
      <charset val="128"/>
    </font>
    <font>
      <sz val="11"/>
      <color rgb="FFFF0000"/>
      <name val="UD デジタル 教科書体 NP-R"/>
      <family val="1"/>
      <charset val="128"/>
    </font>
    <font>
      <b/>
      <sz val="11"/>
      <color rgb="FFFF0000"/>
      <name val="UD デジタル 教科書体 NP-R"/>
      <family val="1"/>
      <charset val="128"/>
    </font>
    <font>
      <sz val="10"/>
      <color rgb="FFFF0000"/>
      <name val="UD デジタル 教科書体 NP-R"/>
      <family val="1"/>
      <charset val="128"/>
    </font>
    <font>
      <sz val="10.5"/>
      <color theme="1"/>
      <name val="UD デジタル 教科書体 NP-R"/>
      <family val="1"/>
      <charset val="128"/>
    </font>
    <font>
      <b/>
      <sz val="12"/>
      <color rgb="FFFF0000"/>
      <name val="UD デジタル 教科書体 NP-R"/>
      <family val="1"/>
      <charset val="128"/>
    </font>
    <font>
      <sz val="10"/>
      <name val="ＭＳ ゴシック"/>
      <family val="3"/>
      <charset val="128"/>
    </font>
    <font>
      <b/>
      <sz val="9"/>
      <color rgb="FFFF0000"/>
      <name val="ＭＳ 明朝"/>
      <family val="1"/>
      <charset val="128"/>
    </font>
    <font>
      <sz val="10.5"/>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theme="5" tint="0.79998168889431442"/>
        <bgColor indexed="64"/>
      </patternFill>
    </fill>
  </fills>
  <borders count="178">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dotted">
        <color auto="1"/>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slantDashDot">
        <color auto="1"/>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bottom/>
      <diagonal/>
    </border>
    <border>
      <left/>
      <right style="medium">
        <color indexed="64"/>
      </right>
      <top/>
      <bottom style="thin">
        <color indexed="64"/>
      </bottom>
      <diagonal/>
    </border>
    <border>
      <left style="thin">
        <color indexed="64"/>
      </left>
      <right style="hair">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hair">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slantDashDot">
        <color indexed="64"/>
      </left>
      <right/>
      <top style="slantDashDot">
        <color indexed="64"/>
      </top>
      <bottom/>
      <diagonal/>
    </border>
    <border>
      <left/>
      <right style="thin">
        <color indexed="64"/>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thin">
        <color indexed="64"/>
      </right>
      <top/>
      <bottom style="slantDashDot">
        <color indexed="64"/>
      </bottom>
      <diagonal/>
    </border>
    <border>
      <left/>
      <right style="slantDashDot">
        <color indexed="64"/>
      </right>
      <top/>
      <bottom style="slantDashDot">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right style="slantDashDot">
        <color indexed="64"/>
      </right>
      <top/>
      <bottom/>
      <diagonal/>
    </border>
    <border>
      <left/>
      <right/>
      <top style="medium">
        <color indexed="64"/>
      </top>
      <bottom style="hair">
        <color indexed="64"/>
      </bottom>
      <diagonal/>
    </border>
    <border>
      <left style="thin">
        <color indexed="64"/>
      </left>
      <right/>
      <top style="double">
        <color indexed="64"/>
      </top>
      <bottom style="slantDashDot">
        <color indexed="64"/>
      </bottom>
      <diagonal/>
    </border>
    <border>
      <left/>
      <right/>
      <top style="double">
        <color indexed="64"/>
      </top>
      <bottom style="slantDashDot">
        <color indexed="64"/>
      </bottom>
      <diagonal/>
    </border>
    <border>
      <left/>
      <right style="thin">
        <color indexed="64"/>
      </right>
      <top style="double">
        <color indexed="64"/>
      </top>
      <bottom style="slantDashDot">
        <color indexed="64"/>
      </bottom>
      <diagonal/>
    </border>
    <border>
      <left/>
      <right style="thin">
        <color indexed="64"/>
      </right>
      <top style="thin">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n">
        <color indexed="64"/>
      </right>
      <top/>
      <bottom style="hair">
        <color indexed="64"/>
      </bottom>
      <diagonal/>
    </border>
    <border>
      <left style="mediumDashDotDot">
        <color rgb="FFFF0000"/>
      </left>
      <right/>
      <top style="mediumDashDotDot">
        <color rgb="FFFF0000"/>
      </top>
      <bottom/>
      <diagonal/>
    </border>
    <border>
      <left/>
      <right/>
      <top style="mediumDashDotDot">
        <color rgb="FFFF0000"/>
      </top>
      <bottom/>
      <diagonal/>
    </border>
    <border>
      <left/>
      <right style="mediumDashDotDot">
        <color rgb="FFFF0000"/>
      </right>
      <top style="mediumDashDotDot">
        <color rgb="FFFF0000"/>
      </top>
      <bottom/>
      <diagonal/>
    </border>
    <border>
      <left style="mediumDashDotDot">
        <color rgb="FFFF0000"/>
      </left>
      <right/>
      <top/>
      <bottom/>
      <diagonal/>
    </border>
    <border>
      <left/>
      <right style="mediumDashDotDot">
        <color rgb="FFFF0000"/>
      </right>
      <top/>
      <bottom/>
      <diagonal/>
    </border>
    <border>
      <left style="mediumDashDotDot">
        <color rgb="FFFF0000"/>
      </left>
      <right/>
      <top/>
      <bottom style="mediumDashDotDot">
        <color rgb="FFFF0000"/>
      </bottom>
      <diagonal/>
    </border>
    <border>
      <left/>
      <right/>
      <top/>
      <bottom style="mediumDashDotDot">
        <color rgb="FFFF0000"/>
      </bottom>
      <diagonal/>
    </border>
    <border>
      <left/>
      <right style="mediumDashDotDot">
        <color rgb="FFFF0000"/>
      </right>
      <top/>
      <bottom style="mediumDashDotDot">
        <color rgb="FFFF0000"/>
      </bottom>
      <diagonal/>
    </border>
    <border>
      <left/>
      <right style="slantDashDot">
        <color indexed="64"/>
      </right>
      <top style="thin">
        <color indexed="64"/>
      </top>
      <bottom/>
      <diagonal/>
    </border>
    <border>
      <left style="thin">
        <color indexed="64"/>
      </left>
      <right/>
      <top style="slantDashDot">
        <color auto="1"/>
      </top>
      <bottom style="hair">
        <color indexed="64"/>
      </bottom>
      <diagonal/>
    </border>
    <border>
      <left/>
      <right/>
      <top style="slantDashDot">
        <color auto="1"/>
      </top>
      <bottom style="hair">
        <color indexed="64"/>
      </bottom>
      <diagonal/>
    </border>
    <border>
      <left/>
      <right style="slantDashDot">
        <color indexed="64"/>
      </right>
      <top style="slantDashDot">
        <color auto="1"/>
      </top>
      <bottom style="hair">
        <color indexed="64"/>
      </bottom>
      <diagonal/>
    </border>
    <border>
      <left style="thin">
        <color indexed="64"/>
      </left>
      <right/>
      <top style="hair">
        <color indexed="64"/>
      </top>
      <bottom style="slantDashDot">
        <color indexed="64"/>
      </bottom>
      <diagonal/>
    </border>
    <border>
      <left/>
      <right/>
      <top style="hair">
        <color indexed="64"/>
      </top>
      <bottom style="slantDashDot">
        <color indexed="64"/>
      </bottom>
      <diagonal/>
    </border>
    <border>
      <left/>
      <right style="thin">
        <color indexed="64"/>
      </right>
      <top style="hair">
        <color indexed="64"/>
      </top>
      <bottom style="slantDashDot">
        <color indexed="64"/>
      </bottom>
      <diagonal/>
    </border>
    <border>
      <left/>
      <right style="slantDashDot">
        <color indexed="64"/>
      </right>
      <top style="hair">
        <color indexed="64"/>
      </top>
      <bottom style="slantDashDot">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s>
  <cellStyleXfs count="5">
    <xf numFmtId="0" fontId="0" fillId="0" borderId="0">
      <alignment vertical="center"/>
    </xf>
    <xf numFmtId="0" fontId="4" fillId="0" borderId="0">
      <alignment vertical="center"/>
    </xf>
    <xf numFmtId="38" fontId="9" fillId="0" borderId="0" applyFont="0" applyFill="0" applyBorder="0" applyAlignment="0" applyProtection="0">
      <alignment vertical="center"/>
    </xf>
    <xf numFmtId="0" fontId="14" fillId="0" borderId="0"/>
    <xf numFmtId="0" fontId="40" fillId="0" borderId="0" applyNumberFormat="0" applyFill="0" applyBorder="0" applyAlignment="0" applyProtection="0">
      <alignment vertical="center"/>
    </xf>
  </cellStyleXfs>
  <cellXfs count="1543">
    <xf numFmtId="0" fontId="0" fillId="0" borderId="0" xfId="0">
      <alignment vertical="center"/>
    </xf>
    <xf numFmtId="0" fontId="1" fillId="0" borderId="0" xfId="0" applyFont="1">
      <alignment vertical="center"/>
    </xf>
    <xf numFmtId="0" fontId="5" fillId="0" borderId="0" xfId="1" applyFont="1">
      <alignment vertical="center"/>
    </xf>
    <xf numFmtId="0" fontId="5" fillId="0" borderId="0" xfId="1" applyFont="1" applyAlignment="1">
      <alignment vertical="center" wrapText="1"/>
    </xf>
    <xf numFmtId="0" fontId="7" fillId="0" borderId="0" xfId="1" applyFont="1">
      <alignment vertical="center"/>
    </xf>
    <xf numFmtId="0" fontId="14" fillId="0" borderId="0" xfId="3"/>
    <xf numFmtId="0" fontId="14" fillId="3" borderId="0" xfId="3" applyFill="1"/>
    <xf numFmtId="0" fontId="16" fillId="3" borderId="0" xfId="3" applyFont="1" applyFill="1"/>
    <xf numFmtId="0" fontId="17" fillId="3" borderId="0" xfId="3" applyFont="1" applyFill="1"/>
    <xf numFmtId="0" fontId="0" fillId="4" borderId="0" xfId="0" applyFill="1">
      <alignment vertical="center"/>
    </xf>
    <xf numFmtId="38" fontId="0" fillId="0" borderId="0" xfId="2" applyFont="1">
      <alignment vertical="center"/>
    </xf>
    <xf numFmtId="0" fontId="16" fillId="3" borderId="0" xfId="3" applyFont="1" applyFill="1" applyAlignment="1">
      <alignment horizontal="center"/>
    </xf>
    <xf numFmtId="0" fontId="14" fillId="3" borderId="0" xfId="3" applyFill="1" applyAlignment="1">
      <alignment horizontal="center"/>
    </xf>
    <xf numFmtId="0" fontId="21" fillId="3" borderId="0" xfId="3" applyFont="1" applyFill="1"/>
    <xf numFmtId="176" fontId="14" fillId="3" borderId="0" xfId="3" applyNumberFormat="1" applyFill="1"/>
    <xf numFmtId="0" fontId="1" fillId="0" borderId="66" xfId="0" applyFont="1" applyBorder="1">
      <alignment vertical="center"/>
    </xf>
    <xf numFmtId="0" fontId="1" fillId="0" borderId="65" xfId="0" applyFont="1" applyBorder="1">
      <alignment vertical="center"/>
    </xf>
    <xf numFmtId="0" fontId="1" fillId="0" borderId="63" xfId="0" applyFont="1" applyBorder="1">
      <alignment vertical="center"/>
    </xf>
    <xf numFmtId="0" fontId="1" fillId="0" borderId="51" xfId="0" applyFont="1" applyBorder="1">
      <alignment vertical="center"/>
    </xf>
    <xf numFmtId="0" fontId="1" fillId="0" borderId="62" xfId="0" applyFont="1" applyBorder="1">
      <alignment vertical="center"/>
    </xf>
    <xf numFmtId="0" fontId="1" fillId="0" borderId="68" xfId="0" applyFont="1" applyBorder="1" applyAlignment="1">
      <alignment vertical="center" wrapText="1"/>
    </xf>
    <xf numFmtId="0" fontId="1" fillId="0" borderId="62" xfId="0" applyFont="1" applyBorder="1" applyAlignment="1">
      <alignment vertical="center" wrapText="1"/>
    </xf>
    <xf numFmtId="0" fontId="25" fillId="0" borderId="0" xfId="0" applyFont="1">
      <alignment vertical="center"/>
    </xf>
    <xf numFmtId="0" fontId="26" fillId="3" borderId="0" xfId="3" applyFont="1" applyFill="1"/>
    <xf numFmtId="0" fontId="27" fillId="3" borderId="0" xfId="3" applyFont="1" applyFill="1"/>
    <xf numFmtId="0" fontId="1" fillId="3" borderId="0" xfId="0" applyFont="1" applyFill="1">
      <alignment vertical="center"/>
    </xf>
    <xf numFmtId="0" fontId="20" fillId="0" borderId="0" xfId="0" applyFont="1">
      <alignment vertical="center"/>
    </xf>
    <xf numFmtId="0" fontId="28" fillId="0" borderId="0" xfId="1" applyFont="1">
      <alignment vertical="center"/>
    </xf>
    <xf numFmtId="0" fontId="22" fillId="0" borderId="0" xfId="1" applyFont="1">
      <alignment vertical="center"/>
    </xf>
    <xf numFmtId="0" fontId="8" fillId="0" borderId="0" xfId="1" applyFont="1">
      <alignment vertical="center"/>
    </xf>
    <xf numFmtId="0" fontId="15" fillId="3" borderId="0" xfId="3" applyFont="1" applyFill="1"/>
    <xf numFmtId="0" fontId="30" fillId="0" borderId="0" xfId="0" applyFont="1">
      <alignment vertical="center"/>
    </xf>
    <xf numFmtId="0" fontId="31" fillId="0" borderId="0" xfId="0" applyFont="1" applyAlignment="1">
      <alignment horizontal="center" vertical="center"/>
    </xf>
    <xf numFmtId="0" fontId="7" fillId="2" borderId="51" xfId="1" applyFont="1" applyFill="1" applyBorder="1" applyAlignment="1" applyProtection="1">
      <alignment horizontal="right" vertical="center"/>
      <protection locked="0"/>
    </xf>
    <xf numFmtId="0" fontId="7" fillId="2" borderId="51" xfId="1" applyFont="1" applyFill="1" applyBorder="1" applyProtection="1">
      <alignment vertical="center"/>
      <protection locked="0"/>
    </xf>
    <xf numFmtId="0" fontId="5" fillId="7" borderId="0" xfId="1" applyFont="1" applyFill="1">
      <alignment vertical="center"/>
    </xf>
    <xf numFmtId="0" fontId="7" fillId="7" borderId="0" xfId="1" applyFont="1" applyFill="1">
      <alignment vertical="center"/>
    </xf>
    <xf numFmtId="0" fontId="5" fillId="7" borderId="0" xfId="1" applyFont="1" applyFill="1" applyAlignment="1">
      <alignment horizontal="justify" vertical="center"/>
    </xf>
    <xf numFmtId="0" fontId="7" fillId="7" borderId="0" xfId="1" applyFont="1" applyFill="1" applyAlignment="1">
      <alignment vertical="center" shrinkToFit="1"/>
    </xf>
    <xf numFmtId="0" fontId="7" fillId="7" borderId="0" xfId="1" applyFont="1" applyFill="1" applyAlignment="1">
      <alignment horizontal="center" vertical="center"/>
    </xf>
    <xf numFmtId="0" fontId="7" fillId="7" borderId="0" xfId="1" applyFont="1" applyFill="1" applyAlignment="1">
      <alignment horizontal="center" vertical="center" wrapText="1"/>
    </xf>
    <xf numFmtId="0" fontId="5" fillId="7" borderId="0" xfId="1" applyFont="1" applyFill="1" applyAlignment="1">
      <alignment horizontal="center" vertical="center"/>
    </xf>
    <xf numFmtId="0" fontId="5" fillId="7" borderId="0" xfId="1" applyFont="1" applyFill="1" applyAlignment="1">
      <alignment horizontal="left" vertical="center" shrinkToFit="1"/>
    </xf>
    <xf numFmtId="0" fontId="7" fillId="7" borderId="0" xfId="1" applyFont="1" applyFill="1" applyAlignment="1">
      <alignment horizontal="distributed" vertical="center"/>
    </xf>
    <xf numFmtId="176" fontId="7" fillId="7" borderId="2" xfId="1" applyNumberFormat="1" applyFont="1" applyFill="1" applyBorder="1" applyAlignment="1">
      <alignment vertical="center" wrapText="1"/>
    </xf>
    <xf numFmtId="176" fontId="7" fillId="7" borderId="3" xfId="1" applyNumberFormat="1" applyFont="1" applyFill="1" applyBorder="1" applyAlignment="1">
      <alignment vertical="center" wrapText="1"/>
    </xf>
    <xf numFmtId="176" fontId="7" fillId="7" borderId="5" xfId="1" applyNumberFormat="1" applyFont="1" applyFill="1" applyBorder="1" applyAlignment="1">
      <alignment vertical="center" wrapText="1"/>
    </xf>
    <xf numFmtId="176" fontId="7" fillId="7" borderId="0" xfId="1" applyNumberFormat="1" applyFont="1" applyFill="1" applyAlignment="1">
      <alignment vertical="center" wrapText="1"/>
    </xf>
    <xf numFmtId="176" fontId="7" fillId="7" borderId="8" xfId="1" applyNumberFormat="1" applyFont="1" applyFill="1" applyBorder="1" applyAlignment="1">
      <alignment vertical="center" wrapText="1"/>
    </xf>
    <xf numFmtId="178" fontId="7" fillId="7" borderId="2" xfId="1" applyNumberFormat="1" applyFont="1" applyFill="1" applyBorder="1">
      <alignment vertical="center"/>
    </xf>
    <xf numFmtId="178" fontId="7" fillId="7" borderId="2" xfId="1" applyNumberFormat="1" applyFont="1" applyFill="1" applyBorder="1" applyAlignment="1">
      <alignment vertical="center" wrapText="1"/>
    </xf>
    <xf numFmtId="178" fontId="7" fillId="7" borderId="3" xfId="1" applyNumberFormat="1" applyFont="1" applyFill="1" applyBorder="1" applyAlignment="1">
      <alignment vertical="center" wrapText="1"/>
    </xf>
    <xf numFmtId="178" fontId="7" fillId="7" borderId="7" xfId="1" applyNumberFormat="1" applyFont="1" applyFill="1" applyBorder="1" applyAlignment="1">
      <alignment horizontal="right" vertical="center" wrapText="1"/>
    </xf>
    <xf numFmtId="178" fontId="7" fillId="7" borderId="8" xfId="1" applyNumberFormat="1" applyFont="1" applyFill="1" applyBorder="1" applyAlignment="1">
      <alignment vertical="center" wrapText="1"/>
    </xf>
    <xf numFmtId="178" fontId="7" fillId="7" borderId="8" xfId="1" applyNumberFormat="1" applyFont="1" applyFill="1" applyBorder="1">
      <alignment vertical="center"/>
    </xf>
    <xf numFmtId="178" fontId="7" fillId="7" borderId="4" xfId="1" applyNumberFormat="1" applyFont="1" applyFill="1" applyBorder="1" applyAlignment="1">
      <alignment horizontal="right" vertical="center" wrapText="1"/>
    </xf>
    <xf numFmtId="178" fontId="7" fillId="7" borderId="5" xfId="1" applyNumberFormat="1" applyFont="1" applyFill="1" applyBorder="1">
      <alignment vertical="center"/>
    </xf>
    <xf numFmtId="178" fontId="7" fillId="7" borderId="5" xfId="1" applyNumberFormat="1" applyFont="1" applyFill="1" applyBorder="1" applyAlignment="1">
      <alignment vertical="center" wrapText="1"/>
    </xf>
    <xf numFmtId="178" fontId="7" fillId="7" borderId="6" xfId="1" applyNumberFormat="1" applyFont="1" applyFill="1" applyBorder="1" applyAlignment="1">
      <alignment vertical="center" wrapText="1"/>
    </xf>
    <xf numFmtId="0" fontId="7" fillId="7" borderId="0" xfId="1" applyFont="1" applyFill="1" applyAlignment="1">
      <alignment vertical="center" wrapText="1"/>
    </xf>
    <xf numFmtId="0" fontId="7" fillId="7" borderId="2" xfId="1" applyFont="1" applyFill="1" applyBorder="1" applyAlignment="1">
      <alignment vertical="center" wrapText="1"/>
    </xf>
    <xf numFmtId="0" fontId="7" fillId="7" borderId="8" xfId="1" applyFont="1" applyFill="1" applyBorder="1" applyAlignment="1">
      <alignment vertical="center" wrapText="1"/>
    </xf>
    <xf numFmtId="0" fontId="7" fillId="7" borderId="5" xfId="1" applyFont="1" applyFill="1" applyBorder="1">
      <alignment vertical="center"/>
    </xf>
    <xf numFmtId="176" fontId="32" fillId="0" borderId="0" xfId="1" applyNumberFormat="1" applyFont="1" applyAlignment="1">
      <alignment horizontal="left" vertical="center"/>
    </xf>
    <xf numFmtId="0" fontId="7" fillId="7" borderId="0" xfId="1" applyFont="1" applyFill="1" applyAlignment="1">
      <alignment horizontal="left" vertical="center" shrinkToFit="1"/>
    </xf>
    <xf numFmtId="0" fontId="7" fillId="7" borderId="2" xfId="1" applyFont="1" applyFill="1" applyBorder="1">
      <alignment vertical="center"/>
    </xf>
    <xf numFmtId="0" fontId="7" fillId="7" borderId="3" xfId="1" applyFont="1" applyFill="1" applyBorder="1" applyAlignment="1">
      <alignment vertical="center" wrapText="1"/>
    </xf>
    <xf numFmtId="0" fontId="5" fillId="7" borderId="0" xfId="1" applyFont="1" applyFill="1" applyAlignment="1">
      <alignment vertical="center" wrapText="1"/>
    </xf>
    <xf numFmtId="0" fontId="7" fillId="7" borderId="1" xfId="1" applyFont="1" applyFill="1" applyBorder="1" applyAlignment="1">
      <alignment vertical="center" wrapText="1"/>
    </xf>
    <xf numFmtId="0" fontId="7" fillId="7" borderId="7" xfId="1" applyFont="1" applyFill="1" applyBorder="1" applyAlignment="1">
      <alignment vertical="center" wrapText="1"/>
    </xf>
    <xf numFmtId="0" fontId="7" fillId="7" borderId="7" xfId="1" applyFont="1" applyFill="1" applyBorder="1" applyAlignment="1">
      <alignment horizontal="distributed" vertical="center" wrapText="1"/>
    </xf>
    <xf numFmtId="0" fontId="7" fillId="7" borderId="0" xfId="1" applyFont="1" applyFill="1" applyAlignment="1">
      <alignment horizontal="distributed" vertical="center" wrapText="1"/>
    </xf>
    <xf numFmtId="0" fontId="7" fillId="7" borderId="2" xfId="1" applyFont="1" applyFill="1" applyBorder="1" applyAlignment="1">
      <alignment vertical="top" wrapText="1"/>
    </xf>
    <xf numFmtId="0" fontId="7" fillId="7" borderId="3" xfId="1" applyFont="1" applyFill="1" applyBorder="1" applyAlignment="1">
      <alignment vertical="top" wrapText="1"/>
    </xf>
    <xf numFmtId="0" fontId="7" fillId="7" borderId="0" xfId="1" applyFont="1" applyFill="1" applyAlignment="1">
      <alignment vertical="top" wrapText="1"/>
    </xf>
    <xf numFmtId="0" fontId="7" fillId="7" borderId="8" xfId="1" applyFont="1" applyFill="1" applyBorder="1" applyAlignment="1">
      <alignment vertical="top" wrapText="1"/>
    </xf>
    <xf numFmtId="0" fontId="7" fillId="7" borderId="5" xfId="1" applyFont="1" applyFill="1" applyBorder="1" applyAlignment="1">
      <alignment vertical="top" wrapText="1"/>
    </xf>
    <xf numFmtId="0" fontId="7" fillId="7" borderId="6" xfId="1" applyFont="1" applyFill="1" applyBorder="1" applyAlignment="1">
      <alignment vertical="top" wrapText="1"/>
    </xf>
    <xf numFmtId="0" fontId="7" fillId="7" borderId="1" xfId="1" applyFont="1" applyFill="1" applyBorder="1" applyAlignment="1">
      <alignment vertical="top"/>
    </xf>
    <xf numFmtId="0" fontId="7" fillId="7" borderId="2" xfId="1" applyFont="1" applyFill="1" applyBorder="1" applyAlignment="1">
      <alignment vertical="top"/>
    </xf>
    <xf numFmtId="0" fontId="7" fillId="7" borderId="3" xfId="1" applyFont="1" applyFill="1" applyBorder="1" applyAlignment="1">
      <alignment vertical="top"/>
    </xf>
    <xf numFmtId="0" fontId="7" fillId="7" borderId="0" xfId="1" applyFont="1" applyFill="1" applyAlignment="1">
      <alignment vertical="top"/>
    </xf>
    <xf numFmtId="0" fontId="7" fillId="7" borderId="5" xfId="1" applyFont="1" applyFill="1" applyBorder="1" applyAlignment="1">
      <alignment vertical="top"/>
    </xf>
    <xf numFmtId="0" fontId="7" fillId="7" borderId="1" xfId="1" applyFont="1" applyFill="1" applyBorder="1" applyProtection="1">
      <alignment vertical="center"/>
      <protection locked="0"/>
    </xf>
    <xf numFmtId="0" fontId="7" fillId="7" borderId="2" xfId="1" applyFont="1" applyFill="1" applyBorder="1" applyProtection="1">
      <alignment vertical="center"/>
      <protection locked="0"/>
    </xf>
    <xf numFmtId="0" fontId="7" fillId="7" borderId="3" xfId="1" applyFont="1" applyFill="1" applyBorder="1">
      <alignment vertical="center"/>
    </xf>
    <xf numFmtId="0" fontId="7" fillId="7" borderId="7" xfId="1" applyFont="1" applyFill="1" applyBorder="1" applyProtection="1">
      <alignment vertical="center"/>
      <protection locked="0"/>
    </xf>
    <xf numFmtId="0" fontId="7" fillId="7" borderId="0" xfId="1" applyFont="1" applyFill="1" applyProtection="1">
      <alignment vertical="center"/>
      <protection locked="0"/>
    </xf>
    <xf numFmtId="0" fontId="7" fillId="7" borderId="16" xfId="1" applyFont="1" applyFill="1" applyBorder="1">
      <alignment vertical="center"/>
    </xf>
    <xf numFmtId="0" fontId="7" fillId="7" borderId="8" xfId="1" applyFont="1" applyFill="1" applyBorder="1">
      <alignment vertical="center"/>
    </xf>
    <xf numFmtId="0" fontId="7" fillId="7" borderId="0" xfId="1" applyFont="1" applyFill="1" applyAlignment="1" applyProtection="1">
      <alignment horizontal="distributed" vertical="center"/>
      <protection locked="0"/>
    </xf>
    <xf numFmtId="0" fontId="7" fillId="7" borderId="4" xfId="1" applyFont="1" applyFill="1" applyBorder="1" applyProtection="1">
      <alignment vertical="center"/>
      <protection locked="0"/>
    </xf>
    <xf numFmtId="0" fontId="7" fillId="7" borderId="5" xfId="1" applyFont="1" applyFill="1" applyBorder="1" applyProtection="1">
      <alignment vertical="center"/>
      <protection locked="0"/>
    </xf>
    <xf numFmtId="0" fontId="7" fillId="7" borderId="6" xfId="1" applyFont="1" applyFill="1" applyBorder="1">
      <alignment vertical="center"/>
    </xf>
    <xf numFmtId="0" fontId="7" fillId="7" borderId="0" xfId="1" applyFont="1" applyFill="1" applyAlignment="1">
      <alignment horizontal="right" vertical="center"/>
    </xf>
    <xf numFmtId="0" fontId="7" fillId="7" borderId="5" xfId="1" applyFont="1" applyFill="1" applyBorder="1" applyAlignment="1">
      <alignment horizontal="right" vertical="center"/>
    </xf>
    <xf numFmtId="0" fontId="7" fillId="2" borderId="0" xfId="1" applyFont="1" applyFill="1" applyBorder="1" applyAlignment="1">
      <alignment horizontal="right" vertical="center"/>
    </xf>
    <xf numFmtId="0" fontId="7" fillId="2" borderId="0" xfId="1" applyFont="1" applyFill="1" applyBorder="1">
      <alignment vertical="center"/>
    </xf>
    <xf numFmtId="0" fontId="7" fillId="7" borderId="0" xfId="1" applyFont="1" applyFill="1" applyAlignment="1">
      <alignment horizontal="left" vertical="center"/>
    </xf>
    <xf numFmtId="176" fontId="7" fillId="7" borderId="0" xfId="1" applyNumberFormat="1" applyFont="1" applyFill="1" applyAlignment="1">
      <alignment vertical="center" shrinkToFit="1"/>
    </xf>
    <xf numFmtId="176" fontId="7" fillId="7" borderId="0" xfId="1" applyNumberFormat="1" applyFont="1" applyFill="1" applyAlignment="1">
      <alignment horizontal="distributed" vertical="center" shrinkToFit="1"/>
    </xf>
    <xf numFmtId="0" fontId="12" fillId="7" borderId="0" xfId="1" applyFont="1" applyFill="1" applyAlignment="1">
      <alignment horizontal="left" vertical="center"/>
    </xf>
    <xf numFmtId="0" fontId="5" fillId="7" borderId="0" xfId="1" applyFont="1" applyFill="1" applyAlignment="1">
      <alignment horizontal="left" vertical="center" wrapText="1"/>
    </xf>
    <xf numFmtId="0" fontId="5" fillId="7" borderId="0" xfId="1" applyFont="1" applyFill="1" applyAlignment="1">
      <alignment horizontal="left" vertical="center"/>
    </xf>
    <xf numFmtId="0" fontId="5" fillId="7" borderId="22" xfId="1" applyFont="1" applyFill="1" applyBorder="1">
      <alignment vertical="center"/>
    </xf>
    <xf numFmtId="0" fontId="8" fillId="7" borderId="73" xfId="1" applyFont="1" applyFill="1" applyBorder="1" applyAlignment="1" applyProtection="1">
      <alignment vertical="center"/>
    </xf>
    <xf numFmtId="0" fontId="8" fillId="7" borderId="51" xfId="1" applyFont="1" applyFill="1" applyBorder="1" applyAlignment="1" applyProtection="1">
      <alignment vertical="center"/>
    </xf>
    <xf numFmtId="0" fontId="1" fillId="0" borderId="0" xfId="0" applyFont="1" applyBorder="1">
      <alignment vertical="center"/>
    </xf>
    <xf numFmtId="0" fontId="1" fillId="0" borderId="69" xfId="0" applyFont="1" applyBorder="1">
      <alignment vertical="center"/>
    </xf>
    <xf numFmtId="0" fontId="1" fillId="0" borderId="64" xfId="0" applyFont="1" applyBorder="1">
      <alignment vertical="center"/>
    </xf>
    <xf numFmtId="14" fontId="7" fillId="0" borderId="0" xfId="1" applyNumberFormat="1" applyFont="1">
      <alignment vertical="center"/>
    </xf>
    <xf numFmtId="0" fontId="7" fillId="7" borderId="4" xfId="1" applyFont="1" applyFill="1" applyBorder="1" applyAlignment="1">
      <alignment vertical="center" wrapText="1"/>
    </xf>
    <xf numFmtId="178" fontId="7" fillId="7" borderId="7" xfId="1" applyNumberFormat="1" applyFont="1" applyFill="1" applyBorder="1" applyAlignment="1">
      <alignment vertical="top" wrapText="1"/>
    </xf>
    <xf numFmtId="178" fontId="7" fillId="7" borderId="0" xfId="1" applyNumberFormat="1" applyFont="1" applyFill="1" applyAlignment="1">
      <alignment vertical="top"/>
    </xf>
    <xf numFmtId="178" fontId="7" fillId="7" borderId="4" xfId="1" applyNumberFormat="1" applyFont="1" applyFill="1" applyBorder="1" applyAlignment="1">
      <alignment vertical="top" wrapText="1"/>
    </xf>
    <xf numFmtId="178" fontId="7" fillId="7" borderId="5" xfId="1" applyNumberFormat="1" applyFont="1" applyFill="1" applyBorder="1" applyAlignment="1">
      <alignment vertical="top"/>
    </xf>
    <xf numFmtId="0" fontId="1" fillId="0" borderId="0" xfId="1" applyFont="1">
      <alignment vertical="center"/>
    </xf>
    <xf numFmtId="0" fontId="35" fillId="0" borderId="0" xfId="1" applyFont="1">
      <alignment vertical="center"/>
    </xf>
    <xf numFmtId="0" fontId="1" fillId="0" borderId="0" xfId="1" applyFont="1" applyAlignment="1">
      <alignment horizontal="center" vertical="center"/>
    </xf>
    <xf numFmtId="0" fontId="1" fillId="0" borderId="59" xfId="1" applyFont="1" applyBorder="1">
      <alignment vertical="center"/>
    </xf>
    <xf numFmtId="0" fontId="1" fillId="0" borderId="90" xfId="1" applyFont="1" applyBorder="1" applyAlignment="1">
      <alignment horizontal="center" vertical="center"/>
    </xf>
    <xf numFmtId="0" fontId="35" fillId="0" borderId="90" xfId="1" applyFont="1" applyBorder="1" applyAlignment="1">
      <alignment horizontal="center" vertical="center"/>
    </xf>
    <xf numFmtId="0" fontId="35" fillId="0" borderId="92" xfId="1" applyFont="1" applyBorder="1">
      <alignment vertical="center"/>
    </xf>
    <xf numFmtId="0" fontId="41" fillId="0" borderId="0" xfId="1" applyFont="1">
      <alignment vertical="center"/>
    </xf>
    <xf numFmtId="0" fontId="35" fillId="0" borderId="81" xfId="1" applyFont="1" applyBorder="1" applyAlignment="1">
      <alignment horizontal="center" vertical="center"/>
    </xf>
    <xf numFmtId="0" fontId="1" fillId="0" borderId="88" xfId="1" applyFont="1" applyBorder="1" applyAlignment="1">
      <alignment horizontal="center" vertical="center"/>
    </xf>
    <xf numFmtId="0" fontId="1" fillId="0" borderId="17" xfId="1" applyFont="1" applyBorder="1" applyAlignment="1">
      <alignment horizontal="center" vertical="center"/>
    </xf>
    <xf numFmtId="0" fontId="3" fillId="0" borderId="17" xfId="1" applyFont="1" applyBorder="1">
      <alignment vertical="center"/>
    </xf>
    <xf numFmtId="0" fontId="1" fillId="0" borderId="88" xfId="1" applyFont="1" applyBorder="1" applyAlignment="1">
      <alignment vertical="center" wrapText="1"/>
    </xf>
    <xf numFmtId="0" fontId="1" fillId="0" borderId="17" xfId="1" applyFont="1" applyBorder="1" applyAlignment="1">
      <alignment vertical="center" wrapText="1"/>
    </xf>
    <xf numFmtId="0" fontId="1" fillId="0" borderId="0" xfId="1" applyFont="1" applyAlignment="1">
      <alignment horizontal="center" vertical="center" wrapText="1"/>
    </xf>
    <xf numFmtId="3" fontId="1" fillId="0" borderId="17" xfId="1" applyNumberFormat="1" applyFont="1" applyBorder="1" applyAlignment="1">
      <alignment vertical="center" wrapText="1"/>
    </xf>
    <xf numFmtId="3" fontId="3" fillId="0" borderId="0" xfId="1" applyNumberFormat="1" applyFont="1" applyAlignment="1">
      <alignment horizontal="left" vertical="center" wrapText="1"/>
    </xf>
    <xf numFmtId="0" fontId="36" fillId="0" borderId="0" xfId="1" applyFont="1" applyAlignment="1">
      <alignment vertical="center"/>
    </xf>
    <xf numFmtId="0" fontId="1" fillId="0" borderId="17" xfId="1" applyFont="1" applyBorder="1">
      <alignment vertical="center"/>
    </xf>
    <xf numFmtId="0" fontId="39" fillId="0" borderId="0" xfId="0" applyFont="1">
      <alignment vertical="center"/>
    </xf>
    <xf numFmtId="0" fontId="39" fillId="0" borderId="87" xfId="4" applyFont="1" applyBorder="1" applyAlignment="1">
      <alignment vertical="center" shrinkToFit="1"/>
    </xf>
    <xf numFmtId="0" fontId="39" fillId="0" borderId="90" xfId="4" applyFont="1" applyBorder="1" applyAlignment="1">
      <alignment vertical="center" shrinkToFit="1"/>
    </xf>
    <xf numFmtId="0" fontId="39" fillId="0" borderId="92" xfId="4" applyFont="1" applyBorder="1" applyAlignment="1">
      <alignment vertical="center" shrinkToFit="1"/>
    </xf>
    <xf numFmtId="0" fontId="1" fillId="0" borderId="0" xfId="1" applyFont="1" applyAlignment="1">
      <alignment vertical="center"/>
    </xf>
    <xf numFmtId="0" fontId="44" fillId="0" borderId="0" xfId="1" applyFont="1" applyAlignment="1">
      <alignment vertical="center"/>
    </xf>
    <xf numFmtId="0" fontId="1" fillId="7" borderId="50" xfId="1" applyFont="1" applyFill="1" applyBorder="1" applyAlignment="1">
      <alignment horizontal="center" vertical="center"/>
    </xf>
    <xf numFmtId="0" fontId="1" fillId="7" borderId="0" xfId="1" applyFont="1" applyFill="1">
      <alignment vertical="center"/>
    </xf>
    <xf numFmtId="0" fontId="36" fillId="7" borderId="0" xfId="1" applyFont="1" applyFill="1" applyAlignment="1">
      <alignment vertical="center"/>
    </xf>
    <xf numFmtId="0" fontId="1" fillId="7" borderId="0" xfId="1" applyFont="1" applyFill="1" applyAlignment="1">
      <alignment horizontal="center" vertical="center"/>
    </xf>
    <xf numFmtId="0" fontId="35" fillId="7" borderId="0" xfId="1" applyFont="1" applyFill="1" applyAlignment="1">
      <alignment horizontal="justify" vertical="center"/>
    </xf>
    <xf numFmtId="0" fontId="1" fillId="7" borderId="0" xfId="1" applyFont="1" applyFill="1" applyAlignment="1">
      <alignment vertical="center" shrinkToFit="1"/>
    </xf>
    <xf numFmtId="0" fontId="35" fillId="7" borderId="0" xfId="1" applyFont="1" applyFill="1">
      <alignment vertical="center"/>
    </xf>
    <xf numFmtId="0" fontId="1" fillId="7" borderId="50" xfId="1" applyFont="1" applyFill="1" applyBorder="1" applyAlignment="1">
      <alignment vertical="center"/>
    </xf>
    <xf numFmtId="0" fontId="1" fillId="7" borderId="59" xfId="1" applyFont="1" applyFill="1" applyBorder="1" applyAlignment="1">
      <alignment vertical="center"/>
    </xf>
    <xf numFmtId="0" fontId="35" fillId="7" borderId="90" xfId="1" applyFont="1" applyFill="1" applyBorder="1" applyAlignment="1">
      <alignment horizontal="center" vertical="center"/>
    </xf>
    <xf numFmtId="0" fontId="35" fillId="7" borderId="92" xfId="1" applyFont="1" applyFill="1" applyBorder="1">
      <alignment vertical="center"/>
    </xf>
    <xf numFmtId="0" fontId="1" fillId="7" borderId="90" xfId="1" applyFont="1" applyFill="1" applyBorder="1" applyAlignment="1">
      <alignment horizontal="center" vertical="center"/>
    </xf>
    <xf numFmtId="0" fontId="39" fillId="7" borderId="90" xfId="4" applyFont="1" applyFill="1" applyBorder="1" applyAlignment="1">
      <alignment vertical="center" shrinkToFit="1"/>
    </xf>
    <xf numFmtId="0" fontId="39" fillId="7" borderId="92" xfId="4" applyFont="1" applyFill="1" applyBorder="1" applyAlignment="1">
      <alignment vertical="center" shrinkToFit="1"/>
    </xf>
    <xf numFmtId="0" fontId="39" fillId="7" borderId="87" xfId="4" applyFont="1" applyFill="1" applyBorder="1" applyAlignment="1">
      <alignment vertical="center" shrinkToFit="1"/>
    </xf>
    <xf numFmtId="0" fontId="39" fillId="7" borderId="88" xfId="4" applyFont="1" applyFill="1" applyBorder="1" applyAlignment="1">
      <alignment horizontal="center" vertical="center" textRotation="255" shrinkToFit="1"/>
    </xf>
    <xf numFmtId="0" fontId="39" fillId="7" borderId="17" xfId="4" applyFont="1" applyFill="1" applyBorder="1" applyAlignment="1">
      <alignment horizontal="left" vertical="center" shrinkToFit="1"/>
    </xf>
    <xf numFmtId="0" fontId="35" fillId="7" borderId="13" xfId="1" applyFont="1" applyFill="1" applyBorder="1" applyAlignment="1">
      <alignment vertical="center"/>
    </xf>
    <xf numFmtId="0" fontId="35" fillId="7" borderId="78" xfId="1" applyFont="1" applyFill="1" applyBorder="1" applyAlignment="1">
      <alignment horizontal="center" vertical="center"/>
    </xf>
    <xf numFmtId="0" fontId="39" fillId="7" borderId="78" xfId="4" applyFont="1" applyFill="1" applyBorder="1" applyAlignment="1">
      <alignment horizontal="left" vertical="center" shrinkToFit="1"/>
    </xf>
    <xf numFmtId="0" fontId="39" fillId="7" borderId="80" xfId="4" applyFont="1" applyFill="1" applyBorder="1" applyAlignment="1">
      <alignment horizontal="left" vertical="center" shrinkToFit="1"/>
    </xf>
    <xf numFmtId="0" fontId="35" fillId="7" borderId="81" xfId="1" applyFont="1" applyFill="1" applyBorder="1" applyAlignment="1">
      <alignment horizontal="center" vertical="center"/>
    </xf>
    <xf numFmtId="0" fontId="1" fillId="7" borderId="88" xfId="1" applyFont="1" applyFill="1" applyBorder="1" applyAlignment="1">
      <alignment horizontal="center" vertical="center"/>
    </xf>
    <xf numFmtId="0" fontId="1" fillId="7" borderId="0" xfId="1" applyFont="1" applyFill="1" applyAlignment="1">
      <alignment horizontal="left" vertical="center"/>
    </xf>
    <xf numFmtId="0" fontId="1" fillId="7" borderId="0" xfId="1" applyFont="1" applyFill="1" applyAlignment="1">
      <alignment horizontal="right" vertical="center"/>
    </xf>
    <xf numFmtId="0" fontId="1" fillId="7" borderId="17" xfId="1" applyFont="1" applyFill="1" applyBorder="1" applyAlignment="1">
      <alignment horizontal="center" vertical="center"/>
    </xf>
    <xf numFmtId="0" fontId="3" fillId="7" borderId="17" xfId="1" applyFont="1" applyFill="1" applyBorder="1">
      <alignment vertical="center"/>
    </xf>
    <xf numFmtId="0" fontId="1" fillId="7" borderId="88" xfId="1" applyFont="1" applyFill="1" applyBorder="1" applyAlignment="1">
      <alignment vertical="center" wrapText="1"/>
    </xf>
    <xf numFmtId="0" fontId="1" fillId="7" borderId="17" xfId="1" applyFont="1" applyFill="1" applyBorder="1" applyAlignment="1">
      <alignment vertical="center" wrapText="1"/>
    </xf>
    <xf numFmtId="0" fontId="1" fillId="7" borderId="0" xfId="1" applyFont="1" applyFill="1" applyAlignment="1">
      <alignment vertical="center" wrapText="1"/>
    </xf>
    <xf numFmtId="0" fontId="1" fillId="7" borderId="0" xfId="1" applyFont="1" applyFill="1" applyAlignment="1">
      <alignment horizontal="center" vertical="center" wrapText="1"/>
    </xf>
    <xf numFmtId="3" fontId="1" fillId="7" borderId="17" xfId="1" applyNumberFormat="1" applyFont="1" applyFill="1" applyBorder="1" applyAlignment="1">
      <alignment vertical="center" wrapText="1"/>
    </xf>
    <xf numFmtId="3" fontId="3" fillId="7" borderId="0" xfId="1" applyNumberFormat="1" applyFont="1" applyFill="1" applyAlignment="1">
      <alignment horizontal="left" vertical="center" wrapText="1"/>
    </xf>
    <xf numFmtId="0" fontId="1" fillId="7" borderId="17" xfId="1" applyFont="1" applyFill="1" applyBorder="1" applyAlignment="1">
      <alignment vertical="center" wrapText="1"/>
    </xf>
    <xf numFmtId="0" fontId="1" fillId="7" borderId="0" xfId="1" applyFont="1" applyFill="1" applyBorder="1" applyAlignment="1">
      <alignment horizontal="center" vertical="center" wrapText="1"/>
    </xf>
    <xf numFmtId="38" fontId="1" fillId="7" borderId="0" xfId="2" applyFont="1" applyFill="1" applyBorder="1" applyAlignment="1">
      <alignment vertical="center" wrapText="1"/>
    </xf>
    <xf numFmtId="0" fontId="3" fillId="7" borderId="0" xfId="1" applyFont="1" applyFill="1" applyBorder="1" applyAlignment="1">
      <alignment horizontal="center" vertical="center" wrapText="1"/>
    </xf>
    <xf numFmtId="0" fontId="1" fillId="7" borderId="0" xfId="1" applyFont="1" applyFill="1" applyAlignment="1">
      <alignment horizontal="left" vertical="center"/>
    </xf>
    <xf numFmtId="0" fontId="35" fillId="7" borderId="81" xfId="1" applyFont="1" applyFill="1" applyBorder="1" applyAlignment="1">
      <alignment horizontal="center" vertical="center"/>
    </xf>
    <xf numFmtId="0" fontId="1" fillId="7" borderId="50" xfId="1" applyFont="1" applyFill="1" applyBorder="1" applyAlignment="1">
      <alignment horizontal="center" vertical="center"/>
    </xf>
    <xf numFmtId="0" fontId="1" fillId="7" borderId="90" xfId="1" applyFont="1" applyFill="1" applyBorder="1" applyAlignment="1">
      <alignment horizontal="center" vertical="center"/>
    </xf>
    <xf numFmtId="0" fontId="1" fillId="0" borderId="0" xfId="1" applyFont="1" applyAlignment="1">
      <alignment horizontal="center" vertical="center"/>
    </xf>
    <xf numFmtId="0" fontId="1" fillId="7" borderId="0" xfId="1" applyFont="1" applyFill="1" applyBorder="1" applyAlignment="1">
      <alignment vertical="center" wrapText="1"/>
    </xf>
    <xf numFmtId="0" fontId="1" fillId="7" borderId="0" xfId="1" applyFont="1" applyFill="1" applyBorder="1" applyAlignment="1">
      <alignment horizontal="center" vertical="center" wrapText="1"/>
    </xf>
    <xf numFmtId="38" fontId="1" fillId="7" borderId="0" xfId="2" applyFont="1" applyFill="1" applyBorder="1" applyAlignment="1">
      <alignment vertical="center" wrapText="1"/>
    </xf>
    <xf numFmtId="0" fontId="36" fillId="0" borderId="0" xfId="1" applyFont="1" applyAlignment="1">
      <alignment horizontal="left" vertical="center"/>
    </xf>
    <xf numFmtId="0" fontId="1" fillId="7" borderId="88" xfId="1" applyFont="1" applyFill="1" applyBorder="1" applyAlignment="1">
      <alignment horizontal="center" vertical="center"/>
    </xf>
    <xf numFmtId="0" fontId="1" fillId="7" borderId="82" xfId="1" applyFont="1" applyFill="1" applyBorder="1" applyAlignment="1">
      <alignment vertical="center" wrapText="1"/>
    </xf>
    <xf numFmtId="0" fontId="1" fillId="7" borderId="17" xfId="1" applyFont="1" applyFill="1" applyBorder="1" applyAlignment="1">
      <alignment vertical="center" wrapText="1"/>
    </xf>
    <xf numFmtId="0" fontId="1" fillId="7" borderId="78" xfId="1" applyFont="1" applyFill="1" applyBorder="1" applyAlignment="1">
      <alignment vertical="center" wrapText="1"/>
    </xf>
    <xf numFmtId="0" fontId="35" fillId="7" borderId="0" xfId="1" applyFont="1" applyFill="1" applyBorder="1" applyAlignment="1">
      <alignment horizontal="center" vertical="center"/>
    </xf>
    <xf numFmtId="0" fontId="1" fillId="7" borderId="0" xfId="1" applyFont="1" applyFill="1" applyBorder="1" applyAlignment="1">
      <alignment vertical="center" wrapText="1"/>
    </xf>
    <xf numFmtId="0" fontId="1" fillId="7" borderId="17" xfId="1" applyFont="1" applyFill="1" applyBorder="1" applyAlignment="1">
      <alignment vertical="center" wrapText="1"/>
    </xf>
    <xf numFmtId="0" fontId="1" fillId="7" borderId="82" xfId="1" applyFont="1" applyFill="1" applyBorder="1" applyAlignment="1">
      <alignment vertical="center" wrapText="1"/>
    </xf>
    <xf numFmtId="0" fontId="45" fillId="7" borderId="17" xfId="4" applyFont="1" applyFill="1" applyBorder="1" applyAlignment="1">
      <alignment horizontal="left" vertical="center" wrapText="1" shrinkToFit="1"/>
    </xf>
    <xf numFmtId="0" fontId="1" fillId="7" borderId="88" xfId="1" applyFont="1" applyFill="1" applyBorder="1" applyAlignment="1">
      <alignment horizontal="center" vertical="center"/>
    </xf>
    <xf numFmtId="0" fontId="35" fillId="7" borderId="81" xfId="1" applyFont="1" applyFill="1" applyBorder="1" applyAlignment="1">
      <alignment horizontal="center" vertical="center"/>
    </xf>
    <xf numFmtId="0" fontId="35" fillId="0" borderId="81" xfId="1" applyFont="1" applyBorder="1" applyAlignment="1">
      <alignment horizontal="center" vertical="center"/>
    </xf>
    <xf numFmtId="0" fontId="1" fillId="0" borderId="0" xfId="1" applyFont="1" applyAlignment="1">
      <alignment horizontal="center" vertical="center"/>
    </xf>
    <xf numFmtId="0" fontId="1" fillId="7" borderId="0" xfId="1" applyFont="1" applyFill="1" applyAlignment="1">
      <alignment horizontal="left" vertical="center"/>
    </xf>
    <xf numFmtId="0" fontId="35" fillId="7" borderId="81" xfId="1" applyFont="1" applyFill="1" applyBorder="1" applyAlignment="1">
      <alignment vertical="center"/>
    </xf>
    <xf numFmtId="0" fontId="35" fillId="7" borderId="97" xfId="1" applyFont="1" applyFill="1" applyBorder="1" applyAlignment="1">
      <alignment horizontal="center" vertical="center" wrapText="1"/>
    </xf>
    <xf numFmtId="0" fontId="39" fillId="7" borderId="80" xfId="4" applyFont="1" applyFill="1" applyBorder="1" applyAlignment="1">
      <alignment vertical="center" shrinkToFit="1"/>
    </xf>
    <xf numFmtId="0" fontId="35" fillId="7" borderId="78" xfId="1" applyFont="1" applyFill="1" applyBorder="1" applyAlignment="1">
      <alignment vertical="center"/>
    </xf>
    <xf numFmtId="0" fontId="39" fillId="7" borderId="82" xfId="4" applyFont="1" applyFill="1" applyBorder="1" applyAlignment="1">
      <alignment horizontal="left" vertical="center" shrinkToFit="1"/>
    </xf>
    <xf numFmtId="0" fontId="39" fillId="7" borderId="131" xfId="4" applyFont="1" applyFill="1" applyBorder="1" applyAlignment="1">
      <alignment vertical="center" shrinkToFit="1"/>
    </xf>
    <xf numFmtId="0" fontId="39" fillId="7" borderId="83" xfId="4" applyFont="1" applyFill="1" applyBorder="1" applyAlignment="1">
      <alignment horizontal="left" vertical="center" shrinkToFit="1"/>
    </xf>
    <xf numFmtId="178" fontId="7" fillId="7" borderId="0" xfId="1" applyNumberFormat="1" applyFont="1" applyFill="1" applyBorder="1">
      <alignment vertical="center"/>
    </xf>
    <xf numFmtId="178" fontId="7" fillId="7" borderId="0" xfId="1" applyNumberFormat="1" applyFont="1" applyFill="1" applyBorder="1" applyAlignment="1">
      <alignment vertical="center" wrapText="1"/>
    </xf>
    <xf numFmtId="0" fontId="1" fillId="7" borderId="59" xfId="1" applyFont="1" applyFill="1" applyBorder="1">
      <alignment vertical="center"/>
    </xf>
    <xf numFmtId="0" fontId="1" fillId="7" borderId="17" xfId="1" applyFont="1" applyFill="1" applyBorder="1">
      <alignment vertical="center"/>
    </xf>
    <xf numFmtId="0" fontId="1" fillId="7" borderId="0" xfId="1" applyFont="1" applyFill="1" applyAlignment="1">
      <alignment horizontal="center" vertical="center"/>
    </xf>
    <xf numFmtId="0" fontId="1" fillId="7" borderId="17" xfId="1" applyFont="1" applyFill="1" applyBorder="1" applyAlignment="1">
      <alignment horizontal="center" vertical="center"/>
    </xf>
    <xf numFmtId="0" fontId="47" fillId="0" borderId="0" xfId="0" applyFont="1">
      <alignment vertical="center"/>
    </xf>
    <xf numFmtId="0" fontId="46" fillId="0" borderId="0" xfId="0" applyFont="1" applyBorder="1" applyAlignment="1" applyProtection="1">
      <alignment horizontal="center" vertical="center" shrinkToFit="1"/>
      <protection locked="0"/>
    </xf>
    <xf numFmtId="0" fontId="47" fillId="0" borderId="0" xfId="0" applyFont="1" applyBorder="1" applyAlignment="1">
      <alignment horizontal="center" vertical="center"/>
    </xf>
    <xf numFmtId="0" fontId="47" fillId="0" borderId="0" xfId="0" applyFont="1" applyBorder="1" applyAlignment="1" applyProtection="1">
      <alignment horizontal="center" vertical="center" shrinkToFit="1"/>
      <protection locked="0"/>
    </xf>
    <xf numFmtId="0" fontId="47" fillId="0" borderId="0" xfId="0" applyFont="1" applyBorder="1">
      <alignment vertical="center"/>
    </xf>
    <xf numFmtId="0" fontId="48" fillId="0" borderId="0" xfId="0" applyFont="1" applyBorder="1" applyAlignment="1">
      <alignment vertical="center"/>
    </xf>
    <xf numFmtId="0" fontId="47" fillId="0" borderId="0" xfId="0" applyFont="1" applyFill="1" applyBorder="1" applyAlignment="1">
      <alignment vertical="center"/>
    </xf>
    <xf numFmtId="0" fontId="47" fillId="0" borderId="0" xfId="0" applyFont="1" applyBorder="1" applyAlignment="1">
      <alignment vertical="center"/>
    </xf>
    <xf numFmtId="38" fontId="47" fillId="0" borderId="0" xfId="2" applyFont="1" applyBorder="1" applyAlignment="1">
      <alignment horizontal="center" vertical="center"/>
    </xf>
    <xf numFmtId="0" fontId="50" fillId="0" borderId="0" xfId="0" applyFont="1" applyFill="1" applyBorder="1" applyAlignment="1">
      <alignment horizontal="center" vertical="center" wrapText="1"/>
    </xf>
    <xf numFmtId="38" fontId="47" fillId="0" borderId="0" xfId="2" applyFont="1" applyBorder="1" applyAlignment="1" applyProtection="1">
      <alignment horizontal="center" vertical="center"/>
      <protection locked="0"/>
    </xf>
    <xf numFmtId="0" fontId="51" fillId="0" borderId="0" xfId="0" applyFont="1" applyAlignment="1">
      <alignment vertical="center"/>
    </xf>
    <xf numFmtId="0" fontId="52" fillId="0" borderId="0" xfId="0" applyFont="1" applyBorder="1">
      <alignment vertical="center"/>
    </xf>
    <xf numFmtId="0" fontId="54" fillId="0" borderId="0" xfId="0" applyFont="1" applyBorder="1" applyAlignment="1">
      <alignment vertical="center"/>
    </xf>
    <xf numFmtId="0" fontId="52" fillId="0" borderId="0" xfId="0" applyFont="1" applyBorder="1" applyAlignment="1">
      <alignment vertical="center"/>
    </xf>
    <xf numFmtId="0" fontId="47" fillId="0" borderId="154" xfId="0" applyFont="1" applyBorder="1">
      <alignment vertical="center"/>
    </xf>
    <xf numFmtId="0" fontId="47" fillId="0" borderId="155" xfId="0" applyFont="1" applyBorder="1">
      <alignment vertical="center"/>
    </xf>
    <xf numFmtId="0" fontId="48" fillId="0" borderId="157" xfId="0" applyFont="1" applyBorder="1" applyAlignment="1">
      <alignment vertical="center"/>
    </xf>
    <xf numFmtId="0" fontId="47" fillId="0" borderId="157" xfId="0" applyFont="1" applyBorder="1" applyAlignment="1">
      <alignment vertical="center"/>
    </xf>
    <xf numFmtId="0" fontId="47" fillId="0" borderId="159" xfId="0" applyFont="1" applyBorder="1" applyAlignment="1">
      <alignment vertical="center"/>
    </xf>
    <xf numFmtId="0" fontId="47" fillId="0" borderId="160" xfId="0" applyFont="1" applyBorder="1" applyAlignment="1">
      <alignment vertical="center"/>
    </xf>
    <xf numFmtId="0" fontId="47" fillId="0" borderId="153" xfId="0" applyFont="1" applyBorder="1">
      <alignment vertical="center"/>
    </xf>
    <xf numFmtId="0" fontId="53" fillId="0" borderId="154" xfId="0" applyFont="1" applyBorder="1">
      <alignment vertical="center"/>
    </xf>
    <xf numFmtId="0" fontId="47" fillId="0" borderId="156" xfId="0" applyFont="1" applyBorder="1">
      <alignment vertical="center"/>
    </xf>
    <xf numFmtId="0" fontId="47" fillId="0" borderId="158" xfId="0" applyFont="1" applyBorder="1">
      <alignment vertical="center"/>
    </xf>
    <xf numFmtId="38" fontId="49" fillId="0" borderId="159" xfId="2" applyFont="1" applyFill="1" applyBorder="1" applyAlignment="1">
      <alignment horizontal="center" vertical="center"/>
    </xf>
    <xf numFmtId="0" fontId="46" fillId="0" borderId="159" xfId="0" applyFont="1" applyBorder="1" applyAlignment="1">
      <alignment horizontal="center" vertical="center"/>
    </xf>
    <xf numFmtId="12" fontId="47" fillId="0" borderId="159" xfId="0" applyNumberFormat="1" applyFont="1" applyBorder="1" applyAlignment="1">
      <alignment horizontal="center" vertical="center"/>
    </xf>
    <xf numFmtId="0" fontId="35" fillId="7" borderId="82" xfId="1" applyFont="1" applyFill="1" applyBorder="1" applyAlignment="1">
      <alignment vertical="center"/>
    </xf>
    <xf numFmtId="0" fontId="1" fillId="7" borderId="17" xfId="1" applyFont="1" applyFill="1" applyBorder="1" applyAlignment="1">
      <alignment horizontal="center" vertical="center"/>
    </xf>
    <xf numFmtId="0" fontId="39" fillId="7" borderId="0" xfId="4" applyFont="1" applyFill="1" applyBorder="1" applyAlignment="1">
      <alignment vertical="center" shrinkToFit="1"/>
    </xf>
    <xf numFmtId="0" fontId="45" fillId="7" borderId="0" xfId="4" applyFont="1" applyFill="1" applyBorder="1" applyAlignment="1">
      <alignment horizontal="center" vertical="center" wrapText="1" shrinkToFit="1"/>
    </xf>
    <xf numFmtId="0" fontId="45" fillId="7" borderId="62" xfId="4" applyFont="1" applyFill="1" applyBorder="1" applyAlignment="1">
      <alignment vertical="center" wrapText="1" shrinkToFit="1"/>
    </xf>
    <xf numFmtId="0" fontId="45" fillId="7" borderId="0" xfId="4" applyFont="1" applyFill="1" applyBorder="1" applyAlignment="1">
      <alignment vertical="center" wrapText="1" shrinkToFit="1"/>
    </xf>
    <xf numFmtId="0" fontId="45" fillId="7" borderId="17" xfId="4" applyFont="1" applyFill="1" applyBorder="1" applyAlignment="1">
      <alignment vertical="center" wrapText="1" shrinkToFit="1"/>
    </xf>
    <xf numFmtId="0" fontId="45" fillId="7" borderId="77" xfId="4" applyFont="1" applyFill="1" applyBorder="1" applyAlignment="1">
      <alignment vertical="center" wrapText="1" shrinkToFit="1"/>
    </xf>
    <xf numFmtId="0" fontId="45" fillId="7" borderId="78" xfId="4" applyFont="1" applyFill="1" applyBorder="1" applyAlignment="1">
      <alignment vertical="center" wrapText="1" shrinkToFit="1"/>
    </xf>
    <xf numFmtId="0" fontId="39" fillId="7" borderId="88" xfId="4" applyFont="1" applyFill="1" applyBorder="1" applyAlignment="1">
      <alignment vertical="center" shrinkToFit="1"/>
    </xf>
    <xf numFmtId="0" fontId="39" fillId="7" borderId="69" xfId="4" applyFont="1" applyFill="1" applyBorder="1" applyAlignment="1">
      <alignment vertical="center" shrinkToFit="1"/>
    </xf>
    <xf numFmtId="0" fontId="39" fillId="7" borderId="88" xfId="4" applyFont="1" applyFill="1" applyBorder="1" applyAlignment="1">
      <alignment horizontal="distributed" vertical="top" shrinkToFit="1"/>
    </xf>
    <xf numFmtId="0" fontId="39" fillId="7" borderId="0" xfId="4" applyFont="1" applyFill="1" applyBorder="1" applyAlignment="1">
      <alignment horizontal="distributed" vertical="top" shrinkToFit="1"/>
    </xf>
    <xf numFmtId="0" fontId="39" fillId="7" borderId="69" xfId="4" applyFont="1" applyFill="1" applyBorder="1" applyAlignment="1">
      <alignment horizontal="distributed" vertical="top" shrinkToFit="1"/>
    </xf>
    <xf numFmtId="0" fontId="45" fillId="7" borderId="0" xfId="4" applyFont="1" applyFill="1" applyBorder="1" applyAlignment="1">
      <alignment horizontal="right" vertical="center" wrapText="1" shrinkToFit="1"/>
    </xf>
    <xf numFmtId="0" fontId="35" fillId="7" borderId="0" xfId="1" applyFont="1" applyFill="1" applyBorder="1" applyAlignment="1">
      <alignment horizontal="left" vertical="center" wrapText="1"/>
    </xf>
    <xf numFmtId="0" fontId="39" fillId="7" borderId="81" xfId="4" applyFont="1" applyFill="1" applyBorder="1" applyAlignment="1">
      <alignment vertical="center" shrinkToFit="1"/>
    </xf>
    <xf numFmtId="0" fontId="39" fillId="7" borderId="82" xfId="4" applyFont="1" applyFill="1" applyBorder="1" applyAlignment="1">
      <alignment vertical="center" shrinkToFit="1"/>
    </xf>
    <xf numFmtId="0" fontId="39" fillId="7" borderId="111" xfId="4" applyFont="1" applyFill="1" applyBorder="1" applyAlignment="1">
      <alignment vertical="center" shrinkToFit="1"/>
    </xf>
    <xf numFmtId="0" fontId="57" fillId="7" borderId="97" xfId="4" applyFont="1" applyFill="1" applyBorder="1" applyAlignment="1">
      <alignment vertical="top" shrinkToFit="1"/>
    </xf>
    <xf numFmtId="0" fontId="57" fillId="7" borderId="78" xfId="4" applyFont="1" applyFill="1" applyBorder="1" applyAlignment="1">
      <alignment vertical="top" shrinkToFit="1"/>
    </xf>
    <xf numFmtId="0" fontId="57" fillId="7" borderId="79" xfId="4" applyFont="1" applyFill="1" applyBorder="1" applyAlignment="1">
      <alignment vertical="top" shrinkToFit="1"/>
    </xf>
    <xf numFmtId="0" fontId="1" fillId="7" borderId="97" xfId="1" applyFont="1" applyFill="1" applyBorder="1" applyAlignment="1">
      <alignment vertical="center" wrapText="1"/>
    </xf>
    <xf numFmtId="0" fontId="1" fillId="7" borderId="78" xfId="1" applyFont="1" applyFill="1" applyBorder="1" applyAlignment="1">
      <alignment horizontal="center" vertical="center" wrapText="1"/>
    </xf>
    <xf numFmtId="3" fontId="3" fillId="7" borderId="78" xfId="1" applyNumberFormat="1" applyFont="1" applyFill="1" applyBorder="1" applyAlignment="1">
      <alignment horizontal="left" vertical="center" wrapText="1"/>
    </xf>
    <xf numFmtId="3" fontId="1" fillId="7" borderId="80" xfId="1" applyNumberFormat="1" applyFont="1" applyFill="1" applyBorder="1" applyAlignment="1">
      <alignment vertical="center" wrapText="1"/>
    </xf>
    <xf numFmtId="0" fontId="35" fillId="7" borderId="0" xfId="1" applyFont="1" applyFill="1" applyBorder="1" applyAlignment="1">
      <alignment horizontal="center" vertical="center"/>
    </xf>
    <xf numFmtId="0" fontId="35" fillId="7" borderId="0" xfId="1" applyFont="1" applyFill="1" applyBorder="1">
      <alignment vertical="center"/>
    </xf>
    <xf numFmtId="0" fontId="1" fillId="7" borderId="0" xfId="1" applyFont="1" applyFill="1" applyBorder="1" applyAlignment="1">
      <alignment horizontal="center" vertical="center"/>
    </xf>
    <xf numFmtId="0" fontId="1" fillId="7" borderId="0" xfId="1" applyFont="1" applyFill="1" applyBorder="1" applyAlignment="1">
      <alignment vertical="center"/>
    </xf>
    <xf numFmtId="49" fontId="1" fillId="7" borderId="0" xfId="1" applyNumberFormat="1" applyFont="1" applyFill="1" applyBorder="1" applyAlignment="1">
      <alignment horizontal="center" vertical="center"/>
    </xf>
    <xf numFmtId="0" fontId="35" fillId="7" borderId="78" xfId="1" applyFont="1" applyFill="1" applyBorder="1">
      <alignment vertical="center"/>
    </xf>
    <xf numFmtId="0" fontId="1" fillId="7" borderId="78" xfId="1" applyFont="1" applyFill="1" applyBorder="1" applyAlignment="1">
      <alignment horizontal="center" vertical="center"/>
    </xf>
    <xf numFmtId="0" fontId="47" fillId="0" borderId="0" xfId="0" applyFont="1">
      <alignment vertical="center"/>
    </xf>
    <xf numFmtId="178" fontId="7" fillId="7" borderId="1" xfId="1" applyNumberFormat="1" applyFont="1" applyFill="1" applyBorder="1" applyAlignment="1">
      <alignment horizontal="right" vertical="center" wrapText="1"/>
    </xf>
    <xf numFmtId="0" fontId="39" fillId="0" borderId="90" xfId="4" applyFont="1" applyFill="1" applyBorder="1" applyAlignment="1">
      <alignment vertical="center" shrinkToFit="1"/>
    </xf>
    <xf numFmtId="0" fontId="39" fillId="0" borderId="92" xfId="4" applyFont="1" applyFill="1" applyBorder="1" applyAlignment="1">
      <alignment vertical="center" shrinkToFit="1"/>
    </xf>
    <xf numFmtId="0" fontId="45" fillId="7" borderId="62" xfId="4" applyFont="1" applyFill="1" applyBorder="1" applyAlignment="1" applyProtection="1">
      <alignment vertical="center" wrapText="1" shrinkToFit="1"/>
      <protection locked="0"/>
    </xf>
    <xf numFmtId="0" fontId="45" fillId="7" borderId="0" xfId="4" applyFont="1" applyFill="1" applyBorder="1" applyAlignment="1" applyProtection="1">
      <alignment vertical="center" wrapText="1" shrinkToFit="1"/>
      <protection locked="0"/>
    </xf>
    <xf numFmtId="0" fontId="45" fillId="7" borderId="17" xfId="4" applyFont="1" applyFill="1" applyBorder="1" applyAlignment="1" applyProtection="1">
      <alignment vertical="center" wrapText="1" shrinkToFit="1"/>
      <protection locked="0"/>
    </xf>
    <xf numFmtId="0" fontId="45" fillId="7" borderId="77" xfId="4" applyFont="1" applyFill="1" applyBorder="1" applyAlignment="1" applyProtection="1">
      <alignment vertical="center" wrapText="1" shrinkToFit="1"/>
      <protection locked="0"/>
    </xf>
    <xf numFmtId="0" fontId="45" fillId="7" borderId="78" xfId="4" applyFont="1" applyFill="1" applyBorder="1" applyAlignment="1" applyProtection="1">
      <alignment vertical="center" wrapText="1" shrinkToFit="1"/>
      <protection locked="0"/>
    </xf>
    <xf numFmtId="0" fontId="5" fillId="7" borderId="0" xfId="1" applyFont="1" applyFill="1" applyProtection="1">
      <alignment vertical="center"/>
    </xf>
    <xf numFmtId="0" fontId="7" fillId="7" borderId="0" xfId="1" applyFont="1" applyFill="1" applyProtection="1">
      <alignment vertical="center"/>
    </xf>
    <xf numFmtId="0" fontId="30" fillId="0" borderId="0" xfId="0" applyFont="1" applyAlignment="1">
      <alignment vertical="center"/>
    </xf>
    <xf numFmtId="0" fontId="5" fillId="7" borderId="0" xfId="1" applyFont="1" applyFill="1" applyAlignment="1" applyProtection="1">
      <alignment horizontal="justify" vertical="center"/>
    </xf>
    <xf numFmtId="0" fontId="7" fillId="7" borderId="0" xfId="1" applyFont="1" applyFill="1" applyAlignment="1" applyProtection="1">
      <alignment vertical="center" shrinkToFit="1"/>
    </xf>
    <xf numFmtId="0" fontId="7" fillId="7" borderId="0" xfId="1" applyFont="1" applyFill="1" applyAlignment="1" applyProtection="1">
      <alignment horizontal="distributed" vertical="center"/>
    </xf>
    <xf numFmtId="0" fontId="7" fillId="7" borderId="0" xfId="1" applyFont="1" applyFill="1" applyAlignment="1" applyProtection="1">
      <alignment horizontal="center" vertical="center"/>
    </xf>
    <xf numFmtId="0" fontId="7" fillId="7" borderId="0" xfId="1" applyFont="1" applyFill="1" applyAlignment="1" applyProtection="1">
      <alignment vertical="center" wrapText="1"/>
    </xf>
    <xf numFmtId="0" fontId="5" fillId="7" borderId="0" xfId="1" applyFont="1" applyFill="1" applyAlignment="1" applyProtection="1">
      <alignment vertical="center" wrapText="1"/>
    </xf>
    <xf numFmtId="0" fontId="5" fillId="0" borderId="0" xfId="1" applyFont="1" applyAlignment="1">
      <alignment vertical="center"/>
    </xf>
    <xf numFmtId="0" fontId="35" fillId="7" borderId="0" xfId="1" applyFont="1" applyFill="1" applyBorder="1" applyProtection="1">
      <alignment vertical="center"/>
      <protection locked="0"/>
    </xf>
    <xf numFmtId="49" fontId="1" fillId="7" borderId="0" xfId="1" applyNumberFormat="1" applyFont="1" applyFill="1" applyBorder="1" applyAlignment="1" applyProtection="1">
      <alignment horizontal="center" vertical="center"/>
      <protection locked="0"/>
    </xf>
    <xf numFmtId="0" fontId="35" fillId="7" borderId="78" xfId="1" applyFont="1" applyFill="1" applyBorder="1" applyProtection="1">
      <alignment vertical="center"/>
      <protection locked="0"/>
    </xf>
    <xf numFmtId="0" fontId="1" fillId="7" borderId="78" xfId="1" applyFont="1" applyFill="1" applyBorder="1" applyAlignment="1" applyProtection="1">
      <alignment horizontal="center" vertical="center"/>
      <protection locked="0"/>
    </xf>
    <xf numFmtId="0" fontId="7" fillId="7" borderId="7" xfId="1" applyFont="1" applyFill="1" applyBorder="1" applyAlignment="1" applyProtection="1">
      <alignment horizontal="center" vertical="center"/>
      <protection locked="0"/>
    </xf>
    <xf numFmtId="0" fontId="7" fillId="7" borderId="0" xfId="1" applyFont="1" applyFill="1" applyBorder="1" applyProtection="1">
      <alignment vertical="center"/>
      <protection locked="0"/>
    </xf>
    <xf numFmtId="0" fontId="7" fillId="7" borderId="0" xfId="1" applyFont="1" applyFill="1" applyBorder="1" applyAlignment="1" applyProtection="1">
      <alignment vertical="center" wrapText="1"/>
      <protection locked="0"/>
    </xf>
    <xf numFmtId="0" fontId="7" fillId="7" borderId="51" xfId="1" applyFont="1" applyFill="1" applyBorder="1" applyAlignment="1" applyProtection="1">
      <alignment vertical="center" wrapText="1"/>
      <protection locked="0"/>
    </xf>
    <xf numFmtId="0" fontId="7" fillId="7" borderId="8" xfId="1" applyFont="1" applyFill="1" applyBorder="1" applyAlignment="1" applyProtection="1">
      <alignment vertical="center" wrapText="1"/>
      <protection locked="0"/>
    </xf>
    <xf numFmtId="0" fontId="7" fillId="7" borderId="7" xfId="1" applyFont="1" applyFill="1" applyBorder="1" applyAlignment="1" applyProtection="1">
      <alignment horizontal="right" vertical="center" wrapText="1"/>
      <protection locked="0"/>
    </xf>
    <xf numFmtId="0" fontId="7" fillId="7" borderId="0" xfId="1" applyFont="1" applyFill="1" applyBorder="1" applyAlignment="1" applyProtection="1">
      <alignment horizontal="center" vertical="center"/>
      <protection locked="0"/>
    </xf>
    <xf numFmtId="0" fontId="7" fillId="7" borderId="0" xfId="1" applyFont="1" applyFill="1" applyBorder="1" applyAlignment="1" applyProtection="1">
      <alignment vertical="center"/>
      <protection locked="0"/>
    </xf>
    <xf numFmtId="0" fontId="7" fillId="7" borderId="0" xfId="1" applyFont="1" applyFill="1" applyBorder="1" applyAlignment="1" applyProtection="1">
      <alignment horizontal="left" vertical="center"/>
      <protection locked="0"/>
    </xf>
    <xf numFmtId="0" fontId="7" fillId="7" borderId="0" xfId="1" applyFont="1" applyFill="1" applyBorder="1" applyAlignment="1" applyProtection="1">
      <alignment horizontal="right" vertical="center"/>
      <protection locked="0"/>
    </xf>
    <xf numFmtId="0" fontId="7" fillId="7" borderId="0" xfId="1" applyFont="1" applyFill="1" applyBorder="1" applyAlignment="1" applyProtection="1">
      <alignment horizontal="center" vertical="center" wrapText="1"/>
      <protection locked="0"/>
    </xf>
    <xf numFmtId="0" fontId="7" fillId="7" borderId="4" xfId="1" applyFont="1" applyFill="1" applyBorder="1" applyAlignment="1" applyProtection="1">
      <alignment horizontal="center" vertical="center"/>
      <protection locked="0"/>
    </xf>
    <xf numFmtId="0" fontId="7" fillId="7" borderId="5" xfId="1" applyFont="1" applyFill="1" applyBorder="1" applyAlignment="1" applyProtection="1">
      <alignment horizontal="right" vertical="center"/>
      <protection locked="0"/>
    </xf>
    <xf numFmtId="0" fontId="5" fillId="7" borderId="5" xfId="1" applyFont="1" applyFill="1" applyBorder="1" applyAlignment="1" applyProtection="1">
      <alignment vertical="center" wrapText="1"/>
      <protection locked="0"/>
    </xf>
    <xf numFmtId="38" fontId="5" fillId="7" borderId="5" xfId="2" applyFont="1" applyFill="1" applyBorder="1" applyAlignment="1" applyProtection="1">
      <alignment horizontal="center" vertical="center" wrapText="1"/>
      <protection locked="0"/>
    </xf>
    <xf numFmtId="0" fontId="7" fillId="7" borderId="6" xfId="1" applyFont="1" applyFill="1" applyBorder="1" applyAlignment="1" applyProtection="1">
      <alignment horizontal="left" vertical="center" wrapText="1"/>
      <protection locked="0"/>
    </xf>
    <xf numFmtId="0" fontId="1" fillId="7" borderId="0" xfId="1" applyFont="1" applyFill="1" applyBorder="1" applyAlignment="1" applyProtection="1">
      <alignment horizontal="center" vertical="center"/>
      <protection locked="0"/>
    </xf>
    <xf numFmtId="0" fontId="1" fillId="7" borderId="17" xfId="1" applyFont="1" applyFill="1" applyBorder="1" applyAlignment="1" applyProtection="1">
      <alignment horizontal="center" vertical="center"/>
      <protection locked="0"/>
    </xf>
    <xf numFmtId="0" fontId="1" fillId="7" borderId="0" xfId="1" applyFont="1" applyFill="1" applyBorder="1" applyAlignment="1" applyProtection="1">
      <alignment vertical="center"/>
      <protection locked="0"/>
    </xf>
    <xf numFmtId="0" fontId="45" fillId="7" borderId="0" xfId="4" applyFont="1" applyFill="1" applyBorder="1" applyAlignment="1" applyProtection="1">
      <alignment horizontal="right" vertical="center" wrapText="1" shrinkToFit="1"/>
      <protection locked="0"/>
    </xf>
    <xf numFmtId="0" fontId="45" fillId="7" borderId="0" xfId="4" applyFont="1" applyFill="1" applyBorder="1" applyAlignment="1" applyProtection="1">
      <alignment horizontal="center" vertical="center" wrapText="1" shrinkToFit="1"/>
      <protection locked="0"/>
    </xf>
    <xf numFmtId="0" fontId="1" fillId="0" borderId="58" xfId="0" applyFont="1" applyBorder="1" applyAlignment="1">
      <alignment horizontal="center" vertical="center"/>
    </xf>
    <xf numFmtId="0" fontId="1" fillId="0" borderId="65" xfId="0" applyFont="1" applyBorder="1" applyAlignment="1">
      <alignment horizontal="center" vertical="center"/>
    </xf>
    <xf numFmtId="0" fontId="1" fillId="3" borderId="66" xfId="0" applyFont="1" applyFill="1" applyBorder="1" applyAlignment="1">
      <alignment horizontal="left" vertical="center"/>
    </xf>
    <xf numFmtId="0" fontId="1" fillId="3" borderId="65" xfId="0" applyFont="1" applyFill="1" applyBorder="1" applyAlignment="1">
      <alignment horizontal="left" vertical="center"/>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3" borderId="58" xfId="0" applyFont="1" applyFill="1" applyBorder="1" applyAlignment="1">
      <alignment horizontal="center" vertical="center"/>
    </xf>
    <xf numFmtId="0" fontId="1" fillId="3" borderId="65" xfId="0" applyFont="1" applyFill="1" applyBorder="1" applyAlignment="1">
      <alignment horizontal="center" vertical="center"/>
    </xf>
    <xf numFmtId="0" fontId="1" fillId="3" borderId="66" xfId="0" applyFont="1" applyFill="1" applyBorder="1" applyAlignment="1">
      <alignment horizontal="left" vertical="center" wrapText="1"/>
    </xf>
    <xf numFmtId="0" fontId="1" fillId="3" borderId="66" xfId="0" applyFont="1" applyFill="1" applyBorder="1" applyAlignment="1">
      <alignment horizontal="center" vertical="center" wrapText="1"/>
    </xf>
    <xf numFmtId="0" fontId="1" fillId="3" borderId="66" xfId="0" applyFont="1" applyFill="1" applyBorder="1" applyAlignment="1">
      <alignment horizontal="center" vertical="center"/>
    </xf>
    <xf numFmtId="0" fontId="3" fillId="3" borderId="58"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1" fillId="3" borderId="62"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63" xfId="0" applyFont="1" applyFill="1" applyBorder="1" applyAlignment="1">
      <alignment horizontal="left" vertical="center" wrapText="1"/>
    </xf>
    <xf numFmtId="0" fontId="1" fillId="3" borderId="51" xfId="0" applyFont="1" applyFill="1" applyBorder="1" applyAlignment="1">
      <alignment horizontal="left" vertical="center" wrapText="1"/>
    </xf>
    <xf numFmtId="0" fontId="1" fillId="0" borderId="66" xfId="0" applyFont="1" applyBorder="1" applyAlignment="1">
      <alignment horizontal="center" vertical="center"/>
    </xf>
    <xf numFmtId="0" fontId="1" fillId="3" borderId="69" xfId="0" applyFont="1" applyFill="1" applyBorder="1" applyAlignment="1">
      <alignment horizontal="left" vertical="center" wrapText="1"/>
    </xf>
    <xf numFmtId="0" fontId="1" fillId="3" borderId="64" xfId="0" applyFont="1" applyFill="1" applyBorder="1" applyAlignment="1">
      <alignment horizontal="left" vertical="center" wrapText="1"/>
    </xf>
    <xf numFmtId="0" fontId="1" fillId="3" borderId="60" xfId="0" quotePrefix="1" applyFont="1" applyFill="1" applyBorder="1" applyAlignment="1">
      <alignment vertical="center" wrapText="1"/>
    </xf>
    <xf numFmtId="0" fontId="1" fillId="3" borderId="50" xfId="0" quotePrefix="1" applyFont="1" applyFill="1" applyBorder="1" applyAlignment="1">
      <alignment vertical="center" wrapText="1"/>
    </xf>
    <xf numFmtId="0" fontId="1" fillId="3" borderId="61" xfId="0" quotePrefix="1" applyFont="1" applyFill="1" applyBorder="1" applyAlignment="1">
      <alignment vertical="center" wrapText="1"/>
    </xf>
    <xf numFmtId="0" fontId="1" fillId="3" borderId="62" xfId="0" quotePrefix="1" applyFont="1" applyFill="1" applyBorder="1" applyAlignment="1">
      <alignment vertical="center" wrapText="1"/>
    </xf>
    <xf numFmtId="0" fontId="1" fillId="3" borderId="0" xfId="0" quotePrefix="1" applyFont="1" applyFill="1" applyBorder="1" applyAlignment="1">
      <alignment vertical="center" wrapText="1"/>
    </xf>
    <xf numFmtId="0" fontId="1" fillId="3" borderId="69" xfId="0" quotePrefix="1" applyFont="1" applyFill="1" applyBorder="1" applyAlignment="1">
      <alignment vertical="center" wrapText="1"/>
    </xf>
    <xf numFmtId="0" fontId="1" fillId="3" borderId="63" xfId="0" quotePrefix="1" applyFont="1" applyFill="1" applyBorder="1" applyAlignment="1">
      <alignment vertical="center" wrapText="1"/>
    </xf>
    <xf numFmtId="0" fontId="1" fillId="3" borderId="51" xfId="0" quotePrefix="1" applyFont="1" applyFill="1" applyBorder="1" applyAlignment="1">
      <alignment vertical="center" wrapText="1"/>
    </xf>
    <xf numFmtId="0" fontId="1" fillId="3" borderId="64" xfId="0" quotePrefix="1" applyFont="1" applyFill="1" applyBorder="1" applyAlignment="1">
      <alignment vertical="center" wrapText="1"/>
    </xf>
    <xf numFmtId="0" fontId="24" fillId="5" borderId="0" xfId="3" applyFont="1" applyFill="1" applyAlignment="1">
      <alignment horizontal="center" vertical="center"/>
    </xf>
    <xf numFmtId="0" fontId="14" fillId="0" borderId="0" xfId="3" applyAlignment="1" applyProtection="1">
      <alignment horizontal="left" shrinkToFit="1"/>
      <protection locked="0"/>
    </xf>
    <xf numFmtId="0" fontId="18" fillId="3" borderId="0" xfId="3" applyFont="1" applyFill="1" applyAlignment="1" applyProtection="1">
      <alignment horizontal="left"/>
      <protection locked="0"/>
    </xf>
    <xf numFmtId="0" fontId="16" fillId="3" borderId="0" xfId="3" applyFont="1" applyFill="1" applyAlignment="1">
      <alignment horizontal="left"/>
    </xf>
    <xf numFmtId="0" fontId="14" fillId="0" borderId="0" xfId="3" applyAlignment="1" applyProtection="1">
      <alignment horizontal="center"/>
      <protection locked="0"/>
    </xf>
    <xf numFmtId="0" fontId="26" fillId="3" borderId="0" xfId="3" applyFont="1" applyFill="1" applyAlignment="1">
      <alignment horizontal="center"/>
    </xf>
    <xf numFmtId="0" fontId="16" fillId="6" borderId="0" xfId="3" applyFont="1" applyFill="1" applyAlignment="1" applyProtection="1">
      <alignment horizontal="center"/>
      <protection locked="0"/>
    </xf>
    <xf numFmtId="176" fontId="14" fillId="0" borderId="0" xfId="3" applyNumberFormat="1" applyAlignment="1" applyProtection="1">
      <alignment horizontal="center"/>
      <protection locked="0"/>
    </xf>
    <xf numFmtId="0" fontId="18" fillId="0" borderId="0" xfId="3" applyFont="1" applyAlignment="1" applyProtection="1">
      <alignment horizontal="left"/>
      <protection locked="0"/>
    </xf>
    <xf numFmtId="0" fontId="14" fillId="0" borderId="0" xfId="3" applyAlignment="1" applyProtection="1">
      <protection locked="0"/>
    </xf>
    <xf numFmtId="49" fontId="14" fillId="0" borderId="0" xfId="3" applyNumberFormat="1" applyAlignment="1" applyProtection="1">
      <protection locked="0"/>
    </xf>
    <xf numFmtId="0" fontId="26" fillId="3" borderId="0" xfId="3" applyFont="1" applyFill="1" applyAlignment="1"/>
    <xf numFmtId="0" fontId="58" fillId="3" borderId="0" xfId="3" applyFont="1" applyFill="1" applyAlignment="1">
      <alignment horizontal="left" wrapText="1"/>
    </xf>
    <xf numFmtId="0" fontId="30" fillId="0" borderId="0" xfId="0" applyFont="1" applyAlignment="1">
      <alignment horizontal="center" vertical="center"/>
    </xf>
    <xf numFmtId="0" fontId="22" fillId="0" borderId="0" xfId="1" applyFont="1" applyAlignment="1">
      <alignment horizontal="center" vertical="center"/>
    </xf>
    <xf numFmtId="0" fontId="1" fillId="7" borderId="145" xfId="1" applyFont="1" applyFill="1" applyBorder="1" applyAlignment="1">
      <alignment horizontal="distributed" vertical="center" wrapText="1"/>
    </xf>
    <xf numFmtId="0" fontId="1" fillId="7" borderId="29" xfId="1" applyFont="1" applyFill="1" applyBorder="1" applyAlignment="1">
      <alignment horizontal="distributed" vertical="center" wrapText="1"/>
    </xf>
    <xf numFmtId="0" fontId="1" fillId="7" borderId="103" xfId="1" applyFont="1" applyFill="1" applyBorder="1" applyAlignment="1">
      <alignment horizontal="distributed" vertical="center" wrapText="1"/>
    </xf>
    <xf numFmtId="38" fontId="1" fillId="0" borderId="29" xfId="2" applyFont="1" applyFill="1" applyBorder="1" applyAlignment="1" applyProtection="1">
      <alignment horizontal="right" vertical="center" wrapText="1"/>
      <protection locked="0"/>
    </xf>
    <xf numFmtId="38" fontId="1" fillId="7" borderId="29" xfId="2" applyFont="1" applyFill="1" applyBorder="1" applyAlignment="1">
      <alignment horizontal="right" vertical="center" wrapText="1"/>
    </xf>
    <xf numFmtId="38" fontId="1" fillId="7" borderId="29" xfId="1" applyNumberFormat="1" applyFont="1" applyFill="1" applyBorder="1" applyAlignment="1">
      <alignment vertical="center" wrapText="1"/>
    </xf>
    <xf numFmtId="0" fontId="1" fillId="7" borderId="29" xfId="1" applyFont="1" applyFill="1" applyBorder="1" applyAlignment="1">
      <alignment vertical="center" wrapText="1"/>
    </xf>
    <xf numFmtId="0" fontId="1" fillId="7" borderId="0" xfId="1" applyFont="1" applyFill="1" applyAlignment="1">
      <alignment horizontal="left" vertical="center" wrapText="1"/>
    </xf>
    <xf numFmtId="3" fontId="1" fillId="7" borderId="65" xfId="1" applyNumberFormat="1" applyFont="1" applyFill="1" applyBorder="1" applyAlignment="1">
      <alignment horizontal="right" vertical="center" wrapText="1"/>
    </xf>
    <xf numFmtId="3" fontId="1" fillId="7" borderId="144" xfId="1" applyNumberFormat="1" applyFont="1" applyFill="1" applyBorder="1" applyAlignment="1">
      <alignment horizontal="right" vertical="center" wrapText="1"/>
    </xf>
    <xf numFmtId="3" fontId="1" fillId="7" borderId="66" xfId="1" applyNumberFormat="1" applyFont="1" applyFill="1" applyBorder="1" applyAlignment="1">
      <alignment horizontal="right" vertical="center" wrapText="1"/>
    </xf>
    <xf numFmtId="38" fontId="1" fillId="7" borderId="132" xfId="2" applyFont="1" applyFill="1" applyBorder="1" applyAlignment="1">
      <alignment vertical="center" wrapText="1"/>
    </xf>
    <xf numFmtId="38" fontId="1" fillId="7" borderId="133" xfId="2" applyFont="1" applyFill="1" applyBorder="1" applyAlignment="1">
      <alignment vertical="center" wrapText="1"/>
    </xf>
    <xf numFmtId="38" fontId="1" fillId="7" borderId="134" xfId="2" applyFont="1" applyFill="1" applyBorder="1" applyAlignment="1">
      <alignment vertical="center" wrapText="1"/>
    </xf>
    <xf numFmtId="38" fontId="1" fillId="7" borderId="60" xfId="2" applyFont="1" applyFill="1" applyBorder="1" applyAlignment="1">
      <alignment vertical="center" shrinkToFit="1"/>
    </xf>
    <xf numFmtId="38" fontId="1" fillId="7" borderId="50" xfId="2" applyFont="1" applyFill="1" applyBorder="1" applyAlignment="1">
      <alignment vertical="center" shrinkToFit="1"/>
    </xf>
    <xf numFmtId="38" fontId="1" fillId="7" borderId="61" xfId="2" applyFont="1" applyFill="1" applyBorder="1" applyAlignment="1">
      <alignment vertical="center" shrinkToFit="1"/>
    </xf>
    <xf numFmtId="0" fontId="1" fillId="2" borderId="60" xfId="1" applyFont="1" applyFill="1" applyBorder="1" applyAlignment="1">
      <alignment vertical="center" wrapText="1"/>
    </xf>
    <xf numFmtId="0" fontId="1" fillId="2" borderId="50" xfId="1" applyFont="1" applyFill="1" applyBorder="1" applyAlignment="1">
      <alignment vertical="center" wrapText="1"/>
    </xf>
    <xf numFmtId="0" fontId="1" fillId="2" borderId="61" xfId="1" applyFont="1" applyFill="1" applyBorder="1" applyAlignment="1">
      <alignment vertical="center" wrapText="1"/>
    </xf>
    <xf numFmtId="0" fontId="35" fillId="7" borderId="12" xfId="1" applyFont="1" applyFill="1" applyBorder="1" applyAlignment="1">
      <alignment horizontal="center" vertical="center"/>
    </xf>
    <xf numFmtId="0" fontId="35" fillId="7" borderId="14" xfId="1" applyFont="1" applyFill="1" applyBorder="1" applyAlignment="1">
      <alignment horizontal="center" vertical="center"/>
    </xf>
    <xf numFmtId="0" fontId="35" fillId="7" borderId="15" xfId="1" applyFont="1" applyFill="1" applyBorder="1" applyAlignment="1">
      <alignment horizontal="center" vertical="center"/>
    </xf>
    <xf numFmtId="38" fontId="1" fillId="7" borderId="145" xfId="1" applyNumberFormat="1" applyFont="1" applyFill="1" applyBorder="1" applyAlignment="1">
      <alignment horizontal="right" vertical="center" wrapText="1"/>
    </xf>
    <xf numFmtId="0" fontId="1" fillId="7" borderId="145" xfId="1" applyFont="1" applyFill="1" applyBorder="1" applyAlignment="1">
      <alignment horizontal="right" vertical="center" wrapText="1"/>
    </xf>
    <xf numFmtId="0" fontId="1" fillId="7" borderId="0" xfId="1" applyFont="1" applyFill="1" applyBorder="1" applyAlignment="1">
      <alignment vertical="center" wrapText="1"/>
    </xf>
    <xf numFmtId="0" fontId="1" fillId="7" borderId="17" xfId="1" applyFont="1" applyFill="1" applyBorder="1" applyAlignment="1">
      <alignment vertical="center" wrapText="1"/>
    </xf>
    <xf numFmtId="38" fontId="1" fillId="0" borderId="29" xfId="2" applyFont="1" applyFill="1" applyBorder="1" applyAlignment="1">
      <alignment horizontal="right" vertical="center" wrapText="1"/>
    </xf>
    <xf numFmtId="38" fontId="1" fillId="0" borderId="103" xfId="2" applyFont="1" applyFill="1" applyBorder="1" applyAlignment="1">
      <alignment horizontal="right" vertical="center" wrapText="1"/>
    </xf>
    <xf numFmtId="0" fontId="1" fillId="7" borderId="82" xfId="1" applyFont="1" applyFill="1" applyBorder="1" applyAlignment="1">
      <alignment vertical="center" wrapText="1"/>
    </xf>
    <xf numFmtId="0" fontId="1" fillId="7" borderId="83" xfId="1" applyFont="1" applyFill="1" applyBorder="1" applyAlignment="1">
      <alignment vertical="center" wrapText="1"/>
    </xf>
    <xf numFmtId="38" fontId="1" fillId="7" borderId="29" xfId="2" applyFont="1" applyFill="1" applyBorder="1" applyAlignment="1">
      <alignment vertical="center" wrapText="1"/>
    </xf>
    <xf numFmtId="38" fontId="1" fillId="7" borderId="103" xfId="2" applyFont="1" applyFill="1" applyBorder="1" applyAlignment="1">
      <alignment vertical="center" wrapText="1"/>
    </xf>
    <xf numFmtId="0" fontId="3" fillId="7" borderId="60" xfId="1" applyFont="1" applyFill="1" applyBorder="1" applyAlignment="1">
      <alignment vertical="center" wrapText="1"/>
    </xf>
    <xf numFmtId="0" fontId="3" fillId="7" borderId="50" xfId="1" applyFont="1" applyFill="1" applyBorder="1" applyAlignment="1">
      <alignment vertical="center" wrapText="1"/>
    </xf>
    <xf numFmtId="0" fontId="3" fillId="7" borderId="61" xfId="1" applyFont="1" applyFill="1" applyBorder="1" applyAlignment="1">
      <alignment vertical="center" wrapText="1"/>
    </xf>
    <xf numFmtId="0" fontId="1" fillId="7" borderId="60" xfId="1" applyFont="1" applyFill="1" applyBorder="1" applyAlignment="1">
      <alignment horizontal="distributed" vertical="center" wrapText="1"/>
    </xf>
    <xf numFmtId="0" fontId="1" fillId="7" borderId="50" xfId="1" applyFont="1" applyFill="1" applyBorder="1" applyAlignment="1">
      <alignment horizontal="distributed" vertical="center" wrapText="1"/>
    </xf>
    <xf numFmtId="0" fontId="1" fillId="7" borderId="61" xfId="1" applyFont="1" applyFill="1" applyBorder="1" applyAlignment="1">
      <alignment horizontal="distributed" vertical="center" wrapText="1"/>
    </xf>
    <xf numFmtId="0" fontId="1" fillId="7" borderId="60" xfId="1" applyFont="1" applyFill="1" applyBorder="1" applyAlignment="1">
      <alignment vertical="center" wrapText="1"/>
    </xf>
    <xf numFmtId="0" fontId="1" fillId="7" borderId="50" xfId="1" applyFont="1" applyFill="1" applyBorder="1" applyAlignment="1">
      <alignment vertical="center" wrapText="1"/>
    </xf>
    <xf numFmtId="0" fontId="1" fillId="7" borderId="61" xfId="1" applyFont="1" applyFill="1" applyBorder="1" applyAlignment="1">
      <alignment vertical="center" wrapText="1"/>
    </xf>
    <xf numFmtId="0" fontId="1" fillId="7" borderId="60" xfId="1" applyFont="1" applyFill="1" applyBorder="1" applyAlignment="1">
      <alignment horizontal="distributed" vertical="center" shrinkToFit="1"/>
    </xf>
    <xf numFmtId="0" fontId="1" fillId="7" borderId="50" xfId="1" applyFont="1" applyFill="1" applyBorder="1" applyAlignment="1">
      <alignment horizontal="distributed" vertical="center" shrinkToFit="1"/>
    </xf>
    <xf numFmtId="0" fontId="1" fillId="7" borderId="61" xfId="1" applyFont="1" applyFill="1" applyBorder="1" applyAlignment="1">
      <alignment horizontal="distributed" vertical="center" shrinkToFit="1"/>
    </xf>
    <xf numFmtId="38" fontId="1" fillId="0" borderId="103" xfId="2" applyFont="1" applyFill="1" applyBorder="1" applyAlignment="1" applyProtection="1">
      <alignment horizontal="right" vertical="center" wrapText="1"/>
      <protection locked="0"/>
    </xf>
    <xf numFmtId="0" fontId="3" fillId="0" borderId="50" xfId="1" applyFont="1" applyBorder="1" applyAlignment="1">
      <alignment horizontal="left" vertical="center" wrapText="1"/>
    </xf>
    <xf numFmtId="0" fontId="3" fillId="0" borderId="5" xfId="1" applyFont="1" applyBorder="1" applyAlignment="1">
      <alignment horizontal="left" vertical="center" wrapText="1"/>
    </xf>
    <xf numFmtId="38" fontId="39" fillId="2" borderId="12" xfId="2" applyFont="1" applyFill="1" applyBorder="1" applyAlignment="1">
      <alignment vertical="center" shrinkToFit="1"/>
    </xf>
    <xf numFmtId="38" fontId="39" fillId="2" borderId="14" xfId="2" applyFont="1" applyFill="1" applyBorder="1" applyAlignment="1">
      <alignment vertical="center" shrinkToFit="1"/>
    </xf>
    <xf numFmtId="38" fontId="39" fillId="2" borderId="15" xfId="2" applyFont="1" applyFill="1" applyBorder="1" applyAlignment="1">
      <alignment vertical="center" shrinkToFit="1"/>
    </xf>
    <xf numFmtId="0" fontId="35" fillId="2" borderId="12" xfId="1" applyFont="1" applyFill="1" applyBorder="1" applyAlignment="1">
      <alignment vertical="center"/>
    </xf>
    <xf numFmtId="0" fontId="35" fillId="2" borderId="14" xfId="1" applyFont="1" applyFill="1" applyBorder="1" applyAlignment="1">
      <alignment vertical="center"/>
    </xf>
    <xf numFmtId="0" fontId="35" fillId="2" borderId="15" xfId="1" applyFont="1" applyFill="1" applyBorder="1" applyAlignment="1">
      <alignment vertical="center"/>
    </xf>
    <xf numFmtId="0" fontId="38" fillId="2" borderId="12" xfId="1" applyFont="1" applyFill="1" applyBorder="1" applyAlignment="1">
      <alignment vertical="center"/>
    </xf>
    <xf numFmtId="0" fontId="38" fillId="2" borderId="14" xfId="1" applyFont="1" applyFill="1" applyBorder="1" applyAlignment="1">
      <alignment vertical="center"/>
    </xf>
    <xf numFmtId="0" fontId="38" fillId="2" borderId="15" xfId="1" applyFont="1" applyFill="1" applyBorder="1" applyAlignment="1">
      <alignment vertical="center"/>
    </xf>
    <xf numFmtId="0" fontId="39" fillId="0" borderId="66" xfId="4" applyFont="1" applyBorder="1" applyAlignment="1">
      <alignment horizontal="center" vertical="center" textRotation="255" shrinkToFit="1"/>
    </xf>
    <xf numFmtId="0" fontId="39" fillId="0" borderId="65" xfId="4" applyFont="1" applyBorder="1" applyAlignment="1">
      <alignment horizontal="center" vertical="center" textRotation="255" shrinkToFit="1"/>
    </xf>
    <xf numFmtId="0" fontId="43" fillId="0" borderId="112" xfId="4" applyFont="1" applyBorder="1" applyAlignment="1">
      <alignment horizontal="left" vertical="center" shrinkToFit="1"/>
    </xf>
    <xf numFmtId="0" fontId="43" fillId="0" borderId="113" xfId="4" applyFont="1" applyBorder="1" applyAlignment="1">
      <alignment horizontal="left" vertical="center" shrinkToFit="1"/>
    </xf>
    <xf numFmtId="0" fontId="43" fillId="0" borderId="114" xfId="4" applyFont="1" applyBorder="1" applyAlignment="1">
      <alignment horizontal="left" vertical="center" shrinkToFit="1"/>
    </xf>
    <xf numFmtId="0" fontId="13" fillId="0" borderId="68" xfId="4" applyFont="1" applyBorder="1" applyAlignment="1">
      <alignment vertical="center" wrapText="1" shrinkToFit="1"/>
    </xf>
    <xf numFmtId="0" fontId="13" fillId="0" borderId="2" xfId="4" applyFont="1" applyBorder="1" applyAlignment="1">
      <alignment vertical="center" wrapText="1" shrinkToFit="1"/>
    </xf>
    <xf numFmtId="0" fontId="13" fillId="0" borderId="95" xfId="4" applyFont="1" applyBorder="1" applyAlignment="1">
      <alignment vertical="center" wrapText="1" shrinkToFit="1"/>
    </xf>
    <xf numFmtId="0" fontId="13" fillId="0" borderId="62" xfId="4" applyFont="1" applyBorder="1" applyAlignment="1">
      <alignment vertical="center" wrapText="1" shrinkToFit="1"/>
    </xf>
    <xf numFmtId="0" fontId="13" fillId="0" borderId="0" xfId="4" applyFont="1" applyBorder="1" applyAlignment="1">
      <alignment vertical="center" wrapText="1" shrinkToFit="1"/>
    </xf>
    <xf numFmtId="0" fontId="13" fillId="0" borderId="17" xfId="4" applyFont="1" applyBorder="1" applyAlignment="1">
      <alignment vertical="center" wrapText="1" shrinkToFit="1"/>
    </xf>
    <xf numFmtId="0" fontId="13" fillId="0" borderId="63" xfId="4" applyFont="1" applyBorder="1" applyAlignment="1">
      <alignment vertical="center" wrapText="1" shrinkToFit="1"/>
    </xf>
    <xf numFmtId="0" fontId="13" fillId="0" borderId="51" xfId="4" applyFont="1" applyBorder="1" applyAlignment="1">
      <alignment vertical="center" wrapText="1" shrinkToFit="1"/>
    </xf>
    <xf numFmtId="0" fontId="13" fillId="0" borderId="73" xfId="4" applyFont="1" applyBorder="1" applyAlignment="1">
      <alignment vertical="center" wrapText="1" shrinkToFit="1"/>
    </xf>
    <xf numFmtId="0" fontId="39" fillId="4" borderId="13" xfId="4" applyFont="1" applyFill="1" applyBorder="1" applyAlignment="1">
      <alignment horizontal="center" vertical="center" shrinkToFit="1"/>
    </xf>
    <xf numFmtId="38" fontId="13" fillId="4" borderId="12" xfId="2" applyFont="1" applyFill="1" applyBorder="1" applyAlignment="1">
      <alignment horizontal="center" vertical="center" shrinkToFit="1"/>
    </xf>
    <xf numFmtId="38" fontId="13" fillId="4" borderId="14" xfId="2" applyFont="1" applyFill="1" applyBorder="1" applyAlignment="1">
      <alignment horizontal="center" vertical="center" shrinkToFit="1"/>
    </xf>
    <xf numFmtId="38" fontId="13" fillId="4" borderId="15" xfId="2" applyFont="1" applyFill="1" applyBorder="1" applyAlignment="1">
      <alignment horizontal="center" vertical="center" shrinkToFit="1"/>
    </xf>
    <xf numFmtId="38" fontId="13" fillId="4" borderId="12" xfId="2" applyFont="1" applyFill="1" applyBorder="1" applyAlignment="1">
      <alignment vertical="center" shrinkToFit="1"/>
    </xf>
    <xf numFmtId="38" fontId="13" fillId="4" borderId="14" xfId="2" applyFont="1" applyFill="1" applyBorder="1" applyAlignment="1">
      <alignment vertical="center" shrinkToFit="1"/>
    </xf>
    <xf numFmtId="38" fontId="13" fillId="4" borderId="15" xfId="2" applyFont="1" applyFill="1" applyBorder="1" applyAlignment="1">
      <alignment vertical="center" shrinkToFit="1"/>
    </xf>
    <xf numFmtId="38" fontId="39" fillId="4" borderId="12" xfId="2" applyFont="1" applyFill="1" applyBorder="1" applyAlignment="1">
      <alignment horizontal="center" vertical="center" shrinkToFit="1"/>
    </xf>
    <xf numFmtId="38" fontId="39" fillId="4" borderId="14" xfId="2" applyFont="1" applyFill="1" applyBorder="1" applyAlignment="1">
      <alignment horizontal="center" vertical="center" shrinkToFit="1"/>
    </xf>
    <xf numFmtId="38" fontId="39" fillId="4" borderId="15" xfId="2" applyFont="1" applyFill="1" applyBorder="1" applyAlignment="1">
      <alignment horizontal="center" vertical="center" shrinkToFit="1"/>
    </xf>
    <xf numFmtId="38" fontId="39" fillId="4" borderId="12" xfId="2" applyFont="1" applyFill="1" applyBorder="1" applyAlignment="1">
      <alignment vertical="center" shrinkToFit="1"/>
    </xf>
    <xf numFmtId="38" fontId="39" fillId="4" borderId="14" xfId="2" applyFont="1" applyFill="1" applyBorder="1" applyAlignment="1">
      <alignment vertical="center" shrinkToFit="1"/>
    </xf>
    <xf numFmtId="38" fontId="39" fillId="4" borderId="15" xfId="2" applyFont="1" applyFill="1" applyBorder="1" applyAlignment="1">
      <alignment vertical="center" shrinkToFit="1"/>
    </xf>
    <xf numFmtId="0" fontId="13" fillId="0" borderId="0" xfId="1" applyFont="1" applyAlignment="1">
      <alignment horizontal="center" vertical="center" shrinkToFit="1"/>
    </xf>
    <xf numFmtId="0" fontId="35" fillId="0" borderId="25" xfId="1" applyFont="1" applyBorder="1" applyAlignment="1">
      <alignment horizontal="center" vertical="center" wrapText="1"/>
    </xf>
    <xf numFmtId="0" fontId="35" fillId="0" borderId="26" xfId="1" applyFont="1" applyBorder="1" applyAlignment="1">
      <alignment horizontal="center" vertical="center" wrapText="1"/>
    </xf>
    <xf numFmtId="0" fontId="35" fillId="0" borderId="28" xfId="1" applyFont="1" applyBorder="1" applyAlignment="1">
      <alignment horizontal="center" vertical="center" wrapText="1"/>
    </xf>
    <xf numFmtId="0" fontId="35" fillId="0" borderId="29" xfId="1" applyFont="1" applyBorder="1" applyAlignment="1">
      <alignment horizontal="center" vertical="center" wrapText="1"/>
    </xf>
    <xf numFmtId="0" fontId="39" fillId="7" borderId="82" xfId="4" applyFont="1" applyFill="1" applyBorder="1" applyAlignment="1">
      <alignment horizontal="right" vertical="center" shrinkToFit="1"/>
    </xf>
    <xf numFmtId="0" fontId="36" fillId="0" borderId="0" xfId="1" applyFont="1" applyAlignment="1">
      <alignment horizontal="right" vertical="center"/>
    </xf>
    <xf numFmtId="0" fontId="36" fillId="0" borderId="0" xfId="1" applyFont="1" applyAlignment="1">
      <alignment horizontal="left" vertical="center"/>
    </xf>
    <xf numFmtId="49" fontId="1" fillId="0" borderId="50" xfId="1" applyNumberFormat="1" applyFont="1" applyBorder="1" applyAlignment="1" applyProtection="1">
      <alignment horizontal="center" vertical="center"/>
      <protection locked="0"/>
    </xf>
    <xf numFmtId="0" fontId="1" fillId="7" borderId="57" xfId="1" applyFont="1" applyFill="1" applyBorder="1" applyAlignment="1">
      <alignment horizontal="left" vertical="center" shrinkToFit="1"/>
    </xf>
    <xf numFmtId="0" fontId="1" fillId="7" borderId="90" xfId="1" applyFont="1" applyFill="1" applyBorder="1" applyAlignment="1">
      <alignment horizontal="left" vertical="center" shrinkToFit="1"/>
    </xf>
    <xf numFmtId="0" fontId="1" fillId="7" borderId="92" xfId="1" applyFont="1" applyFill="1" applyBorder="1" applyAlignment="1">
      <alignment horizontal="left" vertical="center" shrinkToFit="1"/>
    </xf>
    <xf numFmtId="38" fontId="39" fillId="7" borderId="127" xfId="2" applyFont="1" applyFill="1" applyBorder="1" applyAlignment="1">
      <alignment vertical="center" shrinkToFit="1"/>
    </xf>
    <xf numFmtId="38" fontId="39" fillId="7" borderId="128" xfId="2" applyFont="1" applyFill="1" applyBorder="1" applyAlignment="1">
      <alignment vertical="center" shrinkToFit="1"/>
    </xf>
    <xf numFmtId="38" fontId="39" fillId="7" borderId="129" xfId="2" applyFont="1" applyFill="1" applyBorder="1" applyAlignment="1">
      <alignment vertical="center" shrinkToFit="1"/>
    </xf>
    <xf numFmtId="0" fontId="1" fillId="7" borderId="40" xfId="1" applyFont="1" applyFill="1" applyBorder="1" applyAlignment="1">
      <alignment horizontal="center" vertical="center" wrapText="1"/>
    </xf>
    <xf numFmtId="0" fontId="1" fillId="7" borderId="52" xfId="1" applyFont="1" applyFill="1" applyBorder="1" applyAlignment="1">
      <alignment horizontal="center" vertical="center" wrapText="1"/>
    </xf>
    <xf numFmtId="0" fontId="1" fillId="7" borderId="67" xfId="1" applyFont="1" applyFill="1" applyBorder="1" applyAlignment="1">
      <alignment horizontal="center" vertical="center" wrapText="1"/>
    </xf>
    <xf numFmtId="38" fontId="39" fillId="7" borderId="12" xfId="2" applyFont="1" applyFill="1" applyBorder="1" applyAlignment="1">
      <alignment vertical="center" shrinkToFit="1"/>
    </xf>
    <xf numFmtId="38" fontId="39" fillId="7" borderId="14" xfId="2" applyFont="1" applyFill="1" applyBorder="1" applyAlignment="1">
      <alignment vertical="center" shrinkToFit="1"/>
    </xf>
    <xf numFmtId="38" fontId="39" fillId="7" borderId="15" xfId="2" applyFont="1" applyFill="1" applyBorder="1" applyAlignment="1">
      <alignment vertical="center" shrinkToFit="1"/>
    </xf>
    <xf numFmtId="0" fontId="1" fillId="0" borderId="60" xfId="1" applyFont="1" applyBorder="1" applyAlignment="1">
      <alignment horizontal="center" vertical="center"/>
    </xf>
    <xf numFmtId="0" fontId="1" fillId="0" borderId="50" xfId="1" applyFont="1" applyBorder="1" applyAlignment="1">
      <alignment horizontal="center" vertical="center"/>
    </xf>
    <xf numFmtId="0" fontId="1" fillId="0" borderId="94" xfId="1" applyFont="1" applyBorder="1" applyAlignment="1">
      <alignment horizontal="center" vertical="center"/>
    </xf>
    <xf numFmtId="0" fontId="1" fillId="0" borderId="70" xfId="1" applyFont="1" applyBorder="1" applyAlignment="1">
      <alignment horizontal="center" vertical="center"/>
    </xf>
    <xf numFmtId="0" fontId="1" fillId="0" borderId="5" xfId="1" applyFont="1" applyBorder="1" applyAlignment="1">
      <alignment horizontal="center" vertical="center"/>
    </xf>
    <xf numFmtId="0" fontId="1" fillId="0" borderId="6" xfId="1" applyFont="1" applyBorder="1" applyAlignment="1">
      <alignment horizontal="center" vertical="center"/>
    </xf>
    <xf numFmtId="0" fontId="1" fillId="0" borderId="93" xfId="1" applyFont="1" applyBorder="1" applyAlignment="1">
      <alignment horizontal="center" vertical="center"/>
    </xf>
    <xf numFmtId="0" fontId="1" fillId="0" borderId="4" xfId="1" applyFont="1" applyBorder="1" applyAlignment="1">
      <alignment horizontal="center" vertical="center"/>
    </xf>
    <xf numFmtId="0" fontId="1" fillId="7" borderId="172" xfId="1" applyFont="1" applyFill="1" applyBorder="1" applyAlignment="1">
      <alignment horizontal="distributed" vertical="center" wrapText="1"/>
    </xf>
    <xf numFmtId="0" fontId="1" fillId="7" borderId="173" xfId="1" applyFont="1" applyFill="1" applyBorder="1" applyAlignment="1">
      <alignment horizontal="distributed" vertical="center" wrapText="1"/>
    </xf>
    <xf numFmtId="0" fontId="1" fillId="7" borderId="174" xfId="1" applyFont="1" applyFill="1" applyBorder="1" applyAlignment="1">
      <alignment horizontal="distributed" vertical="center" wrapText="1"/>
    </xf>
    <xf numFmtId="38" fontId="1" fillId="7" borderId="172" xfId="2" applyFont="1" applyFill="1" applyBorder="1" applyAlignment="1">
      <alignment vertical="center" wrapText="1"/>
    </xf>
    <xf numFmtId="38" fontId="1" fillId="7" borderId="173" xfId="2" applyFont="1" applyFill="1" applyBorder="1" applyAlignment="1">
      <alignment vertical="center" wrapText="1"/>
    </xf>
    <xf numFmtId="38" fontId="1" fillId="7" borderId="174" xfId="2" applyFont="1" applyFill="1" applyBorder="1" applyAlignment="1">
      <alignment vertical="center" wrapText="1"/>
    </xf>
    <xf numFmtId="0" fontId="3" fillId="7" borderId="175" xfId="1" applyFont="1" applyFill="1" applyBorder="1" applyAlignment="1">
      <alignment horizontal="center" vertical="center" wrapText="1"/>
    </xf>
    <xf numFmtId="0" fontId="3" fillId="7" borderId="176" xfId="1" applyFont="1" applyFill="1" applyBorder="1" applyAlignment="1">
      <alignment horizontal="center" vertical="center" wrapText="1"/>
    </xf>
    <xf numFmtId="0" fontId="3" fillId="7" borderId="177" xfId="1" applyFont="1" applyFill="1" applyBorder="1" applyAlignment="1">
      <alignment horizontal="center" vertical="center" wrapText="1"/>
    </xf>
    <xf numFmtId="0" fontId="45" fillId="7" borderId="0" xfId="4" applyFont="1" applyFill="1" applyBorder="1" applyAlignment="1">
      <alignment horizontal="left" vertical="center" wrapText="1" shrinkToFit="1"/>
    </xf>
    <xf numFmtId="0" fontId="45" fillId="7" borderId="17" xfId="4" applyFont="1" applyFill="1" applyBorder="1" applyAlignment="1">
      <alignment horizontal="left" vertical="center" wrapText="1" shrinkToFit="1"/>
    </xf>
    <xf numFmtId="0" fontId="35" fillId="7" borderId="78" xfId="1" applyFont="1" applyFill="1" applyBorder="1" applyAlignment="1">
      <alignment horizontal="left" vertical="center" wrapText="1"/>
    </xf>
    <xf numFmtId="38" fontId="39" fillId="4" borderId="12" xfId="2" applyFont="1" applyFill="1" applyBorder="1" applyAlignment="1" applyProtection="1">
      <alignment vertical="center" shrinkToFit="1"/>
      <protection locked="0"/>
    </xf>
    <xf numFmtId="38" fontId="39" fillId="4" borderId="14" xfId="2" applyFont="1" applyFill="1" applyBorder="1" applyAlignment="1" applyProtection="1">
      <alignment vertical="center" shrinkToFit="1"/>
      <protection locked="0"/>
    </xf>
    <xf numFmtId="38" fontId="39" fillId="4" borderId="15" xfId="2" applyFont="1" applyFill="1" applyBorder="1" applyAlignment="1" applyProtection="1">
      <alignment vertical="center" shrinkToFit="1"/>
      <protection locked="0"/>
    </xf>
    <xf numFmtId="0" fontId="39" fillId="7" borderId="1" xfId="4" applyFont="1" applyFill="1" applyBorder="1" applyAlignment="1">
      <alignment horizontal="center" vertical="center" shrinkToFit="1"/>
    </xf>
    <xf numFmtId="0" fontId="39" fillId="7" borderId="2" xfId="4" applyFont="1" applyFill="1" applyBorder="1" applyAlignment="1">
      <alignment horizontal="center" vertical="center" shrinkToFit="1"/>
    </xf>
    <xf numFmtId="0" fontId="39" fillId="7" borderId="3" xfId="4" applyFont="1" applyFill="1" applyBorder="1" applyAlignment="1">
      <alignment horizontal="center" vertical="center" shrinkToFit="1"/>
    </xf>
    <xf numFmtId="38" fontId="13" fillId="2" borderId="12" xfId="2" applyFont="1" applyFill="1" applyBorder="1" applyAlignment="1">
      <alignment vertical="center" shrinkToFit="1"/>
    </xf>
    <xf numFmtId="38" fontId="13" fillId="2" borderId="14" xfId="2" applyFont="1" applyFill="1" applyBorder="1" applyAlignment="1">
      <alignment vertical="center" shrinkToFit="1"/>
    </xf>
    <xf numFmtId="38" fontId="13" fillId="2" borderId="15" xfId="2" applyFont="1" applyFill="1" applyBorder="1" applyAlignment="1">
      <alignment vertical="center" shrinkToFit="1"/>
    </xf>
    <xf numFmtId="0" fontId="35" fillId="7" borderId="10" xfId="1" applyFont="1" applyFill="1" applyBorder="1" applyAlignment="1">
      <alignment horizontal="center" vertical="center"/>
    </xf>
    <xf numFmtId="0" fontId="35" fillId="7" borderId="11" xfId="1" applyFont="1" applyFill="1" applyBorder="1" applyAlignment="1">
      <alignment horizontal="center" vertical="center"/>
    </xf>
    <xf numFmtId="0" fontId="35" fillId="7" borderId="1" xfId="1" applyFont="1" applyFill="1" applyBorder="1" applyAlignment="1">
      <alignment horizontal="center" vertical="center"/>
    </xf>
    <xf numFmtId="0" fontId="35" fillId="7" borderId="2" xfId="1" applyFont="1" applyFill="1" applyBorder="1" applyAlignment="1">
      <alignment horizontal="center" vertical="center"/>
    </xf>
    <xf numFmtId="0" fontId="35" fillId="7" borderId="3" xfId="1" applyFont="1" applyFill="1" applyBorder="1" applyAlignment="1">
      <alignment horizontal="center" vertical="center"/>
    </xf>
    <xf numFmtId="0" fontId="35" fillId="7" borderId="4" xfId="1" applyFont="1" applyFill="1" applyBorder="1" applyAlignment="1">
      <alignment horizontal="center" vertical="center"/>
    </xf>
    <xf numFmtId="0" fontId="35" fillId="7" borderId="5" xfId="1" applyFont="1" applyFill="1" applyBorder="1" applyAlignment="1">
      <alignment horizontal="center" vertical="center"/>
    </xf>
    <xf numFmtId="0" fontId="35" fillId="7" borderId="6" xfId="1" applyFont="1" applyFill="1" applyBorder="1" applyAlignment="1">
      <alignment horizontal="center" vertical="center"/>
    </xf>
    <xf numFmtId="0" fontId="39" fillId="7" borderId="4" xfId="4" applyFont="1" applyFill="1" applyBorder="1" applyAlignment="1">
      <alignment horizontal="center" vertical="center" shrinkToFit="1"/>
    </xf>
    <xf numFmtId="0" fontId="39" fillId="7" borderId="5" xfId="4" applyFont="1" applyFill="1" applyBorder="1" applyAlignment="1">
      <alignment horizontal="center" vertical="center" shrinkToFit="1"/>
    </xf>
    <xf numFmtId="0" fontId="39" fillId="7" borderId="6" xfId="4" applyFont="1" applyFill="1" applyBorder="1" applyAlignment="1">
      <alignment horizontal="center" vertical="center" shrinkToFit="1"/>
    </xf>
    <xf numFmtId="0" fontId="39" fillId="4" borderId="1" xfId="4" applyFont="1" applyFill="1" applyBorder="1" applyAlignment="1">
      <alignment horizontal="center" vertical="center" shrinkToFit="1"/>
    </xf>
    <xf numFmtId="0" fontId="39" fillId="4" borderId="2" xfId="4" applyFont="1" applyFill="1" applyBorder="1" applyAlignment="1">
      <alignment horizontal="center" vertical="center" shrinkToFit="1"/>
    </xf>
    <xf numFmtId="0" fontId="39" fillId="4" borderId="3" xfId="4" applyFont="1" applyFill="1" applyBorder="1" applyAlignment="1">
      <alignment horizontal="center" vertical="center" shrinkToFit="1"/>
    </xf>
    <xf numFmtId="38" fontId="39" fillId="4" borderId="12" xfId="2" applyFont="1" applyFill="1" applyBorder="1" applyAlignment="1" applyProtection="1">
      <alignment horizontal="center" vertical="center" shrinkToFit="1"/>
      <protection locked="0"/>
    </xf>
    <xf numFmtId="38" fontId="39" fillId="4" borderId="14" xfId="2" applyFont="1" applyFill="1" applyBorder="1" applyAlignment="1" applyProtection="1">
      <alignment horizontal="center" vertical="center" shrinkToFit="1"/>
      <protection locked="0"/>
    </xf>
    <xf numFmtId="38" fontId="39" fillId="4" borderId="15" xfId="2" applyFont="1" applyFill="1" applyBorder="1" applyAlignment="1" applyProtection="1">
      <alignment horizontal="center" vertical="center" shrinkToFit="1"/>
      <protection locked="0"/>
    </xf>
    <xf numFmtId="0" fontId="35" fillId="2" borderId="12" xfId="1" applyFont="1" applyFill="1" applyBorder="1" applyAlignment="1" applyProtection="1">
      <alignment vertical="center"/>
      <protection locked="0"/>
    </xf>
    <xf numFmtId="0" fontId="35" fillId="2" borderId="14" xfId="1" applyFont="1" applyFill="1" applyBorder="1" applyAlignment="1" applyProtection="1">
      <alignment vertical="center"/>
      <protection locked="0"/>
    </xf>
    <xf numFmtId="0" fontId="35" fillId="2" borderId="15" xfId="1" applyFont="1" applyFill="1" applyBorder="1" applyAlignment="1" applyProtection="1">
      <alignment vertical="center"/>
      <protection locked="0"/>
    </xf>
    <xf numFmtId="38" fontId="39" fillId="2" borderId="12" xfId="2" applyFont="1" applyFill="1" applyBorder="1" applyAlignment="1" applyProtection="1">
      <alignment vertical="center" shrinkToFit="1"/>
      <protection locked="0"/>
    </xf>
    <xf numFmtId="38" fontId="39" fillId="2" borderId="14" xfId="2" applyFont="1" applyFill="1" applyBorder="1" applyAlignment="1" applyProtection="1">
      <alignment vertical="center" shrinkToFit="1"/>
      <protection locked="0"/>
    </xf>
    <xf numFmtId="38" fontId="39" fillId="2" borderId="15" xfId="2" applyFont="1" applyFill="1" applyBorder="1" applyAlignment="1" applyProtection="1">
      <alignment vertical="center" shrinkToFit="1"/>
      <protection locked="0"/>
    </xf>
    <xf numFmtId="0" fontId="34" fillId="7" borderId="82" xfId="1" applyFont="1" applyFill="1" applyBorder="1" applyAlignment="1">
      <alignment horizontal="center" vertical="center"/>
    </xf>
    <xf numFmtId="0" fontId="34" fillId="7" borderId="83" xfId="1" applyFont="1" applyFill="1" applyBorder="1" applyAlignment="1">
      <alignment horizontal="center" vertical="center"/>
    </xf>
    <xf numFmtId="0" fontId="34" fillId="0" borderId="82" xfId="1" applyFont="1" applyBorder="1" applyAlignment="1">
      <alignment horizontal="center" vertical="center"/>
    </xf>
    <xf numFmtId="0" fontId="34" fillId="0" borderId="83" xfId="1" applyFont="1" applyBorder="1" applyAlignment="1">
      <alignment horizontal="center" vertical="center"/>
    </xf>
    <xf numFmtId="0" fontId="1" fillId="7" borderId="29" xfId="1" applyFont="1" applyFill="1" applyBorder="1" applyAlignment="1">
      <alignment horizontal="center" vertical="center"/>
    </xf>
    <xf numFmtId="0" fontId="1" fillId="7" borderId="29" xfId="1" applyFont="1" applyFill="1" applyBorder="1">
      <alignment vertical="center"/>
    </xf>
    <xf numFmtId="0" fontId="1" fillId="2" borderId="60" xfId="1" applyFont="1" applyFill="1" applyBorder="1" applyAlignment="1" applyProtection="1">
      <alignment vertical="center" wrapText="1"/>
      <protection locked="0"/>
    </xf>
    <xf numFmtId="0" fontId="1" fillId="2" borderId="50" xfId="1" applyFont="1" applyFill="1" applyBorder="1" applyAlignment="1" applyProtection="1">
      <alignment vertical="center" wrapText="1"/>
      <protection locked="0"/>
    </xf>
    <xf numFmtId="0" fontId="1" fillId="2" borderId="61" xfId="1" applyFont="1" applyFill="1" applyBorder="1" applyAlignment="1" applyProtection="1">
      <alignment vertical="center" wrapText="1"/>
      <protection locked="0"/>
    </xf>
    <xf numFmtId="0" fontId="35" fillId="7" borderId="84" xfId="1" applyFont="1" applyFill="1" applyBorder="1" applyAlignment="1">
      <alignment horizontal="distributed" vertical="center"/>
    </xf>
    <xf numFmtId="0" fontId="35" fillId="7" borderId="85" xfId="1" applyFont="1" applyFill="1" applyBorder="1" applyAlignment="1">
      <alignment horizontal="distributed" vertical="center"/>
    </xf>
    <xf numFmtId="0" fontId="35" fillId="7" borderId="86" xfId="1" applyFont="1" applyFill="1" applyBorder="1" applyAlignment="1">
      <alignment horizontal="distributed" vertical="center"/>
    </xf>
    <xf numFmtId="0" fontId="39" fillId="7" borderId="96" xfId="4" applyFont="1" applyFill="1" applyBorder="1" applyAlignment="1">
      <alignment horizontal="center" vertical="center" shrinkToFit="1"/>
    </xf>
    <xf numFmtId="0" fontId="39" fillId="7" borderId="85" xfId="4" applyFont="1" applyFill="1" applyBorder="1" applyAlignment="1">
      <alignment horizontal="center" vertical="center" shrinkToFit="1"/>
    </xf>
    <xf numFmtId="0" fontId="39" fillId="2" borderId="85" xfId="4" applyFont="1" applyFill="1" applyBorder="1" applyAlignment="1" applyProtection="1">
      <alignment horizontal="left" vertical="center" shrinkToFit="1"/>
      <protection locked="0"/>
    </xf>
    <xf numFmtId="0" fontId="35" fillId="0" borderId="81" xfId="1" applyFont="1" applyBorder="1" applyAlignment="1">
      <alignment horizontal="center" vertical="center"/>
    </xf>
    <xf numFmtId="0" fontId="35" fillId="0" borderId="88" xfId="1" applyFont="1" applyBorder="1" applyAlignment="1">
      <alignment horizontal="center" vertical="center"/>
    </xf>
    <xf numFmtId="0" fontId="35" fillId="0" borderId="97" xfId="1" applyFont="1" applyBorder="1" applyAlignment="1">
      <alignment horizontal="center" vertical="center"/>
    </xf>
    <xf numFmtId="0" fontId="37" fillId="0" borderId="82" xfId="1" applyFont="1" applyBorder="1" applyAlignment="1">
      <alignment horizontal="center" vertical="center" wrapText="1"/>
    </xf>
    <xf numFmtId="0" fontId="37" fillId="0" borderId="83" xfId="1" applyFont="1" applyBorder="1" applyAlignment="1">
      <alignment horizontal="center" vertical="center" wrapText="1"/>
    </xf>
    <xf numFmtId="0" fontId="37" fillId="0" borderId="0" xfId="1" applyFont="1" applyAlignment="1">
      <alignment horizontal="center" vertical="center" wrapText="1"/>
    </xf>
    <xf numFmtId="0" fontId="37" fillId="0" borderId="17" xfId="1" applyFont="1" applyBorder="1" applyAlignment="1">
      <alignment horizontal="center" vertical="center" wrapText="1"/>
    </xf>
    <xf numFmtId="0" fontId="37" fillId="0" borderId="78" xfId="1" applyFont="1" applyBorder="1" applyAlignment="1">
      <alignment horizontal="center" vertical="center" wrapText="1"/>
    </xf>
    <xf numFmtId="0" fontId="37" fillId="0" borderId="80" xfId="1" applyFont="1" applyBorder="1" applyAlignment="1">
      <alignment horizontal="center" vertical="center" wrapText="1"/>
    </xf>
    <xf numFmtId="0" fontId="35" fillId="0" borderId="84" xfId="1" applyFont="1" applyBorder="1" applyAlignment="1">
      <alignment horizontal="center" vertical="center"/>
    </xf>
    <xf numFmtId="0" fontId="35" fillId="0" borderId="85" xfId="1" applyFont="1" applyBorder="1" applyAlignment="1">
      <alignment horizontal="center" vertical="center"/>
    </xf>
    <xf numFmtId="0" fontId="35" fillId="0" borderId="86" xfId="1" applyFont="1" applyBorder="1" applyAlignment="1">
      <alignment horizontal="center" vertical="center"/>
    </xf>
    <xf numFmtId="0" fontId="13" fillId="0" borderId="57" xfId="4" applyFont="1" applyBorder="1" applyAlignment="1">
      <alignment horizontal="center" vertical="center" shrinkToFit="1"/>
    </xf>
    <xf numFmtId="0" fontId="13" fillId="0" borderId="90" xfId="4" applyFont="1" applyBorder="1" applyAlignment="1">
      <alignment horizontal="center" vertical="center" shrinkToFit="1"/>
    </xf>
    <xf numFmtId="0" fontId="39" fillId="0" borderId="90" xfId="4" applyFont="1" applyBorder="1" applyAlignment="1">
      <alignment horizontal="center" vertical="center" shrinkToFit="1"/>
    </xf>
    <xf numFmtId="0" fontId="39" fillId="0" borderId="57" xfId="4" applyFont="1" applyFill="1" applyBorder="1" applyAlignment="1" applyProtection="1">
      <alignment horizontal="center" vertical="center" shrinkToFit="1"/>
      <protection locked="0"/>
    </xf>
    <xf numFmtId="0" fontId="39" fillId="0" borderId="90" xfId="4" applyFont="1" applyFill="1" applyBorder="1" applyAlignment="1" applyProtection="1">
      <alignment horizontal="center" vertical="center" shrinkToFit="1"/>
      <protection locked="0"/>
    </xf>
    <xf numFmtId="0" fontId="35" fillId="0" borderId="89" xfId="1" applyFont="1" applyBorder="1" applyAlignment="1">
      <alignment horizontal="center" vertical="center"/>
    </xf>
    <xf numFmtId="0" fontId="35" fillId="0" borderId="90" xfId="1" applyFont="1" applyBorder="1" applyAlignment="1">
      <alignment horizontal="center" vertical="center"/>
    </xf>
    <xf numFmtId="0" fontId="35" fillId="0" borderId="91" xfId="1" applyFont="1" applyBorder="1" applyAlignment="1">
      <alignment horizontal="center" vertical="center"/>
    </xf>
    <xf numFmtId="0" fontId="13" fillId="0" borderId="26" xfId="4" applyFont="1" applyBorder="1" applyAlignment="1">
      <alignment horizontal="left" vertical="center" wrapText="1" shrinkToFit="1"/>
    </xf>
    <xf numFmtId="0" fontId="13" fillId="0" borderId="27" xfId="4" applyFont="1" applyBorder="1" applyAlignment="1">
      <alignment horizontal="left" vertical="center" wrapText="1" shrinkToFit="1"/>
    </xf>
    <xf numFmtId="0" fontId="13" fillId="0" borderId="29" xfId="4" applyFont="1" applyBorder="1" applyAlignment="1">
      <alignment horizontal="left" vertical="center" wrapText="1" shrinkToFit="1"/>
    </xf>
    <xf numFmtId="0" fontId="13" fillId="0" borderId="30" xfId="4" applyFont="1" applyBorder="1" applyAlignment="1">
      <alignment horizontal="left" vertical="center" wrapText="1" shrinkToFit="1"/>
    </xf>
    <xf numFmtId="0" fontId="35" fillId="7" borderId="89" xfId="1" applyFont="1" applyFill="1" applyBorder="1" applyAlignment="1">
      <alignment horizontal="distributed" vertical="center"/>
    </xf>
    <xf numFmtId="0" fontId="35" fillId="7" borderId="90" xfId="1" applyFont="1" applyFill="1" applyBorder="1" applyAlignment="1">
      <alignment horizontal="distributed" vertical="center"/>
    </xf>
    <xf numFmtId="0" fontId="35" fillId="7" borderId="91" xfId="1" applyFont="1" applyFill="1" applyBorder="1" applyAlignment="1">
      <alignment horizontal="distributed" vertical="center"/>
    </xf>
    <xf numFmtId="0" fontId="35" fillId="7" borderId="98" xfId="1" applyFont="1" applyFill="1" applyBorder="1" applyAlignment="1">
      <alignment horizontal="distributed" vertical="center"/>
    </xf>
    <xf numFmtId="0" fontId="35" fillId="7" borderId="99" xfId="1" applyFont="1" applyFill="1" applyBorder="1" applyAlignment="1">
      <alignment horizontal="distributed" vertical="center"/>
    </xf>
    <xf numFmtId="0" fontId="35" fillId="7" borderId="100" xfId="1" applyFont="1" applyFill="1" applyBorder="1" applyAlignment="1">
      <alignment horizontal="distributed" vertical="center"/>
    </xf>
    <xf numFmtId="0" fontId="39" fillId="2" borderId="57" xfId="4" applyFont="1" applyFill="1" applyBorder="1" applyAlignment="1" applyProtection="1">
      <alignment vertical="center" wrapText="1"/>
      <protection locked="0"/>
    </xf>
    <xf numFmtId="0" fontId="39" fillId="2" borderId="90" xfId="4" applyFont="1" applyFill="1" applyBorder="1" applyAlignment="1" applyProtection="1">
      <alignment vertical="center" wrapText="1"/>
      <protection locked="0"/>
    </xf>
    <xf numFmtId="0" fontId="39" fillId="2" borderId="92" xfId="4" applyFont="1" applyFill="1" applyBorder="1" applyAlignment="1" applyProtection="1">
      <alignment vertical="center" wrapText="1"/>
      <protection locked="0"/>
    </xf>
    <xf numFmtId="0" fontId="39" fillId="2" borderId="101" xfId="4" applyFont="1" applyFill="1" applyBorder="1" applyAlignment="1" applyProtection="1">
      <alignment vertical="center" wrapText="1"/>
      <protection locked="0"/>
    </xf>
    <xf numFmtId="0" fontId="39" fillId="2" borderId="99" xfId="4" applyFont="1" applyFill="1" applyBorder="1" applyAlignment="1" applyProtection="1">
      <alignment vertical="center" wrapText="1"/>
      <protection locked="0"/>
    </xf>
    <xf numFmtId="0" fontId="39" fillId="2" borderId="102" xfId="4" applyFont="1" applyFill="1" applyBorder="1" applyAlignment="1" applyProtection="1">
      <alignment vertical="center" wrapText="1"/>
      <protection locked="0"/>
    </xf>
    <xf numFmtId="0" fontId="35" fillId="0" borderId="98" xfId="1" applyFont="1" applyBorder="1" applyAlignment="1">
      <alignment horizontal="center" vertical="center"/>
    </xf>
    <xf numFmtId="0" fontId="35" fillId="0" borderId="99" xfId="1" applyFont="1" applyBorder="1" applyAlignment="1">
      <alignment horizontal="center" vertical="center"/>
    </xf>
    <xf numFmtId="0" fontId="35" fillId="0" borderId="100" xfId="1" applyFont="1" applyBorder="1" applyAlignment="1">
      <alignment horizontal="center" vertical="center"/>
    </xf>
    <xf numFmtId="0" fontId="13" fillId="0" borderId="57" xfId="4" applyFont="1" applyBorder="1" applyAlignment="1">
      <alignment horizontal="left" vertical="center" wrapText="1"/>
    </xf>
    <xf numFmtId="0" fontId="13" fillId="0" borderId="90" xfId="4" applyFont="1" applyBorder="1" applyAlignment="1">
      <alignment horizontal="left" vertical="center" wrapText="1"/>
    </xf>
    <xf numFmtId="0" fontId="13" fillId="0" borderId="92" xfId="4" applyFont="1" applyBorder="1" applyAlignment="1">
      <alignment horizontal="left" vertical="center" wrapText="1"/>
    </xf>
    <xf numFmtId="0" fontId="13" fillId="0" borderId="101" xfId="4" applyFont="1" applyBorder="1" applyAlignment="1">
      <alignment horizontal="left" vertical="center" wrapText="1"/>
    </xf>
    <xf numFmtId="0" fontId="13" fillId="0" borderId="99" xfId="4" applyFont="1" applyBorder="1" applyAlignment="1">
      <alignment horizontal="left" vertical="center" wrapText="1"/>
    </xf>
    <xf numFmtId="0" fontId="13" fillId="0" borderId="102" xfId="4" applyFont="1" applyBorder="1" applyAlignment="1">
      <alignment horizontal="left" vertical="center" wrapText="1"/>
    </xf>
    <xf numFmtId="0" fontId="35" fillId="7" borderId="25" xfId="1" applyFont="1" applyFill="1" applyBorder="1" applyAlignment="1">
      <alignment horizontal="distributed" vertical="center" wrapText="1"/>
    </xf>
    <xf numFmtId="0" fontId="35" fillId="7" borderId="26" xfId="1" applyFont="1" applyFill="1" applyBorder="1" applyAlignment="1">
      <alignment horizontal="distributed" vertical="center" wrapText="1"/>
    </xf>
    <xf numFmtId="0" fontId="35" fillId="7" borderId="28" xfId="1" applyFont="1" applyFill="1" applyBorder="1" applyAlignment="1">
      <alignment horizontal="distributed" vertical="center" wrapText="1"/>
    </xf>
    <xf numFmtId="0" fontId="35" fillId="7" borderId="29" xfId="1" applyFont="1" applyFill="1" applyBorder="1" applyAlignment="1">
      <alignment horizontal="distributed" vertical="center" wrapText="1"/>
    </xf>
    <xf numFmtId="0" fontId="39" fillId="2" borderId="26" xfId="4" applyFont="1" applyFill="1" applyBorder="1" applyAlignment="1" applyProtection="1">
      <alignment vertical="center" wrapText="1" shrinkToFit="1"/>
      <protection locked="0"/>
    </xf>
    <xf numFmtId="0" fontId="39" fillId="2" borderId="27" xfId="4" applyFont="1" applyFill="1" applyBorder="1" applyAlignment="1" applyProtection="1">
      <alignment vertical="center" wrapText="1" shrinkToFit="1"/>
      <protection locked="0"/>
    </xf>
    <xf numFmtId="0" fontId="39" fillId="2" borderId="29" xfId="4" applyFont="1" applyFill="1" applyBorder="1" applyAlignment="1" applyProtection="1">
      <alignment vertical="center" wrapText="1" shrinkToFit="1"/>
      <protection locked="0"/>
    </xf>
    <xf numFmtId="0" fontId="39" fillId="2" borderId="30" xfId="4" applyFont="1" applyFill="1" applyBorder="1" applyAlignment="1" applyProtection="1">
      <alignment vertical="center" wrapText="1" shrinkToFit="1"/>
      <protection locked="0"/>
    </xf>
    <xf numFmtId="0" fontId="1" fillId="7" borderId="0" xfId="1" applyFont="1" applyFill="1" applyAlignment="1">
      <alignment horizontal="left" vertical="center"/>
    </xf>
    <xf numFmtId="0" fontId="35" fillId="7" borderId="81" xfId="1" applyFont="1" applyFill="1" applyBorder="1" applyAlignment="1">
      <alignment horizontal="center" vertical="center"/>
    </xf>
    <xf numFmtId="0" fontId="35" fillId="7" borderId="88" xfId="1" applyFont="1" applyFill="1" applyBorder="1" applyAlignment="1">
      <alignment horizontal="center" vertical="center"/>
    </xf>
    <xf numFmtId="0" fontId="37" fillId="7" borderId="82" xfId="1" applyFont="1" applyFill="1" applyBorder="1" applyAlignment="1">
      <alignment horizontal="distributed" vertical="center"/>
    </xf>
    <xf numFmtId="0" fontId="37" fillId="7" borderId="83" xfId="1" applyFont="1" applyFill="1" applyBorder="1" applyAlignment="1">
      <alignment horizontal="distributed" vertical="center"/>
    </xf>
    <xf numFmtId="0" fontId="37" fillId="7" borderId="0" xfId="1" applyFont="1" applyFill="1" applyAlignment="1">
      <alignment horizontal="distributed" vertical="center"/>
    </xf>
    <xf numFmtId="0" fontId="37" fillId="7" borderId="17" xfId="1" applyFont="1" applyFill="1" applyBorder="1" applyAlignment="1">
      <alignment horizontal="distributed" vertical="center"/>
    </xf>
    <xf numFmtId="0" fontId="1" fillId="7" borderId="85" xfId="1" applyFont="1" applyFill="1" applyBorder="1" applyAlignment="1">
      <alignment horizontal="left" vertical="center"/>
    </xf>
    <xf numFmtId="0" fontId="1" fillId="7" borderId="87" xfId="1" applyFont="1" applyFill="1" applyBorder="1" applyAlignment="1">
      <alignment horizontal="left" vertical="center"/>
    </xf>
    <xf numFmtId="0" fontId="37" fillId="0" borderId="82" xfId="1" applyFont="1" applyBorder="1" applyAlignment="1">
      <alignment horizontal="distributed" vertical="center"/>
    </xf>
    <xf numFmtId="0" fontId="37" fillId="0" borderId="83" xfId="1" applyFont="1" applyBorder="1" applyAlignment="1">
      <alignment horizontal="distributed" vertical="center"/>
    </xf>
    <xf numFmtId="0" fontId="37" fillId="0" borderId="0" xfId="1" applyFont="1" applyAlignment="1">
      <alignment horizontal="distributed" vertical="center"/>
    </xf>
    <xf numFmtId="0" fontId="37" fillId="0" borderId="17" xfId="1" applyFont="1" applyBorder="1" applyAlignment="1">
      <alignment horizontal="distributed" vertical="center"/>
    </xf>
    <xf numFmtId="0" fontId="3" fillId="7" borderId="68" xfId="1" applyFont="1" applyFill="1" applyBorder="1" applyAlignment="1">
      <alignment horizontal="left" vertical="center" wrapText="1"/>
    </xf>
    <xf numFmtId="0" fontId="3" fillId="7" borderId="2" xfId="1" applyFont="1" applyFill="1" applyBorder="1" applyAlignment="1">
      <alignment horizontal="left" vertical="center"/>
    </xf>
    <xf numFmtId="0" fontId="3" fillId="7" borderId="95" xfId="1" applyFont="1" applyFill="1" applyBorder="1" applyAlignment="1">
      <alignment horizontal="left" vertical="center"/>
    </xf>
    <xf numFmtId="0" fontId="3" fillId="7" borderId="63" xfId="1" applyFont="1" applyFill="1" applyBorder="1" applyAlignment="1">
      <alignment horizontal="left" vertical="center"/>
    </xf>
    <xf numFmtId="0" fontId="3" fillId="7" borderId="51" xfId="1" applyFont="1" applyFill="1" applyBorder="1" applyAlignment="1">
      <alignment horizontal="left" vertical="center"/>
    </xf>
    <xf numFmtId="0" fontId="3" fillId="7" borderId="73" xfId="1" applyFont="1" applyFill="1" applyBorder="1" applyAlignment="1">
      <alignment horizontal="left" vertical="center"/>
    </xf>
    <xf numFmtId="0" fontId="3" fillId="0" borderId="68" xfId="1" applyFont="1" applyBorder="1" applyAlignment="1">
      <alignment horizontal="left" vertical="center" wrapText="1"/>
    </xf>
    <xf numFmtId="0" fontId="3" fillId="0" borderId="2" xfId="1" applyFont="1" applyBorder="1" applyAlignment="1">
      <alignment horizontal="left" vertical="center"/>
    </xf>
    <xf numFmtId="0" fontId="3" fillId="0" borderId="95" xfId="1" applyFont="1" applyBorder="1" applyAlignment="1">
      <alignment horizontal="left" vertical="center"/>
    </xf>
    <xf numFmtId="0" fontId="3" fillId="0" borderId="63" xfId="1" applyFont="1" applyBorder="1" applyAlignment="1">
      <alignment horizontal="left" vertical="center"/>
    </xf>
    <xf numFmtId="0" fontId="3" fillId="0" borderId="51" xfId="1" applyFont="1" applyBorder="1" applyAlignment="1">
      <alignment horizontal="left" vertical="center"/>
    </xf>
    <xf numFmtId="0" fontId="3" fillId="0" borderId="73" xfId="1" applyFont="1" applyBorder="1" applyAlignment="1">
      <alignment horizontal="left" vertical="center"/>
    </xf>
    <xf numFmtId="0" fontId="1" fillId="7" borderId="60" xfId="1" applyFont="1" applyFill="1" applyBorder="1" applyAlignment="1">
      <alignment horizontal="center" vertical="center"/>
    </xf>
    <xf numFmtId="0" fontId="1" fillId="7" borderId="50" xfId="1" applyFont="1" applyFill="1" applyBorder="1" applyAlignment="1">
      <alignment horizontal="center" vertical="center"/>
    </xf>
    <xf numFmtId="0" fontId="1" fillId="7" borderId="94" xfId="1" applyFont="1" applyFill="1" applyBorder="1" applyAlignment="1">
      <alignment horizontal="center" vertical="center"/>
    </xf>
    <xf numFmtId="0" fontId="1" fillId="7" borderId="70" xfId="1" applyFont="1" applyFill="1" applyBorder="1" applyAlignment="1">
      <alignment horizontal="center" vertical="center"/>
    </xf>
    <xf numFmtId="0" fontId="1" fillId="7" borderId="5" xfId="1" applyFont="1" applyFill="1" applyBorder="1" applyAlignment="1">
      <alignment horizontal="center" vertical="center"/>
    </xf>
    <xf numFmtId="0" fontId="1" fillId="7" borderId="6" xfId="1" applyFont="1" applyFill="1" applyBorder="1" applyAlignment="1">
      <alignment horizontal="center" vertical="center"/>
    </xf>
    <xf numFmtId="0" fontId="35" fillId="7" borderId="75" xfId="1" applyFont="1" applyFill="1" applyBorder="1" applyAlignment="1">
      <alignment horizontal="distributed" vertical="center"/>
    </xf>
    <xf numFmtId="0" fontId="35" fillId="7" borderId="50" xfId="1" applyFont="1" applyFill="1" applyBorder="1" applyAlignment="1">
      <alignment horizontal="distributed" vertical="center"/>
    </xf>
    <xf numFmtId="0" fontId="35" fillId="7" borderId="61" xfId="1" applyFont="1" applyFill="1" applyBorder="1" applyAlignment="1">
      <alignment horizontal="distributed" vertical="center"/>
    </xf>
    <xf numFmtId="0" fontId="35" fillId="7" borderId="88" xfId="1" applyFont="1" applyFill="1" applyBorder="1" applyAlignment="1">
      <alignment horizontal="distributed" vertical="center"/>
    </xf>
    <xf numFmtId="0" fontId="35" fillId="7" borderId="0" xfId="1" applyFont="1" applyFill="1" applyBorder="1" applyAlignment="1">
      <alignment horizontal="distributed" vertical="center"/>
    </xf>
    <xf numFmtId="0" fontId="35" fillId="7" borderId="69" xfId="1" applyFont="1" applyFill="1" applyBorder="1" applyAlignment="1">
      <alignment horizontal="distributed" vertical="center"/>
    </xf>
    <xf numFmtId="0" fontId="35" fillId="7" borderId="0" xfId="1" applyFont="1" applyFill="1" applyAlignment="1">
      <alignment horizontal="distributed" vertical="center"/>
    </xf>
    <xf numFmtId="0" fontId="35" fillId="7" borderId="76" xfId="1" applyFont="1" applyFill="1" applyBorder="1" applyAlignment="1">
      <alignment horizontal="distributed" vertical="center"/>
    </xf>
    <xf numFmtId="0" fontId="35" fillId="7" borderId="51" xfId="1" applyFont="1" applyFill="1" applyBorder="1" applyAlignment="1">
      <alignment horizontal="distributed" vertical="center"/>
    </xf>
    <xf numFmtId="0" fontId="35" fillId="7" borderId="64" xfId="1" applyFont="1" applyFill="1" applyBorder="1" applyAlignment="1">
      <alignment horizontal="distributed" vertical="center"/>
    </xf>
    <xf numFmtId="0" fontId="35" fillId="0" borderId="75" xfId="1" applyFont="1" applyBorder="1" applyAlignment="1">
      <alignment horizontal="distributed" vertical="center"/>
    </xf>
    <xf numFmtId="0" fontId="35" fillId="0" borderId="50" xfId="1" applyFont="1" applyBorder="1" applyAlignment="1">
      <alignment horizontal="distributed" vertical="center"/>
    </xf>
    <xf numFmtId="0" fontId="35" fillId="0" borderId="61" xfId="1" applyFont="1" applyBorder="1" applyAlignment="1">
      <alignment horizontal="distributed" vertical="center"/>
    </xf>
    <xf numFmtId="0" fontId="35" fillId="0" borderId="88" xfId="1" applyFont="1" applyBorder="1" applyAlignment="1">
      <alignment horizontal="distributed" vertical="center"/>
    </xf>
    <xf numFmtId="0" fontId="35" fillId="0" borderId="0" xfId="1" applyFont="1" applyBorder="1" applyAlignment="1">
      <alignment horizontal="distributed" vertical="center"/>
    </xf>
    <xf numFmtId="0" fontId="35" fillId="0" borderId="69" xfId="1" applyFont="1" applyBorder="1" applyAlignment="1">
      <alignment horizontal="distributed" vertical="center"/>
    </xf>
    <xf numFmtId="0" fontId="35" fillId="0" borderId="0" xfId="1" applyFont="1" applyAlignment="1">
      <alignment horizontal="distributed" vertical="center"/>
    </xf>
    <xf numFmtId="0" fontId="35" fillId="0" borderId="76" xfId="1" applyFont="1" applyBorder="1" applyAlignment="1">
      <alignment horizontal="distributed" vertical="center"/>
    </xf>
    <xf numFmtId="0" fontId="35" fillId="0" borderId="51" xfId="1" applyFont="1" applyBorder="1" applyAlignment="1">
      <alignment horizontal="distributed" vertical="center"/>
    </xf>
    <xf numFmtId="0" fontId="35" fillId="0" borderId="64" xfId="1" applyFont="1" applyBorder="1" applyAlignment="1">
      <alignment horizontal="distributed" vertical="center"/>
    </xf>
    <xf numFmtId="0" fontId="1" fillId="7" borderId="93" xfId="1" applyFont="1" applyFill="1" applyBorder="1" applyAlignment="1">
      <alignment horizontal="center" vertical="center"/>
    </xf>
    <xf numFmtId="0" fontId="1" fillId="7" borderId="4" xfId="1" applyFont="1" applyFill="1" applyBorder="1" applyAlignment="1">
      <alignment horizontal="center" vertical="center"/>
    </xf>
    <xf numFmtId="0" fontId="3" fillId="0" borderId="50" xfId="1" applyFont="1" applyBorder="1" applyAlignment="1" applyProtection="1">
      <alignment horizontal="left" vertical="center" wrapText="1"/>
      <protection locked="0"/>
    </xf>
    <xf numFmtId="0" fontId="3" fillId="0" borderId="5" xfId="1" applyFont="1" applyBorder="1" applyAlignment="1" applyProtection="1">
      <alignment horizontal="left" vertical="center" wrapText="1"/>
      <protection locked="0"/>
    </xf>
    <xf numFmtId="0" fontId="1" fillId="0" borderId="0" xfId="1" applyFont="1" applyAlignment="1" applyProtection="1">
      <alignment horizontal="center" vertical="center" shrinkToFit="1"/>
      <protection locked="0"/>
    </xf>
    <xf numFmtId="0" fontId="1" fillId="0" borderId="0" xfId="1" applyFont="1" applyAlignment="1" applyProtection="1">
      <alignment horizontal="center" vertical="center"/>
      <protection locked="0"/>
    </xf>
    <xf numFmtId="0" fontId="1" fillId="0" borderId="17" xfId="1" applyFont="1" applyBorder="1" applyAlignment="1" applyProtection="1">
      <alignment horizontal="center" vertical="center"/>
      <protection locked="0"/>
    </xf>
    <xf numFmtId="0" fontId="36" fillId="7" borderId="0" xfId="1" applyFont="1" applyFill="1" applyAlignment="1">
      <alignment horizontal="right" vertical="center"/>
    </xf>
    <xf numFmtId="0" fontId="36" fillId="7" borderId="0" xfId="1" applyFont="1" applyFill="1" applyAlignment="1">
      <alignment horizontal="left" vertical="center"/>
    </xf>
    <xf numFmtId="0" fontId="35" fillId="7" borderId="97" xfId="1" applyFont="1" applyFill="1" applyBorder="1" applyAlignment="1">
      <alignment horizontal="center" vertical="center"/>
    </xf>
    <xf numFmtId="0" fontId="37" fillId="7" borderId="82" xfId="1" applyFont="1" applyFill="1" applyBorder="1" applyAlignment="1">
      <alignment horizontal="center" vertical="center" wrapText="1"/>
    </xf>
    <xf numFmtId="0" fontId="37" fillId="7" borderId="83" xfId="1" applyFont="1" applyFill="1" applyBorder="1" applyAlignment="1">
      <alignment horizontal="center" vertical="center" wrapText="1"/>
    </xf>
    <xf numFmtId="0" fontId="37" fillId="7" borderId="0" xfId="1" applyFont="1" applyFill="1" applyBorder="1" applyAlignment="1">
      <alignment horizontal="center" vertical="center" wrapText="1"/>
    </xf>
    <xf numFmtId="0" fontId="37" fillId="7" borderId="17" xfId="1" applyFont="1" applyFill="1" applyBorder="1" applyAlignment="1">
      <alignment horizontal="center" vertical="center" wrapText="1"/>
    </xf>
    <xf numFmtId="0" fontId="37" fillId="7" borderId="78" xfId="1" applyFont="1" applyFill="1" applyBorder="1" applyAlignment="1">
      <alignment horizontal="center" vertical="center" wrapText="1"/>
    </xf>
    <xf numFmtId="0" fontId="37" fillId="7" borderId="80" xfId="1" applyFont="1" applyFill="1" applyBorder="1" applyAlignment="1">
      <alignment horizontal="center" vertical="center" wrapText="1"/>
    </xf>
    <xf numFmtId="0" fontId="39" fillId="0" borderId="96" xfId="4" applyFont="1" applyBorder="1" applyAlignment="1">
      <alignment horizontal="center" vertical="center" shrinkToFit="1"/>
    </xf>
    <xf numFmtId="0" fontId="39" fillId="0" borderId="85" xfId="4" applyFont="1" applyBorder="1" applyAlignment="1">
      <alignment horizontal="center" vertical="center" shrinkToFit="1"/>
    </xf>
    <xf numFmtId="0" fontId="13" fillId="0" borderId="85" xfId="4" applyFont="1" applyBorder="1" applyAlignment="1">
      <alignment horizontal="left" vertical="center" shrinkToFit="1"/>
    </xf>
    <xf numFmtId="0" fontId="13" fillId="0" borderId="0" xfId="1" applyFont="1" applyAlignment="1">
      <alignment horizontal="center" vertical="center"/>
    </xf>
    <xf numFmtId="0" fontId="13" fillId="0" borderId="17" xfId="1" applyFont="1" applyBorder="1" applyAlignment="1">
      <alignment horizontal="center" vertical="center"/>
    </xf>
    <xf numFmtId="0" fontId="37" fillId="7" borderId="0" xfId="1" applyFont="1" applyFill="1" applyAlignment="1">
      <alignment horizontal="center" vertical="center" wrapText="1"/>
    </xf>
    <xf numFmtId="0" fontId="39" fillId="0" borderId="58" xfId="4" applyFont="1" applyBorder="1" applyAlignment="1">
      <alignment horizontal="center" vertical="center" textRotation="255" shrinkToFit="1"/>
    </xf>
    <xf numFmtId="0" fontId="42" fillId="0" borderId="112" xfId="4" applyFont="1" applyBorder="1" applyAlignment="1">
      <alignment horizontal="left" vertical="center" shrinkToFit="1"/>
    </xf>
    <xf numFmtId="0" fontId="42" fillId="0" borderId="113" xfId="4" applyFont="1" applyBorder="1" applyAlignment="1">
      <alignment horizontal="left" vertical="center" shrinkToFit="1"/>
    </xf>
    <xf numFmtId="0" fontId="42" fillId="0" borderId="114" xfId="4" applyFont="1" applyBorder="1" applyAlignment="1">
      <alignment horizontal="left" vertical="center" shrinkToFit="1"/>
    </xf>
    <xf numFmtId="0" fontId="13" fillId="0" borderId="68" xfId="4" applyFont="1" applyBorder="1" applyAlignment="1">
      <alignment horizontal="left" vertical="center" wrapText="1" shrinkToFit="1"/>
    </xf>
    <xf numFmtId="0" fontId="13" fillId="0" borderId="2" xfId="4" applyFont="1" applyBorder="1" applyAlignment="1">
      <alignment horizontal="left" vertical="center" shrinkToFit="1"/>
    </xf>
    <xf numFmtId="0" fontId="13" fillId="0" borderId="95" xfId="4" applyFont="1" applyBorder="1" applyAlignment="1">
      <alignment horizontal="left" vertical="center" shrinkToFit="1"/>
    </xf>
    <xf numFmtId="0" fontId="13" fillId="0" borderId="62" xfId="4" applyFont="1" applyBorder="1" applyAlignment="1">
      <alignment horizontal="left" vertical="center" shrinkToFit="1"/>
    </xf>
    <xf numFmtId="0" fontId="13" fillId="0" borderId="0" xfId="4" applyFont="1" applyBorder="1" applyAlignment="1">
      <alignment horizontal="left" vertical="center" shrinkToFit="1"/>
    </xf>
    <xf numFmtId="0" fontId="13" fillId="0" borderId="17" xfId="4" applyFont="1" applyBorder="1" applyAlignment="1">
      <alignment horizontal="left" vertical="center" shrinkToFit="1"/>
    </xf>
    <xf numFmtId="0" fontId="13" fillId="0" borderId="63" xfId="4" applyFont="1" applyBorder="1" applyAlignment="1">
      <alignment horizontal="left" vertical="center" shrinkToFit="1"/>
    </xf>
    <xf numFmtId="0" fontId="13" fillId="0" borderId="51" xfId="4" applyFont="1" applyBorder="1" applyAlignment="1">
      <alignment horizontal="left" vertical="center" shrinkToFit="1"/>
    </xf>
    <xf numFmtId="0" fontId="13" fillId="0" borderId="73" xfId="4" applyFont="1" applyBorder="1" applyAlignment="1">
      <alignment horizontal="left" vertical="center" shrinkToFit="1"/>
    </xf>
    <xf numFmtId="0" fontId="35" fillId="0" borderId="75" xfId="1" applyFont="1" applyBorder="1" applyAlignment="1">
      <alignment horizontal="center" vertical="center" wrapText="1"/>
    </xf>
    <xf numFmtId="0" fontId="35" fillId="0" borderId="50" xfId="1" applyFont="1" applyBorder="1" applyAlignment="1">
      <alignment horizontal="center" vertical="center" wrapText="1"/>
    </xf>
    <xf numFmtId="0" fontId="35" fillId="0" borderId="61" xfId="1" applyFont="1" applyBorder="1" applyAlignment="1">
      <alignment horizontal="center" vertical="center" wrapText="1"/>
    </xf>
    <xf numFmtId="0" fontId="35" fillId="0" borderId="88" xfId="1" applyFont="1" applyBorder="1" applyAlignment="1">
      <alignment horizontal="center" vertical="center" wrapText="1"/>
    </xf>
    <xf numFmtId="0" fontId="35" fillId="0" borderId="0" xfId="1" applyFont="1" applyBorder="1" applyAlignment="1">
      <alignment horizontal="center" vertical="center" wrapText="1"/>
    </xf>
    <xf numFmtId="0" fontId="35" fillId="0" borderId="69" xfId="1" applyFont="1" applyBorder="1" applyAlignment="1">
      <alignment horizontal="center" vertical="center" wrapText="1"/>
    </xf>
    <xf numFmtId="0" fontId="35" fillId="0" borderId="76" xfId="1" applyFont="1" applyBorder="1" applyAlignment="1">
      <alignment horizontal="center" vertical="center" wrapText="1"/>
    </xf>
    <xf numFmtId="0" fontId="35" fillId="0" borderId="51" xfId="1" applyFont="1" applyBorder="1" applyAlignment="1">
      <alignment horizontal="center" vertical="center" wrapText="1"/>
    </xf>
    <xf numFmtId="0" fontId="35" fillId="0" borderId="64" xfId="1" applyFont="1" applyBorder="1" applyAlignment="1">
      <alignment horizontal="center" vertical="center" wrapText="1"/>
    </xf>
    <xf numFmtId="0" fontId="35" fillId="7" borderId="75" xfId="1" applyFont="1" applyFill="1" applyBorder="1" applyAlignment="1">
      <alignment horizontal="distributed" vertical="center" wrapText="1"/>
    </xf>
    <xf numFmtId="0" fontId="35" fillId="7" borderId="50" xfId="1" applyFont="1" applyFill="1" applyBorder="1" applyAlignment="1">
      <alignment horizontal="distributed" vertical="center" wrapText="1"/>
    </xf>
    <xf numFmtId="0" fontId="35" fillId="7" borderId="61" xfId="1" applyFont="1" applyFill="1" applyBorder="1" applyAlignment="1">
      <alignment horizontal="distributed" vertical="center" wrapText="1"/>
    </xf>
    <xf numFmtId="0" fontId="35" fillId="7" borderId="88" xfId="1" applyFont="1" applyFill="1" applyBorder="1" applyAlignment="1">
      <alignment horizontal="distributed" vertical="center" wrapText="1"/>
    </xf>
    <xf numFmtId="0" fontId="35" fillId="7" borderId="0" xfId="1" applyFont="1" applyFill="1" applyBorder="1" applyAlignment="1">
      <alignment horizontal="distributed" vertical="center" wrapText="1"/>
    </xf>
    <xf numFmtId="0" fontId="35" fillId="7" borderId="69" xfId="1" applyFont="1" applyFill="1" applyBorder="1" applyAlignment="1">
      <alignment horizontal="distributed" vertical="center" wrapText="1"/>
    </xf>
    <xf numFmtId="0" fontId="35" fillId="7" borderId="76" xfId="1" applyFont="1" applyFill="1" applyBorder="1" applyAlignment="1">
      <alignment horizontal="distributed" vertical="center" wrapText="1"/>
    </xf>
    <xf numFmtId="0" fontId="35" fillId="7" borderId="51" xfId="1" applyFont="1" applyFill="1" applyBorder="1" applyAlignment="1">
      <alignment horizontal="distributed" vertical="center" wrapText="1"/>
    </xf>
    <xf numFmtId="0" fontId="35" fillId="7" borderId="64" xfId="1" applyFont="1" applyFill="1" applyBorder="1" applyAlignment="1">
      <alignment horizontal="distributed" vertical="center" wrapText="1"/>
    </xf>
    <xf numFmtId="0" fontId="39" fillId="7" borderId="66" xfId="4" applyFont="1" applyFill="1" applyBorder="1" applyAlignment="1">
      <alignment horizontal="center" vertical="center" textRotation="255" shrinkToFit="1"/>
    </xf>
    <xf numFmtId="0" fontId="39" fillId="7" borderId="65" xfId="4" applyFont="1" applyFill="1" applyBorder="1" applyAlignment="1">
      <alignment horizontal="center" vertical="center" textRotation="255" shrinkToFit="1"/>
    </xf>
    <xf numFmtId="0" fontId="43" fillId="7" borderId="112" xfId="4" applyFont="1" applyFill="1" applyBorder="1" applyAlignment="1">
      <alignment horizontal="left" vertical="center" shrinkToFit="1"/>
    </xf>
    <xf numFmtId="0" fontId="43" fillId="7" borderId="113" xfId="4" applyFont="1" applyFill="1" applyBorder="1" applyAlignment="1">
      <alignment horizontal="left" vertical="center" shrinkToFit="1"/>
    </xf>
    <xf numFmtId="0" fontId="43" fillId="7" borderId="114" xfId="4" applyFont="1" applyFill="1" applyBorder="1" applyAlignment="1">
      <alignment horizontal="left" vertical="center" shrinkToFit="1"/>
    </xf>
    <xf numFmtId="0" fontId="39" fillId="2" borderId="68" xfId="4" applyFont="1" applyFill="1" applyBorder="1" applyAlignment="1" applyProtection="1">
      <alignment vertical="center" wrapText="1" shrinkToFit="1"/>
      <protection locked="0"/>
    </xf>
    <xf numFmtId="0" fontId="39" fillId="2" borderId="2" xfId="4" applyFont="1" applyFill="1" applyBorder="1" applyAlignment="1" applyProtection="1">
      <alignment vertical="center" wrapText="1" shrinkToFit="1"/>
      <protection locked="0"/>
    </xf>
    <xf numFmtId="0" fontId="39" fillId="2" borderId="95" xfId="4" applyFont="1" applyFill="1" applyBorder="1" applyAlignment="1" applyProtection="1">
      <alignment vertical="center" wrapText="1" shrinkToFit="1"/>
      <protection locked="0"/>
    </xf>
    <xf numFmtId="0" fontId="39" fillId="2" borderId="62" xfId="4" applyFont="1" applyFill="1" applyBorder="1" applyAlignment="1" applyProtection="1">
      <alignment vertical="center" wrapText="1" shrinkToFit="1"/>
      <protection locked="0"/>
    </xf>
    <xf numFmtId="0" fontId="39" fillId="2" borderId="0" xfId="4" applyFont="1" applyFill="1" applyBorder="1" applyAlignment="1" applyProtection="1">
      <alignment vertical="center" wrapText="1" shrinkToFit="1"/>
      <protection locked="0"/>
    </xf>
    <xf numFmtId="0" fontId="39" fillId="2" borderId="17" xfId="4" applyFont="1" applyFill="1" applyBorder="1" applyAlignment="1" applyProtection="1">
      <alignment vertical="center" wrapText="1" shrinkToFit="1"/>
      <protection locked="0"/>
    </xf>
    <xf numFmtId="0" fontId="39" fillId="2" borderId="63" xfId="4" applyFont="1" applyFill="1" applyBorder="1" applyAlignment="1" applyProtection="1">
      <alignment vertical="center" wrapText="1" shrinkToFit="1"/>
      <protection locked="0"/>
    </xf>
    <xf numFmtId="0" fontId="39" fillId="2" borderId="51" xfId="4" applyFont="1" applyFill="1" applyBorder="1" applyAlignment="1" applyProtection="1">
      <alignment vertical="center" wrapText="1" shrinkToFit="1"/>
      <protection locked="0"/>
    </xf>
    <xf numFmtId="0" fontId="39" fillId="2" borderId="73" xfId="4" applyFont="1" applyFill="1" applyBorder="1" applyAlignment="1" applyProtection="1">
      <alignment vertical="center" wrapText="1" shrinkToFit="1"/>
      <protection locked="0"/>
    </xf>
    <xf numFmtId="0" fontId="39" fillId="7" borderId="58" xfId="4" applyFont="1" applyFill="1" applyBorder="1" applyAlignment="1">
      <alignment horizontal="center" vertical="center" textRotation="255" shrinkToFit="1"/>
    </xf>
    <xf numFmtId="0" fontId="35" fillId="0" borderId="84" xfId="1" applyFont="1" applyBorder="1" applyAlignment="1">
      <alignment horizontal="distributed" vertical="center"/>
    </xf>
    <xf numFmtId="0" fontId="35" fillId="0" borderId="85" xfId="1" applyFont="1" applyBorder="1" applyAlignment="1">
      <alignment horizontal="distributed" vertical="center"/>
    </xf>
    <xf numFmtId="0" fontId="35" fillId="0" borderId="86" xfId="1" applyFont="1" applyBorder="1" applyAlignment="1">
      <alignment horizontal="distributed" vertical="center"/>
    </xf>
    <xf numFmtId="0" fontId="35" fillId="0" borderId="85" xfId="1" applyFont="1" applyBorder="1" applyAlignment="1">
      <alignment horizontal="left" vertical="center"/>
    </xf>
    <xf numFmtId="0" fontId="35" fillId="0" borderId="87" xfId="1" applyFont="1" applyBorder="1" applyAlignment="1">
      <alignment horizontal="left" vertical="center"/>
    </xf>
    <xf numFmtId="0" fontId="3" fillId="7" borderId="89" xfId="1" applyFont="1" applyFill="1" applyBorder="1" applyAlignment="1">
      <alignment horizontal="distributed" vertical="center" shrinkToFit="1"/>
    </xf>
    <xf numFmtId="0" fontId="3" fillId="7" borderId="90" xfId="1" applyFont="1" applyFill="1" applyBorder="1" applyAlignment="1">
      <alignment horizontal="distributed" vertical="center" shrinkToFit="1"/>
    </xf>
    <xf numFmtId="0" fontId="3" fillId="7" borderId="91" xfId="1" applyFont="1" applyFill="1" applyBorder="1" applyAlignment="1">
      <alignment horizontal="distributed" vertical="center" shrinkToFit="1"/>
    </xf>
    <xf numFmtId="0" fontId="3" fillId="0" borderId="89" xfId="1" applyFont="1" applyBorder="1" applyAlignment="1">
      <alignment horizontal="distributed" vertical="center" shrinkToFit="1"/>
    </xf>
    <xf numFmtId="0" fontId="3" fillId="0" borderId="90" xfId="1" applyFont="1" applyBorder="1" applyAlignment="1">
      <alignment horizontal="distributed" vertical="center" shrinkToFit="1"/>
    </xf>
    <xf numFmtId="0" fontId="3" fillId="0" borderId="91" xfId="1" applyFont="1" applyBorder="1" applyAlignment="1">
      <alignment horizontal="distributed" vertical="center" shrinkToFit="1"/>
    </xf>
    <xf numFmtId="0" fontId="1" fillId="0" borderId="90" xfId="1" applyFont="1" applyBorder="1" applyAlignment="1">
      <alignment horizontal="left" vertical="center" shrinkToFit="1"/>
    </xf>
    <xf numFmtId="0" fontId="1" fillId="0" borderId="92" xfId="1" applyFont="1" applyBorder="1" applyAlignment="1">
      <alignment horizontal="left" vertical="center" shrinkToFit="1"/>
    </xf>
    <xf numFmtId="0" fontId="1" fillId="0" borderId="50" xfId="1" applyFont="1" applyBorder="1" applyAlignment="1" applyProtection="1">
      <alignment vertical="center" wrapText="1"/>
      <protection locked="0"/>
    </xf>
    <xf numFmtId="0" fontId="1" fillId="0" borderId="59" xfId="1" applyFont="1" applyBorder="1" applyAlignment="1" applyProtection="1">
      <alignment vertical="center" wrapText="1"/>
      <protection locked="0"/>
    </xf>
    <xf numFmtId="0" fontId="1" fillId="0" borderId="51" xfId="1" applyFont="1" applyBorder="1" applyAlignment="1" applyProtection="1">
      <alignment vertical="center" wrapText="1"/>
      <protection locked="0"/>
    </xf>
    <xf numFmtId="0" fontId="1" fillId="0" borderId="73" xfId="1" applyFont="1" applyBorder="1" applyAlignment="1" applyProtection="1">
      <alignment vertical="center" wrapText="1"/>
      <protection locked="0"/>
    </xf>
    <xf numFmtId="0" fontId="13" fillId="0" borderId="50" xfId="1" applyFont="1" applyBorder="1" applyAlignment="1">
      <alignment horizontal="left" vertical="center"/>
    </xf>
    <xf numFmtId="0" fontId="13" fillId="0" borderId="59" xfId="1" applyFont="1" applyBorder="1" applyAlignment="1">
      <alignment horizontal="left" vertical="center"/>
    </xf>
    <xf numFmtId="0" fontId="13" fillId="0" borderId="51" xfId="1" applyFont="1" applyBorder="1" applyAlignment="1">
      <alignment horizontal="left" vertical="center"/>
    </xf>
    <xf numFmtId="0" fontId="13" fillId="0" borderId="73" xfId="1" applyFont="1" applyBorder="1" applyAlignment="1">
      <alignment horizontal="left" vertical="center"/>
    </xf>
    <xf numFmtId="38" fontId="1" fillId="0" borderId="90" xfId="2" applyFont="1" applyBorder="1" applyAlignment="1" applyProtection="1">
      <alignment horizontal="center" vertical="center"/>
      <protection locked="0"/>
    </xf>
    <xf numFmtId="0" fontId="1" fillId="7" borderId="57" xfId="1" applyFont="1" applyFill="1" applyBorder="1" applyAlignment="1">
      <alignment horizontal="distributed" vertical="center"/>
    </xf>
    <xf numFmtId="0" fontId="1" fillId="7" borderId="90" xfId="1" applyFont="1" applyFill="1" applyBorder="1" applyAlignment="1">
      <alignment horizontal="distributed" vertical="center"/>
    </xf>
    <xf numFmtId="0" fontId="1" fillId="7" borderId="91" xfId="1" applyFont="1" applyFill="1" applyBorder="1" applyAlignment="1">
      <alignment horizontal="distributed" vertical="center"/>
    </xf>
    <xf numFmtId="0" fontId="35" fillId="0" borderId="90" xfId="1" applyFont="1" applyBorder="1" applyAlignment="1" applyProtection="1">
      <alignment horizontal="center" vertical="center"/>
      <protection locked="0"/>
    </xf>
    <xf numFmtId="0" fontId="35" fillId="0" borderId="89" xfId="1" applyFont="1" applyBorder="1" applyAlignment="1">
      <alignment horizontal="distributed" vertical="center"/>
    </xf>
    <xf numFmtId="0" fontId="35" fillId="0" borderId="90" xfId="1" applyFont="1" applyBorder="1" applyAlignment="1">
      <alignment horizontal="distributed" vertical="center"/>
    </xf>
    <xf numFmtId="0" fontId="35" fillId="0" borderId="91" xfId="1" applyFont="1" applyBorder="1" applyAlignment="1">
      <alignment horizontal="distributed" vertical="center"/>
    </xf>
    <xf numFmtId="0" fontId="13" fillId="0" borderId="90" xfId="1" applyFont="1" applyBorder="1" applyAlignment="1">
      <alignment horizontal="center" vertical="center"/>
    </xf>
    <xf numFmtId="0" fontId="38" fillId="0" borderId="90" xfId="1" applyFont="1" applyBorder="1" applyAlignment="1">
      <alignment horizontal="center" vertical="center"/>
    </xf>
    <xf numFmtId="0" fontId="1" fillId="7" borderId="51" xfId="1" applyFont="1" applyFill="1" applyBorder="1" applyAlignment="1">
      <alignment horizontal="center" vertical="center"/>
    </xf>
    <xf numFmtId="0" fontId="1" fillId="0" borderId="51" xfId="1" applyFont="1" applyBorder="1" applyAlignment="1">
      <alignment horizontal="center" vertical="center"/>
    </xf>
    <xf numFmtId="0" fontId="1" fillId="0" borderId="51" xfId="1" applyFont="1" applyBorder="1" applyAlignment="1">
      <alignment horizontal="left" vertical="center"/>
    </xf>
    <xf numFmtId="0" fontId="1" fillId="0" borderId="73" xfId="1" applyFont="1" applyBorder="1" applyAlignment="1">
      <alignment horizontal="left" vertical="center"/>
    </xf>
    <xf numFmtId="0" fontId="1" fillId="7" borderId="51" xfId="1" applyFont="1" applyFill="1" applyBorder="1" applyAlignment="1">
      <alignment horizontal="left" vertical="center"/>
    </xf>
    <xf numFmtId="0" fontId="1" fillId="7" borderId="73" xfId="1" applyFont="1" applyFill="1" applyBorder="1" applyAlignment="1">
      <alignment horizontal="left" vertical="center"/>
    </xf>
    <xf numFmtId="0" fontId="1" fillId="7" borderId="78" xfId="1" applyFont="1" applyFill="1" applyBorder="1" applyAlignment="1" applyProtection="1">
      <alignment horizontal="distributed" vertical="center"/>
      <protection locked="0"/>
    </xf>
    <xf numFmtId="0" fontId="1" fillId="7" borderId="82" xfId="1" applyFont="1" applyFill="1" applyBorder="1" applyAlignment="1">
      <alignment horizontal="distributed"/>
    </xf>
    <xf numFmtId="0" fontId="1" fillId="7" borderId="111" xfId="1" applyFont="1" applyFill="1" applyBorder="1" applyAlignment="1">
      <alignment horizontal="distributed"/>
    </xf>
    <xf numFmtId="0" fontId="1" fillId="7" borderId="0" xfId="1" applyFont="1" applyFill="1" applyBorder="1" applyAlignment="1">
      <alignment horizontal="distributed"/>
    </xf>
    <xf numFmtId="0" fontId="1" fillId="7" borderId="69" xfId="1" applyFont="1" applyFill="1" applyBorder="1" applyAlignment="1">
      <alignment horizontal="distributed"/>
    </xf>
    <xf numFmtId="38" fontId="1" fillId="7" borderId="22" xfId="2" applyFont="1" applyFill="1" applyBorder="1" applyAlignment="1">
      <alignment horizontal="right" vertical="center" wrapText="1"/>
    </xf>
    <xf numFmtId="38" fontId="1" fillId="7" borderId="106" xfId="2" applyFont="1" applyFill="1" applyBorder="1" applyAlignment="1">
      <alignment horizontal="right" vertical="center" wrapText="1"/>
    </xf>
    <xf numFmtId="38" fontId="1" fillId="7" borderId="108" xfId="2" applyFont="1" applyFill="1" applyBorder="1" applyAlignment="1">
      <alignment horizontal="right" vertical="center" wrapText="1"/>
    </xf>
    <xf numFmtId="38" fontId="1" fillId="7" borderId="110" xfId="2" applyFont="1" applyFill="1" applyBorder="1" applyAlignment="1">
      <alignment horizontal="right" vertical="center" wrapText="1"/>
    </xf>
    <xf numFmtId="0" fontId="1" fillId="7" borderId="78" xfId="1" applyFont="1" applyFill="1" applyBorder="1" applyAlignment="1">
      <alignment horizontal="left" vertical="center"/>
    </xf>
    <xf numFmtId="0" fontId="1" fillId="7" borderId="80" xfId="1" applyFont="1" applyFill="1" applyBorder="1" applyAlignment="1">
      <alignment horizontal="left" vertical="center"/>
    </xf>
    <xf numFmtId="0" fontId="1" fillId="7" borderId="81" xfId="1" applyFont="1" applyFill="1" applyBorder="1" applyAlignment="1">
      <alignment horizontal="center" vertical="center"/>
    </xf>
    <xf numFmtId="0" fontId="1" fillId="7" borderId="88" xfId="1" applyFont="1" applyFill="1" applyBorder="1" applyAlignment="1">
      <alignment horizontal="center" vertical="center"/>
    </xf>
    <xf numFmtId="0" fontId="1" fillId="7" borderId="97" xfId="1" applyFont="1" applyFill="1" applyBorder="1" applyAlignment="1">
      <alignment horizontal="center" vertical="center"/>
    </xf>
    <xf numFmtId="0" fontId="1" fillId="7" borderId="82" xfId="1" applyFont="1" applyFill="1" applyBorder="1" applyAlignment="1">
      <alignment horizontal="distributed" vertical="center"/>
    </xf>
    <xf numFmtId="0" fontId="1" fillId="7" borderId="111" xfId="1" applyFont="1" applyFill="1" applyBorder="1" applyAlignment="1">
      <alignment horizontal="distributed" vertical="center"/>
    </xf>
    <xf numFmtId="0" fontId="1" fillId="7" borderId="0" xfId="1" applyFont="1" applyFill="1" applyBorder="1" applyAlignment="1">
      <alignment horizontal="distributed" vertical="center"/>
    </xf>
    <xf numFmtId="0" fontId="1" fillId="7" borderId="69" xfId="1" applyFont="1" applyFill="1" applyBorder="1" applyAlignment="1">
      <alignment horizontal="distributed" vertical="center"/>
    </xf>
    <xf numFmtId="0" fontId="1" fillId="7" borderId="78" xfId="1" applyFont="1" applyFill="1" applyBorder="1" applyAlignment="1">
      <alignment horizontal="distributed" vertical="center"/>
    </xf>
    <xf numFmtId="0" fontId="1" fillId="7" borderId="79" xfId="1" applyFont="1" applyFill="1" applyBorder="1" applyAlignment="1">
      <alignment horizontal="distributed" vertical="center"/>
    </xf>
    <xf numFmtId="0" fontId="34" fillId="7" borderId="104" xfId="1" applyFont="1" applyFill="1" applyBorder="1" applyAlignment="1">
      <alignment horizontal="center" vertical="center" wrapText="1"/>
    </xf>
    <xf numFmtId="0" fontId="34" fillId="7" borderId="22" xfId="1" applyFont="1" applyFill="1" applyBorder="1" applyAlignment="1">
      <alignment horizontal="center" vertical="center" wrapText="1"/>
    </xf>
    <xf numFmtId="0" fontId="34" fillId="7" borderId="105" xfId="1" applyFont="1" applyFill="1" applyBorder="1" applyAlignment="1">
      <alignment horizontal="center" vertical="center" wrapText="1"/>
    </xf>
    <xf numFmtId="0" fontId="34" fillId="7" borderId="107" xfId="1" applyFont="1" applyFill="1" applyBorder="1" applyAlignment="1">
      <alignment horizontal="center" vertical="center" wrapText="1"/>
    </xf>
    <xf numFmtId="0" fontId="34" fillId="7" borderId="108" xfId="1" applyFont="1" applyFill="1" applyBorder="1" applyAlignment="1">
      <alignment horizontal="center" vertical="center" wrapText="1"/>
    </xf>
    <xf numFmtId="0" fontId="34" fillId="7" borderId="109" xfId="1" applyFont="1" applyFill="1" applyBorder="1" applyAlignment="1">
      <alignment horizontal="center" vertical="center" wrapText="1"/>
    </xf>
    <xf numFmtId="0" fontId="1" fillId="7" borderId="57" xfId="1" applyFont="1" applyFill="1" applyBorder="1" applyAlignment="1">
      <alignment horizontal="center" vertical="center" wrapText="1"/>
    </xf>
    <xf numFmtId="0" fontId="1" fillId="7" borderId="90" xfId="1" applyFont="1" applyFill="1" applyBorder="1" applyAlignment="1">
      <alignment horizontal="center" vertical="center" wrapText="1"/>
    </xf>
    <xf numFmtId="0" fontId="1" fillId="7" borderId="91" xfId="1" applyFont="1" applyFill="1" applyBorder="1" applyAlignment="1">
      <alignment horizontal="center" vertical="center" wrapText="1"/>
    </xf>
    <xf numFmtId="0" fontId="1" fillId="7" borderId="60" xfId="1" applyFont="1" applyFill="1" applyBorder="1" applyAlignment="1">
      <alignment horizontal="center" vertical="center" wrapText="1"/>
    </xf>
    <xf numFmtId="0" fontId="1" fillId="7" borderId="50" xfId="1" applyFont="1" applyFill="1" applyBorder="1" applyAlignment="1">
      <alignment horizontal="center" vertical="center" wrapText="1"/>
    </xf>
    <xf numFmtId="0" fontId="1" fillId="7" borderId="61" xfId="1" applyFont="1" applyFill="1" applyBorder="1" applyAlignment="1">
      <alignment horizontal="center" vertical="center" wrapText="1"/>
    </xf>
    <xf numFmtId="0" fontId="1" fillId="7" borderId="70" xfId="1" applyFont="1" applyFill="1" applyBorder="1" applyAlignment="1">
      <alignment horizontal="center" vertical="center" wrapText="1"/>
    </xf>
    <xf numFmtId="0" fontId="1" fillId="7" borderId="5" xfId="1" applyFont="1" applyFill="1" applyBorder="1" applyAlignment="1">
      <alignment horizontal="center" vertical="center" wrapText="1"/>
    </xf>
    <xf numFmtId="0" fontId="1" fillId="7" borderId="152" xfId="1" applyFont="1" applyFill="1" applyBorder="1" applyAlignment="1">
      <alignment horizontal="center" vertical="center" wrapText="1"/>
    </xf>
    <xf numFmtId="0" fontId="1" fillId="7" borderId="63" xfId="1" applyFont="1" applyFill="1" applyBorder="1" applyAlignment="1">
      <alignment horizontal="center" vertical="center" wrapText="1"/>
    </xf>
    <xf numFmtId="0" fontId="1" fillId="7" borderId="51" xfId="1" applyFont="1" applyFill="1" applyBorder="1" applyAlignment="1">
      <alignment horizontal="center" vertical="center" wrapText="1"/>
    </xf>
    <xf numFmtId="0" fontId="1" fillId="7" borderId="64" xfId="1" applyFont="1" applyFill="1" applyBorder="1" applyAlignment="1">
      <alignment horizontal="center" vertical="center" wrapText="1"/>
    </xf>
    <xf numFmtId="0" fontId="3" fillId="7" borderId="50" xfId="1" applyFont="1" applyFill="1" applyBorder="1" applyAlignment="1">
      <alignment horizontal="left" vertical="center" wrapText="1"/>
    </xf>
    <xf numFmtId="0" fontId="3" fillId="7" borderId="161" xfId="1" applyFont="1" applyFill="1" applyBorder="1" applyAlignment="1">
      <alignment horizontal="left" vertical="center" wrapText="1"/>
    </xf>
    <xf numFmtId="0" fontId="3" fillId="7" borderId="0" xfId="1" applyFont="1" applyFill="1" applyBorder="1" applyAlignment="1">
      <alignment horizontal="left" vertical="center" wrapText="1"/>
    </xf>
    <xf numFmtId="0" fontId="3" fillId="7" borderId="130" xfId="1" applyFont="1" applyFill="1" applyBorder="1" applyAlignment="1">
      <alignment horizontal="left" vertical="center" wrapText="1"/>
    </xf>
    <xf numFmtId="0" fontId="35" fillId="7" borderId="81" xfId="1" applyFont="1" applyFill="1" applyBorder="1" applyAlignment="1">
      <alignment horizontal="center"/>
    </xf>
    <xf numFmtId="0" fontId="35" fillId="7" borderId="88" xfId="1" applyFont="1" applyFill="1" applyBorder="1" applyAlignment="1">
      <alignment horizontal="center"/>
    </xf>
    <xf numFmtId="0" fontId="38" fillId="7" borderId="88" xfId="1" applyFont="1" applyFill="1" applyBorder="1" applyAlignment="1">
      <alignment vertical="center" wrapText="1"/>
    </xf>
    <xf numFmtId="0" fontId="38" fillId="7" borderId="0" xfId="1" applyFont="1" applyFill="1" applyBorder="1" applyAlignment="1">
      <alignment vertical="center" wrapText="1"/>
    </xf>
    <xf numFmtId="0" fontId="38" fillId="7" borderId="69" xfId="1" applyFont="1" applyFill="1" applyBorder="1" applyAlignment="1">
      <alignment vertical="center" wrapText="1"/>
    </xf>
    <xf numFmtId="0" fontId="38" fillId="7" borderId="97" xfId="1" applyFont="1" applyFill="1" applyBorder="1" applyAlignment="1">
      <alignment vertical="center" wrapText="1"/>
    </xf>
    <xf numFmtId="0" fontId="38" fillId="7" borderId="78" xfId="1" applyFont="1" applyFill="1" applyBorder="1" applyAlignment="1">
      <alignment vertical="center" wrapText="1"/>
    </xf>
    <xf numFmtId="0" fontId="38" fillId="7" borderId="79" xfId="1" applyFont="1" applyFill="1" applyBorder="1" applyAlignment="1">
      <alignment vertical="center" wrapText="1"/>
    </xf>
    <xf numFmtId="0" fontId="1" fillId="7" borderId="0" xfId="1" applyFont="1" applyFill="1" applyBorder="1">
      <alignment vertical="center"/>
    </xf>
    <xf numFmtId="0" fontId="1" fillId="7" borderId="17" xfId="1" applyFont="1" applyFill="1" applyBorder="1">
      <alignment vertical="center"/>
    </xf>
    <xf numFmtId="58" fontId="13" fillId="7" borderId="0" xfId="1" applyNumberFormat="1" applyFont="1" applyFill="1" applyBorder="1" applyAlignment="1">
      <alignment horizontal="center" vertical="center"/>
    </xf>
    <xf numFmtId="0" fontId="13" fillId="7" borderId="0" xfId="1" applyFont="1" applyFill="1" applyBorder="1" applyAlignment="1">
      <alignment horizontal="center" vertical="center"/>
    </xf>
    <xf numFmtId="0" fontId="13" fillId="7" borderId="17" xfId="1" applyFont="1" applyFill="1" applyBorder="1" applyAlignment="1">
      <alignment horizontal="center" vertical="center"/>
    </xf>
    <xf numFmtId="0" fontId="1" fillId="7" borderId="62" xfId="1" applyFont="1" applyFill="1" applyBorder="1" applyAlignment="1">
      <alignment vertical="center"/>
    </xf>
    <xf numFmtId="0" fontId="1" fillId="7" borderId="0" xfId="1" applyFont="1" applyFill="1" applyBorder="1" applyAlignment="1">
      <alignment vertical="center"/>
    </xf>
    <xf numFmtId="0" fontId="13" fillId="7" borderId="0" xfId="1" applyFont="1" applyFill="1" applyBorder="1" applyAlignment="1">
      <alignment vertical="center"/>
    </xf>
    <xf numFmtId="0" fontId="13" fillId="7" borderId="17" xfId="1" applyFont="1" applyFill="1" applyBorder="1" applyAlignment="1">
      <alignment vertical="center"/>
    </xf>
    <xf numFmtId="49" fontId="13" fillId="7" borderId="78" xfId="1" applyNumberFormat="1" applyFont="1" applyFill="1" applyBorder="1" applyAlignment="1">
      <alignment vertical="center"/>
    </xf>
    <xf numFmtId="49" fontId="13" fillId="7" borderId="80" xfId="1" applyNumberFormat="1" applyFont="1" applyFill="1" applyBorder="1" applyAlignment="1">
      <alignment vertical="center"/>
    </xf>
    <xf numFmtId="0" fontId="1" fillId="7" borderId="0" xfId="1" applyFont="1" applyFill="1" applyBorder="1" applyProtection="1">
      <alignment vertical="center"/>
      <protection locked="0"/>
    </xf>
    <xf numFmtId="0" fontId="1" fillId="7" borderId="17" xfId="1" applyFont="1" applyFill="1" applyBorder="1" applyProtection="1">
      <alignment vertical="center"/>
      <protection locked="0"/>
    </xf>
    <xf numFmtId="0" fontId="1" fillId="7" borderId="0" xfId="1" applyFont="1" applyFill="1" applyBorder="1" applyAlignment="1" applyProtection="1">
      <alignment horizontal="center" vertical="center"/>
      <protection locked="0"/>
    </xf>
    <xf numFmtId="0" fontId="1" fillId="7" borderId="17" xfId="1" applyFont="1" applyFill="1" applyBorder="1" applyAlignment="1" applyProtection="1">
      <alignment horizontal="center" vertical="center"/>
      <protection locked="0"/>
    </xf>
    <xf numFmtId="0" fontId="1" fillId="7" borderId="62" xfId="1" applyFont="1" applyFill="1" applyBorder="1" applyAlignment="1" applyProtection="1">
      <alignment vertical="center"/>
      <protection locked="0"/>
    </xf>
    <xf numFmtId="0" fontId="1" fillId="7" borderId="0" xfId="1" applyFont="1" applyFill="1" applyBorder="1" applyAlignment="1" applyProtection="1">
      <alignment vertical="center"/>
      <protection locked="0"/>
    </xf>
    <xf numFmtId="0" fontId="1" fillId="7" borderId="17" xfId="1" applyFont="1" applyFill="1" applyBorder="1" applyAlignment="1" applyProtection="1">
      <alignment vertical="center"/>
      <protection locked="0"/>
    </xf>
    <xf numFmtId="49" fontId="1" fillId="7" borderId="78" xfId="1" applyNumberFormat="1" applyFont="1" applyFill="1" applyBorder="1" applyAlignment="1" applyProtection="1">
      <alignment vertical="center"/>
      <protection locked="0"/>
    </xf>
    <xf numFmtId="49" fontId="1" fillId="7" borderId="80" xfId="1" applyNumberFormat="1" applyFont="1" applyFill="1" applyBorder="1" applyAlignment="1" applyProtection="1">
      <alignment vertical="center"/>
      <protection locked="0"/>
    </xf>
    <xf numFmtId="0" fontId="1" fillId="7" borderId="0" xfId="1" applyFont="1" applyFill="1" applyBorder="1" applyAlignment="1" applyProtection="1">
      <alignment horizontal="distributed" vertical="center"/>
      <protection locked="0"/>
    </xf>
    <xf numFmtId="38" fontId="55" fillId="9" borderId="62" xfId="2" applyFont="1" applyFill="1" applyBorder="1" applyAlignment="1" applyProtection="1">
      <alignment horizontal="center" vertical="center"/>
      <protection locked="0"/>
    </xf>
    <xf numFmtId="38" fontId="55" fillId="9" borderId="0" xfId="2" applyFont="1" applyFill="1" applyBorder="1" applyAlignment="1" applyProtection="1">
      <alignment horizontal="center" vertical="center"/>
      <protection locked="0"/>
    </xf>
    <xf numFmtId="38" fontId="55" fillId="9" borderId="69" xfId="2" applyFont="1" applyFill="1" applyBorder="1" applyAlignment="1" applyProtection="1">
      <alignment horizontal="center" vertical="center"/>
      <protection locked="0"/>
    </xf>
    <xf numFmtId="38" fontId="55" fillId="9" borderId="63" xfId="2" applyFont="1" applyFill="1" applyBorder="1" applyAlignment="1" applyProtection="1">
      <alignment horizontal="center" vertical="center"/>
      <protection locked="0"/>
    </xf>
    <xf numFmtId="38" fontId="55" fillId="9" borderId="51" xfId="2" applyFont="1" applyFill="1" applyBorder="1" applyAlignment="1" applyProtection="1">
      <alignment horizontal="center" vertical="center"/>
      <protection locked="0"/>
    </xf>
    <xf numFmtId="38" fontId="55" fillId="9" borderId="64" xfId="2" applyFont="1" applyFill="1" applyBorder="1" applyAlignment="1" applyProtection="1">
      <alignment horizontal="center" vertical="center"/>
      <protection locked="0"/>
    </xf>
    <xf numFmtId="38" fontId="55" fillId="0" borderId="62" xfId="2" applyFont="1" applyFill="1" applyBorder="1" applyAlignment="1" applyProtection="1">
      <alignment horizontal="center" vertical="center"/>
      <protection locked="0"/>
    </xf>
    <xf numFmtId="38" fontId="55" fillId="0" borderId="0" xfId="2" applyFont="1" applyFill="1" applyBorder="1" applyAlignment="1" applyProtection="1">
      <alignment horizontal="center" vertical="center"/>
      <protection locked="0"/>
    </xf>
    <xf numFmtId="38" fontId="55" fillId="0" borderId="69" xfId="2" applyFont="1" applyFill="1" applyBorder="1" applyAlignment="1" applyProtection="1">
      <alignment horizontal="center" vertical="center"/>
      <protection locked="0"/>
    </xf>
    <xf numFmtId="38" fontId="55" fillId="0" borderId="63" xfId="2" applyFont="1" applyFill="1" applyBorder="1" applyAlignment="1" applyProtection="1">
      <alignment horizontal="center" vertical="center"/>
      <protection locked="0"/>
    </xf>
    <xf numFmtId="38" fontId="55" fillId="0" borderId="51" xfId="2" applyFont="1" applyFill="1" applyBorder="1" applyAlignment="1" applyProtection="1">
      <alignment horizontal="center" vertical="center"/>
      <protection locked="0"/>
    </xf>
    <xf numFmtId="38" fontId="55" fillId="0" borderId="64" xfId="2" applyFont="1" applyFill="1" applyBorder="1" applyAlignment="1" applyProtection="1">
      <alignment horizontal="center" vertical="center"/>
      <protection locked="0"/>
    </xf>
    <xf numFmtId="181" fontId="55" fillId="0" borderId="29" xfId="0" applyNumberFormat="1" applyFont="1" applyBorder="1" applyAlignment="1">
      <alignment horizontal="center" vertical="center"/>
    </xf>
    <xf numFmtId="0" fontId="55" fillId="10" borderId="29" xfId="0" applyFont="1" applyFill="1" applyBorder="1" applyAlignment="1" applyProtection="1">
      <alignment vertical="center" wrapText="1"/>
      <protection locked="0"/>
    </xf>
    <xf numFmtId="38" fontId="55" fillId="10" borderId="65" xfId="2" applyFont="1" applyFill="1" applyBorder="1" applyAlignment="1" applyProtection="1">
      <alignment horizontal="center" vertical="center"/>
      <protection locked="0"/>
    </xf>
    <xf numFmtId="38" fontId="55" fillId="10" borderId="29" xfId="2" applyFont="1" applyFill="1" applyBorder="1" applyAlignment="1" applyProtection="1">
      <alignment horizontal="center" vertical="center"/>
      <protection locked="0"/>
    </xf>
    <xf numFmtId="0" fontId="50" fillId="8" borderId="60" xfId="0" applyFont="1" applyFill="1" applyBorder="1" applyAlignment="1">
      <alignment horizontal="center" vertical="center" wrapText="1"/>
    </xf>
    <xf numFmtId="0" fontId="50" fillId="8" borderId="50" xfId="0" applyFont="1" applyFill="1" applyBorder="1" applyAlignment="1">
      <alignment horizontal="center" vertical="center" wrapText="1"/>
    </xf>
    <xf numFmtId="0" fontId="50" fillId="8" borderId="61" xfId="0" applyFont="1" applyFill="1" applyBorder="1" applyAlignment="1">
      <alignment horizontal="center" vertical="center" wrapText="1"/>
    </xf>
    <xf numFmtId="0" fontId="50" fillId="8" borderId="115" xfId="0" applyFont="1" applyFill="1" applyBorder="1" applyAlignment="1">
      <alignment horizontal="center" vertical="center" wrapText="1"/>
    </xf>
    <xf numFmtId="0" fontId="50" fillId="8" borderId="116" xfId="0" applyFont="1" applyFill="1" applyBorder="1" applyAlignment="1">
      <alignment horizontal="center" vertical="center" wrapText="1"/>
    </xf>
    <xf numFmtId="0" fontId="50" fillId="8" borderId="117" xfId="0" applyFont="1" applyFill="1" applyBorder="1" applyAlignment="1">
      <alignment horizontal="center" vertical="center" wrapText="1"/>
    </xf>
    <xf numFmtId="0" fontId="47" fillId="8" borderId="60" xfId="0" applyFont="1" applyFill="1" applyBorder="1" applyAlignment="1">
      <alignment horizontal="center" vertical="center"/>
    </xf>
    <xf numFmtId="0" fontId="47" fillId="8" borderId="61" xfId="0" applyFont="1" applyFill="1" applyBorder="1" applyAlignment="1">
      <alignment horizontal="center" vertical="center"/>
    </xf>
    <xf numFmtId="0" fontId="47" fillId="8" borderId="115" xfId="0" applyFont="1" applyFill="1" applyBorder="1" applyAlignment="1">
      <alignment horizontal="center" vertical="center"/>
    </xf>
    <xf numFmtId="0" fontId="47" fillId="8" borderId="117" xfId="0" applyFont="1" applyFill="1" applyBorder="1" applyAlignment="1">
      <alignment horizontal="center" vertical="center"/>
    </xf>
    <xf numFmtId="0" fontId="50" fillId="8" borderId="60" xfId="0" applyFont="1" applyFill="1" applyBorder="1" applyAlignment="1">
      <alignment horizontal="center" vertical="center"/>
    </xf>
    <xf numFmtId="0" fontId="50" fillId="8" borderId="50" xfId="0" applyFont="1" applyFill="1" applyBorder="1" applyAlignment="1">
      <alignment horizontal="center" vertical="center"/>
    </xf>
    <xf numFmtId="0" fontId="50" fillId="8" borderId="61" xfId="0" applyFont="1" applyFill="1" applyBorder="1" applyAlignment="1">
      <alignment horizontal="center" vertical="center"/>
    </xf>
    <xf numFmtId="0" fontId="50" fillId="8" borderId="115" xfId="0" applyFont="1" applyFill="1" applyBorder="1" applyAlignment="1">
      <alignment horizontal="center" vertical="center"/>
    </xf>
    <xf numFmtId="0" fontId="50" fillId="8" borderId="116" xfId="0" applyFont="1" applyFill="1" applyBorder="1" applyAlignment="1">
      <alignment horizontal="center" vertical="center"/>
    </xf>
    <xf numFmtId="0" fontId="50" fillId="8" borderId="117" xfId="0" applyFont="1" applyFill="1" applyBorder="1" applyAlignment="1">
      <alignment horizontal="center" vertical="center"/>
    </xf>
    <xf numFmtId="0" fontId="50" fillId="8" borderId="60" xfId="0" applyFont="1" applyFill="1" applyBorder="1" applyAlignment="1">
      <alignment horizontal="center" vertical="center" wrapText="1" shrinkToFit="1"/>
    </xf>
    <xf numFmtId="0" fontId="50" fillId="8" borderId="50" xfId="0" applyFont="1" applyFill="1" applyBorder="1" applyAlignment="1">
      <alignment horizontal="center" vertical="center" wrapText="1" shrinkToFit="1"/>
    </xf>
    <xf numFmtId="0" fontId="50" fillId="8" borderId="61" xfId="0" applyFont="1" applyFill="1" applyBorder="1" applyAlignment="1">
      <alignment horizontal="center" vertical="center" wrapText="1" shrinkToFit="1"/>
    </xf>
    <xf numFmtId="0" fontId="50" fillId="8" borderId="115" xfId="0" applyFont="1" applyFill="1" applyBorder="1" applyAlignment="1">
      <alignment horizontal="center" vertical="center" wrapText="1" shrinkToFit="1"/>
    </xf>
    <xf numFmtId="0" fontId="50" fillId="8" borderId="116" xfId="0" applyFont="1" applyFill="1" applyBorder="1" applyAlignment="1">
      <alignment horizontal="center" vertical="center" wrapText="1" shrinkToFit="1"/>
    </xf>
    <xf numFmtId="0" fontId="50" fillId="8" borderId="117" xfId="0" applyFont="1" applyFill="1" applyBorder="1" applyAlignment="1">
      <alignment horizontal="center" vertical="center" wrapText="1" shrinkToFit="1"/>
    </xf>
    <xf numFmtId="0" fontId="47" fillId="0" borderId="29" xfId="0" applyFont="1" applyBorder="1" applyAlignment="1">
      <alignment horizontal="center" vertical="center"/>
    </xf>
    <xf numFmtId="0" fontId="53" fillId="0" borderId="0" xfId="0" applyFont="1" applyBorder="1" applyAlignment="1">
      <alignment horizontal="center" vertical="center"/>
    </xf>
    <xf numFmtId="38" fontId="56" fillId="0" borderId="146" xfId="2" applyFont="1" applyFill="1" applyBorder="1" applyAlignment="1">
      <alignment horizontal="center" vertical="center"/>
    </xf>
    <xf numFmtId="38" fontId="56" fillId="0" borderId="147" xfId="2" applyFont="1" applyFill="1" applyBorder="1" applyAlignment="1">
      <alignment horizontal="center" vertical="center"/>
    </xf>
    <xf numFmtId="38" fontId="56" fillId="0" borderId="148" xfId="2" applyFont="1" applyFill="1" applyBorder="1" applyAlignment="1">
      <alignment horizontal="center" vertical="center"/>
    </xf>
    <xf numFmtId="38" fontId="56" fillId="0" borderId="149" xfId="2" applyFont="1" applyFill="1" applyBorder="1" applyAlignment="1">
      <alignment horizontal="center" vertical="center"/>
    </xf>
    <xf numFmtId="38" fontId="56" fillId="0" borderId="150" xfId="2" applyFont="1" applyFill="1" applyBorder="1" applyAlignment="1">
      <alignment horizontal="center" vertical="center"/>
    </xf>
    <xf numFmtId="38" fontId="56" fillId="0" borderId="151" xfId="2" applyFont="1" applyFill="1" applyBorder="1" applyAlignment="1">
      <alignment horizontal="center" vertical="center"/>
    </xf>
    <xf numFmtId="0" fontId="52" fillId="9" borderId="0" xfId="0" applyFont="1" applyFill="1" applyBorder="1" applyAlignment="1">
      <alignment horizontal="center" vertical="center"/>
    </xf>
    <xf numFmtId="12" fontId="52" fillId="0" borderId="0" xfId="0" applyNumberFormat="1" applyFont="1" applyBorder="1" applyAlignment="1">
      <alignment horizontal="center" vertical="center"/>
    </xf>
    <xf numFmtId="0" fontId="46" fillId="0" borderId="60" xfId="0" applyFont="1" applyFill="1" applyBorder="1" applyAlignment="1" applyProtection="1">
      <alignment horizontal="left" vertical="center" shrinkToFit="1"/>
      <protection locked="0"/>
    </xf>
    <xf numFmtId="0" fontId="46" fillId="0" borderId="50" xfId="0" applyFont="1" applyFill="1" applyBorder="1" applyAlignment="1" applyProtection="1">
      <alignment horizontal="left" vertical="center" shrinkToFit="1"/>
      <protection locked="0"/>
    </xf>
    <xf numFmtId="0" fontId="46" fillId="0" borderId="61" xfId="0" applyFont="1" applyFill="1" applyBorder="1" applyAlignment="1" applyProtection="1">
      <alignment horizontal="left" vertical="center" shrinkToFit="1"/>
      <protection locked="0"/>
    </xf>
    <xf numFmtId="0" fontId="46" fillId="0" borderId="63" xfId="0" applyFont="1" applyFill="1" applyBorder="1" applyAlignment="1" applyProtection="1">
      <alignment horizontal="left" vertical="center" shrinkToFit="1"/>
      <protection locked="0"/>
    </xf>
    <xf numFmtId="0" fontId="46" fillId="0" borderId="51" xfId="0" applyFont="1" applyFill="1" applyBorder="1" applyAlignment="1" applyProtection="1">
      <alignment horizontal="left" vertical="center" shrinkToFit="1"/>
      <protection locked="0"/>
    </xf>
    <xf numFmtId="0" fontId="46" fillId="0" borderId="64" xfId="0" applyFont="1" applyFill="1" applyBorder="1" applyAlignment="1" applyProtection="1">
      <alignment horizontal="left" vertical="center" shrinkToFit="1"/>
      <protection locked="0"/>
    </xf>
    <xf numFmtId="181" fontId="55" fillId="0" borderId="65" xfId="0" applyNumberFormat="1" applyFont="1" applyBorder="1" applyAlignment="1">
      <alignment horizontal="center" vertical="center"/>
    </xf>
    <xf numFmtId="0" fontId="55" fillId="10" borderId="65" xfId="0" applyFont="1" applyFill="1" applyBorder="1" applyAlignment="1" applyProtection="1">
      <alignment vertical="center" wrapText="1"/>
      <protection locked="0"/>
    </xf>
    <xf numFmtId="38" fontId="55" fillId="0" borderId="60" xfId="2" applyFont="1" applyBorder="1" applyAlignment="1" applyProtection="1">
      <alignment horizontal="center" vertical="center"/>
      <protection locked="0"/>
    </xf>
    <xf numFmtId="38" fontId="55" fillId="0" borderId="50" xfId="2" applyFont="1" applyBorder="1" applyAlignment="1" applyProtection="1">
      <alignment horizontal="center" vertical="center"/>
      <protection locked="0"/>
    </xf>
    <xf numFmtId="38" fontId="55" fillId="0" borderId="61" xfId="2" applyFont="1" applyBorder="1" applyAlignment="1" applyProtection="1">
      <alignment horizontal="center" vertical="center"/>
      <protection locked="0"/>
    </xf>
    <xf numFmtId="38" fontId="55" fillId="0" borderId="63" xfId="2" applyFont="1" applyBorder="1" applyAlignment="1" applyProtection="1">
      <alignment horizontal="center" vertical="center"/>
      <protection locked="0"/>
    </xf>
    <xf numFmtId="38" fontId="55" fillId="0" borderId="51" xfId="2" applyFont="1" applyBorder="1" applyAlignment="1" applyProtection="1">
      <alignment horizontal="center" vertical="center"/>
      <protection locked="0"/>
    </xf>
    <xf numFmtId="38" fontId="55" fillId="0" borderId="64" xfId="2" applyFont="1" applyBorder="1" applyAlignment="1" applyProtection="1">
      <alignment horizontal="center" vertical="center"/>
      <protection locked="0"/>
    </xf>
    <xf numFmtId="0" fontId="47" fillId="0" borderId="0" xfId="0" applyFont="1">
      <alignment vertical="center"/>
    </xf>
    <xf numFmtId="0" fontId="47" fillId="0" borderId="0" xfId="0" applyFont="1" applyAlignment="1">
      <alignment vertical="center"/>
    </xf>
    <xf numFmtId="38" fontId="55" fillId="0" borderId="60" xfId="2" applyFont="1" applyBorder="1" applyAlignment="1">
      <alignment horizontal="center" vertical="center"/>
    </xf>
    <xf numFmtId="38" fontId="55" fillId="0" borderId="50" xfId="2" applyFont="1" applyBorder="1" applyAlignment="1">
      <alignment horizontal="center" vertical="center"/>
    </xf>
    <xf numFmtId="38" fontId="55" fillId="0" borderId="61" xfId="2" applyFont="1" applyBorder="1" applyAlignment="1">
      <alignment horizontal="center" vertical="center"/>
    </xf>
    <xf numFmtId="38" fontId="55" fillId="0" borderId="63" xfId="2" applyFont="1" applyBorder="1" applyAlignment="1">
      <alignment horizontal="center" vertical="center"/>
    </xf>
    <xf numFmtId="38" fontId="55" fillId="0" borderId="51" xfId="2" applyFont="1" applyBorder="1" applyAlignment="1">
      <alignment horizontal="center" vertical="center"/>
    </xf>
    <xf numFmtId="38" fontId="55" fillId="0" borderId="64" xfId="2" applyFont="1" applyBorder="1" applyAlignment="1">
      <alignment horizontal="center" vertical="center"/>
    </xf>
    <xf numFmtId="38" fontId="55" fillId="0" borderId="29" xfId="2" applyFont="1" applyBorder="1" applyAlignment="1">
      <alignment horizontal="center" vertical="center"/>
    </xf>
    <xf numFmtId="0" fontId="55" fillId="0" borderId="60" xfId="0" applyFont="1" applyBorder="1" applyAlignment="1">
      <alignment horizontal="center" vertical="center"/>
    </xf>
    <xf numFmtId="0" fontId="55" fillId="0" borderId="50" xfId="0" applyFont="1" applyBorder="1" applyAlignment="1">
      <alignment horizontal="center" vertical="center"/>
    </xf>
    <xf numFmtId="0" fontId="55" fillId="0" borderId="61" xfId="0" applyFont="1" applyBorder="1" applyAlignment="1">
      <alignment horizontal="center" vertical="center"/>
    </xf>
    <xf numFmtId="0" fontId="55" fillId="0" borderId="63" xfId="0" applyFont="1" applyBorder="1" applyAlignment="1">
      <alignment horizontal="center" vertical="center"/>
    </xf>
    <xf numFmtId="0" fontId="55" fillId="0" borderId="51" xfId="0" applyFont="1" applyBorder="1" applyAlignment="1">
      <alignment horizontal="center" vertical="center"/>
    </xf>
    <xf numFmtId="0" fontId="55" fillId="0" borderId="64" xfId="0" applyFont="1" applyBorder="1" applyAlignment="1">
      <alignment horizontal="center" vertical="center"/>
    </xf>
    <xf numFmtId="0" fontId="51" fillId="0" borderId="0" xfId="0" applyFont="1" applyAlignment="1">
      <alignment horizontal="center" vertical="center" wrapText="1"/>
    </xf>
    <xf numFmtId="38" fontId="55" fillId="0" borderId="118" xfId="2" applyFont="1" applyBorder="1" applyAlignment="1" applyProtection="1">
      <alignment horizontal="center" vertical="center"/>
      <protection locked="0"/>
    </xf>
    <xf numFmtId="38" fontId="55" fillId="0" borderId="119" xfId="2" applyFont="1" applyBorder="1" applyAlignment="1" applyProtection="1">
      <alignment horizontal="center" vertical="center"/>
      <protection locked="0"/>
    </xf>
    <xf numFmtId="38" fontId="55" fillId="0" borderId="120" xfId="2" applyFont="1" applyBorder="1" applyAlignment="1" applyProtection="1">
      <alignment horizontal="center" vertical="center"/>
      <protection locked="0"/>
    </xf>
    <xf numFmtId="0" fontId="7" fillId="7" borderId="1" xfId="1" applyFont="1" applyFill="1" applyBorder="1" applyAlignment="1">
      <alignment horizontal="distributed" vertical="center" wrapText="1"/>
    </xf>
    <xf numFmtId="0" fontId="7" fillId="7" borderId="2" xfId="1" applyFont="1" applyFill="1" applyBorder="1" applyAlignment="1">
      <alignment horizontal="distributed" vertical="center" wrapText="1"/>
    </xf>
    <xf numFmtId="0" fontId="7" fillId="7" borderId="3" xfId="1" applyFont="1" applyFill="1" applyBorder="1" applyAlignment="1">
      <alignment horizontal="distributed" vertical="center" wrapText="1"/>
    </xf>
    <xf numFmtId="0" fontId="7" fillId="7" borderId="7" xfId="1" applyFont="1" applyFill="1" applyBorder="1" applyAlignment="1">
      <alignment horizontal="distributed" vertical="center" wrapText="1"/>
    </xf>
    <xf numFmtId="0" fontId="7" fillId="7" borderId="0" xfId="1" applyFont="1" applyFill="1" applyBorder="1" applyAlignment="1">
      <alignment horizontal="distributed" vertical="center" wrapText="1"/>
    </xf>
    <xf numFmtId="0" fontId="7" fillId="7" borderId="8" xfId="1" applyFont="1" applyFill="1" applyBorder="1" applyAlignment="1">
      <alignment horizontal="distributed" vertical="center" wrapText="1"/>
    </xf>
    <xf numFmtId="0" fontId="7" fillId="7" borderId="4" xfId="1" applyFont="1" applyFill="1" applyBorder="1" applyAlignment="1">
      <alignment horizontal="distributed" vertical="center" wrapText="1"/>
    </xf>
    <xf numFmtId="0" fontId="7" fillId="7" borderId="5" xfId="1" applyFont="1" applyFill="1" applyBorder="1" applyAlignment="1">
      <alignment horizontal="distributed" vertical="center" wrapText="1"/>
    </xf>
    <xf numFmtId="0" fontId="7" fillId="7" borderId="6" xfId="1" applyFont="1" applyFill="1" applyBorder="1" applyAlignment="1">
      <alignment horizontal="distributed" vertical="center" wrapText="1"/>
    </xf>
    <xf numFmtId="38" fontId="7" fillId="7" borderId="51" xfId="2" applyFont="1" applyFill="1" applyBorder="1" applyAlignment="1" applyProtection="1">
      <alignment horizontal="center" vertical="center" wrapText="1"/>
      <protection locked="0"/>
    </xf>
    <xf numFmtId="0" fontId="5" fillId="7" borderId="5" xfId="1" applyFont="1" applyFill="1" applyBorder="1" applyAlignment="1" applyProtection="1">
      <alignment horizontal="center" vertical="center" wrapText="1"/>
      <protection locked="0"/>
    </xf>
    <xf numFmtId="3" fontId="7" fillId="7" borderId="1" xfId="1" applyNumberFormat="1" applyFont="1" applyFill="1" applyBorder="1" applyAlignment="1">
      <alignment horizontal="center" vertical="center" wrapText="1"/>
    </xf>
    <xf numFmtId="3" fontId="7" fillId="7" borderId="2" xfId="1" applyNumberFormat="1" applyFont="1" applyFill="1" applyBorder="1" applyAlignment="1">
      <alignment horizontal="center" vertical="center" wrapText="1"/>
    </xf>
    <xf numFmtId="3" fontId="7" fillId="7" borderId="4" xfId="1" applyNumberFormat="1" applyFont="1" applyFill="1" applyBorder="1" applyAlignment="1">
      <alignment horizontal="center" vertical="center" wrapText="1"/>
    </xf>
    <xf numFmtId="3" fontId="7" fillId="7" borderId="5" xfId="1" applyNumberFormat="1" applyFont="1" applyFill="1" applyBorder="1" applyAlignment="1">
      <alignment horizontal="center" vertical="center" wrapText="1"/>
    </xf>
    <xf numFmtId="3" fontId="7" fillId="7" borderId="0" xfId="1" applyNumberFormat="1" applyFont="1" applyFill="1" applyAlignment="1">
      <alignment horizontal="center" vertical="center" wrapText="1"/>
    </xf>
    <xf numFmtId="0" fontId="7" fillId="7" borderId="1" xfId="1" applyFont="1" applyFill="1" applyBorder="1" applyAlignment="1">
      <alignment horizontal="distributed" vertical="top" wrapText="1"/>
    </xf>
    <xf numFmtId="0" fontId="7" fillId="7" borderId="2" xfId="1" applyFont="1" applyFill="1" applyBorder="1" applyAlignment="1">
      <alignment horizontal="distributed" vertical="top" wrapText="1"/>
    </xf>
    <xf numFmtId="0" fontId="7" fillId="7" borderId="3" xfId="1" applyFont="1" applyFill="1" applyBorder="1" applyAlignment="1">
      <alignment horizontal="distributed" vertical="top" wrapText="1"/>
    </xf>
    <xf numFmtId="0" fontId="7" fillId="7" borderId="7" xfId="1" applyFont="1" applyFill="1" applyBorder="1" applyAlignment="1">
      <alignment horizontal="distributed" vertical="top" wrapText="1"/>
    </xf>
    <xf numFmtId="0" fontId="7" fillId="7" borderId="0" xfId="1" applyFont="1" applyFill="1" applyBorder="1" applyAlignment="1">
      <alignment horizontal="distributed" vertical="top" wrapText="1"/>
    </xf>
    <xf numFmtId="0" fontId="7" fillId="7" borderId="8" xfId="1" applyFont="1" applyFill="1" applyBorder="1" applyAlignment="1">
      <alignment horizontal="distributed" vertical="top" wrapText="1"/>
    </xf>
    <xf numFmtId="0" fontId="7" fillId="7" borderId="4" xfId="1" applyFont="1" applyFill="1" applyBorder="1" applyAlignment="1">
      <alignment horizontal="distributed" vertical="top" wrapText="1"/>
    </xf>
    <xf numFmtId="0" fontId="7" fillId="7" borderId="5" xfId="1" applyFont="1" applyFill="1" applyBorder="1" applyAlignment="1">
      <alignment horizontal="distributed" vertical="top" wrapText="1"/>
    </xf>
    <xf numFmtId="0" fontId="7" fillId="7" borderId="6" xfId="1" applyFont="1" applyFill="1" applyBorder="1" applyAlignment="1">
      <alignment horizontal="distributed" vertical="top" wrapText="1"/>
    </xf>
    <xf numFmtId="176" fontId="7" fillId="2" borderId="2" xfId="1" applyNumberFormat="1" applyFont="1" applyFill="1" applyBorder="1" applyAlignment="1" applyProtection="1">
      <alignment horizontal="center" vertical="center" wrapText="1"/>
      <protection locked="0"/>
    </xf>
    <xf numFmtId="176" fontId="7" fillId="2" borderId="5" xfId="1" applyNumberFormat="1" applyFont="1" applyFill="1" applyBorder="1" applyAlignment="1" applyProtection="1">
      <alignment horizontal="center" vertical="center" wrapText="1"/>
      <protection locked="0"/>
    </xf>
    <xf numFmtId="38" fontId="5" fillId="7" borderId="5" xfId="2" applyFont="1" applyFill="1" applyBorder="1" applyAlignment="1" applyProtection="1">
      <alignment horizontal="center" vertical="center" wrapText="1"/>
      <protection locked="0"/>
    </xf>
    <xf numFmtId="0" fontId="7" fillId="7" borderId="1" xfId="1" applyFont="1" applyFill="1" applyBorder="1" applyAlignment="1">
      <alignment horizontal="distributed" vertical="center" wrapText="1" indent="1"/>
    </xf>
    <xf numFmtId="0" fontId="7" fillId="7" borderId="2" xfId="1" applyFont="1" applyFill="1" applyBorder="1" applyAlignment="1">
      <alignment horizontal="distributed" vertical="center" wrapText="1" indent="1"/>
    </xf>
    <xf numFmtId="0" fontId="7" fillId="7" borderId="3" xfId="1" applyFont="1" applyFill="1" applyBorder="1" applyAlignment="1">
      <alignment horizontal="distributed" vertical="center" wrapText="1" indent="1"/>
    </xf>
    <xf numFmtId="0" fontId="7" fillId="7" borderId="4" xfId="1" applyFont="1" applyFill="1" applyBorder="1" applyAlignment="1">
      <alignment horizontal="distributed" vertical="center" wrapText="1" indent="1"/>
    </xf>
    <xf numFmtId="0" fontId="7" fillId="7" borderId="5" xfId="1" applyFont="1" applyFill="1" applyBorder="1" applyAlignment="1">
      <alignment horizontal="distributed" vertical="center" wrapText="1" indent="1"/>
    </xf>
    <xf numFmtId="0" fontId="7" fillId="7" borderId="6" xfId="1" applyFont="1" applyFill="1" applyBorder="1" applyAlignment="1">
      <alignment horizontal="distributed" vertical="center" wrapText="1" indent="1"/>
    </xf>
    <xf numFmtId="0" fontId="7" fillId="7" borderId="1" xfId="1" applyFont="1" applyFill="1" applyBorder="1" applyAlignment="1">
      <alignment horizontal="left" vertical="center" wrapText="1" indent="1"/>
    </xf>
    <xf numFmtId="0" fontId="7" fillId="7" borderId="2" xfId="1" applyFont="1" applyFill="1" applyBorder="1" applyAlignment="1">
      <alignment horizontal="left" vertical="center" wrapText="1" indent="1"/>
    </xf>
    <xf numFmtId="0" fontId="7" fillId="7" borderId="3" xfId="1" applyFont="1" applyFill="1" applyBorder="1" applyAlignment="1">
      <alignment horizontal="left" vertical="center" wrapText="1" indent="1"/>
    </xf>
    <xf numFmtId="0" fontId="7" fillId="7" borderId="4" xfId="1" applyFont="1" applyFill="1" applyBorder="1" applyAlignment="1">
      <alignment horizontal="left" vertical="center" wrapText="1" indent="1"/>
    </xf>
    <xf numFmtId="0" fontId="7" fillId="7" borderId="5" xfId="1" applyFont="1" applyFill="1" applyBorder="1" applyAlignment="1">
      <alignment horizontal="left" vertical="center" wrapText="1" indent="1"/>
    </xf>
    <xf numFmtId="0" fontId="7" fillId="7" borderId="6" xfId="1" applyFont="1" applyFill="1" applyBorder="1" applyAlignment="1">
      <alignment horizontal="left" vertical="center" wrapText="1" indent="1"/>
    </xf>
    <xf numFmtId="0" fontId="7" fillId="7" borderId="0" xfId="1" applyFont="1" applyFill="1" applyAlignment="1">
      <alignment horizontal="distributed" vertical="center" wrapText="1"/>
    </xf>
    <xf numFmtId="0" fontId="5" fillId="7" borderId="0" xfId="1" applyFont="1" applyFill="1" applyAlignment="1">
      <alignment horizontal="center" vertical="center"/>
    </xf>
    <xf numFmtId="0" fontId="5" fillId="7" borderId="0" xfId="1" applyFont="1" applyFill="1" applyAlignment="1">
      <alignment horizontal="left" vertical="center" shrinkToFit="1"/>
    </xf>
    <xf numFmtId="0" fontId="5" fillId="7" borderId="0" xfId="1" applyFont="1" applyFill="1" applyAlignment="1">
      <alignment vertical="center" shrinkToFit="1"/>
    </xf>
    <xf numFmtId="0" fontId="7" fillId="7" borderId="7" xfId="1" applyFont="1" applyFill="1" applyBorder="1" applyAlignment="1">
      <alignment horizontal="distributed" vertical="center" wrapText="1" indent="1"/>
    </xf>
    <xf numFmtId="0" fontId="7" fillId="7" borderId="0" xfId="1" applyFont="1" applyFill="1" applyAlignment="1">
      <alignment horizontal="distributed" vertical="center" wrapText="1" indent="1"/>
    </xf>
    <xf numFmtId="0" fontId="7" fillId="7" borderId="8" xfId="1" applyFont="1" applyFill="1" applyBorder="1" applyAlignment="1">
      <alignment horizontal="distributed" vertical="center" wrapText="1" indent="1"/>
    </xf>
    <xf numFmtId="0" fontId="7" fillId="7" borderId="1" xfId="1" applyFont="1" applyFill="1" applyBorder="1" applyAlignment="1" applyProtection="1">
      <alignment horizontal="left" vertical="center" wrapText="1" indent="1"/>
      <protection locked="0"/>
    </xf>
    <xf numFmtId="0" fontId="7" fillId="7" borderId="2" xfId="1" applyFont="1" applyFill="1" applyBorder="1" applyAlignment="1" applyProtection="1">
      <alignment horizontal="left" vertical="center" wrapText="1" indent="1"/>
      <protection locked="0"/>
    </xf>
    <xf numFmtId="0" fontId="7" fillId="7" borderId="3" xfId="1" applyFont="1" applyFill="1" applyBorder="1" applyAlignment="1" applyProtection="1">
      <alignment horizontal="left" vertical="center" wrapText="1" indent="1"/>
      <protection locked="0"/>
    </xf>
    <xf numFmtId="0" fontId="7" fillId="7" borderId="7" xfId="1" applyFont="1" applyFill="1" applyBorder="1" applyAlignment="1" applyProtection="1">
      <alignment horizontal="left" vertical="center" wrapText="1" indent="1"/>
      <protection locked="0"/>
    </xf>
    <xf numFmtId="0" fontId="7" fillId="7" borderId="0" xfId="1" applyFont="1" applyFill="1" applyAlignment="1" applyProtection="1">
      <alignment horizontal="left" vertical="center" wrapText="1" indent="1"/>
      <protection locked="0"/>
    </xf>
    <xf numFmtId="0" fontId="7" fillId="7" borderId="8" xfId="1" applyFont="1" applyFill="1" applyBorder="1" applyAlignment="1" applyProtection="1">
      <alignment horizontal="left" vertical="center" wrapText="1" indent="1"/>
      <protection locked="0"/>
    </xf>
    <xf numFmtId="0" fontId="7" fillId="7" borderId="4" xfId="1" applyFont="1" applyFill="1" applyBorder="1" applyAlignment="1" applyProtection="1">
      <alignment horizontal="left" vertical="center" wrapText="1" indent="1"/>
      <protection locked="0"/>
    </xf>
    <xf numFmtId="0" fontId="7" fillId="7" borderId="5" xfId="1" applyFont="1" applyFill="1" applyBorder="1" applyAlignment="1" applyProtection="1">
      <alignment horizontal="left" vertical="center" wrapText="1" indent="1"/>
      <protection locked="0"/>
    </xf>
    <xf numFmtId="0" fontId="7" fillId="7" borderId="6" xfId="1" applyFont="1" applyFill="1" applyBorder="1" applyAlignment="1" applyProtection="1">
      <alignment horizontal="left" vertical="center" wrapText="1" indent="1"/>
      <protection locked="0"/>
    </xf>
    <xf numFmtId="0" fontId="7" fillId="7" borderId="1" xfId="1" applyNumberFormat="1" applyFont="1" applyFill="1" applyBorder="1" applyAlignment="1" applyProtection="1">
      <alignment horizontal="left" vertical="center" wrapText="1"/>
      <protection locked="0"/>
    </xf>
    <xf numFmtId="0" fontId="7" fillId="7" borderId="2" xfId="1" applyNumberFormat="1" applyFont="1" applyFill="1" applyBorder="1" applyAlignment="1" applyProtection="1">
      <alignment horizontal="left" vertical="center" wrapText="1"/>
      <protection locked="0"/>
    </xf>
    <xf numFmtId="0" fontId="7" fillId="7" borderId="3" xfId="1" applyNumberFormat="1" applyFont="1" applyFill="1" applyBorder="1" applyAlignment="1" applyProtection="1">
      <alignment horizontal="left" vertical="center" wrapText="1"/>
      <protection locked="0"/>
    </xf>
    <xf numFmtId="0" fontId="7" fillId="7" borderId="4" xfId="1" applyNumberFormat="1" applyFont="1" applyFill="1" applyBorder="1" applyAlignment="1" applyProtection="1">
      <alignment horizontal="left" vertical="center" wrapText="1"/>
      <protection locked="0"/>
    </xf>
    <xf numFmtId="0" fontId="7" fillId="7" borderId="5" xfId="1" applyNumberFormat="1" applyFont="1" applyFill="1" applyBorder="1" applyAlignment="1" applyProtection="1">
      <alignment horizontal="left" vertical="center" wrapText="1"/>
      <protection locked="0"/>
    </xf>
    <xf numFmtId="0" fontId="7" fillId="7" borderId="6" xfId="1" applyNumberFormat="1" applyFont="1" applyFill="1" applyBorder="1" applyAlignment="1" applyProtection="1">
      <alignment horizontal="left" vertical="center" wrapText="1"/>
      <protection locked="0"/>
    </xf>
    <xf numFmtId="0" fontId="7" fillId="7" borderId="0" xfId="1" applyFont="1" applyFill="1" applyAlignment="1">
      <alignment horizontal="left" vertical="center"/>
    </xf>
    <xf numFmtId="0" fontId="7" fillId="7" borderId="0" xfId="1" applyFont="1" applyFill="1" applyAlignment="1">
      <alignment horizontal="center" vertical="center"/>
    </xf>
    <xf numFmtId="177" fontId="7" fillId="7" borderId="1" xfId="1" applyNumberFormat="1" applyFont="1" applyFill="1" applyBorder="1" applyAlignment="1">
      <alignment horizontal="center" vertical="center" wrapText="1"/>
    </xf>
    <xf numFmtId="177" fontId="7" fillId="7" borderId="2" xfId="1" applyNumberFormat="1" applyFont="1" applyFill="1" applyBorder="1" applyAlignment="1">
      <alignment horizontal="center" vertical="center" wrapText="1"/>
    </xf>
    <xf numFmtId="177" fontId="7" fillId="7" borderId="3" xfId="1" applyNumberFormat="1" applyFont="1" applyFill="1" applyBorder="1" applyAlignment="1">
      <alignment horizontal="center" vertical="center" wrapText="1"/>
    </xf>
    <xf numFmtId="177" fontId="7" fillId="7" borderId="4" xfId="1" applyNumberFormat="1" applyFont="1" applyFill="1" applyBorder="1" applyAlignment="1">
      <alignment horizontal="center" vertical="center" wrapText="1"/>
    </xf>
    <xf numFmtId="177" fontId="7" fillId="7" borderId="5" xfId="1" applyNumberFormat="1" applyFont="1" applyFill="1" applyBorder="1" applyAlignment="1">
      <alignment horizontal="center" vertical="center" wrapText="1"/>
    </xf>
    <xf numFmtId="177" fontId="7" fillId="7" borderId="6" xfId="1" applyNumberFormat="1" applyFont="1" applyFill="1" applyBorder="1" applyAlignment="1">
      <alignment horizontal="center" vertical="center" wrapText="1"/>
    </xf>
    <xf numFmtId="0" fontId="7" fillId="7" borderId="1" xfId="1" applyFont="1" applyFill="1" applyBorder="1" applyAlignment="1">
      <alignment horizontal="distributed" vertical="center" shrinkToFit="1"/>
    </xf>
    <xf numFmtId="0" fontId="7" fillId="7" borderId="2" xfId="1" applyFont="1" applyFill="1" applyBorder="1" applyAlignment="1">
      <alignment horizontal="distributed" vertical="center" shrinkToFit="1"/>
    </xf>
    <xf numFmtId="0" fontId="7" fillId="7" borderId="3" xfId="1" applyFont="1" applyFill="1" applyBorder="1" applyAlignment="1">
      <alignment horizontal="distributed" vertical="center" shrinkToFit="1"/>
    </xf>
    <xf numFmtId="0" fontId="7" fillId="7" borderId="4" xfId="1" applyFont="1" applyFill="1" applyBorder="1" applyAlignment="1">
      <alignment horizontal="distributed" vertical="center" shrinkToFit="1"/>
    </xf>
    <xf numFmtId="0" fontId="7" fillId="7" borderId="5" xfId="1" applyFont="1" applyFill="1" applyBorder="1" applyAlignment="1">
      <alignment horizontal="distributed" vertical="center" shrinkToFit="1"/>
    </xf>
    <xf numFmtId="0" fontId="7" fillId="7" borderId="6" xfId="1" applyFont="1" applyFill="1" applyBorder="1" applyAlignment="1">
      <alignment horizontal="distributed" vertical="center" shrinkToFit="1"/>
    </xf>
    <xf numFmtId="0" fontId="7" fillId="7" borderId="1" xfId="1" applyFont="1" applyFill="1" applyBorder="1" applyAlignment="1">
      <alignment horizontal="left" vertical="center" wrapText="1"/>
    </xf>
    <xf numFmtId="0" fontId="7" fillId="7" borderId="2" xfId="1" applyFont="1" applyFill="1" applyBorder="1" applyAlignment="1">
      <alignment horizontal="left" vertical="center" wrapText="1"/>
    </xf>
    <xf numFmtId="0" fontId="7" fillId="7" borderId="3" xfId="1" applyFont="1" applyFill="1" applyBorder="1" applyAlignment="1">
      <alignment horizontal="left" vertical="center" wrapText="1"/>
    </xf>
    <xf numFmtId="0" fontId="7" fillId="7" borderId="4" xfId="1" applyFont="1" applyFill="1" applyBorder="1" applyAlignment="1">
      <alignment horizontal="left" vertical="center" wrapText="1"/>
    </xf>
    <xf numFmtId="0" fontId="7" fillId="7" borderId="5" xfId="1" applyFont="1" applyFill="1" applyBorder="1" applyAlignment="1">
      <alignment horizontal="left" vertical="center" wrapText="1"/>
    </xf>
    <xf numFmtId="0" fontId="7" fillId="7" borderId="6" xfId="1" applyFont="1" applyFill="1" applyBorder="1" applyAlignment="1">
      <alignment horizontal="left" vertical="center" wrapText="1"/>
    </xf>
    <xf numFmtId="176" fontId="7" fillId="7" borderId="0" xfId="1" applyNumberFormat="1" applyFont="1" applyFill="1" applyAlignment="1">
      <alignment horizontal="distributed" vertical="center" shrinkToFit="1"/>
    </xf>
    <xf numFmtId="0" fontId="7" fillId="7" borderId="0" xfId="1" applyFont="1" applyFill="1" applyAlignment="1">
      <alignment horizontal="distributed" vertical="center"/>
    </xf>
    <xf numFmtId="0" fontId="7" fillId="7" borderId="0" xfId="1" applyFont="1" applyFill="1" applyAlignment="1">
      <alignment horizontal="left" vertical="center" shrinkToFit="1"/>
    </xf>
    <xf numFmtId="0" fontId="5" fillId="7" borderId="0" xfId="1" applyFont="1" applyFill="1" applyAlignment="1">
      <alignment vertical="center"/>
    </xf>
    <xf numFmtId="38" fontId="7" fillId="7" borderId="1" xfId="2" applyFont="1" applyFill="1" applyBorder="1" applyAlignment="1" applyProtection="1">
      <alignment horizontal="right" vertical="center" wrapText="1"/>
    </xf>
    <xf numFmtId="38" fontId="7" fillId="7" borderId="2" xfId="2" applyFont="1" applyFill="1" applyBorder="1" applyAlignment="1" applyProtection="1">
      <alignment horizontal="right" vertical="center" wrapText="1"/>
    </xf>
    <xf numFmtId="38" fontId="7" fillId="7" borderId="4" xfId="2" applyFont="1" applyFill="1" applyBorder="1" applyAlignment="1" applyProtection="1">
      <alignment horizontal="right" vertical="center" wrapText="1"/>
    </xf>
    <xf numFmtId="38" fontId="7" fillId="7" borderId="5" xfId="2" applyFont="1" applyFill="1" applyBorder="1" applyAlignment="1" applyProtection="1">
      <alignment horizontal="right" vertical="center" wrapText="1"/>
    </xf>
    <xf numFmtId="179" fontId="1" fillId="7" borderId="50" xfId="1" applyNumberFormat="1" applyFont="1" applyFill="1" applyBorder="1" applyAlignment="1">
      <alignment horizontal="center" vertical="center"/>
    </xf>
    <xf numFmtId="0" fontId="3" fillId="7" borderId="5" xfId="1" applyFont="1" applyFill="1" applyBorder="1" applyAlignment="1">
      <alignment horizontal="left" vertical="center" wrapText="1"/>
    </xf>
    <xf numFmtId="0" fontId="1" fillId="7" borderId="0" xfId="1" applyFont="1" applyFill="1" applyAlignment="1">
      <alignment horizontal="center" vertical="center" shrinkToFit="1"/>
    </xf>
    <xf numFmtId="0" fontId="1" fillId="7" borderId="0" xfId="1" applyFont="1" applyFill="1" applyAlignment="1">
      <alignment horizontal="center" vertical="center"/>
    </xf>
    <xf numFmtId="0" fontId="1" fillId="7" borderId="17" xfId="1" applyFont="1" applyFill="1" applyBorder="1" applyAlignment="1">
      <alignment horizontal="center" vertical="center"/>
    </xf>
    <xf numFmtId="0" fontId="1" fillId="7" borderId="59" xfId="1" applyFont="1" applyFill="1" applyBorder="1" applyAlignment="1">
      <alignment vertical="center" wrapText="1"/>
    </xf>
    <xf numFmtId="0" fontId="1" fillId="7" borderId="51" xfId="1" applyFont="1" applyFill="1" applyBorder="1" applyAlignment="1">
      <alignment vertical="center" wrapText="1"/>
    </xf>
    <xf numFmtId="0" fontId="1" fillId="7" borderId="73" xfId="1" applyFont="1" applyFill="1" applyBorder="1" applyAlignment="1">
      <alignment vertical="center" wrapText="1"/>
    </xf>
    <xf numFmtId="38" fontId="1" fillId="7" borderId="90" xfId="2" applyFont="1" applyFill="1" applyBorder="1" applyAlignment="1">
      <alignment horizontal="center" vertical="center"/>
    </xf>
    <xf numFmtId="0" fontId="35" fillId="7" borderId="90" xfId="1" applyFont="1" applyFill="1" applyBorder="1" applyAlignment="1">
      <alignment horizontal="center" vertical="center"/>
    </xf>
    <xf numFmtId="0" fontId="39" fillId="7" borderId="57" xfId="4" applyFont="1" applyFill="1" applyBorder="1" applyAlignment="1">
      <alignment vertical="center" wrapText="1"/>
    </xf>
    <xf numFmtId="0" fontId="39" fillId="7" borderId="90" xfId="4" applyFont="1" applyFill="1" applyBorder="1" applyAlignment="1">
      <alignment vertical="center" wrapText="1"/>
    </xf>
    <xf numFmtId="0" fontId="39" fillId="7" borderId="92" xfId="4" applyFont="1" applyFill="1" applyBorder="1" applyAlignment="1">
      <alignment vertical="center" wrapText="1"/>
    </xf>
    <xf numFmtId="0" fontId="39" fillId="7" borderId="101" xfId="4" applyFont="1" applyFill="1" applyBorder="1" applyAlignment="1">
      <alignment vertical="center" wrapText="1"/>
    </xf>
    <xf numFmtId="0" fontId="39" fillId="7" borderId="99" xfId="4" applyFont="1" applyFill="1" applyBorder="1" applyAlignment="1">
      <alignment vertical="center" wrapText="1"/>
    </xf>
    <xf numFmtId="0" fontId="39" fillId="7" borderId="102" xfId="4" applyFont="1" applyFill="1" applyBorder="1" applyAlignment="1">
      <alignment vertical="center" wrapText="1"/>
    </xf>
    <xf numFmtId="0" fontId="39" fillId="0" borderId="26" xfId="4" applyFont="1" applyFill="1" applyBorder="1" applyAlignment="1" applyProtection="1">
      <alignment vertical="center" wrapText="1" shrinkToFit="1"/>
      <protection locked="0"/>
    </xf>
    <xf numFmtId="0" fontId="39" fillId="0" borderId="27" xfId="4" applyFont="1" applyFill="1" applyBorder="1" applyAlignment="1" applyProtection="1">
      <alignment vertical="center" wrapText="1" shrinkToFit="1"/>
      <protection locked="0"/>
    </xf>
    <xf numFmtId="0" fontId="39" fillId="0" borderId="29" xfId="4" applyFont="1" applyFill="1" applyBorder="1" applyAlignment="1" applyProtection="1">
      <alignment vertical="center" wrapText="1" shrinkToFit="1"/>
      <protection locked="0"/>
    </xf>
    <xf numFmtId="0" fontId="39" fillId="0" borderId="30" xfId="4" applyFont="1" applyFill="1" applyBorder="1" applyAlignment="1" applyProtection="1">
      <alignment vertical="center" wrapText="1" shrinkToFit="1"/>
      <protection locked="0"/>
    </xf>
    <xf numFmtId="0" fontId="39" fillId="7" borderId="57" xfId="4" applyFont="1" applyFill="1" applyBorder="1" applyAlignment="1">
      <alignment horizontal="center" vertical="center" shrinkToFit="1"/>
    </xf>
    <xf numFmtId="0" fontId="39" fillId="7" borderId="90" xfId="4" applyFont="1" applyFill="1" applyBorder="1" applyAlignment="1">
      <alignment horizontal="center" vertical="center" shrinkToFit="1"/>
    </xf>
    <xf numFmtId="0" fontId="39" fillId="7" borderId="85" xfId="4" applyFont="1" applyFill="1" applyBorder="1" applyAlignment="1">
      <alignment horizontal="left" vertical="center" shrinkToFit="1"/>
    </xf>
    <xf numFmtId="0" fontId="35" fillId="7" borderId="82" xfId="1" applyFont="1" applyFill="1" applyBorder="1" applyAlignment="1">
      <alignment horizontal="center" vertical="center"/>
    </xf>
    <xf numFmtId="0" fontId="39" fillId="7" borderId="68" xfId="4" applyFont="1" applyFill="1" applyBorder="1" applyAlignment="1">
      <alignment vertical="center" wrapText="1" shrinkToFit="1"/>
    </xf>
    <xf numFmtId="0" fontId="39" fillId="7" borderId="2" xfId="4" applyFont="1" applyFill="1" applyBorder="1" applyAlignment="1">
      <alignment vertical="center" wrapText="1" shrinkToFit="1"/>
    </xf>
    <xf numFmtId="0" fontId="39" fillId="7" borderId="95" xfId="4" applyFont="1" applyFill="1" applyBorder="1" applyAlignment="1">
      <alignment vertical="center" wrapText="1" shrinkToFit="1"/>
    </xf>
    <xf numFmtId="0" fontId="39" fillId="7" borderId="62" xfId="4" applyFont="1" applyFill="1" applyBorder="1" applyAlignment="1">
      <alignment vertical="center" wrapText="1" shrinkToFit="1"/>
    </xf>
    <xf numFmtId="0" fontId="39" fillId="7" borderId="0" xfId="4" applyFont="1" applyFill="1" applyBorder="1" applyAlignment="1">
      <alignment vertical="center" wrapText="1" shrinkToFit="1"/>
    </xf>
    <xf numFmtId="0" fontId="39" fillId="7" borderId="17" xfId="4" applyFont="1" applyFill="1" applyBorder="1" applyAlignment="1">
      <alignment vertical="center" wrapText="1" shrinkToFit="1"/>
    </xf>
    <xf numFmtId="0" fontId="39" fillId="7" borderId="63" xfId="4" applyFont="1" applyFill="1" applyBorder="1" applyAlignment="1">
      <alignment vertical="center" wrapText="1" shrinkToFit="1"/>
    </xf>
    <xf numFmtId="0" fontId="39" fillId="7" borderId="51" xfId="4" applyFont="1" applyFill="1" applyBorder="1" applyAlignment="1">
      <alignment vertical="center" wrapText="1" shrinkToFit="1"/>
    </xf>
    <xf numFmtId="0" fontId="39" fillId="7" borderId="73" xfId="4" applyFont="1" applyFill="1" applyBorder="1" applyAlignment="1">
      <alignment vertical="center" wrapText="1" shrinkToFit="1"/>
    </xf>
    <xf numFmtId="0" fontId="1" fillId="7" borderId="63" xfId="1" applyFont="1" applyFill="1" applyBorder="1" applyAlignment="1">
      <alignment horizontal="distributed" vertical="center" shrinkToFit="1"/>
    </xf>
    <xf numFmtId="0" fontId="1" fillId="7" borderId="51" xfId="1" applyFont="1" applyFill="1" applyBorder="1" applyAlignment="1">
      <alignment horizontal="distributed" vertical="center" shrinkToFit="1"/>
    </xf>
    <xf numFmtId="0" fontId="1" fillId="7" borderId="64" xfId="1" applyFont="1" applyFill="1" applyBorder="1" applyAlignment="1">
      <alignment horizontal="distributed" vertical="center" shrinkToFit="1"/>
    </xf>
    <xf numFmtId="0" fontId="1" fillId="7" borderId="57" xfId="1" applyFont="1" applyFill="1" applyBorder="1" applyAlignment="1">
      <alignment horizontal="center" vertical="center"/>
    </xf>
    <xf numFmtId="0" fontId="1" fillId="7" borderId="90" xfId="1" applyFont="1" applyFill="1" applyBorder="1" applyAlignment="1">
      <alignment horizontal="center" vertical="center"/>
    </xf>
    <xf numFmtId="0" fontId="1" fillId="7" borderId="91" xfId="1" applyFont="1" applyFill="1" applyBorder="1" applyAlignment="1">
      <alignment horizontal="center" vertical="center"/>
    </xf>
    <xf numFmtId="180" fontId="1" fillId="7" borderId="112" xfId="2" applyNumberFormat="1" applyFont="1" applyFill="1" applyBorder="1" applyAlignment="1">
      <alignment horizontal="right" vertical="center" shrinkToFit="1"/>
    </xf>
    <xf numFmtId="180" fontId="1" fillId="7" borderId="113" xfId="2" applyNumberFormat="1" applyFont="1" applyFill="1" applyBorder="1" applyAlignment="1">
      <alignment horizontal="right" vertical="center" shrinkToFit="1"/>
    </xf>
    <xf numFmtId="180" fontId="1" fillId="7" borderId="135" xfId="2" applyNumberFormat="1" applyFont="1" applyFill="1" applyBorder="1" applyAlignment="1">
      <alignment horizontal="right" vertical="center" shrinkToFit="1"/>
    </xf>
    <xf numFmtId="0" fontId="3" fillId="7" borderId="112" xfId="1" applyFont="1" applyFill="1" applyBorder="1" applyAlignment="1">
      <alignment vertical="center" wrapText="1"/>
    </xf>
    <xf numFmtId="0" fontId="3" fillId="7" borderId="113" xfId="1" applyFont="1" applyFill="1" applyBorder="1" applyAlignment="1">
      <alignment vertical="center" wrapText="1"/>
    </xf>
    <xf numFmtId="0" fontId="3" fillId="7" borderId="135" xfId="1" applyFont="1" applyFill="1" applyBorder="1" applyAlignment="1">
      <alignment vertical="center" wrapText="1"/>
    </xf>
    <xf numFmtId="38" fontId="39" fillId="0" borderId="139" xfId="2" applyFont="1" applyFill="1" applyBorder="1" applyAlignment="1" applyProtection="1">
      <alignment vertical="center" shrinkToFit="1"/>
      <protection locked="0"/>
    </xf>
    <xf numFmtId="38" fontId="39" fillId="0" borderId="9" xfId="2" applyFont="1" applyFill="1" applyBorder="1" applyAlignment="1" applyProtection="1">
      <alignment vertical="center" shrinkToFit="1"/>
      <protection locked="0"/>
    </xf>
    <xf numFmtId="38" fontId="39" fillId="0" borderId="140" xfId="2" applyFont="1" applyFill="1" applyBorder="1" applyAlignment="1" applyProtection="1">
      <alignment vertical="center" shrinkToFit="1"/>
      <protection locked="0"/>
    </xf>
    <xf numFmtId="0" fontId="1" fillId="0" borderId="139" xfId="1" applyFont="1" applyFill="1" applyBorder="1" applyAlignment="1" applyProtection="1">
      <alignment vertical="center" wrapText="1"/>
      <protection locked="0"/>
    </xf>
    <xf numFmtId="0" fontId="1" fillId="0" borderId="9" xfId="1" applyFont="1" applyFill="1" applyBorder="1" applyAlignment="1" applyProtection="1">
      <alignment vertical="center" wrapText="1"/>
      <protection locked="0"/>
    </xf>
    <xf numFmtId="0" fontId="1" fillId="0" borderId="140" xfId="1" applyFont="1" applyFill="1" applyBorder="1" applyAlignment="1" applyProtection="1">
      <alignment vertical="center" wrapText="1"/>
      <protection locked="0"/>
    </xf>
    <xf numFmtId="0" fontId="1" fillId="7" borderId="97" xfId="1" applyFont="1" applyFill="1" applyBorder="1" applyAlignment="1">
      <alignment horizontal="left" vertical="center" wrapText="1"/>
    </xf>
    <xf numFmtId="0" fontId="1" fillId="7" borderId="78" xfId="1" applyFont="1" applyFill="1" applyBorder="1" applyAlignment="1">
      <alignment horizontal="left" vertical="center" wrapText="1"/>
    </xf>
    <xf numFmtId="0" fontId="1" fillId="7" borderId="80" xfId="1" applyFont="1" applyFill="1" applyBorder="1" applyAlignment="1">
      <alignment horizontal="left" vertical="center" wrapText="1"/>
    </xf>
    <xf numFmtId="180" fontId="1" fillId="7" borderId="112" xfId="2" applyNumberFormat="1" applyFont="1" applyFill="1" applyBorder="1" applyAlignment="1">
      <alignment vertical="center" wrapText="1"/>
    </xf>
    <xf numFmtId="180" fontId="1" fillId="7" borderId="113" xfId="2" applyNumberFormat="1" applyFont="1" applyFill="1" applyBorder="1" applyAlignment="1">
      <alignment vertical="center" wrapText="1"/>
    </xf>
    <xf numFmtId="180" fontId="1" fillId="7" borderId="135" xfId="2" applyNumberFormat="1" applyFont="1" applyFill="1" applyBorder="1" applyAlignment="1">
      <alignment vertical="center" wrapText="1"/>
    </xf>
    <xf numFmtId="38" fontId="1" fillId="7" borderId="139" xfId="2" applyFont="1" applyFill="1" applyBorder="1" applyAlignment="1">
      <alignment vertical="center" wrapText="1"/>
    </xf>
    <xf numFmtId="38" fontId="1" fillId="7" borderId="9" xfId="2" applyFont="1" applyFill="1" applyBorder="1" applyAlignment="1">
      <alignment vertical="center" wrapText="1"/>
    </xf>
    <xf numFmtId="38" fontId="1" fillId="7" borderId="140" xfId="2" applyFont="1" applyFill="1" applyBorder="1" applyAlignment="1">
      <alignment vertical="center" wrapText="1"/>
    </xf>
    <xf numFmtId="38" fontId="1" fillId="0" borderId="141" xfId="2" applyFont="1" applyFill="1" applyBorder="1" applyAlignment="1" applyProtection="1">
      <alignment vertical="center" wrapText="1"/>
      <protection locked="0"/>
    </xf>
    <xf numFmtId="38" fontId="1" fillId="0" borderId="142" xfId="2" applyFont="1" applyFill="1" applyBorder="1" applyAlignment="1" applyProtection="1">
      <alignment vertical="center" wrapText="1"/>
      <protection locked="0"/>
    </xf>
    <xf numFmtId="38" fontId="1" fillId="0" borderId="143" xfId="2" applyFont="1" applyFill="1" applyBorder="1" applyAlignment="1" applyProtection="1">
      <alignment vertical="center" wrapText="1"/>
      <protection locked="0"/>
    </xf>
    <xf numFmtId="180" fontId="1" fillId="7" borderId="70" xfId="2" applyNumberFormat="1" applyFont="1" applyFill="1" applyBorder="1" applyAlignment="1">
      <alignment vertical="center" wrapText="1"/>
    </xf>
    <xf numFmtId="180" fontId="1" fillId="7" borderId="5" xfId="2" applyNumberFormat="1" applyFont="1" applyFill="1" applyBorder="1" applyAlignment="1">
      <alignment vertical="center" wrapText="1"/>
    </xf>
    <xf numFmtId="180" fontId="1" fillId="7" borderId="152" xfId="2" applyNumberFormat="1" applyFont="1" applyFill="1" applyBorder="1" applyAlignment="1">
      <alignment vertical="center" wrapText="1"/>
    </xf>
    <xf numFmtId="180" fontId="1" fillId="7" borderId="112" xfId="1" applyNumberFormat="1" applyFont="1" applyFill="1" applyBorder="1" applyAlignment="1">
      <alignment vertical="center" wrapText="1"/>
    </xf>
    <xf numFmtId="180" fontId="1" fillId="7" borderId="113" xfId="1" applyNumberFormat="1" applyFont="1" applyFill="1" applyBorder="1" applyAlignment="1">
      <alignment vertical="center" wrapText="1"/>
    </xf>
    <xf numFmtId="180" fontId="1" fillId="7" borderId="135" xfId="1" applyNumberFormat="1" applyFont="1" applyFill="1" applyBorder="1" applyAlignment="1">
      <alignment vertical="center" wrapText="1"/>
    </xf>
    <xf numFmtId="38" fontId="1" fillId="7" borderId="141" xfId="2" applyFont="1" applyFill="1" applyBorder="1" applyAlignment="1">
      <alignment vertical="center" wrapText="1"/>
    </xf>
    <xf numFmtId="38" fontId="1" fillId="7" borderId="142" xfId="2" applyFont="1" applyFill="1" applyBorder="1" applyAlignment="1">
      <alignment vertical="center" wrapText="1"/>
    </xf>
    <xf numFmtId="38" fontId="1" fillId="7" borderId="143" xfId="2" applyFont="1" applyFill="1" applyBorder="1" applyAlignment="1">
      <alignment vertical="center" wrapText="1"/>
    </xf>
    <xf numFmtId="38" fontId="1" fillId="0" borderId="139" xfId="2" applyFont="1" applyFill="1" applyBorder="1" applyAlignment="1" applyProtection="1">
      <alignment vertical="center" wrapText="1"/>
      <protection locked="0"/>
    </xf>
    <xf numFmtId="38" fontId="1" fillId="0" borderId="9" xfId="2" applyFont="1" applyFill="1" applyBorder="1" applyAlignment="1" applyProtection="1">
      <alignment vertical="center" wrapText="1"/>
      <protection locked="0"/>
    </xf>
    <xf numFmtId="38" fontId="1" fillId="0" borderId="140" xfId="2" applyFont="1" applyFill="1" applyBorder="1" applyAlignment="1" applyProtection="1">
      <alignment vertical="center" wrapText="1"/>
      <protection locked="0"/>
    </xf>
    <xf numFmtId="0" fontId="1" fillId="7" borderId="118" xfId="1" applyFont="1" applyFill="1" applyBorder="1" applyAlignment="1">
      <alignment horizontal="distributed" vertical="center" wrapText="1"/>
    </xf>
    <xf numFmtId="0" fontId="1" fillId="7" borderId="119" xfId="1" applyFont="1" applyFill="1" applyBorder="1" applyAlignment="1">
      <alignment horizontal="distributed" vertical="center" wrapText="1"/>
    </xf>
    <xf numFmtId="0" fontId="1" fillId="7" borderId="120" xfId="1" applyFont="1" applyFill="1" applyBorder="1" applyAlignment="1">
      <alignment horizontal="distributed" vertical="center" wrapText="1"/>
    </xf>
    <xf numFmtId="0" fontId="1" fillId="7" borderId="63" xfId="1" applyFont="1" applyFill="1" applyBorder="1" applyAlignment="1">
      <alignment horizontal="distributed" vertical="center" wrapText="1"/>
    </xf>
    <xf numFmtId="0" fontId="1" fillId="7" borderId="51" xfId="1" applyFont="1" applyFill="1" applyBorder="1" applyAlignment="1">
      <alignment horizontal="distributed" vertical="center" wrapText="1"/>
    </xf>
    <xf numFmtId="0" fontId="1" fillId="7" borderId="64" xfId="1" applyFont="1" applyFill="1" applyBorder="1" applyAlignment="1">
      <alignment horizontal="distributed" vertical="center" wrapText="1"/>
    </xf>
    <xf numFmtId="0" fontId="3" fillId="7" borderId="121" xfId="1" applyFont="1" applyFill="1" applyBorder="1" applyAlignment="1">
      <alignment horizontal="center" vertical="center" wrapText="1"/>
    </xf>
    <xf numFmtId="0" fontId="3" fillId="7" borderId="122" xfId="1" applyFont="1" applyFill="1" applyBorder="1" applyAlignment="1">
      <alignment horizontal="center" vertical="center" wrapText="1"/>
    </xf>
    <xf numFmtId="0" fontId="3" fillId="7" borderId="123" xfId="1" applyFont="1" applyFill="1" applyBorder="1" applyAlignment="1">
      <alignment horizontal="center" vertical="center" wrapText="1"/>
    </xf>
    <xf numFmtId="0" fontId="3" fillId="7" borderId="124" xfId="1" applyFont="1" applyFill="1" applyBorder="1" applyAlignment="1">
      <alignment horizontal="center" vertical="center" wrapText="1"/>
    </xf>
    <xf numFmtId="0" fontId="3" fillId="7" borderId="125" xfId="1" applyFont="1" applyFill="1" applyBorder="1" applyAlignment="1">
      <alignment horizontal="center" vertical="center" wrapText="1"/>
    </xf>
    <xf numFmtId="0" fontId="3" fillId="7" borderId="126" xfId="1" applyFont="1" applyFill="1" applyBorder="1" applyAlignment="1">
      <alignment horizontal="center" vertical="center" wrapText="1"/>
    </xf>
    <xf numFmtId="0" fontId="3" fillId="7" borderId="63" xfId="1" applyFont="1" applyFill="1" applyBorder="1" applyAlignment="1">
      <alignment vertical="center" wrapText="1"/>
    </xf>
    <xf numFmtId="0" fontId="3" fillId="7" borderId="51" xfId="1" applyFont="1" applyFill="1" applyBorder="1" applyAlignment="1">
      <alignment vertical="center" wrapText="1"/>
    </xf>
    <xf numFmtId="0" fontId="3" fillId="7" borderId="64" xfId="1" applyFont="1" applyFill="1" applyBorder="1" applyAlignment="1">
      <alignment vertical="center" wrapText="1"/>
    </xf>
    <xf numFmtId="38" fontId="1" fillId="0" borderId="139" xfId="2" applyFont="1" applyFill="1" applyBorder="1" applyAlignment="1" applyProtection="1">
      <alignment vertical="center" shrinkToFit="1"/>
      <protection locked="0"/>
    </xf>
    <xf numFmtId="38" fontId="1" fillId="0" borderId="9" xfId="2" applyFont="1" applyFill="1" applyBorder="1" applyAlignment="1" applyProtection="1">
      <alignment vertical="center" shrinkToFit="1"/>
      <protection locked="0"/>
    </xf>
    <xf numFmtId="38" fontId="1" fillId="0" borderId="140" xfId="2" applyFont="1" applyFill="1" applyBorder="1" applyAlignment="1" applyProtection="1">
      <alignment vertical="center" shrinkToFit="1"/>
      <protection locked="0"/>
    </xf>
    <xf numFmtId="0" fontId="3" fillId="0" borderId="141" xfId="1" applyFont="1" applyFill="1" applyBorder="1" applyAlignment="1" applyProtection="1">
      <alignment vertical="center" wrapText="1"/>
      <protection locked="0"/>
    </xf>
    <xf numFmtId="0" fontId="3" fillId="0" borderId="142" xfId="1" applyFont="1" applyFill="1" applyBorder="1" applyAlignment="1" applyProtection="1">
      <alignment vertical="center" wrapText="1"/>
      <protection locked="0"/>
    </xf>
    <xf numFmtId="0" fontId="3" fillId="0" borderId="143" xfId="1" applyFont="1" applyFill="1" applyBorder="1" applyAlignment="1" applyProtection="1">
      <alignment vertical="center" wrapText="1"/>
      <protection locked="0"/>
    </xf>
    <xf numFmtId="38" fontId="1" fillId="0" borderId="141" xfId="2" applyFont="1" applyFill="1" applyBorder="1" applyAlignment="1" applyProtection="1">
      <alignment vertical="center" shrinkToFit="1"/>
      <protection locked="0"/>
    </xf>
    <xf numFmtId="38" fontId="1" fillId="0" borderId="142" xfId="2" applyFont="1" applyFill="1" applyBorder="1" applyAlignment="1" applyProtection="1">
      <alignment vertical="center" shrinkToFit="1"/>
      <protection locked="0"/>
    </xf>
    <xf numFmtId="38" fontId="1" fillId="0" borderId="143" xfId="2" applyFont="1" applyFill="1" applyBorder="1" applyAlignment="1" applyProtection="1">
      <alignment vertical="center" shrinkToFit="1"/>
      <protection locked="0"/>
    </xf>
    <xf numFmtId="0" fontId="1" fillId="7" borderId="115" xfId="1" applyFont="1" applyFill="1" applyBorder="1" applyAlignment="1">
      <alignment horizontal="distributed" vertical="center" wrapText="1"/>
    </xf>
    <xf numFmtId="0" fontId="1" fillId="7" borderId="116" xfId="1" applyFont="1" applyFill="1" applyBorder="1" applyAlignment="1">
      <alignment horizontal="distributed" vertical="center" wrapText="1"/>
    </xf>
    <xf numFmtId="0" fontId="1" fillId="7" borderId="117" xfId="1" applyFont="1" applyFill="1" applyBorder="1" applyAlignment="1">
      <alignment horizontal="distributed" vertical="center" wrapText="1"/>
    </xf>
    <xf numFmtId="0" fontId="1" fillId="7" borderId="65" xfId="1" applyFont="1" applyFill="1" applyBorder="1" applyAlignment="1">
      <alignment horizontal="distributed" vertical="center" wrapText="1"/>
    </xf>
    <xf numFmtId="3" fontId="1" fillId="7" borderId="165" xfId="1" applyNumberFormat="1" applyFont="1" applyFill="1" applyBorder="1" applyAlignment="1">
      <alignment vertical="center" wrapText="1"/>
    </xf>
    <xf numFmtId="3" fontId="1" fillId="7" borderId="166" xfId="1" applyNumberFormat="1" applyFont="1" applyFill="1" applyBorder="1" applyAlignment="1">
      <alignment vertical="center" wrapText="1"/>
    </xf>
    <xf numFmtId="3" fontId="1" fillId="7" borderId="167" xfId="1" applyNumberFormat="1" applyFont="1" applyFill="1" applyBorder="1" applyAlignment="1">
      <alignment vertical="center" wrapText="1"/>
    </xf>
    <xf numFmtId="38" fontId="1" fillId="7" borderId="165" xfId="2" applyFont="1" applyFill="1" applyBorder="1" applyAlignment="1">
      <alignment vertical="center" wrapText="1"/>
    </xf>
    <xf numFmtId="38" fontId="1" fillId="7" borderId="166" xfId="2" applyFont="1" applyFill="1" applyBorder="1" applyAlignment="1">
      <alignment vertical="center" wrapText="1"/>
    </xf>
    <xf numFmtId="38" fontId="1" fillId="7" borderId="168" xfId="2" applyFont="1" applyFill="1" applyBorder="1" applyAlignment="1">
      <alignment vertical="center" wrapText="1"/>
    </xf>
    <xf numFmtId="38" fontId="1" fillId="7" borderId="63" xfId="1" applyNumberFormat="1" applyFont="1" applyFill="1" applyBorder="1" applyAlignment="1">
      <alignment vertical="center" wrapText="1"/>
    </xf>
    <xf numFmtId="38" fontId="1" fillId="7" borderId="51" xfId="1" applyNumberFormat="1" applyFont="1" applyFill="1" applyBorder="1" applyAlignment="1">
      <alignment vertical="center" wrapText="1"/>
    </xf>
    <xf numFmtId="38" fontId="1" fillId="7" borderId="64" xfId="1" applyNumberFormat="1" applyFont="1" applyFill="1" applyBorder="1" applyAlignment="1">
      <alignment vertical="center" wrapText="1"/>
    </xf>
    <xf numFmtId="38" fontId="1" fillId="7" borderId="167" xfId="2" applyFont="1" applyFill="1" applyBorder="1" applyAlignment="1">
      <alignment vertical="center" wrapText="1"/>
    </xf>
    <xf numFmtId="0" fontId="1" fillId="7" borderId="118" xfId="1" applyFont="1" applyFill="1" applyBorder="1" applyAlignment="1">
      <alignment horizontal="center" vertical="center" wrapText="1"/>
    </xf>
    <xf numFmtId="0" fontId="1" fillId="7" borderId="119" xfId="1" applyFont="1" applyFill="1" applyBorder="1" applyAlignment="1">
      <alignment horizontal="center" vertical="center" wrapText="1"/>
    </xf>
    <xf numFmtId="0" fontId="1" fillId="7" borderId="120" xfId="1" applyFont="1" applyFill="1" applyBorder="1" applyAlignment="1">
      <alignment horizontal="center" vertical="center" wrapText="1"/>
    </xf>
    <xf numFmtId="180" fontId="1" fillId="7" borderId="136" xfId="2" applyNumberFormat="1" applyFont="1" applyFill="1" applyBorder="1" applyAlignment="1">
      <alignment vertical="center" wrapText="1"/>
    </xf>
    <xf numFmtId="180" fontId="1" fillId="7" borderId="137" xfId="2" applyNumberFormat="1" applyFont="1" applyFill="1" applyBorder="1" applyAlignment="1">
      <alignment vertical="center" wrapText="1"/>
    </xf>
    <xf numFmtId="180" fontId="1" fillId="7" borderId="138" xfId="2" applyNumberFormat="1" applyFont="1" applyFill="1" applyBorder="1" applyAlignment="1">
      <alignment vertical="center" wrapText="1"/>
    </xf>
    <xf numFmtId="180" fontId="1" fillId="7" borderId="162" xfId="2" applyNumberFormat="1" applyFont="1" applyFill="1" applyBorder="1" applyAlignment="1">
      <alignment vertical="center" wrapText="1"/>
    </xf>
    <xf numFmtId="180" fontId="1" fillId="7" borderId="163" xfId="2" applyNumberFormat="1" applyFont="1" applyFill="1" applyBorder="1" applyAlignment="1">
      <alignment vertical="center" wrapText="1"/>
    </xf>
    <xf numFmtId="180" fontId="1" fillId="7" borderId="164" xfId="2" applyNumberFormat="1" applyFont="1" applyFill="1" applyBorder="1" applyAlignment="1">
      <alignment vertical="center" wrapText="1"/>
    </xf>
    <xf numFmtId="180" fontId="1" fillId="7" borderId="136" xfId="1" applyNumberFormat="1" applyFont="1" applyFill="1" applyBorder="1" applyAlignment="1">
      <alignment vertical="center" wrapText="1"/>
    </xf>
    <xf numFmtId="180" fontId="1" fillId="7" borderId="137" xfId="1" applyNumberFormat="1" applyFont="1" applyFill="1" applyBorder="1" applyAlignment="1">
      <alignment vertical="center" wrapText="1"/>
    </xf>
    <xf numFmtId="180" fontId="1" fillId="7" borderId="138" xfId="1" applyNumberFormat="1" applyFont="1" applyFill="1" applyBorder="1" applyAlignment="1">
      <alignment vertical="center" wrapText="1"/>
    </xf>
    <xf numFmtId="3" fontId="1" fillId="7" borderId="139" xfId="1" applyNumberFormat="1" applyFont="1" applyFill="1" applyBorder="1" applyAlignment="1">
      <alignment vertical="center" wrapText="1"/>
    </xf>
    <xf numFmtId="3" fontId="1" fillId="7" borderId="9" xfId="1" applyNumberFormat="1" applyFont="1" applyFill="1" applyBorder="1" applyAlignment="1">
      <alignment vertical="center" wrapText="1"/>
    </xf>
    <xf numFmtId="3" fontId="1" fillId="7" borderId="140" xfId="1" applyNumberFormat="1" applyFont="1" applyFill="1" applyBorder="1" applyAlignment="1">
      <alignment vertical="center" wrapText="1"/>
    </xf>
    <xf numFmtId="176" fontId="7" fillId="7" borderId="0" xfId="1" applyNumberFormat="1" applyFont="1" applyFill="1" applyAlignment="1" applyProtection="1">
      <alignment horizontal="distributed" vertical="center" shrinkToFit="1"/>
      <protection locked="0"/>
    </xf>
    <xf numFmtId="0" fontId="7" fillId="0" borderId="2" xfId="1" applyFont="1" applyFill="1" applyBorder="1" applyAlignment="1" applyProtection="1">
      <alignment horizontal="distributed" vertical="center"/>
      <protection locked="0"/>
    </xf>
    <xf numFmtId="0" fontId="7" fillId="0" borderId="3" xfId="1" applyFont="1" applyFill="1" applyBorder="1" applyAlignment="1" applyProtection="1">
      <alignment horizontal="distributed" vertical="center"/>
      <protection locked="0"/>
    </xf>
    <xf numFmtId="0" fontId="7" fillId="0" borderId="5" xfId="1" applyFont="1" applyFill="1" applyBorder="1" applyAlignment="1" applyProtection="1">
      <alignment horizontal="distributed" vertical="center"/>
      <protection locked="0"/>
    </xf>
    <xf numFmtId="0" fontId="7" fillId="0" borderId="6" xfId="1" applyFont="1" applyFill="1" applyBorder="1" applyAlignment="1" applyProtection="1">
      <alignment horizontal="distributed" vertical="center"/>
      <protection locked="0"/>
    </xf>
    <xf numFmtId="0" fontId="5" fillId="7" borderId="2" xfId="1" applyFont="1" applyFill="1" applyBorder="1" applyAlignment="1">
      <alignment horizontal="left" vertical="center" wrapText="1"/>
    </xf>
    <xf numFmtId="0" fontId="5" fillId="7" borderId="3" xfId="1" applyFont="1" applyFill="1" applyBorder="1" applyAlignment="1">
      <alignment horizontal="left" vertical="center" wrapText="1"/>
    </xf>
    <xf numFmtId="0" fontId="5" fillId="7" borderId="5" xfId="1" applyFont="1" applyFill="1" applyBorder="1" applyAlignment="1">
      <alignment horizontal="left" vertical="center" wrapText="1"/>
    </xf>
    <xf numFmtId="0" fontId="5" fillId="7" borderId="6" xfId="1" applyFont="1" applyFill="1" applyBorder="1" applyAlignment="1">
      <alignment horizontal="left" vertical="center" wrapText="1"/>
    </xf>
    <xf numFmtId="38" fontId="7" fillId="7" borderId="1" xfId="2" applyFont="1" applyFill="1" applyBorder="1" applyAlignment="1" applyProtection="1">
      <alignment horizontal="right" vertical="center" wrapText="1"/>
      <protection locked="0"/>
    </xf>
    <xf numFmtId="38" fontId="7" fillId="7" borderId="2" xfId="2" applyFont="1" applyFill="1" applyBorder="1" applyAlignment="1" applyProtection="1">
      <alignment horizontal="right" vertical="center" wrapText="1"/>
      <protection locked="0"/>
    </xf>
    <xf numFmtId="38" fontId="7" fillId="7" borderId="4" xfId="2" applyFont="1" applyFill="1" applyBorder="1" applyAlignment="1" applyProtection="1">
      <alignment horizontal="right" vertical="center" wrapText="1"/>
      <protection locked="0"/>
    </xf>
    <xf numFmtId="38" fontId="7" fillId="7" borderId="5" xfId="2" applyFont="1" applyFill="1" applyBorder="1" applyAlignment="1" applyProtection="1">
      <alignment horizontal="right" vertical="center" wrapText="1"/>
      <protection locked="0"/>
    </xf>
    <xf numFmtId="38" fontId="7" fillId="0" borderId="1" xfId="2" applyFont="1" applyFill="1" applyBorder="1" applyAlignment="1" applyProtection="1">
      <alignment horizontal="center" vertical="center" wrapText="1"/>
      <protection locked="0"/>
    </xf>
    <xf numFmtId="38" fontId="7" fillId="0" borderId="2" xfId="2" applyFont="1" applyFill="1" applyBorder="1" applyAlignment="1" applyProtection="1">
      <alignment horizontal="center" vertical="center" wrapText="1"/>
      <protection locked="0"/>
    </xf>
    <xf numFmtId="38" fontId="7" fillId="0" borderId="4" xfId="2" applyFont="1" applyFill="1" applyBorder="1" applyAlignment="1" applyProtection="1">
      <alignment horizontal="center" vertical="center" wrapText="1"/>
      <protection locked="0"/>
    </xf>
    <xf numFmtId="38" fontId="7" fillId="0" borderId="5" xfId="2" applyFont="1" applyFill="1" applyBorder="1" applyAlignment="1" applyProtection="1">
      <alignment horizontal="center" vertical="center" wrapText="1"/>
      <protection locked="0"/>
    </xf>
    <xf numFmtId="177" fontId="7" fillId="7" borderId="10" xfId="1" applyNumberFormat="1" applyFont="1" applyFill="1" applyBorder="1" applyAlignment="1">
      <alignment horizontal="center" vertical="center" wrapText="1"/>
    </xf>
    <xf numFmtId="177" fontId="7" fillId="7" borderId="11" xfId="1" applyNumberFormat="1" applyFont="1" applyFill="1" applyBorder="1" applyAlignment="1">
      <alignment horizontal="center" vertical="center" wrapText="1"/>
    </xf>
    <xf numFmtId="176" fontId="7" fillId="0" borderId="10" xfId="1" applyNumberFormat="1" applyFont="1" applyFill="1" applyBorder="1" applyAlignment="1" applyProtection="1">
      <alignment horizontal="distributed" vertical="center" wrapText="1"/>
      <protection locked="0"/>
    </xf>
    <xf numFmtId="176" fontId="7" fillId="0" borderId="11" xfId="1" applyNumberFormat="1" applyFont="1" applyFill="1" applyBorder="1" applyAlignment="1" applyProtection="1">
      <alignment horizontal="distributed" vertical="center" wrapText="1"/>
      <protection locked="0"/>
    </xf>
    <xf numFmtId="182" fontId="7" fillId="7" borderId="2" xfId="2" applyNumberFormat="1" applyFont="1" applyFill="1" applyBorder="1" applyAlignment="1" applyProtection="1">
      <alignment horizontal="right" vertical="center" wrapText="1"/>
      <protection locked="0"/>
    </xf>
    <xf numFmtId="182" fontId="7" fillId="7" borderId="5" xfId="2" applyNumberFormat="1" applyFont="1" applyFill="1" applyBorder="1" applyAlignment="1" applyProtection="1">
      <alignment horizontal="right" vertical="center" wrapText="1"/>
      <protection locked="0"/>
    </xf>
    <xf numFmtId="0" fontId="7" fillId="7" borderId="10" xfId="1" applyFont="1" applyFill="1" applyBorder="1" applyAlignment="1">
      <alignment horizontal="distributed" vertical="center" wrapText="1"/>
    </xf>
    <xf numFmtId="0" fontId="7" fillId="7" borderId="11" xfId="1" applyFont="1" applyFill="1" applyBorder="1" applyAlignment="1">
      <alignment horizontal="distributed" vertical="center" wrapText="1"/>
    </xf>
    <xf numFmtId="3" fontId="5" fillId="0" borderId="1" xfId="1" applyNumberFormat="1" applyFont="1" applyFill="1" applyBorder="1" applyAlignment="1" applyProtection="1">
      <alignment vertical="center" wrapText="1"/>
      <protection locked="0"/>
    </xf>
    <xf numFmtId="3" fontId="5" fillId="0" borderId="2" xfId="1" applyNumberFormat="1" applyFont="1" applyFill="1" applyBorder="1" applyAlignment="1" applyProtection="1">
      <alignment vertical="center" wrapText="1"/>
      <protection locked="0"/>
    </xf>
    <xf numFmtId="3" fontId="5" fillId="0" borderId="3" xfId="1" applyNumberFormat="1" applyFont="1" applyFill="1" applyBorder="1" applyAlignment="1" applyProtection="1">
      <alignment vertical="center" wrapText="1"/>
      <protection locked="0"/>
    </xf>
    <xf numFmtId="3" fontId="5" fillId="0" borderId="7" xfId="1" applyNumberFormat="1" applyFont="1" applyFill="1" applyBorder="1" applyAlignment="1" applyProtection="1">
      <alignment vertical="center" wrapText="1"/>
      <protection locked="0"/>
    </xf>
    <xf numFmtId="3" fontId="5" fillId="0" borderId="0" xfId="1" applyNumberFormat="1" applyFont="1" applyFill="1" applyAlignment="1" applyProtection="1">
      <alignment vertical="center" wrapText="1"/>
      <protection locked="0"/>
    </xf>
    <xf numFmtId="3" fontId="5" fillId="0" borderId="8" xfId="1" applyNumberFormat="1" applyFont="1" applyFill="1" applyBorder="1" applyAlignment="1" applyProtection="1">
      <alignment vertical="center" wrapText="1"/>
      <protection locked="0"/>
    </xf>
    <xf numFmtId="3" fontId="5" fillId="0" borderId="4" xfId="1" applyNumberFormat="1" applyFont="1" applyFill="1" applyBorder="1" applyAlignment="1" applyProtection="1">
      <alignment vertical="center" wrapText="1"/>
      <protection locked="0"/>
    </xf>
    <xf numFmtId="3" fontId="5" fillId="0" borderId="5" xfId="1" applyNumberFormat="1" applyFont="1" applyFill="1" applyBorder="1" applyAlignment="1" applyProtection="1">
      <alignment vertical="center" wrapText="1"/>
      <protection locked="0"/>
    </xf>
    <xf numFmtId="3" fontId="5" fillId="0" borderId="6" xfId="1" applyNumberFormat="1" applyFont="1" applyFill="1" applyBorder="1" applyAlignment="1" applyProtection="1">
      <alignment vertical="center" wrapText="1"/>
      <protection locked="0"/>
    </xf>
    <xf numFmtId="0" fontId="7" fillId="7" borderId="1" xfId="1" applyFont="1" applyFill="1" applyBorder="1" applyAlignment="1">
      <alignment horizontal="distributed" vertical="center" indent="1"/>
    </xf>
    <xf numFmtId="0" fontId="7" fillId="7" borderId="2" xfId="1" applyFont="1" applyFill="1" applyBorder="1" applyAlignment="1">
      <alignment horizontal="distributed" vertical="center" indent="1"/>
    </xf>
    <xf numFmtId="0" fontId="7" fillId="7" borderId="3" xfId="1" applyFont="1" applyFill="1" applyBorder="1" applyAlignment="1">
      <alignment horizontal="distributed" vertical="center" indent="1"/>
    </xf>
    <xf numFmtId="0" fontId="7" fillId="7" borderId="4" xfId="1" applyFont="1" applyFill="1" applyBorder="1" applyAlignment="1">
      <alignment horizontal="distributed" vertical="center" indent="1"/>
    </xf>
    <xf numFmtId="0" fontId="7" fillId="7" borderId="5" xfId="1" applyFont="1" applyFill="1" applyBorder="1" applyAlignment="1">
      <alignment horizontal="distributed" vertical="center" indent="1"/>
    </xf>
    <xf numFmtId="0" fontId="7" fillId="7" borderId="6" xfId="1" applyFont="1" applyFill="1" applyBorder="1" applyAlignment="1">
      <alignment horizontal="distributed" vertical="center" indent="1"/>
    </xf>
    <xf numFmtId="0" fontId="33" fillId="7" borderId="1" xfId="1" applyFont="1" applyFill="1" applyBorder="1" applyAlignment="1">
      <alignment horizontal="center" vertical="center"/>
    </xf>
    <xf numFmtId="0" fontId="33" fillId="7" borderId="2" xfId="1" applyFont="1" applyFill="1" applyBorder="1" applyAlignment="1">
      <alignment horizontal="center" vertical="center"/>
    </xf>
    <xf numFmtId="0" fontId="33" fillId="7" borderId="3" xfId="1" applyFont="1" applyFill="1" applyBorder="1" applyAlignment="1">
      <alignment horizontal="center" vertical="center"/>
    </xf>
    <xf numFmtId="0" fontId="33" fillId="7" borderId="4" xfId="1" applyFont="1" applyFill="1" applyBorder="1" applyAlignment="1">
      <alignment horizontal="center" vertical="center"/>
    </xf>
    <xf numFmtId="0" fontId="33" fillId="7" borderId="5" xfId="1" applyFont="1" applyFill="1" applyBorder="1" applyAlignment="1">
      <alignment horizontal="center" vertical="center"/>
    </xf>
    <xf numFmtId="0" fontId="33" fillId="7" borderId="6" xfId="1" applyFont="1" applyFill="1" applyBorder="1" applyAlignment="1">
      <alignment horizontal="center" vertical="center"/>
    </xf>
    <xf numFmtId="0" fontId="7" fillId="7" borderId="2" xfId="1" applyFont="1" applyFill="1" applyBorder="1" applyAlignment="1">
      <alignment horizontal="left" vertical="center"/>
    </xf>
    <xf numFmtId="0" fontId="7" fillId="7" borderId="3" xfId="1" applyFont="1" applyFill="1" applyBorder="1" applyAlignment="1">
      <alignment horizontal="left" vertical="center"/>
    </xf>
    <xf numFmtId="0" fontId="7" fillId="7" borderId="5" xfId="1" applyFont="1" applyFill="1" applyBorder="1" applyAlignment="1">
      <alignment horizontal="left" vertical="center"/>
    </xf>
    <xf numFmtId="0" fontId="7" fillId="7" borderId="6" xfId="1" applyFont="1" applyFill="1" applyBorder="1" applyAlignment="1">
      <alignment horizontal="left" vertical="center"/>
    </xf>
    <xf numFmtId="0" fontId="7" fillId="7" borderId="0" xfId="1" applyFont="1" applyFill="1" applyAlignment="1">
      <alignment horizontal="right" vertical="center"/>
    </xf>
    <xf numFmtId="0" fontId="7" fillId="7" borderId="0" xfId="1" applyFont="1" applyFill="1" applyAlignment="1" applyProtection="1">
      <alignment horizontal="center" vertical="center"/>
      <protection locked="0"/>
    </xf>
    <xf numFmtId="176" fontId="7" fillId="7" borderId="0" xfId="1" applyNumberFormat="1" applyFont="1" applyFill="1" applyAlignment="1">
      <alignment horizontal="distributed" vertical="center"/>
    </xf>
    <xf numFmtId="0" fontId="7" fillId="0" borderId="10" xfId="1" applyFont="1" applyFill="1" applyBorder="1" applyAlignment="1" applyProtection="1">
      <alignment horizontal="distributed" vertical="center"/>
      <protection locked="0"/>
    </xf>
    <xf numFmtId="0" fontId="7" fillId="0" borderId="11" xfId="1" applyFont="1" applyFill="1" applyBorder="1" applyAlignment="1" applyProtection="1">
      <alignment horizontal="distributed" vertical="center"/>
      <protection locked="0"/>
    </xf>
    <xf numFmtId="0" fontId="7" fillId="7" borderId="0" xfId="1" applyFont="1" applyFill="1" applyAlignment="1">
      <alignment horizontal="left" vertical="center" wrapText="1"/>
    </xf>
    <xf numFmtId="0" fontId="7" fillId="7" borderId="8" xfId="1" applyFont="1" applyFill="1" applyBorder="1" applyAlignment="1">
      <alignment horizontal="left" vertical="center" wrapText="1"/>
    </xf>
    <xf numFmtId="0" fontId="7" fillId="7" borderId="7" xfId="1" applyFont="1" applyFill="1" applyBorder="1" applyAlignment="1">
      <alignment horizontal="center" vertical="center" wrapText="1"/>
    </xf>
    <xf numFmtId="0" fontId="7" fillId="7" borderId="0" xfId="1" applyFont="1" applyFill="1" applyAlignment="1">
      <alignment horizontal="center" vertical="center" wrapText="1"/>
    </xf>
    <xf numFmtId="0" fontId="7" fillId="0" borderId="2" xfId="1" applyFont="1" applyFill="1" applyBorder="1" applyAlignment="1" applyProtection="1">
      <alignment horizontal="left" vertical="center" wrapText="1"/>
      <protection locked="0"/>
    </xf>
    <xf numFmtId="0" fontId="7" fillId="0" borderId="3" xfId="1" applyFont="1" applyFill="1" applyBorder="1" applyAlignment="1" applyProtection="1">
      <alignment horizontal="left" vertical="center" wrapText="1"/>
      <protection locked="0"/>
    </xf>
    <xf numFmtId="0" fontId="7" fillId="0" borderId="0" xfId="1" applyFont="1" applyFill="1" applyAlignment="1" applyProtection="1">
      <alignment horizontal="left" vertical="center" wrapText="1"/>
      <protection locked="0"/>
    </xf>
    <xf numFmtId="0" fontId="7" fillId="0" borderId="8" xfId="1" applyFont="1" applyFill="1" applyBorder="1" applyAlignment="1" applyProtection="1">
      <alignment horizontal="left" vertical="center" wrapText="1"/>
      <protection locked="0"/>
    </xf>
    <xf numFmtId="0" fontId="7" fillId="0" borderId="5" xfId="1" applyFont="1" applyFill="1" applyBorder="1" applyAlignment="1" applyProtection="1">
      <alignment horizontal="left" vertical="center" wrapText="1"/>
      <protection locked="0"/>
    </xf>
    <xf numFmtId="0" fontId="7" fillId="0" borderId="6" xfId="1" applyFont="1" applyFill="1" applyBorder="1" applyAlignment="1" applyProtection="1">
      <alignment horizontal="left" vertical="center" wrapText="1"/>
      <protection locked="0"/>
    </xf>
    <xf numFmtId="0" fontId="5" fillId="7" borderId="10" xfId="1" applyFont="1" applyFill="1" applyBorder="1" applyAlignment="1">
      <alignment horizontal="left" vertical="center" wrapText="1"/>
    </xf>
    <xf numFmtId="0" fontId="5" fillId="7" borderId="11" xfId="1" applyFont="1" applyFill="1" applyBorder="1" applyAlignment="1">
      <alignment horizontal="left" vertical="center" wrapText="1"/>
    </xf>
    <xf numFmtId="0" fontId="7" fillId="7" borderId="0" xfId="1" applyFont="1" applyFill="1" applyAlignment="1">
      <alignment vertical="center"/>
    </xf>
    <xf numFmtId="0" fontId="7" fillId="7" borderId="1" xfId="1" applyFont="1" applyFill="1" applyBorder="1" applyAlignment="1" applyProtection="1">
      <alignment horizontal="distributed" vertical="center" wrapText="1"/>
    </xf>
    <xf numFmtId="0" fontId="7" fillId="7" borderId="2" xfId="1" applyFont="1" applyFill="1" applyBorder="1" applyAlignment="1" applyProtection="1">
      <alignment horizontal="distributed" vertical="center" wrapText="1"/>
    </xf>
    <xf numFmtId="0" fontId="7" fillId="7" borderId="3" xfId="1" applyFont="1" applyFill="1" applyBorder="1" applyAlignment="1" applyProtection="1">
      <alignment horizontal="distributed" vertical="center" wrapText="1"/>
    </xf>
    <xf numFmtId="0" fontId="7" fillId="7" borderId="4" xfId="1" applyFont="1" applyFill="1" applyBorder="1" applyAlignment="1" applyProtection="1">
      <alignment horizontal="distributed" vertical="center" wrapText="1"/>
    </xf>
    <xf numFmtId="0" fontId="7" fillId="7" borderId="5" xfId="1" applyFont="1" applyFill="1" applyBorder="1" applyAlignment="1" applyProtection="1">
      <alignment horizontal="distributed" vertical="center" wrapText="1"/>
    </xf>
    <xf numFmtId="0" fontId="7" fillId="7" borderId="6" xfId="1" applyFont="1" applyFill="1" applyBorder="1" applyAlignment="1" applyProtection="1">
      <alignment horizontal="distributed" vertical="center" wrapText="1"/>
    </xf>
    <xf numFmtId="0" fontId="7" fillId="7" borderId="1" xfId="1" applyFont="1" applyFill="1" applyBorder="1" applyAlignment="1" applyProtection="1">
      <alignment horizontal="center" vertical="center" wrapText="1"/>
    </xf>
    <xf numFmtId="0" fontId="7" fillId="7" borderId="2" xfId="1" applyFont="1" applyFill="1" applyBorder="1" applyAlignment="1" applyProtection="1">
      <alignment horizontal="center" vertical="center" wrapText="1"/>
    </xf>
    <xf numFmtId="0" fontId="7" fillId="7" borderId="3" xfId="1" applyFont="1" applyFill="1" applyBorder="1" applyAlignment="1" applyProtection="1">
      <alignment horizontal="center" vertical="center" wrapText="1"/>
    </xf>
    <xf numFmtId="0" fontId="7" fillId="7" borderId="4" xfId="1" applyFont="1" applyFill="1" applyBorder="1" applyAlignment="1" applyProtection="1">
      <alignment horizontal="center" vertical="center" wrapText="1"/>
    </xf>
    <xf numFmtId="0" fontId="7" fillId="7" borderId="5" xfId="1" applyFont="1" applyFill="1" applyBorder="1" applyAlignment="1" applyProtection="1">
      <alignment horizontal="center" vertical="center" wrapText="1"/>
    </xf>
    <xf numFmtId="0" fontId="7" fillId="7" borderId="6" xfId="1" applyFont="1" applyFill="1" applyBorder="1" applyAlignment="1" applyProtection="1">
      <alignment horizontal="center" vertical="center" wrapText="1"/>
    </xf>
    <xf numFmtId="0" fontId="7" fillId="7" borderId="1" xfId="1" applyFont="1" applyFill="1" applyBorder="1" applyAlignment="1" applyProtection="1">
      <alignment horizontal="distributed" vertical="top" wrapText="1"/>
    </xf>
    <xf numFmtId="0" fontId="7" fillId="7" borderId="2" xfId="1" applyFont="1" applyFill="1" applyBorder="1" applyAlignment="1" applyProtection="1">
      <alignment horizontal="distributed" vertical="top" wrapText="1"/>
    </xf>
    <xf numFmtId="0" fontId="7" fillId="7" borderId="3" xfId="1" applyFont="1" applyFill="1" applyBorder="1" applyAlignment="1" applyProtection="1">
      <alignment horizontal="distributed" vertical="top" wrapText="1"/>
    </xf>
    <xf numFmtId="0" fontId="7" fillId="7" borderId="7" xfId="1" applyFont="1" applyFill="1" applyBorder="1" applyAlignment="1" applyProtection="1">
      <alignment horizontal="distributed" vertical="top" wrapText="1"/>
    </xf>
    <xf numFmtId="0" fontId="7" fillId="7" borderId="0" xfId="1" applyFont="1" applyFill="1" applyAlignment="1" applyProtection="1">
      <alignment horizontal="distributed" vertical="top" wrapText="1"/>
    </xf>
    <xf numFmtId="0" fontId="7" fillId="7" borderId="8" xfId="1" applyFont="1" applyFill="1" applyBorder="1" applyAlignment="1" applyProtection="1">
      <alignment horizontal="distributed" vertical="top" wrapText="1"/>
    </xf>
    <xf numFmtId="0" fontId="7" fillId="7" borderId="4" xfId="1" applyFont="1" applyFill="1" applyBorder="1" applyAlignment="1" applyProtection="1">
      <alignment horizontal="distributed" vertical="top" wrapText="1"/>
    </xf>
    <xf numFmtId="0" fontId="7" fillId="7" borderId="5" xfId="1" applyFont="1" applyFill="1" applyBorder="1" applyAlignment="1" applyProtection="1">
      <alignment horizontal="distributed" vertical="top" wrapText="1"/>
    </xf>
    <xf numFmtId="0" fontId="7" fillId="7" borderId="6" xfId="1" applyFont="1" applyFill="1" applyBorder="1" applyAlignment="1" applyProtection="1">
      <alignment horizontal="distributed" vertical="top" wrapText="1"/>
    </xf>
    <xf numFmtId="0" fontId="33" fillId="7" borderId="1" xfId="1" applyFont="1" applyFill="1" applyBorder="1" applyAlignment="1" applyProtection="1">
      <alignment horizontal="center" vertical="center" wrapText="1"/>
      <protection locked="0"/>
    </xf>
    <xf numFmtId="0" fontId="33" fillId="7" borderId="2" xfId="1" applyFont="1" applyFill="1" applyBorder="1" applyAlignment="1" applyProtection="1">
      <alignment horizontal="center" vertical="center" wrapText="1"/>
      <protection locked="0"/>
    </xf>
    <xf numFmtId="0" fontId="33" fillId="7" borderId="3" xfId="1" applyFont="1" applyFill="1" applyBorder="1" applyAlignment="1" applyProtection="1">
      <alignment horizontal="center" vertical="center" wrapText="1"/>
      <protection locked="0"/>
    </xf>
    <xf numFmtId="0" fontId="33" fillId="7" borderId="7" xfId="1" applyFont="1" applyFill="1" applyBorder="1" applyAlignment="1" applyProtection="1">
      <alignment horizontal="center" vertical="center" wrapText="1"/>
      <protection locked="0"/>
    </xf>
    <xf numFmtId="0" fontId="33" fillId="7" borderId="0" xfId="1" applyFont="1" applyFill="1" applyAlignment="1" applyProtection="1">
      <alignment horizontal="center" vertical="center" wrapText="1"/>
      <protection locked="0"/>
    </xf>
    <xf numFmtId="0" fontId="33" fillId="7" borderId="8" xfId="1" applyFont="1" applyFill="1" applyBorder="1" applyAlignment="1" applyProtection="1">
      <alignment horizontal="center" vertical="center" wrapText="1"/>
      <protection locked="0"/>
    </xf>
    <xf numFmtId="0" fontId="33" fillId="7" borderId="4" xfId="1" applyFont="1" applyFill="1" applyBorder="1" applyAlignment="1" applyProtection="1">
      <alignment horizontal="center" vertical="center" wrapText="1"/>
      <protection locked="0"/>
    </xf>
    <xf numFmtId="0" fontId="33" fillId="7" borderId="5" xfId="1" applyFont="1" applyFill="1" applyBorder="1" applyAlignment="1" applyProtection="1">
      <alignment horizontal="center" vertical="center" wrapText="1"/>
      <protection locked="0"/>
    </xf>
    <xf numFmtId="0" fontId="33" fillId="7" borderId="6" xfId="1" applyFont="1" applyFill="1" applyBorder="1" applyAlignment="1" applyProtection="1">
      <alignment horizontal="center" vertical="center" wrapText="1"/>
      <protection locked="0"/>
    </xf>
    <xf numFmtId="0" fontId="7" fillId="7" borderId="7" xfId="1" applyFont="1" applyFill="1" applyBorder="1" applyAlignment="1" applyProtection="1">
      <alignment horizontal="distributed" vertical="center" wrapText="1"/>
    </xf>
    <xf numFmtId="0" fontId="7" fillId="7" borderId="0" xfId="1" applyFont="1" applyFill="1" applyAlignment="1" applyProtection="1">
      <alignment horizontal="distributed" vertical="center" wrapText="1"/>
    </xf>
    <xf numFmtId="0" fontId="7" fillId="7" borderId="8" xfId="1" applyFont="1" applyFill="1" applyBorder="1" applyAlignment="1" applyProtection="1">
      <alignment horizontal="distributed" vertical="center" wrapText="1"/>
    </xf>
    <xf numFmtId="3" fontId="7" fillId="7" borderId="1" xfId="1" applyNumberFormat="1" applyFont="1" applyFill="1" applyBorder="1" applyAlignment="1" applyProtection="1">
      <alignment horizontal="left" vertical="center" wrapText="1"/>
    </xf>
    <xf numFmtId="3" fontId="7" fillId="7" borderId="2" xfId="1" applyNumberFormat="1" applyFont="1" applyFill="1" applyBorder="1" applyAlignment="1" applyProtection="1">
      <alignment horizontal="left" vertical="center" wrapText="1"/>
    </xf>
    <xf numFmtId="3" fontId="7" fillId="7" borderId="3" xfId="1" applyNumberFormat="1" applyFont="1" applyFill="1" applyBorder="1" applyAlignment="1" applyProtection="1">
      <alignment horizontal="left" vertical="center" wrapText="1"/>
    </xf>
    <xf numFmtId="3" fontId="7" fillId="7" borderId="7" xfId="1" applyNumberFormat="1" applyFont="1" applyFill="1" applyBorder="1" applyAlignment="1" applyProtection="1">
      <alignment horizontal="left" vertical="center" wrapText="1"/>
    </xf>
    <xf numFmtId="3" fontId="7" fillId="7" borderId="0" xfId="1" applyNumberFormat="1" applyFont="1" applyFill="1" applyAlignment="1" applyProtection="1">
      <alignment horizontal="left" vertical="center" wrapText="1"/>
    </xf>
    <xf numFmtId="3" fontId="7" fillId="7" borderId="8" xfId="1" applyNumberFormat="1" applyFont="1" applyFill="1" applyBorder="1" applyAlignment="1" applyProtection="1">
      <alignment horizontal="left" vertical="center" wrapText="1"/>
    </xf>
    <xf numFmtId="3" fontId="7" fillId="7" borderId="4" xfId="1" applyNumberFormat="1" applyFont="1" applyFill="1" applyBorder="1" applyAlignment="1" applyProtection="1">
      <alignment horizontal="left" vertical="center" wrapText="1"/>
    </xf>
    <xf numFmtId="3" fontId="7" fillId="7" borderId="5" xfId="1" applyNumberFormat="1" applyFont="1" applyFill="1" applyBorder="1" applyAlignment="1" applyProtection="1">
      <alignment horizontal="left" vertical="center" wrapText="1"/>
    </xf>
    <xf numFmtId="3" fontId="7" fillId="7" borderId="6" xfId="1" applyNumberFormat="1" applyFont="1" applyFill="1" applyBorder="1" applyAlignment="1" applyProtection="1">
      <alignment horizontal="left" vertical="center" wrapText="1"/>
    </xf>
    <xf numFmtId="0" fontId="7" fillId="7" borderId="2" xfId="1" applyFont="1" applyFill="1" applyBorder="1" applyAlignment="1" applyProtection="1">
      <alignment horizontal="left" vertical="center" wrapText="1"/>
    </xf>
    <xf numFmtId="0" fontId="7" fillId="7" borderId="3" xfId="1" applyFont="1" applyFill="1" applyBorder="1" applyAlignment="1" applyProtection="1">
      <alignment horizontal="left" vertical="center" wrapText="1"/>
    </xf>
    <xf numFmtId="0" fontId="7" fillId="7" borderId="4" xfId="1" applyFont="1" applyFill="1" applyBorder="1" applyAlignment="1" applyProtection="1">
      <alignment horizontal="left" vertical="center" wrapText="1"/>
    </xf>
    <xf numFmtId="0" fontId="7" fillId="7" borderId="5" xfId="1" applyFont="1" applyFill="1" applyBorder="1" applyAlignment="1" applyProtection="1">
      <alignment horizontal="left" vertical="center" wrapText="1"/>
    </xf>
    <xf numFmtId="0" fontId="7" fillId="7" borderId="6" xfId="1" applyFont="1" applyFill="1" applyBorder="1" applyAlignment="1" applyProtection="1">
      <alignment horizontal="left" vertical="center" wrapText="1"/>
    </xf>
    <xf numFmtId="176" fontId="7" fillId="7" borderId="1" xfId="1" applyNumberFormat="1" applyFont="1" applyFill="1" applyBorder="1" applyAlignment="1" applyProtection="1">
      <alignment horizontal="distributed" vertical="center"/>
    </xf>
    <xf numFmtId="176" fontId="7" fillId="7" borderId="2" xfId="1" applyNumberFormat="1" applyFont="1" applyFill="1" applyBorder="1" applyAlignment="1" applyProtection="1">
      <alignment horizontal="distributed" vertical="center"/>
    </xf>
    <xf numFmtId="176" fontId="7" fillId="7" borderId="3" xfId="1" applyNumberFormat="1" applyFont="1" applyFill="1" applyBorder="1" applyAlignment="1" applyProtection="1">
      <alignment horizontal="distributed" vertical="center"/>
    </xf>
    <xf numFmtId="176" fontId="7" fillId="7" borderId="4" xfId="1" applyNumberFormat="1" applyFont="1" applyFill="1" applyBorder="1" applyAlignment="1" applyProtection="1">
      <alignment horizontal="distributed" vertical="center"/>
    </xf>
    <xf numFmtId="176" fontId="7" fillId="7" borderId="5" xfId="1" applyNumberFormat="1" applyFont="1" applyFill="1" applyBorder="1" applyAlignment="1" applyProtection="1">
      <alignment horizontal="distributed" vertical="center"/>
    </xf>
    <xf numFmtId="176" fontId="7" fillId="7" borderId="6" xfId="1" applyNumberFormat="1" applyFont="1" applyFill="1" applyBorder="1" applyAlignment="1" applyProtection="1">
      <alignment horizontal="distributed" vertical="center"/>
    </xf>
    <xf numFmtId="0" fontId="7" fillId="7" borderId="10" xfId="1" applyFont="1" applyFill="1" applyBorder="1" applyAlignment="1" applyProtection="1">
      <alignment horizontal="distributed" vertical="center" wrapText="1"/>
    </xf>
    <xf numFmtId="0" fontId="7" fillId="7" borderId="11" xfId="1" applyFont="1" applyFill="1" applyBorder="1" applyAlignment="1" applyProtection="1">
      <alignment horizontal="distributed" vertical="center" wrapText="1"/>
    </xf>
    <xf numFmtId="0" fontId="7" fillId="7" borderId="0" xfId="1" applyFont="1" applyFill="1" applyAlignment="1" applyProtection="1">
      <alignment horizontal="left" vertical="center"/>
    </xf>
    <xf numFmtId="183" fontId="7" fillId="7" borderId="10" xfId="1" applyNumberFormat="1" applyFont="1" applyFill="1" applyBorder="1" applyAlignment="1" applyProtection="1">
      <alignment horizontal="center" vertical="center" wrapText="1"/>
    </xf>
    <xf numFmtId="183" fontId="7" fillId="7" borderId="11" xfId="1" applyNumberFormat="1" applyFont="1" applyFill="1" applyBorder="1" applyAlignment="1" applyProtection="1">
      <alignment horizontal="center" vertical="center" wrapText="1"/>
    </xf>
    <xf numFmtId="0" fontId="5" fillId="7" borderId="10" xfId="1" applyFont="1" applyFill="1" applyBorder="1" applyAlignment="1" applyProtection="1">
      <alignment horizontal="left" vertical="center" wrapText="1" shrinkToFit="1"/>
    </xf>
    <xf numFmtId="0" fontId="5" fillId="7" borderId="11" xfId="1" applyFont="1" applyFill="1" applyBorder="1" applyAlignment="1" applyProtection="1">
      <alignment horizontal="left" vertical="center" wrapText="1" shrinkToFit="1"/>
    </xf>
    <xf numFmtId="0" fontId="7" fillId="7" borderId="0" xfId="1" applyFont="1" applyFill="1" applyAlignment="1" applyProtection="1">
      <alignment horizontal="center" vertical="center"/>
    </xf>
    <xf numFmtId="176" fontId="7" fillId="11" borderId="10" xfId="1" applyNumberFormat="1" applyFont="1" applyFill="1" applyBorder="1" applyAlignment="1" applyProtection="1">
      <alignment horizontal="distributed" vertical="center" wrapText="1"/>
      <protection locked="0"/>
    </xf>
    <xf numFmtId="176" fontId="7" fillId="11" borderId="11" xfId="1" applyNumberFormat="1" applyFont="1" applyFill="1" applyBorder="1" applyAlignment="1" applyProtection="1">
      <alignment horizontal="distributed" vertical="center" wrapText="1"/>
      <protection locked="0"/>
    </xf>
    <xf numFmtId="0" fontId="7" fillId="7" borderId="1" xfId="1" applyFont="1" applyFill="1" applyBorder="1" applyAlignment="1" applyProtection="1">
      <alignment horizontal="center" vertical="center"/>
    </xf>
    <xf numFmtId="0" fontId="7" fillId="7" borderId="2" xfId="1" applyFont="1" applyFill="1" applyBorder="1" applyAlignment="1" applyProtection="1">
      <alignment horizontal="center" vertical="center"/>
    </xf>
    <xf numFmtId="0" fontId="7" fillId="7" borderId="4" xfId="1" applyFont="1" applyFill="1" applyBorder="1" applyAlignment="1" applyProtection="1">
      <alignment horizontal="center" vertical="center"/>
    </xf>
    <xf numFmtId="0" fontId="7" fillId="7" borderId="5" xfId="1" applyFont="1" applyFill="1" applyBorder="1" applyAlignment="1" applyProtection="1">
      <alignment horizontal="center" vertical="center"/>
    </xf>
    <xf numFmtId="0" fontId="7" fillId="11" borderId="2" xfId="1" applyFont="1" applyFill="1" applyBorder="1" applyAlignment="1" applyProtection="1">
      <alignment horizontal="center" vertical="center"/>
      <protection locked="0"/>
    </xf>
    <xf numFmtId="0" fontId="7" fillId="11" borderId="5" xfId="1" applyFont="1" applyFill="1" applyBorder="1" applyAlignment="1" applyProtection="1">
      <alignment horizontal="center" vertical="center"/>
      <protection locked="0"/>
    </xf>
    <xf numFmtId="0" fontId="7" fillId="7" borderId="3" xfId="1" applyFont="1" applyFill="1" applyBorder="1" applyAlignment="1" applyProtection="1">
      <alignment horizontal="center" vertical="center"/>
    </xf>
    <xf numFmtId="0" fontId="7" fillId="7" borderId="6" xfId="1" applyFont="1" applyFill="1" applyBorder="1" applyAlignment="1" applyProtection="1">
      <alignment horizontal="center" vertical="center"/>
    </xf>
    <xf numFmtId="0" fontId="7" fillId="7" borderId="0" xfId="1" applyFont="1" applyFill="1" applyAlignment="1" applyProtection="1">
      <alignment horizontal="left" vertical="center" shrinkToFit="1"/>
    </xf>
    <xf numFmtId="0" fontId="5" fillId="0" borderId="0" xfId="1" applyFont="1" applyBorder="1" applyAlignment="1">
      <alignment vertical="center"/>
    </xf>
    <xf numFmtId="0" fontId="7" fillId="7" borderId="0" xfId="1" applyFont="1" applyFill="1" applyAlignment="1" applyProtection="1">
      <alignment horizontal="distributed" vertical="center"/>
    </xf>
    <xf numFmtId="0" fontId="5" fillId="7" borderId="0" xfId="1" applyFont="1" applyFill="1" applyAlignment="1" applyProtection="1">
      <alignment vertical="center" shrinkToFit="1"/>
    </xf>
    <xf numFmtId="0" fontId="7" fillId="7" borderId="0" xfId="1" applyFont="1" applyFill="1" applyAlignment="1" applyProtection="1">
      <alignment vertical="center"/>
    </xf>
    <xf numFmtId="0" fontId="40" fillId="0" borderId="0" xfId="4" applyBorder="1" applyAlignment="1">
      <alignment horizontal="center" vertical="center"/>
    </xf>
    <xf numFmtId="0" fontId="5" fillId="7" borderId="0" xfId="1" applyFont="1" applyFill="1" applyAlignment="1" applyProtection="1">
      <alignment horizontal="left" vertical="center" shrinkToFit="1"/>
    </xf>
    <xf numFmtId="0" fontId="5" fillId="2" borderId="0" xfId="1" applyFont="1" applyFill="1" applyBorder="1" applyAlignment="1">
      <alignment vertical="center" wrapText="1"/>
    </xf>
    <xf numFmtId="0" fontId="5" fillId="7" borderId="0" xfId="1" applyFont="1" applyFill="1" applyAlignment="1" applyProtection="1">
      <alignment horizontal="center" vertical="center"/>
    </xf>
    <xf numFmtId="0" fontId="10" fillId="2" borderId="0" xfId="1" applyFont="1" applyFill="1" applyBorder="1" applyAlignment="1">
      <alignment vertical="center"/>
    </xf>
    <xf numFmtId="0" fontId="7" fillId="7" borderId="0" xfId="1" applyFont="1" applyFill="1" applyAlignment="1" applyProtection="1">
      <alignment horizontal="right" vertical="center"/>
    </xf>
    <xf numFmtId="0" fontId="5" fillId="0" borderId="0" xfId="1" applyFont="1" applyBorder="1" applyAlignment="1">
      <alignment horizontal="left" vertical="center" wrapText="1"/>
    </xf>
    <xf numFmtId="176" fontId="7" fillId="11" borderId="1" xfId="1" applyNumberFormat="1" applyFont="1" applyFill="1" applyBorder="1" applyAlignment="1" applyProtection="1">
      <alignment horizontal="distributed" vertical="center"/>
      <protection locked="0"/>
    </xf>
    <xf numFmtId="176" fontId="7" fillId="11" borderId="2" xfId="1" applyNumberFormat="1" applyFont="1" applyFill="1" applyBorder="1" applyAlignment="1" applyProtection="1">
      <alignment horizontal="distributed" vertical="center"/>
      <protection locked="0"/>
    </xf>
    <xf numFmtId="176" fontId="7" fillId="11" borderId="3" xfId="1" applyNumberFormat="1" applyFont="1" applyFill="1" applyBorder="1" applyAlignment="1" applyProtection="1">
      <alignment horizontal="distributed" vertical="center"/>
      <protection locked="0"/>
    </xf>
    <xf numFmtId="176" fontId="7" fillId="11" borderId="4" xfId="1" applyNumberFormat="1" applyFont="1" applyFill="1" applyBorder="1" applyAlignment="1" applyProtection="1">
      <alignment horizontal="distributed" vertical="center"/>
      <protection locked="0"/>
    </xf>
    <xf numFmtId="176" fontId="7" fillId="11" borderId="5" xfId="1" applyNumberFormat="1" applyFont="1" applyFill="1" applyBorder="1" applyAlignment="1" applyProtection="1">
      <alignment horizontal="distributed" vertical="center"/>
      <protection locked="0"/>
    </xf>
    <xf numFmtId="176" fontId="7" fillId="11" borderId="6" xfId="1" applyNumberFormat="1" applyFont="1" applyFill="1" applyBorder="1" applyAlignment="1" applyProtection="1">
      <alignment horizontal="distributed" vertical="center"/>
      <protection locked="0"/>
    </xf>
    <xf numFmtId="0" fontId="33" fillId="7" borderId="0" xfId="1" applyFont="1" applyFill="1" applyBorder="1" applyAlignment="1" applyProtection="1">
      <alignment horizontal="center" vertical="center" wrapText="1"/>
      <protection locked="0"/>
    </xf>
    <xf numFmtId="0" fontId="7" fillId="7" borderId="72" xfId="1" applyFont="1" applyFill="1" applyBorder="1" applyAlignment="1" applyProtection="1">
      <alignment horizontal="distributed" vertical="center" wrapText="1"/>
    </xf>
    <xf numFmtId="176" fontId="7" fillId="11" borderId="72" xfId="1" applyNumberFormat="1" applyFont="1" applyFill="1" applyBorder="1" applyAlignment="1" applyProtection="1">
      <alignment horizontal="distributed" vertical="center" wrapText="1"/>
      <protection locked="0"/>
    </xf>
    <xf numFmtId="0" fontId="7" fillId="11" borderId="10" xfId="1" applyFont="1" applyFill="1" applyBorder="1" applyAlignment="1" applyProtection="1">
      <alignment horizontal="distributed" vertical="center"/>
      <protection locked="0"/>
    </xf>
    <xf numFmtId="0" fontId="7" fillId="11" borderId="72" xfId="1" applyFont="1" applyFill="1" applyBorder="1" applyAlignment="1" applyProtection="1">
      <alignment horizontal="distributed" vertical="center"/>
      <protection locked="0"/>
    </xf>
    <xf numFmtId="0" fontId="7" fillId="11" borderId="11" xfId="1" applyFont="1" applyFill="1" applyBorder="1" applyAlignment="1" applyProtection="1">
      <alignment horizontal="distributed" vertical="center"/>
      <protection locked="0"/>
    </xf>
    <xf numFmtId="0" fontId="59" fillId="0" borderId="0" xfId="1" applyFont="1" applyBorder="1" applyAlignment="1">
      <alignment horizontal="left" vertical="center" wrapText="1"/>
    </xf>
    <xf numFmtId="0" fontId="7" fillId="7" borderId="72" xfId="1" applyFont="1" applyFill="1" applyBorder="1" applyAlignment="1">
      <alignment horizontal="distributed" vertical="center" wrapText="1"/>
    </xf>
    <xf numFmtId="176" fontId="7" fillId="0" borderId="0" xfId="1" applyNumberFormat="1" applyFont="1" applyFill="1" applyAlignment="1">
      <alignment horizontal="distributed" vertical="center" shrinkToFit="1"/>
    </xf>
    <xf numFmtId="0" fontId="7" fillId="7" borderId="1" xfId="1" applyNumberFormat="1" applyFont="1" applyFill="1" applyBorder="1" applyAlignment="1">
      <alignment horizontal="left" vertical="center" wrapText="1"/>
    </xf>
    <xf numFmtId="0" fontId="7" fillId="7" borderId="2" xfId="1" applyNumberFormat="1" applyFont="1" applyFill="1" applyBorder="1" applyAlignment="1">
      <alignment horizontal="left" vertical="center" wrapText="1"/>
    </xf>
    <xf numFmtId="0" fontId="7" fillId="7" borderId="3" xfId="1" applyNumberFormat="1" applyFont="1" applyFill="1" applyBorder="1" applyAlignment="1">
      <alignment horizontal="left" vertical="center" wrapText="1"/>
    </xf>
    <xf numFmtId="0" fontId="7" fillId="7" borderId="4" xfId="1" applyNumberFormat="1" applyFont="1" applyFill="1" applyBorder="1" applyAlignment="1">
      <alignment horizontal="left" vertical="center" wrapText="1"/>
    </xf>
    <xf numFmtId="0" fontId="7" fillId="7" borderId="5" xfId="1" applyNumberFormat="1" applyFont="1" applyFill="1" applyBorder="1" applyAlignment="1">
      <alignment horizontal="left" vertical="center" wrapText="1"/>
    </xf>
    <xf numFmtId="0" fontId="7" fillId="7" borderId="6" xfId="1" applyNumberFormat="1" applyFont="1" applyFill="1" applyBorder="1" applyAlignment="1">
      <alignment horizontal="left" vertical="center" wrapText="1"/>
    </xf>
    <xf numFmtId="176" fontId="7" fillId="7" borderId="1" xfId="1" applyNumberFormat="1" applyFont="1" applyFill="1" applyBorder="1" applyAlignment="1">
      <alignment horizontal="center" vertical="center" wrapText="1"/>
    </xf>
    <xf numFmtId="176" fontId="7" fillId="7" borderId="2" xfId="1" applyNumberFormat="1" applyFont="1" applyFill="1" applyBorder="1" applyAlignment="1">
      <alignment horizontal="center" vertical="center" wrapText="1"/>
    </xf>
    <xf numFmtId="176" fontId="7" fillId="7" borderId="3" xfId="1" applyNumberFormat="1" applyFont="1" applyFill="1" applyBorder="1" applyAlignment="1">
      <alignment horizontal="center" vertical="center" wrapText="1"/>
    </xf>
    <xf numFmtId="176" fontId="7" fillId="7" borderId="4" xfId="1" applyNumberFormat="1" applyFont="1" applyFill="1" applyBorder="1" applyAlignment="1">
      <alignment horizontal="center" vertical="center" wrapText="1"/>
    </xf>
    <xf numFmtId="176" fontId="7" fillId="7" borderId="5" xfId="1" applyNumberFormat="1" applyFont="1" applyFill="1" applyBorder="1" applyAlignment="1">
      <alignment horizontal="center" vertical="center" wrapText="1"/>
    </xf>
    <xf numFmtId="176" fontId="7" fillId="7" borderId="6" xfId="1" applyNumberFormat="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176" fontId="7" fillId="0" borderId="2" xfId="1" applyNumberFormat="1" applyFont="1" applyFill="1" applyBorder="1" applyAlignment="1">
      <alignment horizontal="center" vertical="center" wrapText="1"/>
    </xf>
    <xf numFmtId="176" fontId="7" fillId="0" borderId="3" xfId="1"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6" fontId="7" fillId="0" borderId="5" xfId="1" applyNumberFormat="1" applyFont="1" applyFill="1" applyBorder="1" applyAlignment="1">
      <alignment horizontal="center" vertical="center" wrapText="1"/>
    </xf>
    <xf numFmtId="176" fontId="7" fillId="0" borderId="6" xfId="1" applyNumberFormat="1" applyFont="1" applyFill="1" applyBorder="1" applyAlignment="1">
      <alignment horizontal="center" vertical="center" wrapText="1"/>
    </xf>
    <xf numFmtId="38" fontId="7" fillId="0" borderId="1" xfId="2" applyFont="1" applyFill="1" applyBorder="1" applyAlignment="1" applyProtection="1">
      <alignment horizontal="right" vertical="center" wrapText="1"/>
      <protection locked="0"/>
    </xf>
    <xf numFmtId="38" fontId="7" fillId="0" borderId="2" xfId="2" applyFont="1" applyFill="1" applyBorder="1" applyAlignment="1" applyProtection="1">
      <alignment horizontal="right" vertical="center" wrapText="1"/>
      <protection locked="0"/>
    </xf>
    <xf numFmtId="38" fontId="7" fillId="0" borderId="4" xfId="2" applyFont="1" applyFill="1" applyBorder="1" applyAlignment="1" applyProtection="1">
      <alignment horizontal="right" vertical="center" wrapText="1"/>
      <protection locked="0"/>
    </xf>
    <xf numFmtId="38" fontId="7" fillId="0" borderId="5" xfId="2" applyFont="1" applyFill="1" applyBorder="1" applyAlignment="1" applyProtection="1">
      <alignment horizontal="right" vertical="center" wrapText="1"/>
      <protection locked="0"/>
    </xf>
    <xf numFmtId="0" fontId="33" fillId="7" borderId="7" xfId="1" applyFont="1" applyFill="1" applyBorder="1" applyAlignment="1" applyProtection="1">
      <alignment horizontal="center" vertical="center"/>
      <protection locked="0"/>
    </xf>
    <xf numFmtId="0" fontId="33" fillId="7" borderId="0" xfId="1" applyFont="1" applyFill="1" applyAlignment="1" applyProtection="1">
      <alignment horizontal="center" vertical="center"/>
      <protection locked="0"/>
    </xf>
    <xf numFmtId="0" fontId="33" fillId="7" borderId="8" xfId="1" applyFont="1" applyFill="1" applyBorder="1" applyAlignment="1" applyProtection="1">
      <alignment horizontal="center" vertical="center"/>
      <protection locked="0"/>
    </xf>
    <xf numFmtId="0" fontId="33" fillId="7" borderId="4" xfId="1" applyFont="1" applyFill="1" applyBorder="1" applyAlignment="1" applyProtection="1">
      <alignment horizontal="center" vertical="center"/>
      <protection locked="0"/>
    </xf>
    <xf numFmtId="0" fontId="33" fillId="7" borderId="5" xfId="1" applyFont="1" applyFill="1" applyBorder="1" applyAlignment="1" applyProtection="1">
      <alignment horizontal="center" vertical="center"/>
      <protection locked="0"/>
    </xf>
    <xf numFmtId="0" fontId="33" fillId="7" borderId="6" xfId="1" applyFont="1" applyFill="1" applyBorder="1" applyAlignment="1" applyProtection="1">
      <alignment horizontal="center" vertical="center"/>
      <protection locked="0"/>
    </xf>
    <xf numFmtId="176" fontId="7" fillId="0" borderId="72" xfId="1" applyNumberFormat="1" applyFont="1" applyFill="1" applyBorder="1" applyAlignment="1" applyProtection="1">
      <alignment horizontal="distributed" vertical="center" wrapText="1"/>
      <protection locked="0"/>
    </xf>
    <xf numFmtId="0" fontId="7" fillId="0" borderId="72" xfId="1" applyFont="1" applyFill="1" applyBorder="1" applyAlignment="1" applyProtection="1">
      <alignment horizontal="distributed" vertical="center"/>
      <protection locked="0"/>
    </xf>
    <xf numFmtId="0" fontId="7" fillId="0" borderId="1" xfId="1" applyFont="1" applyFill="1" applyBorder="1" applyAlignment="1" applyProtection="1">
      <alignment horizontal="left" vertical="center" wrapText="1"/>
      <protection locked="0"/>
    </xf>
    <xf numFmtId="0" fontId="7" fillId="0" borderId="7" xfId="1" applyFont="1" applyFill="1" applyBorder="1" applyAlignment="1" applyProtection="1">
      <alignment horizontal="left" vertical="center" wrapText="1"/>
      <protection locked="0"/>
    </xf>
    <xf numFmtId="0" fontId="7" fillId="0" borderId="4" xfId="1" applyFont="1" applyFill="1" applyBorder="1" applyAlignment="1" applyProtection="1">
      <alignment horizontal="left" vertical="center" wrapText="1"/>
      <protection locked="0"/>
    </xf>
    <xf numFmtId="0" fontId="57" fillId="7" borderId="97" xfId="4" applyFont="1" applyFill="1" applyBorder="1" applyAlignment="1">
      <alignment horizontal="center" vertical="top" shrinkToFit="1"/>
    </xf>
    <xf numFmtId="0" fontId="57" fillId="7" borderId="78" xfId="4" applyFont="1" applyFill="1" applyBorder="1" applyAlignment="1">
      <alignment horizontal="center" vertical="top" shrinkToFit="1"/>
    </xf>
    <xf numFmtId="0" fontId="57" fillId="7" borderId="79" xfId="4" applyFont="1" applyFill="1" applyBorder="1" applyAlignment="1">
      <alignment horizontal="center" vertical="top" shrinkToFit="1"/>
    </xf>
    <xf numFmtId="0" fontId="57" fillId="7" borderId="88" xfId="4" applyFont="1" applyFill="1" applyBorder="1" applyAlignment="1">
      <alignment horizontal="center" vertical="top" shrinkToFit="1"/>
    </xf>
    <xf numFmtId="0" fontId="57" fillId="7" borderId="0" xfId="4" applyFont="1" applyFill="1" applyBorder="1" applyAlignment="1">
      <alignment horizontal="center" vertical="top" shrinkToFit="1"/>
    </xf>
    <xf numFmtId="0" fontId="57" fillId="7" borderId="69" xfId="4" applyFont="1" applyFill="1" applyBorder="1" applyAlignment="1">
      <alignment horizontal="center" vertical="top" shrinkToFit="1"/>
    </xf>
    <xf numFmtId="0" fontId="35" fillId="7" borderId="75" xfId="1" applyFont="1" applyFill="1" applyBorder="1" applyAlignment="1">
      <alignment horizontal="distributed" wrapText="1"/>
    </xf>
    <xf numFmtId="0" fontId="35" fillId="7" borderId="50" xfId="1" applyFont="1" applyFill="1" applyBorder="1" applyAlignment="1">
      <alignment horizontal="distributed" wrapText="1"/>
    </xf>
    <xf numFmtId="0" fontId="35" fillId="7" borderId="61" xfId="1" applyFont="1" applyFill="1" applyBorder="1" applyAlignment="1">
      <alignment horizontal="distributed" wrapText="1"/>
    </xf>
    <xf numFmtId="0" fontId="35" fillId="7" borderId="88" xfId="1" applyFont="1" applyFill="1" applyBorder="1" applyAlignment="1">
      <alignment horizontal="distributed" wrapText="1"/>
    </xf>
    <xf numFmtId="0" fontId="35" fillId="7" borderId="0" xfId="1" applyFont="1" applyFill="1" applyBorder="1" applyAlignment="1">
      <alignment horizontal="distributed" wrapText="1"/>
    </xf>
    <xf numFmtId="0" fontId="35" fillId="7" borderId="69" xfId="1" applyFont="1" applyFill="1" applyBorder="1" applyAlignment="1">
      <alignment horizontal="distributed" wrapText="1"/>
    </xf>
    <xf numFmtId="0" fontId="13" fillId="2" borderId="60" xfId="4" applyFont="1" applyFill="1" applyBorder="1" applyAlignment="1">
      <alignment vertical="center" wrapText="1" shrinkToFit="1"/>
    </xf>
    <xf numFmtId="0" fontId="13" fillId="2" borderId="50" xfId="4" applyFont="1" applyFill="1" applyBorder="1" applyAlignment="1">
      <alignment vertical="center" wrapText="1" shrinkToFit="1"/>
    </xf>
    <xf numFmtId="0" fontId="13" fillId="2" borderId="59" xfId="4" applyFont="1" applyFill="1" applyBorder="1" applyAlignment="1">
      <alignment vertical="center" wrapText="1" shrinkToFit="1"/>
    </xf>
    <xf numFmtId="0" fontId="13" fillId="2" borderId="62" xfId="4" applyFont="1" applyFill="1" applyBorder="1" applyAlignment="1">
      <alignment vertical="center" wrapText="1" shrinkToFit="1"/>
    </xf>
    <xf numFmtId="0" fontId="13" fillId="2" borderId="0" xfId="4" applyFont="1" applyFill="1" applyBorder="1" applyAlignment="1">
      <alignment vertical="center" wrapText="1" shrinkToFit="1"/>
    </xf>
    <xf numFmtId="0" fontId="13" fillId="2" borderId="17" xfId="4" applyFont="1" applyFill="1" applyBorder="1" applyAlignment="1">
      <alignment vertical="center" wrapText="1" shrinkToFit="1"/>
    </xf>
    <xf numFmtId="0" fontId="13" fillId="2" borderId="63" xfId="4" applyFont="1" applyFill="1" applyBorder="1" applyAlignment="1">
      <alignment vertical="center" wrapText="1" shrinkToFit="1"/>
    </xf>
    <xf numFmtId="0" fontId="13" fillId="2" borderId="51" xfId="4" applyFont="1" applyFill="1" applyBorder="1" applyAlignment="1">
      <alignment vertical="center" wrapText="1" shrinkToFit="1"/>
    </xf>
    <xf numFmtId="0" fontId="13" fillId="2" borderId="73" xfId="4" applyFont="1" applyFill="1" applyBorder="1" applyAlignment="1">
      <alignment vertical="center" wrapText="1" shrinkToFit="1"/>
    </xf>
    <xf numFmtId="0" fontId="35" fillId="7" borderId="88" xfId="1" applyFont="1" applyFill="1" applyBorder="1" applyAlignment="1">
      <alignment horizontal="left" vertical="top" wrapText="1"/>
    </xf>
    <xf numFmtId="0" fontId="35" fillId="7" borderId="0" xfId="1" applyFont="1" applyFill="1" applyBorder="1" applyAlignment="1">
      <alignment horizontal="left" vertical="top" wrapText="1"/>
    </xf>
    <xf numFmtId="0" fontId="35" fillId="7" borderId="69" xfId="1" applyFont="1" applyFill="1" applyBorder="1" applyAlignment="1">
      <alignment horizontal="left" vertical="top" wrapText="1"/>
    </xf>
    <xf numFmtId="0" fontId="35" fillId="7" borderId="76" xfId="1" applyFont="1" applyFill="1" applyBorder="1" applyAlignment="1">
      <alignment horizontal="left" vertical="top" wrapText="1"/>
    </xf>
    <xf numFmtId="0" fontId="35" fillId="7" borderId="51" xfId="1" applyFont="1" applyFill="1" applyBorder="1" applyAlignment="1">
      <alignment horizontal="left" vertical="top" wrapText="1"/>
    </xf>
    <xf numFmtId="0" fontId="35" fillId="7" borderId="64" xfId="1" applyFont="1" applyFill="1" applyBorder="1" applyAlignment="1">
      <alignment horizontal="left" vertical="top" wrapText="1"/>
    </xf>
    <xf numFmtId="0" fontId="35" fillId="7" borderId="0" xfId="1" applyFont="1" applyFill="1" applyBorder="1" applyAlignment="1">
      <alignment horizontal="left" vertical="center" wrapText="1"/>
    </xf>
    <xf numFmtId="0" fontId="39" fillId="7" borderId="171" xfId="4" applyFont="1" applyFill="1" applyBorder="1" applyAlignment="1">
      <alignment vertical="center" wrapText="1" shrinkToFit="1"/>
    </xf>
    <xf numFmtId="0" fontId="39" fillId="7" borderId="82" xfId="4" applyFont="1" applyFill="1" applyBorder="1" applyAlignment="1">
      <alignment vertical="center" wrapText="1" shrinkToFit="1"/>
    </xf>
    <xf numFmtId="0" fontId="39" fillId="7" borderId="83" xfId="4" applyFont="1" applyFill="1" applyBorder="1" applyAlignment="1">
      <alignment vertical="center" wrapText="1" shrinkToFit="1"/>
    </xf>
    <xf numFmtId="0" fontId="39" fillId="7" borderId="88" xfId="4" applyFont="1" applyFill="1" applyBorder="1" applyAlignment="1">
      <alignment horizontal="distributed" vertical="top" shrinkToFit="1"/>
    </xf>
    <xf numFmtId="0" fontId="39" fillId="7" borderId="0" xfId="4" applyFont="1" applyFill="1" applyBorder="1" applyAlignment="1">
      <alignment horizontal="distributed" vertical="top" shrinkToFit="1"/>
    </xf>
    <xf numFmtId="0" fontId="39" fillId="7" borderId="69" xfId="4" applyFont="1" applyFill="1" applyBorder="1" applyAlignment="1">
      <alignment horizontal="distributed" vertical="top" shrinkToFit="1"/>
    </xf>
    <xf numFmtId="0" fontId="45" fillId="7" borderId="0" xfId="4" applyFont="1" applyFill="1" applyBorder="1" applyAlignment="1">
      <alignment horizontal="right" vertical="center" wrapText="1" shrinkToFit="1"/>
    </xf>
    <xf numFmtId="0" fontId="39" fillId="7" borderId="0" xfId="4" applyFont="1" applyFill="1" applyBorder="1" applyAlignment="1">
      <alignment horizontal="center" vertical="center" wrapText="1" shrinkToFit="1"/>
    </xf>
    <xf numFmtId="0" fontId="39" fillId="7" borderId="78" xfId="4" applyFont="1" applyFill="1" applyBorder="1" applyAlignment="1">
      <alignment horizontal="center" vertical="center" wrapText="1" shrinkToFit="1"/>
    </xf>
    <xf numFmtId="0" fontId="45" fillId="7" borderId="0" xfId="4" applyFont="1" applyFill="1" applyBorder="1" applyAlignment="1">
      <alignment horizontal="center" vertical="center" wrapText="1" shrinkToFit="1"/>
    </xf>
    <xf numFmtId="0" fontId="39" fillId="7" borderId="0" xfId="4" applyFont="1" applyFill="1" applyBorder="1" applyAlignment="1">
      <alignment horizontal="left" vertical="center" wrapText="1" shrinkToFit="1"/>
    </xf>
    <xf numFmtId="0" fontId="39" fillId="7" borderId="17" xfId="4" applyFont="1" applyFill="1" applyBorder="1" applyAlignment="1">
      <alignment horizontal="left" vertical="center" wrapText="1" shrinkToFit="1"/>
    </xf>
    <xf numFmtId="0" fontId="39" fillId="7" borderId="78" xfId="4" applyFont="1" applyFill="1" applyBorder="1" applyAlignment="1">
      <alignment horizontal="left" vertical="center" wrapText="1" shrinkToFit="1"/>
    </xf>
    <xf numFmtId="0" fontId="39" fillId="7" borderId="80" xfId="4" applyFont="1" applyFill="1" applyBorder="1" applyAlignment="1">
      <alignment horizontal="left" vertical="center" wrapText="1" shrinkToFit="1"/>
    </xf>
    <xf numFmtId="0" fontId="39" fillId="7" borderId="0" xfId="4" applyFont="1" applyFill="1" applyBorder="1" applyAlignment="1" applyProtection="1">
      <alignment horizontal="center" vertical="center" wrapText="1" shrinkToFit="1"/>
      <protection locked="0"/>
    </xf>
    <xf numFmtId="0" fontId="39" fillId="7" borderId="78" xfId="4" applyFont="1" applyFill="1" applyBorder="1" applyAlignment="1" applyProtection="1">
      <alignment horizontal="center" vertical="center" wrapText="1" shrinkToFit="1"/>
      <protection locked="0"/>
    </xf>
    <xf numFmtId="0" fontId="39" fillId="7" borderId="0" xfId="4" applyFont="1" applyFill="1" applyBorder="1" applyAlignment="1" applyProtection="1">
      <alignment horizontal="left" vertical="center" wrapText="1" shrinkToFit="1"/>
      <protection locked="0"/>
    </xf>
    <xf numFmtId="0" fontId="39" fillId="7" borderId="17" xfId="4" applyFont="1" applyFill="1" applyBorder="1" applyAlignment="1" applyProtection="1">
      <alignment horizontal="left" vertical="center" wrapText="1" shrinkToFit="1"/>
      <protection locked="0"/>
    </xf>
    <xf numFmtId="0" fontId="39" fillId="7" borderId="78" xfId="4" applyFont="1" applyFill="1" applyBorder="1" applyAlignment="1" applyProtection="1">
      <alignment horizontal="left" vertical="center" wrapText="1" shrinkToFit="1"/>
      <protection locked="0"/>
    </xf>
    <xf numFmtId="0" fontId="39" fillId="7" borderId="80" xfId="4" applyFont="1" applyFill="1" applyBorder="1" applyAlignment="1" applyProtection="1">
      <alignment horizontal="left" vertical="center" wrapText="1" shrinkToFit="1"/>
      <protection locked="0"/>
    </xf>
    <xf numFmtId="38" fontId="1" fillId="7" borderId="60" xfId="2" applyFont="1" applyFill="1" applyBorder="1" applyAlignment="1">
      <alignment horizontal="right" vertical="center" wrapText="1"/>
    </xf>
    <xf numFmtId="38" fontId="1" fillId="7" borderId="50" xfId="2" applyFont="1" applyFill="1" applyBorder="1" applyAlignment="1">
      <alignment horizontal="right" vertical="center" wrapText="1"/>
    </xf>
    <xf numFmtId="38" fontId="1" fillId="7" borderId="61" xfId="2" applyFont="1" applyFill="1" applyBorder="1" applyAlignment="1">
      <alignment horizontal="right" vertical="center" wrapText="1"/>
    </xf>
    <xf numFmtId="38" fontId="1" fillId="7" borderId="115" xfId="2" applyFont="1" applyFill="1" applyBorder="1" applyAlignment="1">
      <alignment horizontal="right" vertical="center" wrapText="1"/>
    </xf>
    <xf numFmtId="38" fontId="1" fillId="7" borderId="116" xfId="2" applyFont="1" applyFill="1" applyBorder="1" applyAlignment="1">
      <alignment horizontal="right" vertical="center" wrapText="1"/>
    </xf>
    <xf numFmtId="38" fontId="1" fillId="7" borderId="117" xfId="2" applyFont="1" applyFill="1" applyBorder="1" applyAlignment="1">
      <alignment horizontal="right" vertical="center" wrapText="1"/>
    </xf>
    <xf numFmtId="38" fontId="1" fillId="7" borderId="115" xfId="2" applyFont="1" applyFill="1" applyBorder="1" applyAlignment="1">
      <alignment vertical="center" shrinkToFit="1"/>
    </xf>
    <xf numFmtId="38" fontId="1" fillId="7" borderId="116" xfId="2" applyFont="1" applyFill="1" applyBorder="1" applyAlignment="1">
      <alignment vertical="center" shrinkToFit="1"/>
    </xf>
    <xf numFmtId="38" fontId="1" fillId="7" borderId="117" xfId="2" applyFont="1" applyFill="1" applyBorder="1" applyAlignment="1">
      <alignment vertical="center" shrinkToFit="1"/>
    </xf>
    <xf numFmtId="0" fontId="3" fillId="7" borderId="115" xfId="1" applyFont="1" applyFill="1" applyBorder="1" applyAlignment="1">
      <alignment vertical="center" wrapText="1"/>
    </xf>
    <xf numFmtId="0" fontId="3" fillId="7" borderId="116" xfId="1" applyFont="1" applyFill="1" applyBorder="1" applyAlignment="1">
      <alignment vertical="center" wrapText="1"/>
    </xf>
    <xf numFmtId="0" fontId="3" fillId="7" borderId="117" xfId="1" applyFont="1" applyFill="1" applyBorder="1" applyAlignment="1">
      <alignment vertical="center" wrapText="1"/>
    </xf>
    <xf numFmtId="178" fontId="1" fillId="7" borderId="0" xfId="1" applyNumberFormat="1" applyFont="1" applyFill="1" applyBorder="1" applyAlignment="1">
      <alignment vertical="center" wrapText="1"/>
    </xf>
    <xf numFmtId="178" fontId="1" fillId="7" borderId="17" xfId="1" applyNumberFormat="1" applyFont="1" applyFill="1" applyBorder="1" applyAlignment="1">
      <alignment vertical="center" wrapText="1"/>
    </xf>
    <xf numFmtId="38" fontId="1" fillId="7" borderId="118" xfId="2" applyFont="1" applyFill="1" applyBorder="1" applyAlignment="1">
      <alignment vertical="center" wrapText="1"/>
    </xf>
    <xf numFmtId="38" fontId="1" fillId="7" borderId="119" xfId="2" applyFont="1" applyFill="1" applyBorder="1" applyAlignment="1">
      <alignment vertical="center" wrapText="1"/>
    </xf>
    <xf numFmtId="38" fontId="1" fillId="7" borderId="120" xfId="2" applyFont="1" applyFill="1" applyBorder="1" applyAlignment="1">
      <alignment vertical="center" wrapText="1"/>
    </xf>
    <xf numFmtId="38" fontId="1" fillId="7" borderId="63" xfId="2" applyFont="1" applyFill="1" applyBorder="1" applyAlignment="1">
      <alignment vertical="center" wrapText="1"/>
    </xf>
    <xf numFmtId="38" fontId="1" fillId="7" borderId="51" xfId="2" applyFont="1" applyFill="1" applyBorder="1" applyAlignment="1">
      <alignment vertical="center" wrapText="1"/>
    </xf>
    <xf numFmtId="38" fontId="1" fillId="7" borderId="64" xfId="2" applyFont="1" applyFill="1" applyBorder="1" applyAlignment="1">
      <alignment vertical="center" wrapText="1"/>
    </xf>
    <xf numFmtId="38" fontId="1" fillId="7" borderId="63" xfId="2" applyFont="1" applyFill="1" applyBorder="1" applyAlignment="1">
      <alignment vertical="center" shrinkToFit="1"/>
    </xf>
    <xf numFmtId="38" fontId="1" fillId="7" borderId="51" xfId="2" applyFont="1" applyFill="1" applyBorder="1" applyAlignment="1">
      <alignment vertical="center" shrinkToFit="1"/>
    </xf>
    <xf numFmtId="38" fontId="1" fillId="7" borderId="64" xfId="2" applyFont="1" applyFill="1" applyBorder="1" applyAlignment="1">
      <alignment vertical="center" shrinkToFit="1"/>
    </xf>
    <xf numFmtId="0" fontId="1" fillId="7" borderId="62" xfId="1" applyFont="1" applyFill="1" applyBorder="1" applyAlignment="1">
      <alignment vertical="center" wrapText="1"/>
    </xf>
    <xf numFmtId="0" fontId="1" fillId="7" borderId="69" xfId="1" applyFont="1" applyFill="1" applyBorder="1" applyAlignment="1">
      <alignment vertical="center" wrapText="1"/>
    </xf>
    <xf numFmtId="0" fontId="1" fillId="2" borderId="63" xfId="1" applyFont="1" applyFill="1" applyBorder="1" applyAlignment="1">
      <alignment vertical="center" wrapText="1"/>
    </xf>
    <xf numFmtId="0" fontId="1" fillId="2" borderId="51" xfId="1" applyFont="1" applyFill="1" applyBorder="1" applyAlignment="1">
      <alignment vertical="center" wrapText="1"/>
    </xf>
    <xf numFmtId="0" fontId="1" fillId="2" borderId="64" xfId="1" applyFont="1" applyFill="1" applyBorder="1" applyAlignment="1">
      <alignment vertical="center" wrapText="1"/>
    </xf>
    <xf numFmtId="0" fontId="1" fillId="2" borderId="63" xfId="1" applyFont="1" applyFill="1" applyBorder="1" applyAlignment="1" applyProtection="1">
      <alignment vertical="center" wrapText="1"/>
      <protection locked="0"/>
    </xf>
    <xf numFmtId="0" fontId="1" fillId="2" borderId="51" xfId="1" applyFont="1" applyFill="1" applyBorder="1" applyAlignment="1" applyProtection="1">
      <alignment vertical="center" wrapText="1"/>
      <protection locked="0"/>
    </xf>
    <xf numFmtId="0" fontId="1" fillId="2" borderId="64" xfId="1" applyFont="1" applyFill="1" applyBorder="1" applyAlignment="1" applyProtection="1">
      <alignment vertical="center" wrapText="1"/>
      <protection locked="0"/>
    </xf>
    <xf numFmtId="0" fontId="35" fillId="7" borderId="84" xfId="1" applyFont="1" applyFill="1" applyBorder="1" applyAlignment="1">
      <alignment horizontal="distributed" vertical="center" wrapText="1"/>
    </xf>
    <xf numFmtId="0" fontId="35" fillId="7" borderId="169" xfId="1" applyFont="1" applyFill="1" applyBorder="1" applyAlignment="1">
      <alignment horizontal="distributed" vertical="center" wrapText="1"/>
    </xf>
    <xf numFmtId="0" fontId="35" fillId="7" borderId="65" xfId="1" applyFont="1" applyFill="1" applyBorder="1" applyAlignment="1">
      <alignment horizontal="distributed" vertical="center" wrapText="1"/>
    </xf>
    <xf numFmtId="0" fontId="39" fillId="2" borderId="65" xfId="4" applyFont="1" applyFill="1" applyBorder="1" applyAlignment="1" applyProtection="1">
      <alignment vertical="center" wrapText="1" shrinkToFit="1"/>
      <protection locked="0"/>
    </xf>
    <xf numFmtId="0" fontId="39" fillId="2" borderId="170" xfId="4" applyFont="1" applyFill="1" applyBorder="1" applyAlignment="1" applyProtection="1">
      <alignment vertical="center" wrapText="1" shrinkToFit="1"/>
      <protection locked="0"/>
    </xf>
    <xf numFmtId="0" fontId="13" fillId="2" borderId="26" xfId="4" applyFont="1" applyFill="1" applyBorder="1" applyAlignment="1">
      <alignment vertical="center" wrapText="1" shrinkToFit="1"/>
    </xf>
    <xf numFmtId="0" fontId="13" fillId="2" borderId="27" xfId="4" applyFont="1" applyFill="1" applyBorder="1" applyAlignment="1">
      <alignment vertical="center" wrapText="1" shrinkToFit="1"/>
    </xf>
    <xf numFmtId="0" fontId="13" fillId="2" borderId="65" xfId="4" applyFont="1" applyFill="1" applyBorder="1" applyAlignment="1">
      <alignment vertical="center" wrapText="1" shrinkToFit="1"/>
    </xf>
    <xf numFmtId="0" fontId="13" fillId="2" borderId="170" xfId="4" applyFont="1" applyFill="1" applyBorder="1" applyAlignment="1">
      <alignment vertical="center" wrapText="1" shrinkToFit="1"/>
    </xf>
    <xf numFmtId="0" fontId="13" fillId="2" borderId="29" xfId="4" applyFont="1" applyFill="1" applyBorder="1" applyAlignment="1">
      <alignment vertical="center" wrapText="1" shrinkToFit="1"/>
    </xf>
    <xf numFmtId="0" fontId="13" fillId="2" borderId="30" xfId="4" applyFont="1" applyFill="1" applyBorder="1" applyAlignment="1">
      <alignment vertical="center" wrapText="1" shrinkToFit="1"/>
    </xf>
    <xf numFmtId="0" fontId="39" fillId="7" borderId="171" xfId="4" applyFont="1" applyFill="1" applyBorder="1" applyAlignment="1" applyProtection="1">
      <alignment vertical="center" wrapText="1" shrinkToFit="1"/>
      <protection locked="0"/>
    </xf>
    <xf numFmtId="0" fontId="39" fillId="7" borderId="82" xfId="4" applyFont="1" applyFill="1" applyBorder="1" applyAlignment="1" applyProtection="1">
      <alignment vertical="center" wrapText="1" shrinkToFit="1"/>
      <protection locked="0"/>
    </xf>
    <xf numFmtId="0" fontId="39" fillId="7" borderId="83" xfId="4" applyFont="1" applyFill="1" applyBorder="1" applyAlignment="1" applyProtection="1">
      <alignment vertical="center" wrapText="1" shrinkToFit="1"/>
      <protection locked="0"/>
    </xf>
    <xf numFmtId="0" fontId="45" fillId="7" borderId="0" xfId="4" applyFont="1" applyFill="1" applyBorder="1" applyAlignment="1" applyProtection="1">
      <alignment horizontal="right" vertical="center" wrapText="1" shrinkToFit="1"/>
      <protection locked="0"/>
    </xf>
    <xf numFmtId="0" fontId="45" fillId="7" borderId="0" xfId="4" applyFont="1" applyFill="1" applyBorder="1" applyAlignment="1" applyProtection="1">
      <alignment horizontal="center" vertical="center" wrapText="1" shrinkToFit="1"/>
      <protection locked="0"/>
    </xf>
    <xf numFmtId="0" fontId="39" fillId="2" borderId="60" xfId="4" applyFont="1" applyFill="1" applyBorder="1" applyAlignment="1" applyProtection="1">
      <alignment vertical="center" wrapText="1" shrinkToFit="1"/>
      <protection locked="0"/>
    </xf>
    <xf numFmtId="0" fontId="39" fillId="2" borderId="50" xfId="4" applyFont="1" applyFill="1" applyBorder="1" applyAlignment="1" applyProtection="1">
      <alignment vertical="center" wrapText="1" shrinkToFit="1"/>
      <protection locked="0"/>
    </xf>
    <xf numFmtId="0" fontId="39" fillId="2" borderId="59" xfId="4" applyFont="1" applyFill="1" applyBorder="1" applyAlignment="1" applyProtection="1">
      <alignment vertical="center" wrapText="1" shrinkToFit="1"/>
      <protection locked="0"/>
    </xf>
    <xf numFmtId="176" fontId="7" fillId="0" borderId="0" xfId="1" applyNumberFormat="1" applyFont="1" applyFill="1" applyAlignment="1" applyProtection="1">
      <alignment horizontal="distributed" vertical="center" shrinkToFit="1"/>
      <protection locked="0"/>
    </xf>
    <xf numFmtId="0" fontId="7" fillId="7" borderId="12" xfId="1" applyFont="1" applyFill="1" applyBorder="1" applyAlignment="1">
      <alignment horizontal="distributed" vertical="center" wrapText="1"/>
    </xf>
    <xf numFmtId="0" fontId="7" fillId="7" borderId="14" xfId="1" applyFont="1" applyFill="1" applyBorder="1" applyAlignment="1">
      <alignment horizontal="distributed" vertical="center" wrapText="1"/>
    </xf>
    <xf numFmtId="0" fontId="7" fillId="7" borderId="15" xfId="1" applyFont="1" applyFill="1" applyBorder="1" applyAlignment="1">
      <alignment horizontal="distributed" vertical="center" wrapText="1"/>
    </xf>
    <xf numFmtId="0" fontId="7" fillId="7" borderId="0" xfId="1" applyFont="1" applyFill="1" applyAlignment="1" applyProtection="1">
      <alignment horizontal="distributed" vertical="center"/>
      <protection locked="0"/>
    </xf>
    <xf numFmtId="38" fontId="7" fillId="7" borderId="16" xfId="2" applyFont="1" applyFill="1" applyBorder="1" applyAlignment="1" applyProtection="1">
      <alignment horizontal="right" vertical="center"/>
      <protection locked="0"/>
    </xf>
    <xf numFmtId="38" fontId="7" fillId="7" borderId="7" xfId="2" applyFont="1" applyFill="1" applyBorder="1" applyAlignment="1" applyProtection="1">
      <alignment horizontal="right" vertical="center" wrapText="1"/>
      <protection locked="0"/>
    </xf>
    <xf numFmtId="38" fontId="7" fillId="7" borderId="0" xfId="2" applyFont="1" applyFill="1" applyBorder="1" applyAlignment="1" applyProtection="1">
      <alignment horizontal="right" vertical="center" wrapText="1"/>
      <protection locked="0"/>
    </xf>
    <xf numFmtId="38" fontId="7" fillId="0" borderId="7" xfId="2" applyFont="1" applyFill="1" applyBorder="1" applyAlignment="1" applyProtection="1">
      <alignment horizontal="right" vertical="center" wrapText="1"/>
      <protection locked="0"/>
    </xf>
    <xf numFmtId="38" fontId="7" fillId="0" borderId="0" xfId="2" applyFont="1" applyFill="1" applyBorder="1" applyAlignment="1" applyProtection="1">
      <alignment horizontal="right" vertical="center" wrapText="1"/>
      <protection locked="0"/>
    </xf>
    <xf numFmtId="0" fontId="7" fillId="0" borderId="0" xfId="1" applyFont="1" applyAlignment="1">
      <alignment horizontal="center" vertical="center"/>
    </xf>
    <xf numFmtId="176" fontId="7" fillId="7" borderId="10" xfId="1" applyNumberFormat="1" applyFont="1" applyFill="1" applyBorder="1" applyAlignment="1">
      <alignment horizontal="distributed" vertical="center" wrapText="1"/>
    </xf>
    <xf numFmtId="176" fontId="7" fillId="7" borderId="72" xfId="1" applyNumberFormat="1" applyFont="1" applyFill="1" applyBorder="1" applyAlignment="1">
      <alignment horizontal="distributed" vertical="center" wrapText="1"/>
    </xf>
    <xf numFmtId="176" fontId="7" fillId="7" borderId="11" xfId="1" applyNumberFormat="1" applyFont="1" applyFill="1" applyBorder="1" applyAlignment="1">
      <alignment horizontal="distributed" vertical="center" wrapText="1"/>
    </xf>
    <xf numFmtId="0" fontId="7" fillId="7" borderId="10" xfId="1" applyFont="1" applyFill="1" applyBorder="1" applyAlignment="1">
      <alignment horizontal="distributed" vertical="center"/>
    </xf>
    <xf numFmtId="0" fontId="7" fillId="7" borderId="72" xfId="1" applyFont="1" applyFill="1" applyBorder="1" applyAlignment="1">
      <alignment horizontal="distributed" vertical="center"/>
    </xf>
    <xf numFmtId="0" fontId="7" fillId="7" borderId="11" xfId="1" applyFont="1" applyFill="1" applyBorder="1" applyAlignment="1">
      <alignment horizontal="distributed" vertical="center"/>
    </xf>
    <xf numFmtId="0" fontId="7" fillId="7" borderId="50" xfId="1" applyFont="1" applyFill="1" applyBorder="1" applyAlignment="1">
      <alignment horizontal="distributed" vertical="center"/>
    </xf>
    <xf numFmtId="0" fontId="7" fillId="7" borderId="61" xfId="1" applyFont="1" applyFill="1" applyBorder="1" applyAlignment="1">
      <alignment horizontal="distributed" vertical="center"/>
    </xf>
    <xf numFmtId="0" fontId="7" fillId="7" borderId="0" xfId="1" applyFont="1" applyFill="1" applyBorder="1" applyAlignment="1">
      <alignment horizontal="distributed" vertical="center"/>
    </xf>
    <xf numFmtId="0" fontId="7" fillId="7" borderId="69" xfId="1" applyFont="1" applyFill="1" applyBorder="1" applyAlignment="1">
      <alignment horizontal="distributed" vertical="center"/>
    </xf>
    <xf numFmtId="0" fontId="7" fillId="7" borderId="78" xfId="1" applyFont="1" applyFill="1" applyBorder="1" applyAlignment="1">
      <alignment horizontal="distributed" vertical="center"/>
    </xf>
    <xf numFmtId="0" fontId="7" fillId="7" borderId="79" xfId="1" applyFont="1" applyFill="1" applyBorder="1" applyAlignment="1">
      <alignment horizontal="distributed" vertical="center"/>
    </xf>
    <xf numFmtId="0" fontId="7" fillId="0" borderId="60" xfId="1" applyFont="1" applyFill="1" applyBorder="1" applyAlignment="1" applyProtection="1">
      <alignment vertical="center" wrapText="1"/>
      <protection locked="0"/>
    </xf>
    <xf numFmtId="0" fontId="7" fillId="0" borderId="50" xfId="1" applyFont="1" applyFill="1" applyBorder="1" applyAlignment="1" applyProtection="1">
      <alignment vertical="center" wrapText="1"/>
      <protection locked="0"/>
    </xf>
    <xf numFmtId="0" fontId="7" fillId="0" borderId="61" xfId="1" applyFont="1" applyFill="1" applyBorder="1" applyAlignment="1" applyProtection="1">
      <alignment vertical="center" wrapText="1"/>
      <protection locked="0"/>
    </xf>
    <xf numFmtId="0" fontId="7" fillId="0" borderId="63" xfId="1" applyFont="1" applyFill="1" applyBorder="1" applyAlignment="1" applyProtection="1">
      <alignment vertical="center" wrapText="1"/>
      <protection locked="0"/>
    </xf>
    <xf numFmtId="0" fontId="7" fillId="0" borderId="51" xfId="1" applyFont="1" applyFill="1" applyBorder="1" applyAlignment="1" applyProtection="1">
      <alignment vertical="center" wrapText="1"/>
      <protection locked="0"/>
    </xf>
    <xf numFmtId="0" fontId="7" fillId="0" borderId="64" xfId="1" applyFont="1" applyFill="1" applyBorder="1" applyAlignment="1" applyProtection="1">
      <alignment vertical="center" wrapText="1"/>
      <protection locked="0"/>
    </xf>
    <xf numFmtId="0" fontId="12" fillId="7" borderId="62" xfId="1" applyFont="1" applyFill="1" applyBorder="1" applyAlignment="1" applyProtection="1">
      <alignment horizontal="left" vertical="center" wrapText="1"/>
      <protection locked="0"/>
    </xf>
    <xf numFmtId="0" fontId="12" fillId="7" borderId="0" xfId="1" applyFont="1" applyFill="1" applyBorder="1" applyAlignment="1" applyProtection="1">
      <alignment horizontal="left" vertical="center" wrapText="1"/>
      <protection locked="0"/>
    </xf>
    <xf numFmtId="0" fontId="12" fillId="7" borderId="69" xfId="1" applyFont="1" applyFill="1" applyBorder="1" applyAlignment="1" applyProtection="1">
      <alignment horizontal="left" vertical="center" wrapText="1"/>
      <protection locked="0"/>
    </xf>
    <xf numFmtId="0" fontId="12" fillId="7" borderId="77" xfId="1" applyFont="1" applyFill="1" applyBorder="1" applyAlignment="1" applyProtection="1">
      <alignment horizontal="left" vertical="center" wrapText="1"/>
      <protection locked="0"/>
    </xf>
    <xf numFmtId="0" fontId="12" fillId="7" borderId="78" xfId="1" applyFont="1" applyFill="1" applyBorder="1" applyAlignment="1" applyProtection="1">
      <alignment horizontal="left" vertical="center" wrapText="1"/>
      <protection locked="0"/>
    </xf>
    <xf numFmtId="0" fontId="12" fillId="7" borderId="79" xfId="1" applyFont="1" applyFill="1" applyBorder="1" applyAlignment="1" applyProtection="1">
      <alignment horizontal="left" vertical="center" wrapText="1"/>
      <protection locked="0"/>
    </xf>
    <xf numFmtId="0" fontId="22" fillId="0" borderId="0" xfId="1" applyFont="1" applyAlignment="1">
      <alignment horizontal="left" vertical="center"/>
    </xf>
    <xf numFmtId="0" fontId="7" fillId="2" borderId="50" xfId="1" applyFont="1" applyFill="1" applyBorder="1" applyAlignment="1" applyProtection="1">
      <alignment horizontal="center" vertical="center"/>
      <protection locked="0"/>
    </xf>
    <xf numFmtId="0" fontId="7" fillId="2" borderId="0" xfId="1" applyFont="1" applyFill="1" applyBorder="1" applyAlignment="1" applyProtection="1">
      <alignment horizontal="center" vertical="center"/>
      <protection locked="0"/>
    </xf>
    <xf numFmtId="0" fontId="7" fillId="7" borderId="60" xfId="1" applyFont="1" applyFill="1" applyBorder="1" applyAlignment="1">
      <alignment horizontal="center" vertical="center"/>
    </xf>
    <xf numFmtId="0" fontId="7" fillId="7" borderId="50" xfId="1" applyFont="1" applyFill="1" applyBorder="1" applyAlignment="1">
      <alignment horizontal="center" vertical="center"/>
    </xf>
    <xf numFmtId="0" fontId="7" fillId="7" borderId="61" xfId="1" applyFont="1" applyFill="1" applyBorder="1" applyAlignment="1">
      <alignment horizontal="center" vertical="center"/>
    </xf>
    <xf numFmtId="0" fontId="7" fillId="7" borderId="62" xfId="1" applyFont="1" applyFill="1" applyBorder="1" applyAlignment="1">
      <alignment horizontal="center" vertical="center"/>
    </xf>
    <xf numFmtId="0" fontId="7" fillId="7" borderId="0" xfId="1" applyFont="1" applyFill="1" applyBorder="1" applyAlignment="1">
      <alignment horizontal="center" vertical="center"/>
    </xf>
    <xf numFmtId="0" fontId="7" fillId="7" borderId="69" xfId="1" applyFont="1" applyFill="1" applyBorder="1" applyAlignment="1">
      <alignment horizontal="center" vertical="center"/>
    </xf>
    <xf numFmtId="0" fontId="7" fillId="7" borderId="63" xfId="1" applyFont="1" applyFill="1" applyBorder="1" applyAlignment="1">
      <alignment horizontal="center" vertical="center"/>
    </xf>
    <xf numFmtId="0" fontId="7" fillId="7" borderId="51" xfId="1" applyFont="1" applyFill="1" applyBorder="1" applyAlignment="1">
      <alignment horizontal="center" vertical="center"/>
    </xf>
    <xf numFmtId="0" fontId="7" fillId="7" borderId="64" xfId="1" applyFont="1" applyFill="1" applyBorder="1" applyAlignment="1">
      <alignment horizontal="center" vertical="center"/>
    </xf>
    <xf numFmtId="49" fontId="8" fillId="2" borderId="51" xfId="1" applyNumberFormat="1" applyFont="1" applyFill="1" applyBorder="1" applyAlignment="1" applyProtection="1">
      <alignment horizontal="center" vertical="center"/>
      <protection locked="0"/>
    </xf>
    <xf numFmtId="0" fontId="7" fillId="2" borderId="60" xfId="1" applyFont="1" applyFill="1" applyBorder="1" applyAlignment="1" applyProtection="1">
      <alignment horizontal="center" vertical="center"/>
      <protection locked="0"/>
    </xf>
    <xf numFmtId="0" fontId="7" fillId="2" borderId="62" xfId="1" applyFont="1" applyFill="1" applyBorder="1" applyAlignment="1" applyProtection="1">
      <alignment horizontal="center" vertical="center"/>
      <protection locked="0"/>
    </xf>
    <xf numFmtId="0" fontId="8" fillId="7" borderId="51" xfId="1" applyFont="1" applyFill="1" applyBorder="1" applyAlignment="1" applyProtection="1">
      <alignment horizontal="center" vertical="center"/>
    </xf>
    <xf numFmtId="0" fontId="7" fillId="7" borderId="42" xfId="1" applyFont="1" applyFill="1" applyBorder="1" applyAlignment="1">
      <alignment horizontal="center" vertical="center"/>
    </xf>
    <xf numFmtId="0" fontId="7" fillId="7" borderId="43" xfId="1" applyFont="1" applyFill="1" applyBorder="1" applyAlignment="1">
      <alignment horizontal="center" vertical="center"/>
    </xf>
    <xf numFmtId="0" fontId="7" fillId="7" borderId="44" xfId="1" applyFont="1" applyFill="1" applyBorder="1" applyAlignment="1">
      <alignment horizontal="center" vertical="center"/>
    </xf>
    <xf numFmtId="0" fontId="7" fillId="7" borderId="18" xfId="1" applyFont="1" applyFill="1" applyBorder="1" applyAlignment="1">
      <alignment horizontal="center" vertical="center"/>
    </xf>
    <xf numFmtId="0" fontId="7" fillId="7" borderId="13" xfId="1" applyFont="1" applyFill="1" applyBorder="1" applyAlignment="1">
      <alignment horizontal="center" vertical="center"/>
    </xf>
    <xf numFmtId="0" fontId="7" fillId="7" borderId="45" xfId="1" applyFont="1" applyFill="1" applyBorder="1" applyAlignment="1">
      <alignment horizontal="center" vertical="center"/>
    </xf>
    <xf numFmtId="0" fontId="7" fillId="7" borderId="24" xfId="1" applyFont="1" applyFill="1" applyBorder="1" applyAlignment="1">
      <alignment horizontal="center" vertical="center"/>
    </xf>
    <xf numFmtId="0" fontId="7" fillId="7" borderId="10" xfId="1" applyFont="1" applyFill="1" applyBorder="1" applyAlignment="1">
      <alignment horizontal="center" vertical="center"/>
    </xf>
    <xf numFmtId="0" fontId="7" fillId="7" borderId="49" xfId="1" applyFont="1" applyFill="1" applyBorder="1" applyAlignment="1">
      <alignment horizontal="center" vertical="center"/>
    </xf>
    <xf numFmtId="0" fontId="7" fillId="7" borderId="28" xfId="1" applyFont="1" applyFill="1" applyBorder="1" applyAlignment="1">
      <alignment horizontal="distributed" vertical="center"/>
    </xf>
    <xf numFmtId="0" fontId="7" fillId="7" borderId="29" xfId="1" applyFont="1" applyFill="1" applyBorder="1" applyAlignment="1">
      <alignment horizontal="distributed" vertical="center"/>
    </xf>
    <xf numFmtId="0" fontId="7" fillId="7" borderId="31" xfId="1" applyFont="1" applyFill="1" applyBorder="1" applyAlignment="1">
      <alignment horizontal="distributed" vertical="center"/>
    </xf>
    <xf numFmtId="0" fontId="7" fillId="7" borderId="32" xfId="1" applyFont="1" applyFill="1" applyBorder="1" applyAlignment="1">
      <alignment horizontal="distributed" vertical="center"/>
    </xf>
    <xf numFmtId="0" fontId="7" fillId="7" borderId="33" xfId="1" applyFont="1" applyFill="1" applyBorder="1" applyAlignment="1">
      <alignment horizontal="center" vertical="center"/>
    </xf>
    <xf numFmtId="0" fontId="7" fillId="7" borderId="34" xfId="1" applyFont="1" applyFill="1" applyBorder="1" applyAlignment="1">
      <alignment horizontal="center" vertical="center"/>
    </xf>
    <xf numFmtId="0" fontId="7" fillId="7" borderId="36" xfId="1" applyFont="1" applyFill="1" applyBorder="1" applyAlignment="1">
      <alignment horizontal="center" vertical="center"/>
    </xf>
    <xf numFmtId="0" fontId="7" fillId="7" borderId="37" xfId="1" applyFont="1" applyFill="1" applyBorder="1" applyAlignment="1">
      <alignment horizontal="center" vertical="center"/>
    </xf>
    <xf numFmtId="0" fontId="7" fillId="7" borderId="39" xfId="1" applyFont="1" applyFill="1" applyBorder="1" applyAlignment="1">
      <alignment horizontal="center" vertical="center"/>
    </xf>
    <xf numFmtId="0" fontId="7" fillId="7" borderId="40" xfId="1" applyFont="1" applyFill="1" applyBorder="1" applyAlignment="1">
      <alignment horizontal="center" vertical="center"/>
    </xf>
    <xf numFmtId="0" fontId="7" fillId="7" borderId="34" xfId="1" applyFont="1" applyFill="1" applyBorder="1" applyAlignment="1">
      <alignment horizontal="left" vertical="center" wrapText="1"/>
    </xf>
    <xf numFmtId="0" fontId="7" fillId="7" borderId="35" xfId="1" applyFont="1" applyFill="1" applyBorder="1" applyAlignment="1">
      <alignment horizontal="left" vertical="center" wrapText="1"/>
    </xf>
    <xf numFmtId="0" fontId="7" fillId="7" borderId="37" xfId="1" applyFont="1" applyFill="1" applyBorder="1" applyAlignment="1">
      <alignment horizontal="left" vertical="center" wrapText="1"/>
    </xf>
    <xf numFmtId="0" fontId="7" fillId="7" borderId="38" xfId="1" applyFont="1" applyFill="1" applyBorder="1" applyAlignment="1">
      <alignment horizontal="left" vertical="center" wrapText="1"/>
    </xf>
    <xf numFmtId="0" fontId="7" fillId="7" borderId="71" xfId="1" applyFont="1" applyFill="1" applyBorder="1" applyAlignment="1">
      <alignment horizontal="left" vertical="center" wrapText="1"/>
    </xf>
    <xf numFmtId="0" fontId="7" fillId="7" borderId="40" xfId="1" applyFont="1" applyFill="1" applyBorder="1" applyAlignment="1">
      <alignment horizontal="left" vertical="center" wrapText="1"/>
    </xf>
    <xf numFmtId="0" fontId="7" fillId="7" borderId="41" xfId="1" applyFont="1" applyFill="1" applyBorder="1" applyAlignment="1">
      <alignment horizontal="left" vertical="center" wrapText="1"/>
    </xf>
    <xf numFmtId="0" fontId="7" fillId="2" borderId="59" xfId="1" applyFont="1" applyFill="1" applyBorder="1" applyAlignment="1" applyProtection="1">
      <alignment horizontal="center" vertical="center"/>
      <protection locked="0"/>
    </xf>
    <xf numFmtId="0" fontId="7" fillId="2" borderId="0" xfId="1" applyFont="1" applyFill="1" applyAlignment="1" applyProtection="1">
      <alignment horizontal="center" vertical="center"/>
      <protection locked="0"/>
    </xf>
    <xf numFmtId="0" fontId="7" fillId="2" borderId="17" xfId="1" applyFont="1" applyFill="1" applyBorder="1" applyAlignment="1" applyProtection="1">
      <alignment horizontal="center" vertical="center"/>
      <protection locked="0"/>
    </xf>
    <xf numFmtId="0" fontId="8" fillId="7" borderId="0" xfId="1" applyFont="1" applyFill="1" applyAlignment="1">
      <alignment horizontal="right" vertical="center"/>
    </xf>
    <xf numFmtId="0" fontId="11" fillId="7" borderId="0" xfId="1" applyFont="1" applyFill="1" applyAlignment="1">
      <alignment horizontal="center" vertical="center"/>
    </xf>
    <xf numFmtId="176" fontId="7" fillId="7" borderId="0" xfId="1" applyNumberFormat="1" applyFont="1" applyFill="1" applyAlignment="1">
      <alignment horizontal="right" vertical="center" shrinkToFit="1"/>
    </xf>
    <xf numFmtId="0" fontId="7" fillId="7" borderId="25" xfId="1" applyFont="1" applyFill="1" applyBorder="1" applyAlignment="1">
      <alignment horizontal="distributed" vertical="center"/>
    </xf>
    <xf numFmtId="0" fontId="7" fillId="7" borderId="26" xfId="1" applyFont="1" applyFill="1" applyBorder="1" applyAlignment="1">
      <alignment horizontal="distributed" vertical="center"/>
    </xf>
    <xf numFmtId="0" fontId="12" fillId="7" borderId="26" xfId="1" applyFont="1" applyFill="1" applyBorder="1" applyAlignment="1">
      <alignment horizontal="left" vertical="center"/>
    </xf>
    <xf numFmtId="0" fontId="12" fillId="7" borderId="27" xfId="1" applyFont="1" applyFill="1" applyBorder="1" applyAlignment="1">
      <alignment horizontal="left" vertical="center"/>
    </xf>
    <xf numFmtId="0" fontId="12" fillId="7" borderId="29" xfId="1" applyFont="1" applyFill="1" applyBorder="1" applyAlignment="1">
      <alignment horizontal="left" vertical="center"/>
    </xf>
    <xf numFmtId="0" fontId="12" fillId="7" borderId="30" xfId="1" applyFont="1" applyFill="1" applyBorder="1" applyAlignment="1">
      <alignment horizontal="left" vertical="center"/>
    </xf>
    <xf numFmtId="0" fontId="7" fillId="7" borderId="75" xfId="1" applyFont="1" applyFill="1" applyBorder="1" applyAlignment="1">
      <alignment horizontal="distributed" vertical="center"/>
    </xf>
    <xf numFmtId="0" fontId="7" fillId="7" borderId="76" xfId="1" applyFont="1" applyFill="1" applyBorder="1" applyAlignment="1">
      <alignment horizontal="distributed" vertical="center"/>
    </xf>
    <xf numFmtId="0" fontId="7" fillId="7" borderId="51" xfId="1" applyFont="1" applyFill="1" applyBorder="1" applyAlignment="1">
      <alignment horizontal="distributed" vertical="center"/>
    </xf>
    <xf numFmtId="0" fontId="7" fillId="7" borderId="64" xfId="1" applyFont="1" applyFill="1" applyBorder="1" applyAlignment="1">
      <alignment horizontal="distributed" vertical="center"/>
    </xf>
    <xf numFmtId="0" fontId="12" fillId="7" borderId="60" xfId="1" applyFont="1" applyFill="1" applyBorder="1" applyAlignment="1">
      <alignment horizontal="center" vertical="center"/>
    </xf>
    <xf numFmtId="0" fontId="12" fillId="7" borderId="50" xfId="1" applyFont="1" applyFill="1" applyBorder="1" applyAlignment="1">
      <alignment horizontal="center" vertical="center"/>
    </xf>
    <xf numFmtId="0" fontId="12" fillId="7" borderId="59" xfId="1" applyFont="1" applyFill="1" applyBorder="1" applyAlignment="1">
      <alignment horizontal="center" vertical="center"/>
    </xf>
    <xf numFmtId="0" fontId="12" fillId="7" borderId="62" xfId="1" applyFont="1" applyFill="1" applyBorder="1" applyAlignment="1">
      <alignment horizontal="center" vertical="center"/>
    </xf>
    <xf numFmtId="0" fontId="12" fillId="7" borderId="0" xfId="1" applyFont="1" applyFill="1" applyBorder="1" applyAlignment="1">
      <alignment horizontal="center" vertical="center"/>
    </xf>
    <xf numFmtId="0" fontId="12" fillId="7" borderId="17" xfId="1" applyFont="1" applyFill="1" applyBorder="1" applyAlignment="1">
      <alignment horizontal="center" vertical="center"/>
    </xf>
    <xf numFmtId="0" fontId="12" fillId="7" borderId="77" xfId="1" applyFont="1" applyFill="1" applyBorder="1" applyAlignment="1">
      <alignment horizontal="center" vertical="center"/>
    </xf>
    <xf numFmtId="0" fontId="12" fillId="7" borderId="78" xfId="1" applyFont="1" applyFill="1" applyBorder="1" applyAlignment="1">
      <alignment horizontal="center" vertical="center"/>
    </xf>
    <xf numFmtId="0" fontId="12" fillId="7" borderId="80" xfId="1" applyFont="1" applyFill="1" applyBorder="1" applyAlignment="1">
      <alignment horizontal="center" vertical="center"/>
    </xf>
    <xf numFmtId="0" fontId="10" fillId="7" borderId="0" xfId="1" applyFont="1" applyFill="1" applyAlignment="1">
      <alignment horizontal="center" vertical="center"/>
    </xf>
    <xf numFmtId="0" fontId="7" fillId="0" borderId="52" xfId="1" applyFont="1" applyFill="1" applyBorder="1" applyAlignment="1" applyProtection="1">
      <alignment horizontal="center" vertical="center"/>
      <protection locked="0"/>
    </xf>
    <xf numFmtId="0" fontId="7" fillId="0" borderId="40" xfId="1" applyFont="1" applyFill="1" applyBorder="1" applyAlignment="1" applyProtection="1">
      <alignment horizontal="center" vertical="center"/>
      <protection locked="0"/>
    </xf>
    <xf numFmtId="0" fontId="7" fillId="0" borderId="54" xfId="1" applyFont="1" applyFill="1" applyBorder="1" applyAlignment="1" applyProtection="1">
      <alignment horizontal="center" vertical="center"/>
      <protection locked="0"/>
    </xf>
    <xf numFmtId="0" fontId="7" fillId="0" borderId="41" xfId="1" applyFont="1" applyFill="1" applyBorder="1" applyAlignment="1" applyProtection="1">
      <alignment horizontal="center" vertical="center"/>
      <protection locked="0"/>
    </xf>
    <xf numFmtId="0" fontId="7" fillId="7" borderId="74" xfId="1" applyFont="1" applyFill="1" applyBorder="1" applyAlignment="1">
      <alignment horizontal="center" vertical="center"/>
    </xf>
    <xf numFmtId="0" fontId="7" fillId="7" borderId="11" xfId="1" applyFont="1" applyFill="1" applyBorder="1" applyAlignment="1">
      <alignment horizontal="center" vertical="center"/>
    </xf>
    <xf numFmtId="0" fontId="7" fillId="7" borderId="46" xfId="1" applyFont="1" applyFill="1" applyBorder="1" applyAlignment="1">
      <alignment horizontal="center" vertical="center"/>
    </xf>
    <xf numFmtId="0" fontId="7" fillId="7" borderId="47" xfId="1" applyFont="1" applyFill="1" applyBorder="1" applyAlignment="1">
      <alignment horizontal="center" vertical="center"/>
    </xf>
    <xf numFmtId="0" fontId="7" fillId="7" borderId="48" xfId="1" applyFont="1" applyFill="1" applyBorder="1" applyAlignment="1">
      <alignment horizontal="center" vertical="center"/>
    </xf>
    <xf numFmtId="0" fontId="8" fillId="7" borderId="63" xfId="1" applyFont="1" applyFill="1" applyBorder="1" applyAlignment="1" applyProtection="1">
      <alignment horizontal="center" vertical="center"/>
    </xf>
    <xf numFmtId="0" fontId="7" fillId="7" borderId="55" xfId="1" applyFont="1" applyFill="1" applyBorder="1" applyAlignment="1">
      <alignment horizontal="center" vertical="center"/>
    </xf>
    <xf numFmtId="0" fontId="7" fillId="7" borderId="19" xfId="1" applyFont="1" applyFill="1" applyBorder="1" applyAlignment="1">
      <alignment horizontal="center" vertical="center"/>
    </xf>
    <xf numFmtId="0" fontId="7" fillId="7" borderId="20" xfId="1" applyFont="1" applyFill="1" applyBorder="1" applyAlignment="1">
      <alignment horizontal="center" vertical="center"/>
    </xf>
    <xf numFmtId="0" fontId="7" fillId="7" borderId="56" xfId="1" applyFont="1" applyFill="1" applyBorder="1" applyAlignment="1">
      <alignment horizontal="center" vertical="center"/>
    </xf>
    <xf numFmtId="0" fontId="7" fillId="0" borderId="6" xfId="1" applyFont="1" applyFill="1" applyBorder="1" applyAlignment="1" applyProtection="1">
      <alignment horizontal="left" vertical="center"/>
      <protection locked="0"/>
    </xf>
    <xf numFmtId="0" fontId="7" fillId="0" borderId="11" xfId="1" applyFont="1" applyFill="1" applyBorder="1" applyAlignment="1" applyProtection="1">
      <alignment horizontal="left" vertical="center"/>
      <protection locked="0"/>
    </xf>
    <xf numFmtId="0" fontId="7" fillId="0" borderId="23" xfId="1" applyFont="1" applyFill="1" applyBorder="1" applyAlignment="1" applyProtection="1">
      <alignment horizontal="left" vertical="center"/>
      <protection locked="0"/>
    </xf>
    <xf numFmtId="0" fontId="7" fillId="0" borderId="53" xfId="1" applyFont="1" applyFill="1" applyBorder="1" applyAlignment="1" applyProtection="1">
      <alignment horizontal="left" vertical="center"/>
      <protection locked="0"/>
    </xf>
    <xf numFmtId="0" fontId="7" fillId="0" borderId="20" xfId="1" applyFont="1" applyFill="1" applyBorder="1" applyAlignment="1" applyProtection="1">
      <alignment horizontal="left" vertical="center"/>
      <protection locked="0"/>
    </xf>
    <xf numFmtId="0" fontId="7" fillId="0" borderId="21" xfId="1" applyFont="1" applyFill="1" applyBorder="1" applyAlignment="1" applyProtection="1">
      <alignment horizontal="left" vertical="center"/>
      <protection locked="0"/>
    </xf>
    <xf numFmtId="0" fontId="7" fillId="7" borderId="29" xfId="1" applyFont="1" applyFill="1" applyBorder="1" applyAlignment="1">
      <alignment horizontal="center" vertical="center"/>
    </xf>
    <xf numFmtId="0" fontId="7" fillId="7" borderId="29" xfId="1" applyFont="1" applyFill="1" applyBorder="1" applyAlignment="1" applyProtection="1">
      <alignment horizontal="center" vertical="center"/>
      <protection locked="0"/>
    </xf>
    <xf numFmtId="0" fontId="7" fillId="0" borderId="60" xfId="1" applyFont="1" applyFill="1" applyBorder="1" applyAlignment="1" applyProtection="1">
      <alignment horizontal="center" vertical="center"/>
      <protection locked="0"/>
    </xf>
    <xf numFmtId="0" fontId="7" fillId="0" borderId="50" xfId="1" applyFont="1" applyFill="1" applyBorder="1" applyAlignment="1" applyProtection="1">
      <alignment horizontal="center" vertical="center"/>
      <protection locked="0"/>
    </xf>
    <xf numFmtId="0" fontId="7" fillId="0" borderId="59" xfId="1" applyFont="1" applyFill="1" applyBorder="1" applyAlignment="1" applyProtection="1">
      <alignment horizontal="center" vertical="center"/>
      <protection locked="0"/>
    </xf>
    <xf numFmtId="0" fontId="7" fillId="0" borderId="63" xfId="1" applyFont="1" applyFill="1" applyBorder="1" applyAlignment="1" applyProtection="1">
      <alignment horizontal="center" vertical="center"/>
      <protection locked="0"/>
    </xf>
    <xf numFmtId="0" fontId="7" fillId="0" borderId="51" xfId="1" applyFont="1" applyFill="1" applyBorder="1" applyAlignment="1" applyProtection="1">
      <alignment horizontal="center" vertical="center"/>
      <protection locked="0"/>
    </xf>
    <xf numFmtId="0" fontId="7" fillId="0" borderId="73" xfId="1" applyFont="1" applyFill="1" applyBorder="1" applyAlignment="1" applyProtection="1">
      <alignment horizontal="center" vertical="center"/>
      <protection locked="0"/>
    </xf>
  </cellXfs>
  <cellStyles count="5">
    <cellStyle name="ハイパーリンク" xfId="4" builtinId="8"/>
    <cellStyle name="桁区切り" xfId="2" builtinId="6"/>
    <cellStyle name="標準" xfId="0" builtinId="0"/>
    <cellStyle name="標準 2" xfId="1"/>
    <cellStyle name="標準 3" xfId="3"/>
  </cellStyles>
  <dxfs count="0"/>
  <tableStyles count="0" defaultTableStyle="TableStyleMedium2" defaultPivotStyle="PivotStyleLight16"/>
  <colors>
    <mruColors>
      <color rgb="FFFFCCFF"/>
      <color rgb="FFA1A1A1"/>
      <color rgb="FF808080"/>
      <color rgb="FFFFFFCC"/>
      <color rgb="FF0000FF"/>
      <color rgb="FF0099CC"/>
      <color rgb="FFFF9966"/>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microsoft.com/office/2017/10/relationships/person" Target="persons/person5.xml"/><Relationship Id="rId3" Type="http://schemas.openxmlformats.org/officeDocument/2006/relationships/worksheet" Target="worksheets/sheet3.xml"/><Relationship Id="rId21" Type="http://schemas.microsoft.com/office/2017/10/relationships/person" Target="persons/pers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microsoft.com/office/2017/10/relationships/person" Target="persons/person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29" Type="http://schemas.microsoft.com/office/2017/10/relationships/person" Target="persons/person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2.xml"/><Relationship Id="rId32" Type="http://schemas.microsoft.com/office/2017/10/relationships/person" Target="persons/person9.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microsoft.com/office/2017/10/relationships/person" Target="persons/person3.xml"/><Relationship Id="rId28" Type="http://schemas.microsoft.com/office/2017/10/relationships/person" Target="persons/person7.xml"/><Relationship Id="rId10" Type="http://schemas.openxmlformats.org/officeDocument/2006/relationships/worksheet" Target="worksheets/sheet10.xml"/><Relationship Id="rId19" Type="http://schemas.openxmlformats.org/officeDocument/2006/relationships/sharedStrings" Target="sharedStrings.xml"/><Relationship Id="rId31" Type="http://schemas.microsoft.com/office/2017/10/relationships/person" Target="persons/person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microsoft.com/office/2017/10/relationships/person" Target="persons/person0.xml"/><Relationship Id="rId30" Type="http://schemas.microsoft.com/office/2017/10/relationships/person" Target="persons/person.xml"/><Relationship Id="rId22" Type="http://schemas.microsoft.com/office/2017/10/relationships/person" Target="persons/person6.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63500</xdr:colOff>
      <xdr:row>0</xdr:row>
      <xdr:rowOff>39688</xdr:rowOff>
    </xdr:from>
    <xdr:to>
      <xdr:col>19</xdr:col>
      <xdr:colOff>15875</xdr:colOff>
      <xdr:row>39</xdr:row>
      <xdr:rowOff>200024</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531225" y="39688"/>
          <a:ext cx="3381375" cy="62087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申請時の注意点</a:t>
          </a:r>
          <a:r>
            <a:rPr kumimoji="1" lang="en-US" altLang="ja-JP" sz="1100" b="1"/>
            <a:t>】</a:t>
          </a:r>
        </a:p>
        <a:p>
          <a:r>
            <a:rPr kumimoji="1" lang="en-US" altLang="ja-JP" sz="1100" b="1"/>
            <a:t>1.</a:t>
          </a:r>
          <a:r>
            <a:rPr kumimoji="1" lang="ja-JP" altLang="en-US" sz="1100" b="1"/>
            <a:t>事業は</a:t>
          </a:r>
          <a:r>
            <a:rPr kumimoji="1" lang="ja-JP" altLang="en-US" sz="1100" b="1" u="sng">
              <a:solidFill>
                <a:srgbClr val="FF0000"/>
              </a:solidFill>
            </a:rPr>
            <a:t>令和７年２月２８日</a:t>
          </a:r>
          <a:r>
            <a:rPr kumimoji="1" lang="ja-JP" altLang="en-US" sz="1100" b="1"/>
            <a:t>までに完了する必要があります。また、</a:t>
          </a:r>
          <a:r>
            <a:rPr kumimoji="1" lang="ja-JP" altLang="en-US" sz="1100" b="1" u="sng">
              <a:solidFill>
                <a:srgbClr val="FF0000"/>
              </a:solidFill>
            </a:rPr>
            <a:t>令和７年３月７日</a:t>
          </a:r>
          <a:r>
            <a:rPr kumimoji="1" lang="ja-JP" altLang="en-US" sz="1100" b="1"/>
            <a:t>までに実績報告書を提出する必要があります。</a:t>
          </a:r>
          <a:endParaRPr kumimoji="1" lang="en-US" altLang="ja-JP" sz="1100" b="1"/>
        </a:p>
        <a:p>
          <a:endParaRPr kumimoji="1" lang="en-US" altLang="ja-JP" sz="1100" b="1"/>
        </a:p>
        <a:p>
          <a:r>
            <a:rPr kumimoji="1" lang="en-US" altLang="ja-JP" sz="1100" b="1"/>
            <a:t>2.</a:t>
          </a:r>
          <a:r>
            <a:rPr kumimoji="1" lang="ja-JP" altLang="en-US" sz="1100" b="1"/>
            <a:t>事業完了後に提出する「市税に未納がない</a:t>
          </a:r>
          <a:endParaRPr kumimoji="1" lang="en-US" altLang="ja-JP" sz="1100" b="1"/>
        </a:p>
        <a:p>
          <a:r>
            <a:rPr kumimoji="1" lang="ja-JP" altLang="en-US" sz="1100" b="1"/>
            <a:t>ことがわかる書類（完納証明書等）」は、</a:t>
          </a:r>
          <a:r>
            <a:rPr kumimoji="1" lang="ja-JP" altLang="en-US" sz="1100" b="1">
              <a:solidFill>
                <a:srgbClr val="FF0000"/>
              </a:solidFill>
            </a:rPr>
            <a:t>事業完了日以降、１週間程度以内</a:t>
          </a:r>
          <a:r>
            <a:rPr kumimoji="1" lang="ja-JP" altLang="en-US" sz="1100" b="1"/>
            <a:t>を目途に　取得してください。（完了日と同日でもＯＫ）</a:t>
          </a:r>
          <a:endParaRPr kumimoji="1" lang="en-US" altLang="ja-JP" sz="1100" b="1"/>
        </a:p>
        <a:p>
          <a:endParaRPr kumimoji="1" lang="en-US" altLang="ja-JP" sz="1100" b="1"/>
        </a:p>
        <a:p>
          <a:r>
            <a:rPr kumimoji="1" lang="en-US" altLang="ja-JP" sz="1100" b="1"/>
            <a:t>【</a:t>
          </a:r>
          <a:r>
            <a:rPr kumimoji="1" lang="ja-JP" altLang="en-US" sz="1100" b="1"/>
            <a:t>申請・補助金受領までの流れ</a:t>
          </a:r>
          <a:r>
            <a:rPr kumimoji="1" lang="en-US" altLang="ja-JP" sz="1100" b="1"/>
            <a:t>】</a:t>
          </a:r>
        </a:p>
        <a:p>
          <a:r>
            <a:rPr kumimoji="1" lang="en-US" altLang="ja-JP" sz="1100" b="1"/>
            <a:t>1.(</a:t>
          </a:r>
          <a:r>
            <a:rPr kumimoji="1" lang="ja-JP" altLang="en-US" sz="1100" b="1"/>
            <a:t>様式</a:t>
          </a:r>
          <a:r>
            <a:rPr kumimoji="1" lang="en-US" altLang="ja-JP" sz="1100" b="1"/>
            <a:t>1</a:t>
          </a:r>
          <a:r>
            <a:rPr kumimoji="1" lang="ja-JP" altLang="en-US" sz="1100" b="1"/>
            <a:t>号</a:t>
          </a:r>
          <a:r>
            <a:rPr kumimoji="1" lang="en-US" altLang="ja-JP" sz="1100" b="1"/>
            <a:t>)</a:t>
          </a:r>
          <a:r>
            <a:rPr kumimoji="1" lang="ja-JP" altLang="en-US" sz="1100" b="1"/>
            <a:t>補助金等交付申請書及び</a:t>
          </a:r>
          <a:r>
            <a:rPr kumimoji="1" lang="en-US" altLang="ja-JP" sz="1100" b="1"/>
            <a:t>(</a:t>
          </a:r>
          <a:r>
            <a:rPr kumimoji="1" lang="ja-JP" altLang="en-US" sz="1100" b="1"/>
            <a:t>別紙</a:t>
          </a:r>
          <a:r>
            <a:rPr kumimoji="1" lang="en-US" altLang="ja-JP" sz="1100" b="1"/>
            <a:t>1)</a:t>
          </a:r>
          <a:r>
            <a:rPr kumimoji="1" lang="ja-JP" altLang="en-US" sz="1100" b="1"/>
            <a:t>事業計画書等添付書類の提出</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baseline="0">
              <a:solidFill>
                <a:srgbClr val="FF0000"/>
              </a:solidFill>
              <a:effectLst/>
              <a:latin typeface="+mn-lt"/>
              <a:ea typeface="+mn-ea"/>
              <a:cs typeface="+mn-cs"/>
            </a:rPr>
            <a:t>※</a:t>
          </a:r>
          <a:r>
            <a:rPr kumimoji="1" lang="ja-JP" altLang="ja-JP" sz="1100" b="1" u="sng" baseline="0">
              <a:solidFill>
                <a:srgbClr val="FF0000"/>
              </a:solidFill>
              <a:effectLst/>
              <a:latin typeface="+mn-lt"/>
              <a:ea typeface="+mn-ea"/>
              <a:cs typeface="+mn-cs"/>
            </a:rPr>
            <a:t>島根県ものづくり産業エネルギーコスト削減対策緊急支援事業補助金との併用の場合は、島根県に提出した</a:t>
          </a:r>
          <a:r>
            <a:rPr kumimoji="1" lang="ja-JP" altLang="en-US" sz="1100" b="1" u="sng" baseline="0">
              <a:solidFill>
                <a:srgbClr val="FF0000"/>
              </a:solidFill>
              <a:effectLst/>
              <a:latin typeface="+mn-lt"/>
              <a:ea typeface="+mn-ea"/>
              <a:cs typeface="+mn-cs"/>
            </a:rPr>
            <a:t>補助金申請書</a:t>
          </a:r>
          <a:r>
            <a:rPr kumimoji="1" lang="ja-JP" altLang="ja-JP" sz="1100" b="1" u="sng" baseline="0">
              <a:solidFill>
                <a:srgbClr val="FF0000"/>
              </a:solidFill>
              <a:effectLst/>
              <a:latin typeface="+mn-lt"/>
              <a:ea typeface="+mn-ea"/>
              <a:cs typeface="+mn-cs"/>
            </a:rPr>
            <a:t>および補助金等</a:t>
          </a:r>
          <a:r>
            <a:rPr kumimoji="1" lang="ja-JP" altLang="en-US" sz="1100" b="1" u="sng" baseline="0">
              <a:solidFill>
                <a:srgbClr val="FF0000"/>
              </a:solidFill>
              <a:effectLst/>
              <a:latin typeface="+mn-lt"/>
              <a:ea typeface="+mn-ea"/>
              <a:cs typeface="+mn-cs"/>
            </a:rPr>
            <a:t>交付決定通知書</a:t>
          </a:r>
          <a:r>
            <a:rPr kumimoji="1" lang="ja-JP" altLang="ja-JP" sz="1100" b="1" u="sng" baseline="0">
              <a:solidFill>
                <a:srgbClr val="FF0000"/>
              </a:solidFill>
              <a:effectLst/>
              <a:latin typeface="+mn-lt"/>
              <a:ea typeface="+mn-ea"/>
              <a:cs typeface="+mn-cs"/>
            </a:rPr>
            <a:t>を添付してください。</a:t>
          </a:r>
          <a:endParaRPr kumimoji="1" lang="en-US" altLang="ja-JP" sz="1100" b="1">
            <a:solidFill>
              <a:srgbClr val="FF0000"/>
            </a:solidFill>
          </a:endParaRPr>
        </a:p>
        <a:p>
          <a:r>
            <a:rPr kumimoji="1" lang="en-US" altLang="ja-JP" sz="1100" b="1"/>
            <a:t>2.</a:t>
          </a:r>
          <a:r>
            <a:rPr kumimoji="1" lang="ja-JP" altLang="en-US" sz="1100" b="1"/>
            <a:t>補助事業の実施</a:t>
          </a:r>
          <a:endParaRPr kumimoji="1" lang="en-US" altLang="ja-JP" sz="1100" b="1"/>
        </a:p>
        <a:p>
          <a:r>
            <a:rPr kumimoji="1" lang="en-US" altLang="ja-JP" sz="1100" b="1"/>
            <a:t>3.</a:t>
          </a:r>
          <a:r>
            <a:rPr kumimoji="1" lang="ja-JP" altLang="en-US" sz="1100" b="1"/>
            <a:t>補助事業完了後、以下</a:t>
          </a:r>
          <a:r>
            <a:rPr kumimoji="1" lang="en-US" altLang="ja-JP" sz="1100" b="1"/>
            <a:t>a</a:t>
          </a:r>
          <a:r>
            <a:rPr kumimoji="1" lang="ja-JP" altLang="en-US" sz="1100" b="1"/>
            <a:t>～</a:t>
          </a:r>
          <a:r>
            <a:rPr kumimoji="1" lang="en-US" altLang="ja-JP" sz="1100" b="1"/>
            <a:t>c</a:t>
          </a:r>
          <a:r>
            <a:rPr kumimoji="1" lang="ja-JP" altLang="en-US" sz="1100" b="1"/>
            <a:t>を提出</a:t>
          </a:r>
          <a:endParaRPr kumimoji="1" lang="en-US" altLang="ja-JP" sz="1100" b="1"/>
        </a:p>
        <a:p>
          <a:r>
            <a:rPr kumimoji="1" lang="en-US" altLang="ja-JP" sz="1100" b="1" baseline="0"/>
            <a:t> a</a:t>
          </a:r>
          <a:r>
            <a:rPr kumimoji="1" lang="en-US" altLang="ja-JP" sz="1100" b="1"/>
            <a:t>-(</a:t>
          </a:r>
          <a:r>
            <a:rPr kumimoji="1" lang="ja-JP" altLang="en-US" sz="1100" b="1"/>
            <a:t>様式</a:t>
          </a:r>
          <a:r>
            <a:rPr kumimoji="1" lang="en-US" altLang="ja-JP" sz="1100" b="1"/>
            <a:t>5</a:t>
          </a:r>
          <a:r>
            <a:rPr kumimoji="1" lang="ja-JP" altLang="en-US" sz="1100" b="1"/>
            <a:t>号</a:t>
          </a:r>
          <a:r>
            <a:rPr kumimoji="1" lang="en-US" altLang="ja-JP" sz="1100" b="1"/>
            <a:t>)</a:t>
          </a:r>
          <a:r>
            <a:rPr kumimoji="1" lang="ja-JP" altLang="en-US" sz="1100" b="1"/>
            <a:t>実績報告書及び事業計画書等添付書類</a:t>
          </a:r>
          <a:endParaRPr kumimoji="1" lang="en-US" altLang="ja-JP" sz="1100" b="1"/>
        </a:p>
        <a:p>
          <a:r>
            <a:rPr kumimoji="1" lang="en-US" altLang="ja-JP" sz="1100" b="1" u="sng" baseline="0">
              <a:solidFill>
                <a:srgbClr val="FF0000"/>
              </a:solidFill>
            </a:rPr>
            <a:t>※</a:t>
          </a:r>
          <a:r>
            <a:rPr kumimoji="1" lang="ja-JP" altLang="en-US" sz="1100" b="1" u="sng" baseline="0">
              <a:solidFill>
                <a:srgbClr val="FF0000"/>
              </a:solidFill>
            </a:rPr>
            <a:t>島根県ものづくり産業エネルギーコスト削減対策緊急支援事業補助金との併用の場合は、島根県に提出した実績報告書および補助金等確定通知書を添付してください。</a:t>
          </a:r>
          <a:endParaRPr kumimoji="1" lang="en-US" altLang="ja-JP" sz="1100" b="1" u="sng">
            <a:solidFill>
              <a:srgbClr val="FF0000"/>
            </a:solidFill>
          </a:endParaRPr>
        </a:p>
        <a:p>
          <a:r>
            <a:rPr kumimoji="1" lang="en-US" altLang="ja-JP" sz="1100" b="1"/>
            <a:t> b-(</a:t>
          </a:r>
          <a:r>
            <a:rPr kumimoji="1" lang="ja-JP" altLang="en-US" sz="1100" b="1"/>
            <a:t>様式</a:t>
          </a:r>
          <a:r>
            <a:rPr kumimoji="1" lang="en-US" altLang="ja-JP" sz="1100" b="1"/>
            <a:t>7</a:t>
          </a:r>
          <a:r>
            <a:rPr kumimoji="1" lang="ja-JP" altLang="en-US" sz="1100" b="1"/>
            <a:t>号</a:t>
          </a:r>
          <a:r>
            <a:rPr kumimoji="1" lang="en-US" altLang="ja-JP" sz="1100" b="1"/>
            <a:t>)</a:t>
          </a:r>
          <a:r>
            <a:rPr kumimoji="1" lang="ja-JP" altLang="en-US" sz="1100" b="1"/>
            <a:t>交付請求書</a:t>
          </a:r>
          <a:endParaRPr kumimoji="1" lang="en-US" altLang="ja-JP" sz="1100" b="1"/>
        </a:p>
        <a:p>
          <a:r>
            <a:rPr kumimoji="1" lang="en-US" altLang="ja-JP" sz="1100" b="1" baseline="0"/>
            <a:t> c-</a:t>
          </a:r>
          <a:r>
            <a:rPr kumimoji="1" lang="ja-JP" altLang="en-US" sz="1100" b="1" baseline="0"/>
            <a:t>口座振込依頼書</a:t>
          </a:r>
          <a:endParaRPr kumimoji="1" lang="en-US" altLang="ja-JP" sz="11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28</xdr:col>
      <xdr:colOff>28575</xdr:colOff>
      <xdr:row>6</xdr:row>
      <xdr:rowOff>0</xdr:rowOff>
    </xdr:from>
    <xdr:to>
      <xdr:col>29</xdr:col>
      <xdr:colOff>47625</xdr:colOff>
      <xdr:row>9</xdr:row>
      <xdr:rowOff>228600</xdr:rowOff>
    </xdr:to>
    <xdr:sp macro="" textlink="">
      <xdr:nvSpPr>
        <xdr:cNvPr id="2" name="右中かっこ 1">
          <a:extLst>
            <a:ext uri="{FF2B5EF4-FFF2-40B4-BE49-F238E27FC236}">
              <a16:creationId xmlns:a16="http://schemas.microsoft.com/office/drawing/2014/main" id="{E6C09573-DA74-48EA-ABE8-F07355A6D18F}"/>
            </a:ext>
          </a:extLst>
        </xdr:cNvPr>
        <xdr:cNvSpPr/>
      </xdr:nvSpPr>
      <xdr:spPr>
        <a:xfrm>
          <a:off x="6477000" y="1314450"/>
          <a:ext cx="247650" cy="704850"/>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93133</xdr:colOff>
      <xdr:row>6</xdr:row>
      <xdr:rowOff>114300</xdr:rowOff>
    </xdr:from>
    <xdr:to>
      <xdr:col>45</xdr:col>
      <xdr:colOff>140758</xdr:colOff>
      <xdr:row>9</xdr:row>
      <xdr:rowOff>114300</xdr:rowOff>
    </xdr:to>
    <xdr:sp macro="" textlink="">
      <xdr:nvSpPr>
        <xdr:cNvPr id="3" name="テキスト ボックス 2">
          <a:extLst>
            <a:ext uri="{FF2B5EF4-FFF2-40B4-BE49-F238E27FC236}">
              <a16:creationId xmlns:a16="http://schemas.microsoft.com/office/drawing/2014/main" id="{86EA1CB9-5E7E-4C6E-B562-CBA1E8FF6225}"/>
            </a:ext>
          </a:extLst>
        </xdr:cNvPr>
        <xdr:cNvSpPr txBox="1"/>
      </xdr:nvSpPr>
      <xdr:spPr>
        <a:xfrm>
          <a:off x="6877050" y="1458383"/>
          <a:ext cx="3804708" cy="48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0</xdr:colOff>
      <xdr:row>16</xdr:row>
      <xdr:rowOff>0</xdr:rowOff>
    </xdr:from>
    <xdr:to>
      <xdr:col>29</xdr:col>
      <xdr:colOff>42333</xdr:colOff>
      <xdr:row>25</xdr:row>
      <xdr:rowOff>0</xdr:rowOff>
    </xdr:to>
    <xdr:sp macro="" textlink="">
      <xdr:nvSpPr>
        <xdr:cNvPr id="4" name="右中かっこ 3">
          <a:extLst>
            <a:ext uri="{FF2B5EF4-FFF2-40B4-BE49-F238E27FC236}">
              <a16:creationId xmlns:a16="http://schemas.microsoft.com/office/drawing/2014/main" id="{2E5D24B7-5382-4215-ABC9-8E9AEB4A0DBA}"/>
            </a:ext>
          </a:extLst>
        </xdr:cNvPr>
        <xdr:cNvSpPr/>
      </xdr:nvSpPr>
      <xdr:spPr>
        <a:xfrm>
          <a:off x="6551083" y="3619500"/>
          <a:ext cx="275167" cy="1809750"/>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147109</xdr:colOff>
      <xdr:row>19</xdr:row>
      <xdr:rowOff>63500</xdr:rowOff>
    </xdr:from>
    <xdr:to>
      <xdr:col>50</xdr:col>
      <xdr:colOff>0</xdr:colOff>
      <xdr:row>21</xdr:row>
      <xdr:rowOff>92075</xdr:rowOff>
    </xdr:to>
    <xdr:sp macro="" textlink="">
      <xdr:nvSpPr>
        <xdr:cNvPr id="5" name="テキスト ボックス 4">
          <a:extLst>
            <a:ext uri="{FF2B5EF4-FFF2-40B4-BE49-F238E27FC236}">
              <a16:creationId xmlns:a16="http://schemas.microsoft.com/office/drawing/2014/main" id="{EB95A607-1684-4D99-82AC-D5CDD4BBDE01}"/>
            </a:ext>
          </a:extLst>
        </xdr:cNvPr>
        <xdr:cNvSpPr txBox="1"/>
      </xdr:nvSpPr>
      <xdr:spPr>
        <a:xfrm>
          <a:off x="6931026" y="4286250"/>
          <a:ext cx="4774141" cy="430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入力不要。基本情報設定シートおよび実績報告書から自動生成されます。</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必要に応じて、修正等を行ってください。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0</xdr:colOff>
      <xdr:row>26</xdr:row>
      <xdr:rowOff>201083</xdr:rowOff>
    </xdr:from>
    <xdr:to>
      <xdr:col>29</xdr:col>
      <xdr:colOff>42333</xdr:colOff>
      <xdr:row>39</xdr:row>
      <xdr:rowOff>201082</xdr:rowOff>
    </xdr:to>
    <xdr:sp macro="" textlink="">
      <xdr:nvSpPr>
        <xdr:cNvPr id="6" name="右中かっこ 5">
          <a:extLst>
            <a:ext uri="{FF2B5EF4-FFF2-40B4-BE49-F238E27FC236}">
              <a16:creationId xmlns:a16="http://schemas.microsoft.com/office/drawing/2014/main" id="{2E5D24B7-5382-4215-ABC9-8E9AEB4A0DBA}"/>
            </a:ext>
          </a:extLst>
        </xdr:cNvPr>
        <xdr:cNvSpPr/>
      </xdr:nvSpPr>
      <xdr:spPr>
        <a:xfrm>
          <a:off x="6551083" y="5831416"/>
          <a:ext cx="275167" cy="1979083"/>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147109</xdr:colOff>
      <xdr:row>32</xdr:row>
      <xdr:rowOff>119592</xdr:rowOff>
    </xdr:from>
    <xdr:to>
      <xdr:col>50</xdr:col>
      <xdr:colOff>0</xdr:colOff>
      <xdr:row>36</xdr:row>
      <xdr:rowOff>0</xdr:rowOff>
    </xdr:to>
    <xdr:sp macro="" textlink="">
      <xdr:nvSpPr>
        <xdr:cNvPr id="7" name="テキスト ボックス 6">
          <a:extLst>
            <a:ext uri="{FF2B5EF4-FFF2-40B4-BE49-F238E27FC236}">
              <a16:creationId xmlns:a16="http://schemas.microsoft.com/office/drawing/2014/main" id="{EB95A607-1684-4D99-82AC-D5CDD4BBDE01}"/>
            </a:ext>
          </a:extLst>
        </xdr:cNvPr>
        <xdr:cNvSpPr txBox="1"/>
      </xdr:nvSpPr>
      <xdr:spPr>
        <a:xfrm>
          <a:off x="6931026" y="6575425"/>
          <a:ext cx="4774141" cy="430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入力不要。基本情報設定シートおよび実績報告書から自動生成されます。</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必要に応じて、修正等を行ってください。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183093</xdr:colOff>
      <xdr:row>24</xdr:row>
      <xdr:rowOff>197908</xdr:rowOff>
    </xdr:from>
    <xdr:to>
      <xdr:col>49</xdr:col>
      <xdr:colOff>35984</xdr:colOff>
      <xdr:row>27</xdr:row>
      <xdr:rowOff>25400</xdr:rowOff>
    </xdr:to>
    <xdr:sp macro="" textlink="">
      <xdr:nvSpPr>
        <xdr:cNvPr id="8" name="テキスト ボックス 7">
          <a:extLst>
            <a:ext uri="{FF2B5EF4-FFF2-40B4-BE49-F238E27FC236}">
              <a16:creationId xmlns:a16="http://schemas.microsoft.com/office/drawing/2014/main" id="{EB95A607-1684-4D99-82AC-D5CDD4BBDE01}"/>
            </a:ext>
          </a:extLst>
        </xdr:cNvPr>
        <xdr:cNvSpPr txBox="1"/>
      </xdr:nvSpPr>
      <xdr:spPr>
        <a:xfrm>
          <a:off x="6734176" y="5426075"/>
          <a:ext cx="4774141" cy="430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通知された交付確定通知書の交付確定金額を入力してください。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47626</xdr:colOff>
      <xdr:row>5</xdr:row>
      <xdr:rowOff>123825</xdr:rowOff>
    </xdr:from>
    <xdr:to>
      <xdr:col>51</xdr:col>
      <xdr:colOff>85726</xdr:colOff>
      <xdr:row>10</xdr:row>
      <xdr:rowOff>85725</xdr:rowOff>
    </xdr:to>
    <xdr:sp macro="" textlink="">
      <xdr:nvSpPr>
        <xdr:cNvPr id="5" name="テキスト ボックス 4">
          <a:extLst>
            <a:ext uri="{FF2B5EF4-FFF2-40B4-BE49-F238E27FC236}">
              <a16:creationId xmlns:a16="http://schemas.microsoft.com/office/drawing/2014/main" id="{4A4A266A-B354-966E-60D0-7111744B4271}"/>
            </a:ext>
          </a:extLst>
        </xdr:cNvPr>
        <xdr:cNvSpPr txBox="1"/>
      </xdr:nvSpPr>
      <xdr:spPr>
        <a:xfrm>
          <a:off x="7191376" y="1438275"/>
          <a:ext cx="6248400" cy="103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明朝" panose="02020609040205080304" pitchFamily="17" charset="-128"/>
              <a:ea typeface="ＭＳ 明朝" panose="02020609040205080304" pitchFamily="17" charset="-128"/>
            </a:rPr>
            <a:t>※1</a:t>
          </a:r>
          <a:r>
            <a:rPr kumimoji="1" lang="ja-JP" altLang="en-US" sz="1400" b="1">
              <a:latin typeface="ＭＳ 明朝" panose="02020609040205080304" pitchFamily="17" charset="-128"/>
              <a:ea typeface="ＭＳ 明朝" panose="02020609040205080304" pitchFamily="17" charset="-128"/>
            </a:rPr>
            <a:t>フリガナ、口座情報を追加で入力してください。</a:t>
          </a:r>
          <a:endParaRPr kumimoji="1" lang="en-US" altLang="ja-JP" sz="1400" b="1">
            <a:latin typeface="ＭＳ 明朝" panose="02020609040205080304" pitchFamily="17" charset="-128"/>
            <a:ea typeface="ＭＳ 明朝" panose="02020609040205080304" pitchFamily="17" charset="-128"/>
          </a:endParaRPr>
        </a:p>
        <a:p>
          <a:endParaRPr kumimoji="1" lang="en-US" altLang="ja-JP" sz="1400" b="1">
            <a:latin typeface="ＭＳ 明朝" panose="02020609040205080304" pitchFamily="17" charset="-128"/>
            <a:ea typeface="ＭＳ 明朝" panose="02020609040205080304" pitchFamily="17" charset="-128"/>
          </a:endParaRPr>
        </a:p>
        <a:p>
          <a:r>
            <a:rPr kumimoji="1" lang="en-US" altLang="ja-JP" sz="1400" b="1">
              <a:latin typeface="ＭＳ 明朝" panose="02020609040205080304" pitchFamily="17" charset="-128"/>
              <a:ea typeface="ＭＳ 明朝" panose="02020609040205080304" pitchFamily="17" charset="-128"/>
            </a:rPr>
            <a:t>※2</a:t>
          </a:r>
          <a:r>
            <a:rPr kumimoji="1" lang="ja-JP" altLang="en-US" sz="1400" b="1">
              <a:latin typeface="ＭＳ 明朝" panose="02020609040205080304" pitchFamily="17" charset="-128"/>
              <a:ea typeface="ＭＳ 明朝" panose="02020609040205080304" pitchFamily="17" charset="-128"/>
            </a:rPr>
            <a:t>振込口座の確認ができる書類（通帳の写しなど）を添付してください。</a:t>
          </a:r>
        </a:p>
      </xdr:txBody>
    </xdr:sp>
    <xdr:clientData/>
  </xdr:twoCellAnchor>
  <xdr:twoCellAnchor>
    <xdr:from>
      <xdr:col>7</xdr:col>
      <xdr:colOff>142875</xdr:colOff>
      <xdr:row>28</xdr:row>
      <xdr:rowOff>47625</xdr:rowOff>
    </xdr:from>
    <xdr:to>
      <xdr:col>8</xdr:col>
      <xdr:colOff>38100</xdr:colOff>
      <xdr:row>29</xdr:row>
      <xdr:rowOff>28575</xdr:rowOff>
    </xdr:to>
    <xdr:sp macro="" textlink="">
      <xdr:nvSpPr>
        <xdr:cNvPr id="6" name="楕円 5">
          <a:extLst>
            <a:ext uri="{FF2B5EF4-FFF2-40B4-BE49-F238E27FC236}">
              <a16:creationId xmlns:a16="http://schemas.microsoft.com/office/drawing/2014/main" id="{C28AEA8D-316A-8CE2-E623-B42A357F4347}"/>
            </a:ext>
          </a:extLst>
        </xdr:cNvPr>
        <xdr:cNvSpPr/>
      </xdr:nvSpPr>
      <xdr:spPr>
        <a:xfrm>
          <a:off x="2143125" y="5686425"/>
          <a:ext cx="20955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200025</xdr:colOff>
          <xdr:row>36</xdr:row>
          <xdr:rowOff>238125</xdr:rowOff>
        </xdr:from>
        <xdr:to>
          <xdr:col>3</xdr:col>
          <xdr:colOff>95250</xdr:colOff>
          <xdr:row>37</xdr:row>
          <xdr:rowOff>190500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38</xdr:row>
          <xdr:rowOff>0</xdr:rowOff>
        </xdr:from>
        <xdr:to>
          <xdr:col>3</xdr:col>
          <xdr:colOff>95250</xdr:colOff>
          <xdr:row>38</xdr:row>
          <xdr:rowOff>190500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53</xdr:col>
      <xdr:colOff>42333</xdr:colOff>
      <xdr:row>0</xdr:row>
      <xdr:rowOff>105833</xdr:rowOff>
    </xdr:from>
    <xdr:to>
      <xdr:col>56</xdr:col>
      <xdr:colOff>52917</xdr:colOff>
      <xdr:row>2</xdr:row>
      <xdr:rowOff>127000</xdr:rowOff>
    </xdr:to>
    <xdr:sp macro="" textlink="">
      <xdr:nvSpPr>
        <xdr:cNvPr id="2" name="テキスト ボックス 1">
          <a:extLst>
            <a:ext uri="{FF2B5EF4-FFF2-40B4-BE49-F238E27FC236}">
              <a16:creationId xmlns:a16="http://schemas.microsoft.com/office/drawing/2014/main" id="{5E801DCA-87BF-5F32-F8DA-50FCE4780072}"/>
            </a:ext>
          </a:extLst>
        </xdr:cNvPr>
        <xdr:cNvSpPr txBox="1"/>
      </xdr:nvSpPr>
      <xdr:spPr>
        <a:xfrm>
          <a:off x="14005983" y="105833"/>
          <a:ext cx="905934" cy="4402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記入例</a:t>
          </a:r>
        </a:p>
      </xdr:txBody>
    </xdr:sp>
    <xdr:clientData/>
  </xdr:twoCellAnchor>
  <xdr:twoCellAnchor>
    <xdr:from>
      <xdr:col>46</xdr:col>
      <xdr:colOff>101865</xdr:colOff>
      <xdr:row>15</xdr:row>
      <xdr:rowOff>231511</xdr:rowOff>
    </xdr:from>
    <xdr:to>
      <xdr:col>51</xdr:col>
      <xdr:colOff>236803</xdr:colOff>
      <xdr:row>16</xdr:row>
      <xdr:rowOff>316176</xdr:rowOff>
    </xdr:to>
    <xdr:sp macro="" textlink="">
      <xdr:nvSpPr>
        <xdr:cNvPr id="3" name="テキスト ボックス 2">
          <a:extLst>
            <a:ext uri="{FF2B5EF4-FFF2-40B4-BE49-F238E27FC236}">
              <a16:creationId xmlns:a16="http://schemas.microsoft.com/office/drawing/2014/main" id="{8626A19F-DB46-91BA-82EA-EB5649D8B4EB}"/>
            </a:ext>
          </a:extLst>
        </xdr:cNvPr>
        <xdr:cNvSpPr txBox="1"/>
      </xdr:nvSpPr>
      <xdr:spPr>
        <a:xfrm>
          <a:off x="12055740" y="4791605"/>
          <a:ext cx="1444626" cy="406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プルダウンから選択</a:t>
          </a:r>
        </a:p>
      </xdr:txBody>
    </xdr:sp>
    <xdr:clientData/>
  </xdr:twoCellAnchor>
  <xdr:twoCellAnchor>
    <xdr:from>
      <xdr:col>43</xdr:col>
      <xdr:colOff>35718</xdr:colOff>
      <xdr:row>16</xdr:row>
      <xdr:rowOff>113109</xdr:rowOff>
    </xdr:from>
    <xdr:to>
      <xdr:col>46</xdr:col>
      <xdr:colOff>101865</xdr:colOff>
      <xdr:row>17</xdr:row>
      <xdr:rowOff>95250</xdr:rowOff>
    </xdr:to>
    <xdr:cxnSp macro="">
      <xdr:nvCxnSpPr>
        <xdr:cNvPr id="4" name="直線矢印コネクタ 3">
          <a:extLst>
            <a:ext uri="{FF2B5EF4-FFF2-40B4-BE49-F238E27FC236}">
              <a16:creationId xmlns:a16="http://schemas.microsoft.com/office/drawing/2014/main" id="{352E2F43-DB72-02B1-9BBD-99E96B9DD3E5}"/>
            </a:ext>
          </a:extLst>
        </xdr:cNvPr>
        <xdr:cNvCxnSpPr>
          <a:stCxn id="3" idx="1"/>
        </xdr:cNvCxnSpPr>
      </xdr:nvCxnSpPr>
      <xdr:spPr>
        <a:xfrm flipH="1">
          <a:off x="11203781" y="4994672"/>
          <a:ext cx="851959" cy="303609"/>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46301</xdr:colOff>
      <xdr:row>7</xdr:row>
      <xdr:rowOff>59531</xdr:rowOff>
    </xdr:from>
    <xdr:to>
      <xdr:col>56</xdr:col>
      <xdr:colOff>85990</xdr:colOff>
      <xdr:row>8</xdr:row>
      <xdr:rowOff>144197</xdr:rowOff>
    </xdr:to>
    <xdr:sp macro="" textlink="">
      <xdr:nvSpPr>
        <xdr:cNvPr id="5" name="テキスト ボックス 4">
          <a:extLst>
            <a:ext uri="{FF2B5EF4-FFF2-40B4-BE49-F238E27FC236}">
              <a16:creationId xmlns:a16="http://schemas.microsoft.com/office/drawing/2014/main" id="{8626A19F-DB46-91BA-82EA-EB5649D8B4EB}"/>
            </a:ext>
          </a:extLst>
        </xdr:cNvPr>
        <xdr:cNvSpPr txBox="1"/>
      </xdr:nvSpPr>
      <xdr:spPr>
        <a:xfrm>
          <a:off x="13309864" y="1476375"/>
          <a:ext cx="1444626" cy="3227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プルダウンから選択</a:t>
          </a:r>
        </a:p>
      </xdr:txBody>
    </xdr:sp>
    <xdr:clientData/>
  </xdr:twoCellAnchor>
  <xdr:twoCellAnchor>
    <xdr:from>
      <xdr:col>47</xdr:col>
      <xdr:colOff>107156</xdr:colOff>
      <xdr:row>7</xdr:row>
      <xdr:rowOff>262599</xdr:rowOff>
    </xdr:from>
    <xdr:to>
      <xdr:col>51</xdr:col>
      <xdr:colOff>46301</xdr:colOff>
      <xdr:row>8</xdr:row>
      <xdr:rowOff>238125</xdr:rowOff>
    </xdr:to>
    <xdr:cxnSp macro="">
      <xdr:nvCxnSpPr>
        <xdr:cNvPr id="6" name="直線矢印コネクタ 5">
          <a:extLst>
            <a:ext uri="{FF2B5EF4-FFF2-40B4-BE49-F238E27FC236}">
              <a16:creationId xmlns:a16="http://schemas.microsoft.com/office/drawing/2014/main" id="{352E2F43-DB72-02B1-9BBD-99E96B9DD3E5}"/>
            </a:ext>
          </a:extLst>
        </xdr:cNvPr>
        <xdr:cNvCxnSpPr>
          <a:stCxn id="5" idx="1"/>
        </xdr:cNvCxnSpPr>
      </xdr:nvCxnSpPr>
      <xdr:spPr>
        <a:xfrm flipH="1">
          <a:off x="12322969" y="1929474"/>
          <a:ext cx="986895" cy="29699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71437</xdr:colOff>
      <xdr:row>40</xdr:row>
      <xdr:rowOff>39684</xdr:rowOff>
    </xdr:from>
    <xdr:to>
      <xdr:col>49</xdr:col>
      <xdr:colOff>84667</xdr:colOff>
      <xdr:row>45</xdr:row>
      <xdr:rowOff>178593</xdr:rowOff>
    </xdr:to>
    <xdr:sp macro="" textlink="">
      <xdr:nvSpPr>
        <xdr:cNvPr id="7" name="テキスト ボックス 6">
          <a:extLst>
            <a:ext uri="{FF2B5EF4-FFF2-40B4-BE49-F238E27FC236}">
              <a16:creationId xmlns:a16="http://schemas.microsoft.com/office/drawing/2014/main" id="{8626A19F-DB46-91BA-82EA-EB5649D8B4EB}"/>
            </a:ext>
          </a:extLst>
        </xdr:cNvPr>
        <xdr:cNvSpPr txBox="1"/>
      </xdr:nvSpPr>
      <xdr:spPr>
        <a:xfrm>
          <a:off x="7477125" y="12029278"/>
          <a:ext cx="5347230" cy="16033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島根県ものづくり産業エネルギーコスト削減対策緊急支援補助金の併用有無について、プルダウンから選択。</a:t>
          </a:r>
          <a:endParaRPr kumimoji="1" lang="en-US" altLang="ja-JP" sz="1100" b="1">
            <a:solidFill>
              <a:srgbClr val="FF0000"/>
            </a:solidFill>
          </a:endParaRPr>
        </a:p>
        <a:p>
          <a:r>
            <a:rPr kumimoji="1" lang="ja-JP" altLang="en-US" sz="1100" b="1">
              <a:solidFill>
                <a:srgbClr val="FF0000"/>
              </a:solidFill>
            </a:rPr>
            <a:t>「有」の場合は、該当設備に対する交付決定額を記入してください。</a:t>
          </a:r>
          <a:endParaRPr kumimoji="1" lang="en-US" altLang="ja-JP" sz="11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rPr>
            <a:t>※</a:t>
          </a:r>
          <a:r>
            <a:rPr kumimoji="1" lang="ja-JP" altLang="ja-JP" sz="1100" b="1">
              <a:solidFill>
                <a:srgbClr val="FF0000"/>
              </a:solidFill>
              <a:effectLst/>
              <a:latin typeface="+mn-lt"/>
              <a:ea typeface="+mn-ea"/>
              <a:cs typeface="+mn-cs"/>
            </a:rPr>
            <a:t>島根県補助金を併用し、かつ導入する設備が複数ある場合</a:t>
          </a:r>
          <a:r>
            <a:rPr kumimoji="1" lang="ja-JP" altLang="en-US" sz="1100" b="1">
              <a:solidFill>
                <a:srgbClr val="FF0000"/>
              </a:solidFill>
            </a:rPr>
            <a:t>は、</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参考様式</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「島根県との併用に係る経費計算書」を作成し</a:t>
          </a:r>
          <a:r>
            <a:rPr kumimoji="1" lang="ja-JP" altLang="en-US" sz="1100" b="1">
              <a:solidFill>
                <a:srgbClr val="FF0000"/>
              </a:solidFill>
              <a:effectLst/>
              <a:latin typeface="+mn-lt"/>
              <a:ea typeface="+mn-ea"/>
              <a:cs typeface="+mn-cs"/>
            </a:rPr>
            <a:t>、松江市対象事業欄に〇を付けた設備について、按分した金額を交付決定額の欄に記入してください。</a:t>
          </a:r>
          <a:endParaRPr lang="ja-JP" altLang="ja-JP">
            <a:solidFill>
              <a:srgbClr val="FF0000"/>
            </a:solidFill>
            <a:effectLst/>
          </a:endParaRPr>
        </a:p>
      </xdr:txBody>
    </xdr:sp>
    <xdr:clientData/>
  </xdr:twoCellAnchor>
  <xdr:twoCellAnchor>
    <xdr:from>
      <xdr:col>49</xdr:col>
      <xdr:colOff>84667</xdr:colOff>
      <xdr:row>39</xdr:row>
      <xdr:rowOff>273848</xdr:rowOff>
    </xdr:from>
    <xdr:to>
      <xdr:col>49</xdr:col>
      <xdr:colOff>166687</xdr:colOff>
      <xdr:row>42</xdr:row>
      <xdr:rowOff>198436</xdr:rowOff>
    </xdr:to>
    <xdr:cxnSp macro="">
      <xdr:nvCxnSpPr>
        <xdr:cNvPr id="8" name="直線矢印コネクタ 7">
          <a:extLst>
            <a:ext uri="{FF2B5EF4-FFF2-40B4-BE49-F238E27FC236}">
              <a16:creationId xmlns:a16="http://schemas.microsoft.com/office/drawing/2014/main" id="{352E2F43-DB72-02B1-9BBD-99E96B9DD3E5}"/>
            </a:ext>
          </a:extLst>
        </xdr:cNvPr>
        <xdr:cNvCxnSpPr>
          <a:stCxn id="7" idx="3"/>
        </xdr:cNvCxnSpPr>
      </xdr:nvCxnSpPr>
      <xdr:spPr>
        <a:xfrm flipV="1">
          <a:off x="12824355" y="11941973"/>
          <a:ext cx="82020" cy="888994"/>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202406</xdr:colOff>
      <xdr:row>48</xdr:row>
      <xdr:rowOff>95250</xdr:rowOff>
    </xdr:from>
    <xdr:to>
      <xdr:col>55</xdr:col>
      <xdr:colOff>309562</xdr:colOff>
      <xdr:row>51</xdr:row>
      <xdr:rowOff>0</xdr:rowOff>
    </xdr:to>
    <xdr:sp macro="" textlink="">
      <xdr:nvSpPr>
        <xdr:cNvPr id="9" name="テキスト ボックス 8">
          <a:extLst>
            <a:ext uri="{FF2B5EF4-FFF2-40B4-BE49-F238E27FC236}">
              <a16:creationId xmlns:a16="http://schemas.microsoft.com/office/drawing/2014/main" id="{8626A19F-DB46-91BA-82EA-EB5649D8B4EB}"/>
            </a:ext>
          </a:extLst>
        </xdr:cNvPr>
        <xdr:cNvSpPr txBox="1"/>
      </xdr:nvSpPr>
      <xdr:spPr>
        <a:xfrm>
          <a:off x="12680156" y="14370844"/>
          <a:ext cx="1940719" cy="1547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収支予算については、自動計算のため、計算式を入れています。</a:t>
          </a:r>
          <a:endParaRPr kumimoji="1" lang="en-US" altLang="ja-JP" sz="1100" b="1">
            <a:solidFill>
              <a:srgbClr val="FF0000"/>
            </a:solidFill>
          </a:endParaRPr>
        </a:p>
        <a:p>
          <a:r>
            <a:rPr kumimoji="1" lang="ja-JP" altLang="en-US" sz="1100" b="1">
              <a:solidFill>
                <a:srgbClr val="FF0000"/>
              </a:solidFill>
            </a:rPr>
            <a:t>申請前にご確認いただき、必要に応じて直接修正等を行ってください。</a:t>
          </a:r>
        </a:p>
      </xdr:txBody>
    </xdr:sp>
    <xdr:clientData/>
  </xdr:twoCellAnchor>
  <xdr:twoCellAnchor>
    <xdr:from>
      <xdr:col>50</xdr:col>
      <xdr:colOff>250031</xdr:colOff>
      <xdr:row>38</xdr:row>
      <xdr:rowOff>214312</xdr:rowOff>
    </xdr:from>
    <xdr:to>
      <xdr:col>56</xdr:col>
      <xdr:colOff>59531</xdr:colOff>
      <xdr:row>44</xdr:row>
      <xdr:rowOff>59531</xdr:rowOff>
    </xdr:to>
    <xdr:sp macro="" textlink="">
      <xdr:nvSpPr>
        <xdr:cNvPr id="28" name="正方形/長方形 27"/>
        <xdr:cNvSpPr/>
      </xdr:nvSpPr>
      <xdr:spPr>
        <a:xfrm>
          <a:off x="13251656" y="11632406"/>
          <a:ext cx="1476375" cy="163115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83344</xdr:colOff>
      <xdr:row>60</xdr:row>
      <xdr:rowOff>15868</xdr:rowOff>
    </xdr:from>
    <xdr:to>
      <xdr:col>52</xdr:col>
      <xdr:colOff>95250</xdr:colOff>
      <xdr:row>62</xdr:row>
      <xdr:rowOff>47624</xdr:rowOff>
    </xdr:to>
    <xdr:sp macro="" textlink="">
      <xdr:nvSpPr>
        <xdr:cNvPr id="29" name="テキスト ボックス 28">
          <a:extLst>
            <a:ext uri="{FF2B5EF4-FFF2-40B4-BE49-F238E27FC236}">
              <a16:creationId xmlns:a16="http://schemas.microsoft.com/office/drawing/2014/main" id="{8626A19F-DB46-91BA-82EA-EB5649D8B4EB}"/>
            </a:ext>
          </a:extLst>
        </xdr:cNvPr>
        <xdr:cNvSpPr txBox="1"/>
      </xdr:nvSpPr>
      <xdr:spPr>
        <a:xfrm>
          <a:off x="9941719" y="18732493"/>
          <a:ext cx="3679031" cy="6746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製造現場以外の箇所への事業や処分撤去に係る費用など、補助対象外となる経費を税抜き価格で記入してください。</a:t>
          </a:r>
          <a:endParaRPr kumimoji="1" lang="en-US" altLang="ja-JP" sz="1100" b="1">
            <a:solidFill>
              <a:srgbClr val="FF0000"/>
            </a:solidFill>
          </a:endParaRPr>
        </a:p>
      </xdr:txBody>
    </xdr:sp>
    <xdr:clientData/>
  </xdr:twoCellAnchor>
  <xdr:twoCellAnchor>
    <xdr:from>
      <xdr:col>44</xdr:col>
      <xdr:colOff>107156</xdr:colOff>
      <xdr:row>56</xdr:row>
      <xdr:rowOff>178593</xdr:rowOff>
    </xdr:from>
    <xdr:to>
      <xdr:col>44</xdr:col>
      <xdr:colOff>190500</xdr:colOff>
      <xdr:row>60</xdr:row>
      <xdr:rowOff>59531</xdr:rowOff>
    </xdr:to>
    <xdr:cxnSp macro="">
      <xdr:nvCxnSpPr>
        <xdr:cNvPr id="30" name="直線矢印コネクタ 29">
          <a:extLst>
            <a:ext uri="{FF2B5EF4-FFF2-40B4-BE49-F238E27FC236}">
              <a16:creationId xmlns:a16="http://schemas.microsoft.com/office/drawing/2014/main" id="{352E2F43-DB72-02B1-9BBD-99E96B9DD3E5}"/>
            </a:ext>
          </a:extLst>
        </xdr:cNvPr>
        <xdr:cNvCxnSpPr/>
      </xdr:nvCxnSpPr>
      <xdr:spPr>
        <a:xfrm flipV="1">
          <a:off x="11537156" y="17871281"/>
          <a:ext cx="83344" cy="9048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166688</xdr:colOff>
      <xdr:row>66</xdr:row>
      <xdr:rowOff>158744</xdr:rowOff>
    </xdr:from>
    <xdr:to>
      <xdr:col>49</xdr:col>
      <xdr:colOff>59531</xdr:colOff>
      <xdr:row>70</xdr:row>
      <xdr:rowOff>166687</xdr:rowOff>
    </xdr:to>
    <xdr:sp macro="" textlink="">
      <xdr:nvSpPr>
        <xdr:cNvPr id="13" name="テキスト ボックス 12">
          <a:extLst>
            <a:ext uri="{FF2B5EF4-FFF2-40B4-BE49-F238E27FC236}">
              <a16:creationId xmlns:a16="http://schemas.microsoft.com/office/drawing/2014/main" id="{8626A19F-DB46-91BA-82EA-EB5649D8B4EB}"/>
            </a:ext>
          </a:extLst>
        </xdr:cNvPr>
        <xdr:cNvSpPr txBox="1"/>
      </xdr:nvSpPr>
      <xdr:spPr>
        <a:xfrm>
          <a:off x="8358188" y="19137307"/>
          <a:ext cx="4441031" cy="8175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設備導入（省エネ対策）支援事業について申請する場合は、事前に支援機関の確認が必要となります。</a:t>
          </a:r>
          <a:endParaRPr kumimoji="1" lang="en-US" altLang="ja-JP" sz="1100" b="1">
            <a:solidFill>
              <a:srgbClr val="FF0000"/>
            </a:solidFill>
          </a:endParaRPr>
        </a:p>
        <a:p>
          <a:r>
            <a:rPr kumimoji="1" lang="ja-JP" altLang="en-US" sz="1100" b="1">
              <a:solidFill>
                <a:srgbClr val="FF0000"/>
              </a:solidFill>
            </a:rPr>
            <a:t>商工会議所または商工会、島根県産業振興財団にご相談ください。</a:t>
          </a:r>
          <a:endParaRPr kumimoji="1" lang="en-US" altLang="ja-JP" sz="1100" b="1">
            <a:solidFill>
              <a:srgbClr val="FF0000"/>
            </a:solidFill>
          </a:endParaRPr>
        </a:p>
      </xdr:txBody>
    </xdr:sp>
    <xdr:clientData/>
  </xdr:twoCellAnchor>
  <xdr:twoCellAnchor>
    <xdr:from>
      <xdr:col>40</xdr:col>
      <xdr:colOff>190500</xdr:colOff>
      <xdr:row>70</xdr:row>
      <xdr:rowOff>166687</xdr:rowOff>
    </xdr:from>
    <xdr:to>
      <xdr:col>40</xdr:col>
      <xdr:colOff>196454</xdr:colOff>
      <xdr:row>73</xdr:row>
      <xdr:rowOff>95250</xdr:rowOff>
    </xdr:to>
    <xdr:cxnSp macro="">
      <xdr:nvCxnSpPr>
        <xdr:cNvPr id="14" name="直線矢印コネクタ 13">
          <a:extLst>
            <a:ext uri="{FF2B5EF4-FFF2-40B4-BE49-F238E27FC236}">
              <a16:creationId xmlns:a16="http://schemas.microsoft.com/office/drawing/2014/main" id="{352E2F43-DB72-02B1-9BBD-99E96B9DD3E5}"/>
            </a:ext>
          </a:extLst>
        </xdr:cNvPr>
        <xdr:cNvCxnSpPr>
          <a:stCxn id="13" idx="2"/>
        </xdr:cNvCxnSpPr>
      </xdr:nvCxnSpPr>
      <xdr:spPr>
        <a:xfrm flipH="1">
          <a:off x="10572750" y="19954875"/>
          <a:ext cx="5954" cy="607219"/>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28575</xdr:colOff>
      <xdr:row>6</xdr:row>
      <xdr:rowOff>0</xdr:rowOff>
    </xdr:from>
    <xdr:to>
      <xdr:col>29</xdr:col>
      <xdr:colOff>47625</xdr:colOff>
      <xdr:row>9</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6562725" y="1314450"/>
          <a:ext cx="247650" cy="65722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6</xdr:row>
      <xdr:rowOff>114300</xdr:rowOff>
    </xdr:from>
    <xdr:to>
      <xdr:col>45</xdr:col>
      <xdr:colOff>66675</xdr:colOff>
      <xdr:row>9</xdr:row>
      <xdr:rowOff>114300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781800" y="1428750"/>
          <a:ext cx="374332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42332</xdr:colOff>
      <xdr:row>16</xdr:row>
      <xdr:rowOff>0</xdr:rowOff>
    </xdr:from>
    <xdr:to>
      <xdr:col>29</xdr:col>
      <xdr:colOff>63499</xdr:colOff>
      <xdr:row>20</xdr:row>
      <xdr:rowOff>9525</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6783915" y="3810000"/>
          <a:ext cx="254001" cy="813858"/>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169333</xdr:colOff>
      <xdr:row>16</xdr:row>
      <xdr:rowOff>190500</xdr:rowOff>
    </xdr:from>
    <xdr:to>
      <xdr:col>45</xdr:col>
      <xdr:colOff>216958</xdr:colOff>
      <xdr:row>19</xdr:row>
      <xdr:rowOff>17991</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080250" y="3757083"/>
          <a:ext cx="5296958" cy="430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42334</xdr:colOff>
      <xdr:row>32</xdr:row>
      <xdr:rowOff>42334</xdr:rowOff>
    </xdr:from>
    <xdr:to>
      <xdr:col>29</xdr:col>
      <xdr:colOff>105834</xdr:colOff>
      <xdr:row>33</xdr:row>
      <xdr:rowOff>219075</xdr:rowOff>
    </xdr:to>
    <xdr:sp macro="" textlink="">
      <xdr:nvSpPr>
        <xdr:cNvPr id="6" name="右中かっこ 5">
          <a:extLst>
            <a:ext uri="{FF2B5EF4-FFF2-40B4-BE49-F238E27FC236}">
              <a16:creationId xmlns:a16="http://schemas.microsoft.com/office/drawing/2014/main" id="{00000000-0008-0000-0400-000006000000}"/>
            </a:ext>
          </a:extLst>
        </xdr:cNvPr>
        <xdr:cNvSpPr/>
      </xdr:nvSpPr>
      <xdr:spPr>
        <a:xfrm>
          <a:off x="6783917" y="7069667"/>
          <a:ext cx="296334" cy="4095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242359</xdr:colOff>
      <xdr:row>32</xdr:row>
      <xdr:rowOff>73024</xdr:rowOff>
    </xdr:from>
    <xdr:to>
      <xdr:col>46</xdr:col>
      <xdr:colOff>57151</xdr:colOff>
      <xdr:row>34</xdr:row>
      <xdr:rowOff>38100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7216776" y="7100357"/>
          <a:ext cx="5296958" cy="430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手入力してください。</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完了年月日は令和</a:t>
          </a:r>
          <a:r>
            <a:rPr kumimoji="1" lang="en-US" altLang="ja-JP" sz="1100" b="1">
              <a:latin typeface="ＭＳ 明朝" panose="02020609040205080304" pitchFamily="17" charset="-128"/>
              <a:ea typeface="ＭＳ 明朝" panose="02020609040205080304" pitchFamily="17" charset="-128"/>
            </a:rPr>
            <a:t>7</a:t>
          </a:r>
          <a:r>
            <a:rPr kumimoji="1" lang="ja-JP" altLang="en-US" sz="1100" b="1">
              <a:latin typeface="ＭＳ 明朝" panose="02020609040205080304" pitchFamily="17" charset="-128"/>
              <a:ea typeface="ＭＳ 明朝" panose="02020609040205080304" pitchFamily="17" charset="-128"/>
            </a:rPr>
            <a:t>年</a:t>
          </a:r>
          <a:r>
            <a:rPr kumimoji="1" lang="en-US" altLang="ja-JP" sz="1100" b="1">
              <a:latin typeface="ＭＳ 明朝" panose="02020609040205080304" pitchFamily="17" charset="-128"/>
              <a:ea typeface="ＭＳ 明朝" panose="02020609040205080304" pitchFamily="17" charset="-128"/>
            </a:rPr>
            <a:t>2</a:t>
          </a:r>
          <a:r>
            <a:rPr kumimoji="1" lang="ja-JP" altLang="en-US" sz="1100" b="1">
              <a:latin typeface="ＭＳ 明朝" panose="02020609040205080304" pitchFamily="17" charset="-128"/>
              <a:ea typeface="ＭＳ 明朝" panose="02020609040205080304" pitchFamily="17" charset="-128"/>
            </a:rPr>
            <a:t>月</a:t>
          </a:r>
          <a:r>
            <a:rPr kumimoji="1" lang="en-US" altLang="ja-JP" sz="1100" b="1">
              <a:latin typeface="ＭＳ 明朝" panose="02020609040205080304" pitchFamily="17" charset="-128"/>
              <a:ea typeface="ＭＳ 明朝" panose="02020609040205080304" pitchFamily="17" charset="-128"/>
            </a:rPr>
            <a:t>28</a:t>
          </a:r>
          <a:r>
            <a:rPr kumimoji="1" lang="ja-JP" altLang="en-US" sz="1100" b="1">
              <a:latin typeface="ＭＳ 明朝" panose="02020609040205080304" pitchFamily="17" charset="-128"/>
              <a:ea typeface="ＭＳ 明朝" panose="02020609040205080304" pitchFamily="17" charset="-128"/>
            </a:rPr>
            <a:t>日までの日付を入力してください。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42333</xdr:colOff>
      <xdr:row>34</xdr:row>
      <xdr:rowOff>0</xdr:rowOff>
    </xdr:from>
    <xdr:to>
      <xdr:col>29</xdr:col>
      <xdr:colOff>105833</xdr:colOff>
      <xdr:row>41</xdr:row>
      <xdr:rowOff>19050</xdr:rowOff>
    </xdr:to>
    <xdr:sp macro="" textlink="">
      <xdr:nvSpPr>
        <xdr:cNvPr id="8" name="右中かっこ 7">
          <a:extLst>
            <a:ext uri="{FF2B5EF4-FFF2-40B4-BE49-F238E27FC236}">
              <a16:creationId xmlns:a16="http://schemas.microsoft.com/office/drawing/2014/main" id="{00000000-0008-0000-0400-000008000000}"/>
            </a:ext>
          </a:extLst>
        </xdr:cNvPr>
        <xdr:cNvSpPr/>
      </xdr:nvSpPr>
      <xdr:spPr>
        <a:xfrm>
          <a:off x="6783916" y="7493000"/>
          <a:ext cx="296334" cy="1426633"/>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176742</xdr:colOff>
      <xdr:row>36</xdr:row>
      <xdr:rowOff>53975</xdr:rowOff>
    </xdr:from>
    <xdr:to>
      <xdr:col>45</xdr:col>
      <xdr:colOff>224367</xdr:colOff>
      <xdr:row>38</xdr:row>
      <xdr:rowOff>82550</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7087659" y="7705725"/>
          <a:ext cx="5296958" cy="430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添付書類を確認し、メールに添付して送付してください。</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事業計画書は別紙様式を使用してください。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47625</xdr:colOff>
          <xdr:row>41</xdr:row>
          <xdr:rowOff>9525</xdr:rowOff>
        </xdr:from>
        <xdr:to>
          <xdr:col>10</xdr:col>
          <xdr:colOff>266700</xdr:colOff>
          <xdr:row>42</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41</xdr:row>
          <xdr:rowOff>190500</xdr:rowOff>
        </xdr:from>
        <xdr:to>
          <xdr:col>10</xdr:col>
          <xdr:colOff>257175</xdr:colOff>
          <xdr:row>42</xdr:row>
          <xdr:rowOff>190500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0</xdr:rowOff>
        </xdr:from>
        <xdr:to>
          <xdr:col>11</xdr:col>
          <xdr:colOff>209550</xdr:colOff>
          <xdr:row>45</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46</xdr:row>
          <xdr:rowOff>0</xdr:rowOff>
        </xdr:from>
        <xdr:to>
          <xdr:col>11</xdr:col>
          <xdr:colOff>209550</xdr:colOff>
          <xdr:row>47</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0</xdr:rowOff>
        </xdr:from>
        <xdr:to>
          <xdr:col>11</xdr:col>
          <xdr:colOff>209550</xdr:colOff>
          <xdr:row>46</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63501</xdr:colOff>
      <xdr:row>20</xdr:row>
      <xdr:rowOff>31750</xdr:rowOff>
    </xdr:from>
    <xdr:to>
      <xdr:col>29</xdr:col>
      <xdr:colOff>52916</xdr:colOff>
      <xdr:row>32</xdr:row>
      <xdr:rowOff>42333</xdr:rowOff>
    </xdr:to>
    <xdr:sp macro="" textlink="">
      <xdr:nvSpPr>
        <xdr:cNvPr id="15" name="右中かっこ 14">
          <a:extLst>
            <a:ext uri="{FF2B5EF4-FFF2-40B4-BE49-F238E27FC236}">
              <a16:creationId xmlns:a16="http://schemas.microsoft.com/office/drawing/2014/main" id="{00000000-0008-0000-0400-000004000000}"/>
            </a:ext>
          </a:extLst>
        </xdr:cNvPr>
        <xdr:cNvSpPr/>
      </xdr:nvSpPr>
      <xdr:spPr>
        <a:xfrm>
          <a:off x="6805084" y="4646083"/>
          <a:ext cx="222249" cy="2423583"/>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211666</xdr:colOff>
      <xdr:row>25</xdr:row>
      <xdr:rowOff>21166</xdr:rowOff>
    </xdr:from>
    <xdr:to>
      <xdr:col>46</xdr:col>
      <xdr:colOff>26458</xdr:colOff>
      <xdr:row>27</xdr:row>
      <xdr:rowOff>49740</xdr:rowOff>
    </xdr:to>
    <xdr:sp macro="" textlink="">
      <xdr:nvSpPr>
        <xdr:cNvPr id="16" name="テキスト ボックス 15">
          <a:extLst>
            <a:ext uri="{FF2B5EF4-FFF2-40B4-BE49-F238E27FC236}">
              <a16:creationId xmlns:a16="http://schemas.microsoft.com/office/drawing/2014/main" id="{00000000-0008-0000-0400-000005000000}"/>
            </a:ext>
          </a:extLst>
        </xdr:cNvPr>
        <xdr:cNvSpPr txBox="1"/>
      </xdr:nvSpPr>
      <xdr:spPr>
        <a:xfrm>
          <a:off x="7186083" y="5640916"/>
          <a:ext cx="5296958" cy="430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入力不要。事業計画書から自動生成されます。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28575</xdr:colOff>
      <xdr:row>6</xdr:row>
      <xdr:rowOff>0</xdr:rowOff>
    </xdr:from>
    <xdr:to>
      <xdr:col>29</xdr:col>
      <xdr:colOff>47625</xdr:colOff>
      <xdr:row>9</xdr:row>
      <xdr:rowOff>228600</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6562725" y="1314450"/>
          <a:ext cx="247650" cy="65722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6</xdr:row>
      <xdr:rowOff>114300</xdr:rowOff>
    </xdr:from>
    <xdr:to>
      <xdr:col>45</xdr:col>
      <xdr:colOff>66675</xdr:colOff>
      <xdr:row>9</xdr:row>
      <xdr:rowOff>114300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6781800" y="1428750"/>
          <a:ext cx="374332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31750</xdr:colOff>
      <xdr:row>18</xdr:row>
      <xdr:rowOff>19050</xdr:rowOff>
    </xdr:from>
    <xdr:to>
      <xdr:col>29</xdr:col>
      <xdr:colOff>50800</xdr:colOff>
      <xdr:row>21</xdr:row>
      <xdr:rowOff>190500</xdr:rowOff>
    </xdr:to>
    <xdr:sp macro="" textlink="">
      <xdr:nvSpPr>
        <xdr:cNvPr id="5" name="右中かっこ 4">
          <a:extLst>
            <a:ext uri="{FF2B5EF4-FFF2-40B4-BE49-F238E27FC236}">
              <a16:creationId xmlns:a16="http://schemas.microsoft.com/office/drawing/2014/main" id="{00000000-0008-0000-0500-000005000000}"/>
            </a:ext>
          </a:extLst>
        </xdr:cNvPr>
        <xdr:cNvSpPr/>
      </xdr:nvSpPr>
      <xdr:spPr>
        <a:xfrm>
          <a:off x="6582833" y="3797300"/>
          <a:ext cx="251884" cy="774700"/>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125942</xdr:colOff>
      <xdr:row>18</xdr:row>
      <xdr:rowOff>127000</xdr:rowOff>
    </xdr:from>
    <xdr:to>
      <xdr:col>45</xdr:col>
      <xdr:colOff>173567</xdr:colOff>
      <xdr:row>21</xdr:row>
      <xdr:rowOff>88900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6909859" y="3905250"/>
          <a:ext cx="3804708" cy="565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27516</xdr:colOff>
      <xdr:row>22</xdr:row>
      <xdr:rowOff>9525</xdr:rowOff>
    </xdr:from>
    <xdr:to>
      <xdr:col>29</xdr:col>
      <xdr:colOff>79374</xdr:colOff>
      <xdr:row>37</xdr:row>
      <xdr:rowOff>200024</xdr:rowOff>
    </xdr:to>
    <xdr:sp macro="" textlink="">
      <xdr:nvSpPr>
        <xdr:cNvPr id="7" name="右中かっこ 6">
          <a:extLst>
            <a:ext uri="{FF2B5EF4-FFF2-40B4-BE49-F238E27FC236}">
              <a16:creationId xmlns:a16="http://schemas.microsoft.com/office/drawing/2014/main" id="{00000000-0008-0000-0500-000007000000}"/>
            </a:ext>
          </a:extLst>
        </xdr:cNvPr>
        <xdr:cNvSpPr/>
      </xdr:nvSpPr>
      <xdr:spPr>
        <a:xfrm>
          <a:off x="6578599" y="4592108"/>
          <a:ext cx="284692" cy="3206749"/>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111125</xdr:colOff>
      <xdr:row>28</xdr:row>
      <xdr:rowOff>180975</xdr:rowOff>
    </xdr:from>
    <xdr:to>
      <xdr:col>49</xdr:col>
      <xdr:colOff>63500</xdr:colOff>
      <xdr:row>31</xdr:row>
      <xdr:rowOff>9525</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6895042" y="5970058"/>
          <a:ext cx="4640791"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手入力してください。増額</a:t>
          </a:r>
          <a:r>
            <a:rPr kumimoji="1" lang="en-US" altLang="ja-JP" sz="1100" b="1">
              <a:latin typeface="ＭＳ 明朝" panose="02020609040205080304" pitchFamily="17" charset="-128"/>
              <a:ea typeface="ＭＳ 明朝" panose="02020609040205080304" pitchFamily="17" charset="-128"/>
            </a:rPr>
            <a:t>or</a:t>
          </a:r>
          <a:r>
            <a:rPr kumimoji="1" lang="ja-JP" altLang="en-US" sz="1100" b="1">
              <a:latin typeface="ＭＳ 明朝" panose="02020609040205080304" pitchFamily="17" charset="-128"/>
              <a:ea typeface="ＭＳ 明朝" panose="02020609040205080304" pitchFamily="17" charset="-128"/>
            </a:rPr>
            <a:t>減額をプルダウンから選択してください。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28574</xdr:colOff>
      <xdr:row>0</xdr:row>
      <xdr:rowOff>19050</xdr:rowOff>
    </xdr:from>
    <xdr:to>
      <xdr:col>61</xdr:col>
      <xdr:colOff>28575</xdr:colOff>
      <xdr:row>16</xdr:row>
      <xdr:rowOff>9525</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6476999" y="19050"/>
          <a:ext cx="7581901" cy="3305175"/>
        </a:xfrm>
        <a:prstGeom prst="rect">
          <a:avLst/>
        </a:prstGeom>
        <a:solidFill>
          <a:srgbClr val="0000FF"/>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chorCtr="0"/>
        <a:lstStyle/>
        <a:p>
          <a:r>
            <a:rPr kumimoji="1" lang="en-US" altLang="ja-JP" sz="1600" b="1">
              <a:solidFill>
                <a:schemeClr val="bg1"/>
              </a:solidFill>
              <a:latin typeface="ＭＳ 明朝" panose="02020609040205080304" pitchFamily="17" charset="-128"/>
              <a:ea typeface="ＭＳ 明朝" panose="02020609040205080304" pitchFamily="17" charset="-128"/>
            </a:rPr>
            <a:t>【</a:t>
          </a:r>
          <a:r>
            <a:rPr kumimoji="1" lang="ja-JP" altLang="en-US" sz="1600" b="1">
              <a:solidFill>
                <a:schemeClr val="bg1"/>
              </a:solidFill>
              <a:latin typeface="ＭＳ 明朝" panose="02020609040205080304" pitchFamily="17" charset="-128"/>
              <a:ea typeface="ＭＳ 明朝" panose="02020609040205080304" pitchFamily="17" charset="-128"/>
            </a:rPr>
            <a:t>様式説明</a:t>
          </a:r>
          <a:r>
            <a:rPr kumimoji="1" lang="en-US" altLang="ja-JP" sz="1600" b="1">
              <a:solidFill>
                <a:schemeClr val="bg1"/>
              </a:solidFill>
              <a:latin typeface="ＭＳ 明朝" panose="02020609040205080304" pitchFamily="17" charset="-128"/>
              <a:ea typeface="ＭＳ 明朝" panose="02020609040205080304" pitchFamily="17" charset="-128"/>
            </a:rPr>
            <a:t>】</a:t>
          </a:r>
        </a:p>
        <a:p>
          <a:r>
            <a:rPr kumimoji="1" lang="ja-JP" altLang="en-US" sz="1600" b="1">
              <a:solidFill>
                <a:schemeClr val="bg1"/>
              </a:solidFill>
              <a:latin typeface="ＭＳ 明朝" panose="02020609040205080304" pitchFamily="17" charset="-128"/>
              <a:ea typeface="ＭＳ 明朝" panose="02020609040205080304" pitchFamily="17" charset="-128"/>
            </a:rPr>
            <a:t>この様式は、以下に該当する場合に提出してください。</a:t>
          </a:r>
          <a:endParaRPr kumimoji="1" lang="en-US" altLang="ja-JP" sz="1600" b="1">
            <a:solidFill>
              <a:schemeClr val="bg1"/>
            </a:solidFill>
            <a:latin typeface="ＭＳ 明朝" panose="02020609040205080304" pitchFamily="17" charset="-128"/>
            <a:ea typeface="ＭＳ 明朝" panose="02020609040205080304" pitchFamily="17" charset="-128"/>
          </a:endParaRPr>
        </a:p>
        <a:p>
          <a:endParaRPr kumimoji="1" lang="en-US" altLang="ja-JP" sz="1600" b="1">
            <a:solidFill>
              <a:schemeClr val="bg1"/>
            </a:solidFill>
            <a:latin typeface="ＭＳ 明朝" panose="02020609040205080304" pitchFamily="17" charset="-128"/>
            <a:ea typeface="ＭＳ 明朝" panose="02020609040205080304" pitchFamily="17" charset="-128"/>
          </a:endParaRPr>
        </a:p>
        <a:p>
          <a:r>
            <a:rPr kumimoji="1" lang="ja-JP" altLang="en-US" sz="1600" b="1">
              <a:solidFill>
                <a:schemeClr val="bg1"/>
              </a:solidFill>
              <a:latin typeface="ＭＳ 明朝" panose="02020609040205080304" pitchFamily="17" charset="-128"/>
              <a:ea typeface="ＭＳ 明朝" panose="02020609040205080304" pitchFamily="17" charset="-128"/>
            </a:rPr>
            <a:t>・交付決定を受けた補助事業について、事業内容等の変更により、当該補助金等の額に変更が生じた場合</a:t>
          </a:r>
          <a:endParaRPr kumimoji="1" lang="en-US" altLang="ja-JP" sz="1600" b="1">
            <a:solidFill>
              <a:schemeClr val="bg1"/>
            </a:solidFill>
            <a:latin typeface="ＭＳ 明朝" panose="02020609040205080304" pitchFamily="17" charset="-128"/>
            <a:ea typeface="ＭＳ 明朝" panose="02020609040205080304" pitchFamily="17" charset="-128"/>
          </a:endParaRPr>
        </a:p>
        <a:p>
          <a:endParaRPr kumimoji="1" lang="en-US" altLang="ja-JP" sz="1600" b="1">
            <a:solidFill>
              <a:schemeClr val="bg1"/>
            </a:solidFill>
            <a:latin typeface="ＭＳ 明朝" panose="02020609040205080304" pitchFamily="17" charset="-128"/>
            <a:ea typeface="ＭＳ 明朝" panose="02020609040205080304" pitchFamily="17" charset="-128"/>
          </a:endParaRPr>
        </a:p>
        <a:p>
          <a:endParaRPr kumimoji="1" lang="en-US" altLang="ja-JP" sz="1600" b="1">
            <a:solidFill>
              <a:schemeClr val="bg1"/>
            </a:solidFill>
            <a:latin typeface="ＭＳ 明朝" panose="02020609040205080304" pitchFamily="17" charset="-128"/>
            <a:ea typeface="ＭＳ 明朝" panose="02020609040205080304" pitchFamily="17" charset="-128"/>
          </a:endParaRPr>
        </a:p>
        <a:p>
          <a:r>
            <a:rPr kumimoji="1" lang="en-US" altLang="ja-JP" sz="1600" b="1">
              <a:solidFill>
                <a:schemeClr val="bg1"/>
              </a:solidFill>
              <a:latin typeface="ＭＳ 明朝" panose="02020609040205080304" pitchFamily="17" charset="-128"/>
              <a:ea typeface="ＭＳ 明朝" panose="02020609040205080304" pitchFamily="17" charset="-128"/>
            </a:rPr>
            <a:t>※</a:t>
          </a:r>
          <a:r>
            <a:rPr kumimoji="1" lang="ja-JP" altLang="en-US" sz="1600" b="1">
              <a:solidFill>
                <a:schemeClr val="bg1"/>
              </a:solidFill>
              <a:latin typeface="ＭＳ 明朝" panose="02020609040205080304" pitchFamily="17" charset="-128"/>
              <a:ea typeface="ＭＳ 明朝" panose="02020609040205080304" pitchFamily="17" charset="-128"/>
            </a:rPr>
            <a:t>補助事業の廃止や補助金等の額の変更を伴わない事業内容等の変更がある場合は、</a:t>
          </a:r>
          <a:r>
            <a:rPr kumimoji="1" lang="en-US" altLang="ja-JP" sz="1600" b="1">
              <a:solidFill>
                <a:schemeClr val="bg1"/>
              </a:solidFill>
              <a:latin typeface="ＭＳ 明朝" panose="02020609040205080304" pitchFamily="17" charset="-128"/>
              <a:ea typeface="ＭＳ 明朝" panose="02020609040205080304" pitchFamily="17" charset="-128"/>
            </a:rPr>
            <a:t>(</a:t>
          </a:r>
          <a:r>
            <a:rPr kumimoji="1" lang="ja-JP" altLang="en-US" sz="1600" b="1">
              <a:solidFill>
                <a:schemeClr val="bg1"/>
              </a:solidFill>
              <a:latin typeface="ＭＳ 明朝" panose="02020609040205080304" pitchFamily="17" charset="-128"/>
              <a:ea typeface="ＭＳ 明朝" panose="02020609040205080304" pitchFamily="17" charset="-128"/>
            </a:rPr>
            <a:t>様式</a:t>
          </a:r>
          <a:r>
            <a:rPr kumimoji="1" lang="en-US" altLang="ja-JP" sz="1600" b="1">
              <a:solidFill>
                <a:schemeClr val="bg1"/>
              </a:solidFill>
              <a:latin typeface="ＭＳ 明朝" panose="02020609040205080304" pitchFamily="17" charset="-128"/>
              <a:ea typeface="ＭＳ 明朝" panose="02020609040205080304" pitchFamily="17" charset="-128"/>
            </a:rPr>
            <a:t>3</a:t>
          </a:r>
          <a:r>
            <a:rPr kumimoji="1" lang="ja-JP" altLang="en-US" sz="1600" b="1">
              <a:solidFill>
                <a:schemeClr val="bg1"/>
              </a:solidFill>
              <a:latin typeface="ＭＳ 明朝" panose="02020609040205080304" pitchFamily="17" charset="-128"/>
              <a:ea typeface="ＭＳ 明朝" panose="02020609040205080304" pitchFamily="17" charset="-128"/>
            </a:rPr>
            <a:t>号</a:t>
          </a:r>
          <a:r>
            <a:rPr kumimoji="1" lang="en-US" altLang="ja-JP" sz="1600" b="1">
              <a:solidFill>
                <a:schemeClr val="bg1"/>
              </a:solidFill>
              <a:latin typeface="ＭＳ 明朝" panose="02020609040205080304" pitchFamily="17" charset="-128"/>
              <a:ea typeface="ＭＳ 明朝" panose="02020609040205080304" pitchFamily="17" charset="-128"/>
            </a:rPr>
            <a:t>3)</a:t>
          </a:r>
          <a:r>
            <a:rPr kumimoji="1" lang="ja-JP" altLang="en-US" sz="1600" b="1">
              <a:solidFill>
                <a:schemeClr val="bg1"/>
              </a:solidFill>
              <a:latin typeface="ＭＳ 明朝" panose="02020609040205080304" pitchFamily="17" charset="-128"/>
              <a:ea typeface="ＭＳ 明朝" panose="02020609040205080304" pitchFamily="17" charset="-128"/>
            </a:rPr>
            <a:t>変更・中止・廃止承認申請書を提出してください。</a:t>
          </a:r>
          <a:endParaRPr kumimoji="1" lang="en-US" altLang="ja-JP" sz="1600" b="1">
            <a:solidFill>
              <a:schemeClr val="bg1"/>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28575</xdr:colOff>
      <xdr:row>16</xdr:row>
      <xdr:rowOff>9526</xdr:rowOff>
    </xdr:from>
    <xdr:to>
      <xdr:col>61</xdr:col>
      <xdr:colOff>28575</xdr:colOff>
      <xdr:row>17</xdr:row>
      <xdr:rowOff>190501</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6477000" y="3324226"/>
          <a:ext cx="7581900" cy="3810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solidFill>
                <a:schemeClr val="bg1"/>
              </a:solidFill>
              <a:latin typeface="ＭＳ 明朝" panose="02020609040205080304" pitchFamily="17" charset="-128"/>
              <a:ea typeface="ＭＳ 明朝" panose="02020609040205080304" pitchFamily="17" charset="-128"/>
            </a:rPr>
            <a:t>←交付決定通知書の右上に記載された指令年月日、指令番号を手入力してください。</a:t>
          </a:r>
          <a:endParaRPr kumimoji="1" lang="en-US" altLang="ja-JP" sz="1100" b="1">
            <a:solidFill>
              <a:schemeClr val="bg1"/>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41275</xdr:colOff>
      <xdr:row>38</xdr:row>
      <xdr:rowOff>9525</xdr:rowOff>
    </xdr:from>
    <xdr:to>
      <xdr:col>29</xdr:col>
      <xdr:colOff>88900</xdr:colOff>
      <xdr:row>40</xdr:row>
      <xdr:rowOff>19051</xdr:rowOff>
    </xdr:to>
    <xdr:sp macro="" textlink="">
      <xdr:nvSpPr>
        <xdr:cNvPr id="11" name="右中かっこ 10">
          <a:extLst>
            <a:ext uri="{FF2B5EF4-FFF2-40B4-BE49-F238E27FC236}">
              <a16:creationId xmlns:a16="http://schemas.microsoft.com/office/drawing/2014/main" id="{00000000-0008-0000-0500-00000B000000}"/>
            </a:ext>
          </a:extLst>
        </xdr:cNvPr>
        <xdr:cNvSpPr/>
      </xdr:nvSpPr>
      <xdr:spPr>
        <a:xfrm>
          <a:off x="6592358" y="7809442"/>
          <a:ext cx="280459" cy="411692"/>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136525</xdr:colOff>
      <xdr:row>38</xdr:row>
      <xdr:rowOff>10582</xdr:rowOff>
    </xdr:from>
    <xdr:to>
      <xdr:col>49</xdr:col>
      <xdr:colOff>84667</xdr:colOff>
      <xdr:row>40</xdr:row>
      <xdr:rowOff>40216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6920442" y="7810499"/>
          <a:ext cx="4636558"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添付書類を確認し、メールに添付し送付してください。</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変更事業計画書及び変更収支予算書は別紙様式を使用してください。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28575</xdr:colOff>
      <xdr:row>6</xdr:row>
      <xdr:rowOff>0</xdr:rowOff>
    </xdr:from>
    <xdr:to>
      <xdr:col>29</xdr:col>
      <xdr:colOff>47625</xdr:colOff>
      <xdr:row>9</xdr:row>
      <xdr:rowOff>228600</xdr:rowOff>
    </xdr:to>
    <xdr:sp macro="" textlink="">
      <xdr:nvSpPr>
        <xdr:cNvPr id="4" name="右中かっこ 3">
          <a:extLst>
            <a:ext uri="{FF2B5EF4-FFF2-40B4-BE49-F238E27FC236}">
              <a16:creationId xmlns:a16="http://schemas.microsoft.com/office/drawing/2014/main" id="{B9805F58-333C-458D-8835-E486A624377F}"/>
            </a:ext>
          </a:extLst>
        </xdr:cNvPr>
        <xdr:cNvSpPr/>
      </xdr:nvSpPr>
      <xdr:spPr>
        <a:xfrm>
          <a:off x="6477000" y="1314450"/>
          <a:ext cx="247650" cy="704850"/>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6</xdr:row>
      <xdr:rowOff>114300</xdr:rowOff>
    </xdr:from>
    <xdr:to>
      <xdr:col>45</xdr:col>
      <xdr:colOff>66675</xdr:colOff>
      <xdr:row>9</xdr:row>
      <xdr:rowOff>114300</xdr:rowOff>
    </xdr:to>
    <xdr:sp macro="" textlink="">
      <xdr:nvSpPr>
        <xdr:cNvPr id="7" name="テキスト ボックス 6">
          <a:extLst>
            <a:ext uri="{FF2B5EF4-FFF2-40B4-BE49-F238E27FC236}">
              <a16:creationId xmlns:a16="http://schemas.microsoft.com/office/drawing/2014/main" id="{184026FC-8987-45F8-9EBB-EBC7B40CC251}"/>
            </a:ext>
          </a:extLst>
        </xdr:cNvPr>
        <xdr:cNvSpPr txBox="1"/>
      </xdr:nvSpPr>
      <xdr:spPr>
        <a:xfrm>
          <a:off x="6696075" y="1428750"/>
          <a:ext cx="37433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29633</xdr:colOff>
      <xdr:row>20</xdr:row>
      <xdr:rowOff>27516</xdr:rowOff>
    </xdr:from>
    <xdr:to>
      <xdr:col>29</xdr:col>
      <xdr:colOff>48683</xdr:colOff>
      <xdr:row>24</xdr:row>
      <xdr:rowOff>151341</xdr:rowOff>
    </xdr:to>
    <xdr:sp macro="" textlink="">
      <xdr:nvSpPr>
        <xdr:cNvPr id="8" name="右中かっこ 7">
          <a:extLst>
            <a:ext uri="{FF2B5EF4-FFF2-40B4-BE49-F238E27FC236}">
              <a16:creationId xmlns:a16="http://schemas.microsoft.com/office/drawing/2014/main" id="{13A6BAC8-1D22-4E77-B3FE-970865B25181}"/>
            </a:ext>
          </a:extLst>
        </xdr:cNvPr>
        <xdr:cNvSpPr/>
      </xdr:nvSpPr>
      <xdr:spPr>
        <a:xfrm>
          <a:off x="6580716" y="4038599"/>
          <a:ext cx="251884" cy="864659"/>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137583</xdr:colOff>
      <xdr:row>20</xdr:row>
      <xdr:rowOff>192617</xdr:rowOff>
    </xdr:from>
    <xdr:to>
      <xdr:col>45</xdr:col>
      <xdr:colOff>185208</xdr:colOff>
      <xdr:row>23</xdr:row>
      <xdr:rowOff>164042</xdr:rowOff>
    </xdr:to>
    <xdr:sp macro="" textlink="">
      <xdr:nvSpPr>
        <xdr:cNvPr id="9" name="テキスト ボックス 8">
          <a:extLst>
            <a:ext uri="{FF2B5EF4-FFF2-40B4-BE49-F238E27FC236}">
              <a16:creationId xmlns:a16="http://schemas.microsoft.com/office/drawing/2014/main" id="{F529DF05-C4B6-44A2-BD04-04ED30BC748C}"/>
            </a:ext>
          </a:extLst>
        </xdr:cNvPr>
        <xdr:cNvSpPr txBox="1"/>
      </xdr:nvSpPr>
      <xdr:spPr>
        <a:xfrm>
          <a:off x="6921500" y="4203700"/>
          <a:ext cx="3804708"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27516</xdr:colOff>
      <xdr:row>24</xdr:row>
      <xdr:rowOff>158750</xdr:rowOff>
    </xdr:from>
    <xdr:to>
      <xdr:col>29</xdr:col>
      <xdr:colOff>79374</xdr:colOff>
      <xdr:row>38</xdr:row>
      <xdr:rowOff>189441</xdr:rowOff>
    </xdr:to>
    <xdr:sp macro="" textlink="">
      <xdr:nvSpPr>
        <xdr:cNvPr id="10" name="右中かっこ 9">
          <a:extLst>
            <a:ext uri="{FF2B5EF4-FFF2-40B4-BE49-F238E27FC236}">
              <a16:creationId xmlns:a16="http://schemas.microsoft.com/office/drawing/2014/main" id="{C1E444C6-B27E-4BCD-B4B6-584044706899}"/>
            </a:ext>
          </a:extLst>
        </xdr:cNvPr>
        <xdr:cNvSpPr/>
      </xdr:nvSpPr>
      <xdr:spPr>
        <a:xfrm>
          <a:off x="6578599" y="4910667"/>
          <a:ext cx="284692" cy="2877607"/>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153458</xdr:colOff>
      <xdr:row>30</xdr:row>
      <xdr:rowOff>191559</xdr:rowOff>
    </xdr:from>
    <xdr:to>
      <xdr:col>49</xdr:col>
      <xdr:colOff>105833</xdr:colOff>
      <xdr:row>32</xdr:row>
      <xdr:rowOff>210609</xdr:rowOff>
    </xdr:to>
    <xdr:sp macro="" textlink="">
      <xdr:nvSpPr>
        <xdr:cNvPr id="11" name="テキスト ボックス 10">
          <a:extLst>
            <a:ext uri="{FF2B5EF4-FFF2-40B4-BE49-F238E27FC236}">
              <a16:creationId xmlns:a16="http://schemas.microsoft.com/office/drawing/2014/main" id="{8064740E-E58E-4611-8CC2-04EA402B34F1}"/>
            </a:ext>
          </a:extLst>
        </xdr:cNvPr>
        <xdr:cNvSpPr txBox="1"/>
      </xdr:nvSpPr>
      <xdr:spPr>
        <a:xfrm>
          <a:off x="6937375" y="6139392"/>
          <a:ext cx="4640791" cy="442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手入力してください。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28575</xdr:colOff>
      <xdr:row>5</xdr:row>
      <xdr:rowOff>0</xdr:rowOff>
    </xdr:from>
    <xdr:to>
      <xdr:col>61</xdr:col>
      <xdr:colOff>38100</xdr:colOff>
      <xdr:row>18</xdr:row>
      <xdr:rowOff>28575</xdr:rowOff>
    </xdr:to>
    <xdr:sp macro="" textlink="">
      <xdr:nvSpPr>
        <xdr:cNvPr id="12" name="テキスト ボックス 11">
          <a:extLst>
            <a:ext uri="{FF2B5EF4-FFF2-40B4-BE49-F238E27FC236}">
              <a16:creationId xmlns:a16="http://schemas.microsoft.com/office/drawing/2014/main" id="{8090534C-2BA0-4D3A-9D76-C4D87082009E}"/>
            </a:ext>
          </a:extLst>
        </xdr:cNvPr>
        <xdr:cNvSpPr txBox="1"/>
      </xdr:nvSpPr>
      <xdr:spPr>
        <a:xfrm>
          <a:off x="6486525" y="847725"/>
          <a:ext cx="7591425" cy="2743200"/>
        </a:xfrm>
        <a:prstGeom prst="rect">
          <a:avLst/>
        </a:prstGeom>
        <a:solidFill>
          <a:srgbClr val="0000FF"/>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chorCtr="0"/>
        <a:lstStyle/>
        <a:p>
          <a:r>
            <a:rPr kumimoji="1" lang="en-US" altLang="ja-JP" sz="1600" b="1">
              <a:solidFill>
                <a:schemeClr val="bg1"/>
              </a:solidFill>
              <a:latin typeface="ＭＳ 明朝" panose="02020609040205080304" pitchFamily="17" charset="-128"/>
              <a:ea typeface="ＭＳ 明朝" panose="02020609040205080304" pitchFamily="17" charset="-128"/>
            </a:rPr>
            <a:t>【</a:t>
          </a:r>
          <a:r>
            <a:rPr kumimoji="1" lang="ja-JP" altLang="en-US" sz="1600" b="1">
              <a:solidFill>
                <a:schemeClr val="bg1"/>
              </a:solidFill>
              <a:latin typeface="ＭＳ 明朝" panose="02020609040205080304" pitchFamily="17" charset="-128"/>
              <a:ea typeface="ＭＳ 明朝" panose="02020609040205080304" pitchFamily="17" charset="-128"/>
            </a:rPr>
            <a:t>様式説明</a:t>
          </a:r>
          <a:r>
            <a:rPr kumimoji="1" lang="en-US" altLang="ja-JP" sz="1600" b="1">
              <a:solidFill>
                <a:schemeClr val="bg1"/>
              </a:solidFill>
              <a:latin typeface="ＭＳ 明朝" panose="02020609040205080304" pitchFamily="17" charset="-128"/>
              <a:ea typeface="ＭＳ 明朝" panose="02020609040205080304" pitchFamily="17" charset="-128"/>
            </a:rPr>
            <a:t>】</a:t>
          </a:r>
        </a:p>
        <a:p>
          <a:r>
            <a:rPr kumimoji="1" lang="ja-JP" altLang="en-US" sz="1600" b="1">
              <a:solidFill>
                <a:schemeClr val="bg1"/>
              </a:solidFill>
              <a:latin typeface="ＭＳ 明朝" panose="02020609040205080304" pitchFamily="17" charset="-128"/>
              <a:ea typeface="ＭＳ 明朝" panose="02020609040205080304" pitchFamily="17" charset="-128"/>
            </a:rPr>
            <a:t>この様式は、以下に該当する場合に提出してください。</a:t>
          </a:r>
          <a:endParaRPr kumimoji="1" lang="en-US" altLang="ja-JP" sz="1600" b="1">
            <a:solidFill>
              <a:schemeClr val="bg1"/>
            </a:solidFill>
            <a:latin typeface="ＭＳ 明朝" panose="02020609040205080304" pitchFamily="17" charset="-128"/>
            <a:ea typeface="ＭＳ 明朝" panose="02020609040205080304" pitchFamily="17" charset="-128"/>
          </a:endParaRPr>
        </a:p>
        <a:p>
          <a:endParaRPr kumimoji="1" lang="en-US" altLang="ja-JP" sz="1600" b="1">
            <a:solidFill>
              <a:schemeClr val="bg1"/>
            </a:solidFill>
            <a:latin typeface="ＭＳ 明朝" panose="02020609040205080304" pitchFamily="17" charset="-128"/>
            <a:ea typeface="ＭＳ 明朝" panose="02020609040205080304" pitchFamily="17" charset="-128"/>
          </a:endParaRPr>
        </a:p>
        <a:p>
          <a:r>
            <a:rPr kumimoji="1" lang="ja-JP" altLang="en-US" sz="1600" b="1">
              <a:solidFill>
                <a:schemeClr val="bg1"/>
              </a:solidFill>
              <a:latin typeface="ＭＳ 明朝" panose="02020609040205080304" pitchFamily="17" charset="-128"/>
              <a:ea typeface="ＭＳ 明朝" panose="02020609040205080304" pitchFamily="17" charset="-128"/>
            </a:rPr>
            <a:t>・交付決定を受けた補助事業について、当該補助金等の額の変更を伴わない事業内容等の変更が判明したとき</a:t>
          </a:r>
          <a:endParaRPr kumimoji="1" lang="en-US" altLang="ja-JP" sz="1600" b="1">
            <a:solidFill>
              <a:schemeClr val="bg1"/>
            </a:solidFill>
            <a:latin typeface="ＭＳ 明朝" panose="02020609040205080304" pitchFamily="17" charset="-128"/>
            <a:ea typeface="ＭＳ 明朝" panose="02020609040205080304" pitchFamily="17" charset="-128"/>
          </a:endParaRPr>
        </a:p>
        <a:p>
          <a:r>
            <a:rPr kumimoji="1" lang="ja-JP" altLang="en-US" sz="1600" b="1">
              <a:solidFill>
                <a:schemeClr val="bg1"/>
              </a:solidFill>
              <a:latin typeface="ＭＳ 明朝" panose="02020609040205080304" pitchFamily="17" charset="-128"/>
              <a:ea typeface="ＭＳ 明朝" panose="02020609040205080304" pitchFamily="17" charset="-128"/>
            </a:rPr>
            <a:t>・交付決定を受けた補助事業について、予定の期間内に完了しないとき</a:t>
          </a:r>
          <a:endParaRPr kumimoji="1" lang="en-US" altLang="ja-JP" sz="1600" b="1">
            <a:solidFill>
              <a:schemeClr val="bg1"/>
            </a:solidFill>
            <a:latin typeface="ＭＳ 明朝" panose="02020609040205080304" pitchFamily="17" charset="-128"/>
            <a:ea typeface="ＭＳ 明朝" panose="02020609040205080304" pitchFamily="17" charset="-128"/>
          </a:endParaRPr>
        </a:p>
        <a:p>
          <a:r>
            <a:rPr kumimoji="1" lang="ja-JP" altLang="en-US" sz="1600" b="1">
              <a:solidFill>
                <a:schemeClr val="bg1"/>
              </a:solidFill>
              <a:latin typeface="ＭＳ 明朝" panose="02020609040205080304" pitchFamily="17" charset="-128"/>
              <a:ea typeface="ＭＳ 明朝" panose="02020609040205080304" pitchFamily="17" charset="-128"/>
            </a:rPr>
            <a:t>・交付決定を受けた補助事業について、廃止するとき</a:t>
          </a:r>
          <a:endParaRPr kumimoji="1" lang="en-US" altLang="ja-JP" sz="1600" b="1">
            <a:solidFill>
              <a:schemeClr val="bg1"/>
            </a:solidFill>
            <a:latin typeface="ＭＳ 明朝" panose="02020609040205080304" pitchFamily="17" charset="-128"/>
            <a:ea typeface="ＭＳ 明朝" panose="02020609040205080304" pitchFamily="17" charset="-128"/>
          </a:endParaRPr>
        </a:p>
        <a:p>
          <a:endParaRPr kumimoji="1" lang="en-US" altLang="ja-JP" sz="1600" b="1">
            <a:solidFill>
              <a:schemeClr val="bg1"/>
            </a:solidFill>
            <a:latin typeface="ＭＳ 明朝" panose="02020609040205080304" pitchFamily="17" charset="-128"/>
            <a:ea typeface="ＭＳ 明朝" panose="02020609040205080304" pitchFamily="17" charset="-128"/>
          </a:endParaRPr>
        </a:p>
        <a:p>
          <a:r>
            <a:rPr kumimoji="1" lang="en-US" altLang="ja-JP" sz="1600" b="1">
              <a:solidFill>
                <a:schemeClr val="bg1"/>
              </a:solidFill>
              <a:latin typeface="ＭＳ 明朝" panose="02020609040205080304" pitchFamily="17" charset="-128"/>
              <a:ea typeface="ＭＳ 明朝" panose="02020609040205080304" pitchFamily="17" charset="-128"/>
            </a:rPr>
            <a:t>※</a:t>
          </a:r>
          <a:r>
            <a:rPr kumimoji="1" lang="ja-JP" altLang="en-US" sz="1600" b="1">
              <a:solidFill>
                <a:schemeClr val="bg1"/>
              </a:solidFill>
              <a:latin typeface="ＭＳ 明朝" panose="02020609040205080304" pitchFamily="17" charset="-128"/>
              <a:ea typeface="ＭＳ 明朝" panose="02020609040205080304" pitchFamily="17" charset="-128"/>
            </a:rPr>
            <a:t>補助金等の額の変更を伴う事業内容等の変更の場合は、</a:t>
          </a:r>
          <a:r>
            <a:rPr kumimoji="1" lang="en-US" altLang="ja-JP" sz="1600" b="1">
              <a:solidFill>
                <a:schemeClr val="bg1"/>
              </a:solidFill>
              <a:latin typeface="ＭＳ 明朝" panose="02020609040205080304" pitchFamily="17" charset="-128"/>
              <a:ea typeface="ＭＳ 明朝" panose="02020609040205080304" pitchFamily="17" charset="-128"/>
            </a:rPr>
            <a:t>(</a:t>
          </a:r>
          <a:r>
            <a:rPr kumimoji="1" lang="ja-JP" altLang="en-US" sz="1600" b="1">
              <a:solidFill>
                <a:schemeClr val="bg1"/>
              </a:solidFill>
              <a:latin typeface="ＭＳ 明朝" panose="02020609040205080304" pitchFamily="17" charset="-128"/>
              <a:ea typeface="ＭＳ 明朝" panose="02020609040205080304" pitchFamily="17" charset="-128"/>
            </a:rPr>
            <a:t>様式</a:t>
          </a:r>
          <a:r>
            <a:rPr kumimoji="1" lang="en-US" altLang="ja-JP" sz="1600" b="1">
              <a:solidFill>
                <a:schemeClr val="bg1"/>
              </a:solidFill>
              <a:latin typeface="ＭＳ 明朝" panose="02020609040205080304" pitchFamily="17" charset="-128"/>
              <a:ea typeface="ＭＳ 明朝" panose="02020609040205080304" pitchFamily="17" charset="-128"/>
            </a:rPr>
            <a:t>3</a:t>
          </a:r>
          <a:r>
            <a:rPr kumimoji="1" lang="ja-JP" altLang="en-US" sz="1600" b="1">
              <a:solidFill>
                <a:schemeClr val="bg1"/>
              </a:solidFill>
              <a:latin typeface="ＭＳ 明朝" panose="02020609040205080304" pitchFamily="17" charset="-128"/>
              <a:ea typeface="ＭＳ 明朝" panose="02020609040205080304" pitchFamily="17" charset="-128"/>
            </a:rPr>
            <a:t>号</a:t>
          </a:r>
          <a:r>
            <a:rPr kumimoji="1" lang="en-US" altLang="ja-JP" sz="1600" b="1">
              <a:solidFill>
                <a:schemeClr val="bg1"/>
              </a:solidFill>
              <a:latin typeface="ＭＳ 明朝" panose="02020609040205080304" pitchFamily="17" charset="-128"/>
              <a:ea typeface="ＭＳ 明朝" panose="02020609040205080304" pitchFamily="17" charset="-128"/>
            </a:rPr>
            <a:t>)</a:t>
          </a:r>
          <a:r>
            <a:rPr kumimoji="1" lang="ja-JP" altLang="en-US" sz="1600" b="1">
              <a:solidFill>
                <a:schemeClr val="bg1"/>
              </a:solidFill>
              <a:latin typeface="ＭＳ 明朝" panose="02020609040205080304" pitchFamily="17" charset="-128"/>
              <a:ea typeface="ＭＳ 明朝" panose="02020609040205080304" pitchFamily="17" charset="-128"/>
            </a:rPr>
            <a:t>変更交付申請書を提出してください。</a:t>
          </a:r>
          <a:endParaRPr kumimoji="1" lang="en-US" altLang="ja-JP" sz="1600" b="1">
            <a:solidFill>
              <a:schemeClr val="bg1"/>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19050</xdr:colOff>
      <xdr:row>18</xdr:row>
      <xdr:rowOff>19051</xdr:rowOff>
    </xdr:from>
    <xdr:to>
      <xdr:col>61</xdr:col>
      <xdr:colOff>0</xdr:colOff>
      <xdr:row>20</xdr:row>
      <xdr:rowOff>28576</xdr:rowOff>
    </xdr:to>
    <xdr:sp macro="" textlink="">
      <xdr:nvSpPr>
        <xdr:cNvPr id="13" name="テキスト ボックス 12">
          <a:extLst>
            <a:ext uri="{FF2B5EF4-FFF2-40B4-BE49-F238E27FC236}">
              <a16:creationId xmlns:a16="http://schemas.microsoft.com/office/drawing/2014/main" id="{8EF5ABB5-4313-4808-9E2A-58959F135023}"/>
            </a:ext>
          </a:extLst>
        </xdr:cNvPr>
        <xdr:cNvSpPr txBox="1"/>
      </xdr:nvSpPr>
      <xdr:spPr>
        <a:xfrm>
          <a:off x="6477000" y="3581401"/>
          <a:ext cx="7562850" cy="409575"/>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solidFill>
                <a:schemeClr val="bg1"/>
              </a:solidFill>
              <a:latin typeface="ＭＳ 明朝" panose="02020609040205080304" pitchFamily="17" charset="-128"/>
              <a:ea typeface="ＭＳ 明朝" panose="02020609040205080304" pitchFamily="17" charset="-128"/>
            </a:rPr>
            <a:t>←交付決定通知書の右上に記載された指令年月日、指令番号を手入力してください。</a:t>
          </a:r>
          <a:endParaRPr kumimoji="1" lang="en-US" altLang="ja-JP" sz="1100" b="1">
            <a:solidFill>
              <a:schemeClr val="bg1"/>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30692</xdr:colOff>
      <xdr:row>38</xdr:row>
      <xdr:rowOff>190501</xdr:rowOff>
    </xdr:from>
    <xdr:to>
      <xdr:col>29</xdr:col>
      <xdr:colOff>78317</xdr:colOff>
      <xdr:row>42</xdr:row>
      <xdr:rowOff>7409</xdr:rowOff>
    </xdr:to>
    <xdr:sp macro="" textlink="">
      <xdr:nvSpPr>
        <xdr:cNvPr id="14" name="右中かっこ 13">
          <a:extLst>
            <a:ext uri="{FF2B5EF4-FFF2-40B4-BE49-F238E27FC236}">
              <a16:creationId xmlns:a16="http://schemas.microsoft.com/office/drawing/2014/main" id="{7CC50D60-1236-4E0F-B78A-5CD50F150B48}"/>
            </a:ext>
          </a:extLst>
        </xdr:cNvPr>
        <xdr:cNvSpPr/>
      </xdr:nvSpPr>
      <xdr:spPr>
        <a:xfrm>
          <a:off x="6581775" y="7789334"/>
          <a:ext cx="280459" cy="63182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130175</xdr:colOff>
      <xdr:row>39</xdr:row>
      <xdr:rowOff>65617</xdr:rowOff>
    </xdr:from>
    <xdr:to>
      <xdr:col>49</xdr:col>
      <xdr:colOff>82550</xdr:colOff>
      <xdr:row>41</xdr:row>
      <xdr:rowOff>103717</xdr:rowOff>
    </xdr:to>
    <xdr:sp macro="" textlink="">
      <xdr:nvSpPr>
        <xdr:cNvPr id="15" name="テキスト ボックス 14">
          <a:extLst>
            <a:ext uri="{FF2B5EF4-FFF2-40B4-BE49-F238E27FC236}">
              <a16:creationId xmlns:a16="http://schemas.microsoft.com/office/drawing/2014/main" id="{E0A708FD-A326-4008-B7AD-A3AEA848874E}"/>
            </a:ext>
          </a:extLst>
        </xdr:cNvPr>
        <xdr:cNvSpPr txBox="1"/>
      </xdr:nvSpPr>
      <xdr:spPr>
        <a:xfrm>
          <a:off x="6914092" y="7876117"/>
          <a:ext cx="4640791"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添付書類を確認し、メールに添付し送付してください。</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変更事業計画書は別紙様式を使用してください。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27</xdr:col>
      <xdr:colOff>200025</xdr:colOff>
      <xdr:row>1</xdr:row>
      <xdr:rowOff>190500</xdr:rowOff>
    </xdr:from>
    <xdr:to>
      <xdr:col>44</xdr:col>
      <xdr:colOff>19050</xdr:colOff>
      <xdr:row>5</xdr:row>
      <xdr:rowOff>9525</xdr:rowOff>
    </xdr:to>
    <xdr:sp macro="" textlink="">
      <xdr:nvSpPr>
        <xdr:cNvPr id="16" name="テキスト ボックス 15">
          <a:extLst>
            <a:ext uri="{FF2B5EF4-FFF2-40B4-BE49-F238E27FC236}">
              <a16:creationId xmlns:a16="http://schemas.microsoft.com/office/drawing/2014/main" id="{47AF36DC-2CA9-42BD-8822-24309C78E514}"/>
            </a:ext>
          </a:extLst>
        </xdr:cNvPr>
        <xdr:cNvSpPr txBox="1"/>
      </xdr:nvSpPr>
      <xdr:spPr>
        <a:xfrm>
          <a:off x="6429375" y="314325"/>
          <a:ext cx="374332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←変更・中止・廃止をプルダウンから選択してください。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211666</xdr:colOff>
      <xdr:row>1</xdr:row>
      <xdr:rowOff>211666</xdr:rowOff>
    </xdr:from>
    <xdr:to>
      <xdr:col>44</xdr:col>
      <xdr:colOff>232832</xdr:colOff>
      <xdr:row>13</xdr:row>
      <xdr:rowOff>0</xdr:rowOff>
    </xdr:to>
    <xdr:sp macro="" textlink="">
      <xdr:nvSpPr>
        <xdr:cNvPr id="2" name="テキスト ボックス 1"/>
        <xdr:cNvSpPr txBox="1"/>
      </xdr:nvSpPr>
      <xdr:spPr>
        <a:xfrm>
          <a:off x="6660091" y="335491"/>
          <a:ext cx="5821891" cy="2712509"/>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➀一部のセルは「基本情報設定」や「交付申請書」シートから自動入力されますので、</a:t>
          </a:r>
          <a:endParaRPr kumimoji="1" lang="en-US" altLang="ja-JP" sz="1100"/>
        </a:p>
        <a:p>
          <a:r>
            <a:rPr kumimoji="1" lang="ja-JP" altLang="en-US" sz="1100"/>
            <a:t>　先にご入力ください。</a:t>
          </a:r>
        </a:p>
        <a:p>
          <a:r>
            <a:rPr kumimoji="1" lang="ja-JP" altLang="en-US" sz="1100"/>
            <a:t>➁オレンジ色のセルのみをご入力ください。</a:t>
          </a:r>
          <a:endParaRPr kumimoji="1" lang="en-US" altLang="ja-JP" sz="1100"/>
        </a:p>
        <a:p>
          <a:r>
            <a:rPr kumimoji="1" lang="ja-JP" altLang="en-US" sz="1100"/>
            <a:t>　指令番号は、補助金等交付決定通知書の右上に記載された番号をご入力ください。</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39159</xdr:colOff>
      <xdr:row>29</xdr:row>
      <xdr:rowOff>8467</xdr:rowOff>
    </xdr:from>
    <xdr:to>
      <xdr:col>46</xdr:col>
      <xdr:colOff>158750</xdr:colOff>
      <xdr:row>30</xdr:row>
      <xdr:rowOff>200025</xdr:rowOff>
    </xdr:to>
    <xdr:sp macro="" textlink="">
      <xdr:nvSpPr>
        <xdr:cNvPr id="4" name="テキスト ボックス 3">
          <a:extLst>
            <a:ext uri="{FF2B5EF4-FFF2-40B4-BE49-F238E27FC236}">
              <a16:creationId xmlns:a16="http://schemas.microsoft.com/office/drawing/2014/main" id="{5C33489E-8539-4BF8-AF2D-7B8FC6628E32}"/>
            </a:ext>
          </a:extLst>
        </xdr:cNvPr>
        <xdr:cNvSpPr txBox="1"/>
      </xdr:nvSpPr>
      <xdr:spPr>
        <a:xfrm>
          <a:off x="6487584" y="6228292"/>
          <a:ext cx="6377516" cy="39158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solidFill>
                <a:sysClr val="windowText" lastClr="000000"/>
              </a:solidFill>
              <a:latin typeface="ＭＳ 明朝" panose="02020609040205080304" pitchFamily="17" charset="-128"/>
              <a:ea typeface="ＭＳ 明朝" panose="02020609040205080304" pitchFamily="17" charset="-128"/>
            </a:rPr>
            <a:t>←領収書の日付、又は前払いの事業の場合は事業が完了した日付を手入力してください。</a:t>
          </a:r>
          <a:endParaRPr kumimoji="1" lang="en-US" altLang="ja-JP" sz="11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85726</xdr:colOff>
      <xdr:row>16</xdr:row>
      <xdr:rowOff>19049</xdr:rowOff>
    </xdr:from>
    <xdr:to>
      <xdr:col>46</xdr:col>
      <xdr:colOff>169334</xdr:colOff>
      <xdr:row>22</xdr:row>
      <xdr:rowOff>123825</xdr:rowOff>
    </xdr:to>
    <xdr:sp macro="" textlink="">
      <xdr:nvSpPr>
        <xdr:cNvPr id="5" name="テキスト ボックス 4">
          <a:extLst>
            <a:ext uri="{FF2B5EF4-FFF2-40B4-BE49-F238E27FC236}">
              <a16:creationId xmlns:a16="http://schemas.microsoft.com/office/drawing/2014/main" id="{232FEFC8-CB55-4A4E-AA3B-C49AA0BBA91B}"/>
            </a:ext>
          </a:extLst>
        </xdr:cNvPr>
        <xdr:cNvSpPr txBox="1"/>
      </xdr:nvSpPr>
      <xdr:spPr>
        <a:xfrm>
          <a:off x="6534151" y="3638549"/>
          <a:ext cx="6341533" cy="1304926"/>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solidFill>
                <a:schemeClr val="bg1"/>
              </a:solidFill>
              <a:latin typeface="ＭＳ 明朝" panose="02020609040205080304" pitchFamily="17" charset="-128"/>
              <a:ea typeface="ＭＳ 明朝" panose="02020609040205080304" pitchFamily="17" charset="-128"/>
            </a:rPr>
            <a:t>←交付決定通知書右上の指令年月日と指令番号を手入力してください。</a:t>
          </a:r>
          <a:endParaRPr kumimoji="1" lang="en-US" altLang="ja-JP" sz="1100" b="1">
            <a:solidFill>
              <a:schemeClr val="bg1"/>
            </a:solidFill>
            <a:latin typeface="ＭＳ 明朝" panose="02020609040205080304" pitchFamily="17" charset="-128"/>
            <a:ea typeface="ＭＳ 明朝" panose="02020609040205080304" pitchFamily="17" charset="-128"/>
          </a:endParaRPr>
        </a:p>
        <a:p>
          <a:r>
            <a:rPr kumimoji="1" lang="en-US" altLang="ja-JP" sz="1100" b="1">
              <a:solidFill>
                <a:schemeClr val="bg1"/>
              </a:solidFill>
              <a:latin typeface="ＭＳ 明朝" panose="02020609040205080304" pitchFamily="17" charset="-128"/>
              <a:ea typeface="ＭＳ 明朝" panose="02020609040205080304" pitchFamily="17" charset="-128"/>
            </a:rPr>
            <a:t>【</a:t>
          </a:r>
          <a:r>
            <a:rPr kumimoji="1" lang="ja-JP" altLang="en-US" sz="1100" b="1">
              <a:solidFill>
                <a:schemeClr val="bg1"/>
              </a:solidFill>
              <a:latin typeface="ＭＳ 明朝" panose="02020609040205080304" pitchFamily="17" charset="-128"/>
              <a:ea typeface="ＭＳ 明朝" panose="02020609040205080304" pitchFamily="17" charset="-128"/>
            </a:rPr>
            <a:t>注意！！</a:t>
          </a:r>
          <a:r>
            <a:rPr kumimoji="1" lang="en-US" altLang="ja-JP" sz="1100" b="1">
              <a:solidFill>
                <a:schemeClr val="bg1"/>
              </a:solidFill>
              <a:latin typeface="ＭＳ 明朝" panose="02020609040205080304" pitchFamily="17" charset="-128"/>
              <a:ea typeface="ＭＳ 明朝" panose="02020609040205080304" pitchFamily="17" charset="-128"/>
            </a:rPr>
            <a:t>】</a:t>
          </a:r>
        </a:p>
        <a:p>
          <a:r>
            <a:rPr kumimoji="1" lang="ja-JP" altLang="en-US" sz="1100" b="1">
              <a:solidFill>
                <a:schemeClr val="bg1"/>
              </a:solidFill>
              <a:latin typeface="ＭＳ 明朝" panose="02020609040205080304" pitchFamily="17" charset="-128"/>
              <a:ea typeface="ＭＳ 明朝" panose="02020609040205080304" pitchFamily="17" charset="-128"/>
            </a:rPr>
            <a:t>変更交付申請書を提出している場合は、変更交付決定通知書右上の指令年月日及び指令番号を併記してください。</a:t>
          </a:r>
          <a:endParaRPr kumimoji="1" lang="en-US" altLang="ja-JP" sz="1100" b="1">
            <a:solidFill>
              <a:schemeClr val="bg1"/>
            </a:solidFill>
            <a:latin typeface="ＭＳ 明朝" panose="02020609040205080304" pitchFamily="17" charset="-128"/>
            <a:ea typeface="ＭＳ 明朝" panose="02020609040205080304" pitchFamily="17" charset="-128"/>
          </a:endParaRPr>
        </a:p>
        <a:p>
          <a:r>
            <a:rPr kumimoji="1" lang="ja-JP" altLang="en-US" sz="1100" b="1">
              <a:solidFill>
                <a:schemeClr val="bg1"/>
              </a:solidFill>
              <a:latin typeface="ＭＳ 明朝" panose="02020609040205080304" pitchFamily="17" charset="-128"/>
              <a:ea typeface="ＭＳ 明朝" panose="02020609040205080304" pitchFamily="17" charset="-128"/>
            </a:rPr>
            <a:t>（例）指令年月日　令和６年４月１日　　　　指令番号　指令も産 第１号</a:t>
          </a:r>
          <a:endParaRPr kumimoji="1" lang="en-US" altLang="ja-JP" sz="1100" b="1">
            <a:solidFill>
              <a:schemeClr val="bg1"/>
            </a:solidFill>
            <a:latin typeface="ＭＳ 明朝" panose="02020609040205080304" pitchFamily="17" charset="-128"/>
            <a:ea typeface="ＭＳ 明朝" panose="02020609040205080304" pitchFamily="17" charset="-128"/>
          </a:endParaRPr>
        </a:p>
        <a:p>
          <a:r>
            <a:rPr kumimoji="1" lang="ja-JP" altLang="en-US" sz="1100" b="1">
              <a:solidFill>
                <a:schemeClr val="bg1"/>
              </a:solidFill>
              <a:latin typeface="ＭＳ 明朝" panose="02020609040205080304" pitchFamily="17" charset="-128"/>
              <a:ea typeface="ＭＳ 明朝" panose="02020609040205080304" pitchFamily="17" charset="-128"/>
            </a:rPr>
            <a:t>　　　　　　　　　令和６年１０月１日　　　　　　　　指令も産</a:t>
          </a:r>
          <a:r>
            <a:rPr kumimoji="1" lang="ja-JP" altLang="en-US" sz="1100" b="1" baseline="0">
              <a:solidFill>
                <a:schemeClr val="bg1"/>
              </a:solidFill>
              <a:latin typeface="ＭＳ 明朝" panose="02020609040205080304" pitchFamily="17" charset="-128"/>
              <a:ea typeface="ＭＳ 明朝" panose="02020609040205080304" pitchFamily="17" charset="-128"/>
            </a:rPr>
            <a:t> 第１０号</a:t>
          </a:r>
          <a:endParaRPr kumimoji="1" lang="en-US" altLang="ja-JP" sz="1100" b="1">
            <a:solidFill>
              <a:schemeClr val="bg1"/>
            </a:solidFill>
            <a:latin typeface="ＭＳ 明朝" panose="02020609040205080304" pitchFamily="17" charset="-128"/>
            <a:ea typeface="ＭＳ 明朝" panose="02020609040205080304" pitchFamily="17" charset="-128"/>
          </a:endParaRPr>
        </a:p>
      </xdr:txBody>
    </xdr:sp>
    <xdr:clientData/>
  </xdr:twoCellAnchor>
  <xdr:twoCellAnchor>
    <xdr:from>
      <xdr:col>29</xdr:col>
      <xdr:colOff>0</xdr:colOff>
      <xdr:row>1</xdr:row>
      <xdr:rowOff>0</xdr:rowOff>
    </xdr:from>
    <xdr:to>
      <xdr:col>45</xdr:col>
      <xdr:colOff>201083</xdr:colOff>
      <xdr:row>11</xdr:row>
      <xdr:rowOff>0</xdr:rowOff>
    </xdr:to>
    <xdr:sp macro="" textlink="">
      <xdr:nvSpPr>
        <xdr:cNvPr id="6" name="テキスト ボックス 5"/>
        <xdr:cNvSpPr txBox="1"/>
      </xdr:nvSpPr>
      <xdr:spPr>
        <a:xfrm>
          <a:off x="6783917" y="127000"/>
          <a:ext cx="6064249" cy="249766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➀一部のセルは「基本情報設定」や</a:t>
          </a:r>
          <a:r>
            <a:rPr kumimoji="1" lang="ja-JP" altLang="ja-JP" sz="1100">
              <a:solidFill>
                <a:schemeClr val="dk1"/>
              </a:solidFill>
              <a:effectLst/>
              <a:latin typeface="+mn-lt"/>
              <a:ea typeface="+mn-ea"/>
              <a:cs typeface="+mn-cs"/>
            </a:rPr>
            <a:t>「交付申請書」</a:t>
          </a:r>
          <a:r>
            <a:rPr kumimoji="1" lang="ja-JP" altLang="en-US" sz="1100"/>
            <a:t>シートから自動入力されますので、</a:t>
          </a:r>
          <a:endParaRPr kumimoji="1" lang="en-US" altLang="ja-JP" sz="1100"/>
        </a:p>
        <a:p>
          <a:r>
            <a:rPr kumimoji="1" lang="ja-JP" altLang="en-US" sz="1100"/>
            <a:t>　先にご入力ください。</a:t>
          </a:r>
        </a:p>
        <a:p>
          <a:r>
            <a:rPr kumimoji="1" lang="ja-JP" altLang="en-US" sz="1100"/>
            <a:t>➁オレンジ色のセルのみをご入力ください。</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28575</xdr:colOff>
      <xdr:row>6</xdr:row>
      <xdr:rowOff>0</xdr:rowOff>
    </xdr:from>
    <xdr:to>
      <xdr:col>29</xdr:col>
      <xdr:colOff>47625</xdr:colOff>
      <xdr:row>9</xdr:row>
      <xdr:rowOff>228600</xdr:rowOff>
    </xdr:to>
    <xdr:sp macro="" textlink="">
      <xdr:nvSpPr>
        <xdr:cNvPr id="2" name="右中かっこ 1">
          <a:extLst>
            <a:ext uri="{FF2B5EF4-FFF2-40B4-BE49-F238E27FC236}">
              <a16:creationId xmlns:a16="http://schemas.microsoft.com/office/drawing/2014/main" id="{73DEE5D0-2B1F-4500-8FD2-4B57ABFAD0C7}"/>
            </a:ext>
          </a:extLst>
        </xdr:cNvPr>
        <xdr:cNvSpPr/>
      </xdr:nvSpPr>
      <xdr:spPr>
        <a:xfrm>
          <a:off x="6562725" y="1314450"/>
          <a:ext cx="247650" cy="65722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6</xdr:row>
      <xdr:rowOff>114300</xdr:rowOff>
    </xdr:from>
    <xdr:to>
      <xdr:col>45</xdr:col>
      <xdr:colOff>161925</xdr:colOff>
      <xdr:row>9</xdr:row>
      <xdr:rowOff>114300</xdr:rowOff>
    </xdr:to>
    <xdr:sp macro="" textlink="">
      <xdr:nvSpPr>
        <xdr:cNvPr id="3" name="テキスト ボックス 2">
          <a:extLst>
            <a:ext uri="{FF2B5EF4-FFF2-40B4-BE49-F238E27FC236}">
              <a16:creationId xmlns:a16="http://schemas.microsoft.com/office/drawing/2014/main" id="{60356EE6-02FF-4F5C-AF12-F868AF726CFA}"/>
            </a:ext>
          </a:extLst>
        </xdr:cNvPr>
        <xdr:cNvSpPr txBox="1"/>
      </xdr:nvSpPr>
      <xdr:spPr>
        <a:xfrm>
          <a:off x="6898217" y="1458383"/>
          <a:ext cx="3804708" cy="48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31750</xdr:colOff>
      <xdr:row>18</xdr:row>
      <xdr:rowOff>21167</xdr:rowOff>
    </xdr:from>
    <xdr:to>
      <xdr:col>28</xdr:col>
      <xdr:colOff>190500</xdr:colOff>
      <xdr:row>24</xdr:row>
      <xdr:rowOff>1</xdr:rowOff>
    </xdr:to>
    <xdr:sp macro="" textlink="">
      <xdr:nvSpPr>
        <xdr:cNvPr id="4" name="右中かっこ 3">
          <a:extLst>
            <a:ext uri="{FF2B5EF4-FFF2-40B4-BE49-F238E27FC236}">
              <a16:creationId xmlns:a16="http://schemas.microsoft.com/office/drawing/2014/main" id="{EE508BC8-C6F4-4C38-A1FF-0993E9300646}"/>
            </a:ext>
          </a:extLst>
        </xdr:cNvPr>
        <xdr:cNvSpPr/>
      </xdr:nvSpPr>
      <xdr:spPr>
        <a:xfrm>
          <a:off x="6582833" y="4243917"/>
          <a:ext cx="158750" cy="1185334"/>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57151</xdr:colOff>
      <xdr:row>19</xdr:row>
      <xdr:rowOff>177800</xdr:rowOff>
    </xdr:from>
    <xdr:to>
      <xdr:col>51</xdr:col>
      <xdr:colOff>222250</xdr:colOff>
      <xdr:row>22</xdr:row>
      <xdr:rowOff>5292</xdr:rowOff>
    </xdr:to>
    <xdr:sp macro="" textlink="">
      <xdr:nvSpPr>
        <xdr:cNvPr id="5" name="テキスト ボックス 4">
          <a:extLst>
            <a:ext uri="{FF2B5EF4-FFF2-40B4-BE49-F238E27FC236}">
              <a16:creationId xmlns:a16="http://schemas.microsoft.com/office/drawing/2014/main" id="{0059404C-80CD-4D05-9933-EC2049373150}"/>
            </a:ext>
          </a:extLst>
        </xdr:cNvPr>
        <xdr:cNvSpPr txBox="1"/>
      </xdr:nvSpPr>
      <xdr:spPr>
        <a:xfrm>
          <a:off x="6841068" y="4358217"/>
          <a:ext cx="5319182" cy="430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入力不要。基本情報設定シートおよび補助金等交付申請書から自動生成されます。</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31750</xdr:colOff>
      <xdr:row>26</xdr:row>
      <xdr:rowOff>8467</xdr:rowOff>
    </xdr:from>
    <xdr:to>
      <xdr:col>29</xdr:col>
      <xdr:colOff>63500</xdr:colOff>
      <xdr:row>35</xdr:row>
      <xdr:rowOff>190500</xdr:rowOff>
    </xdr:to>
    <xdr:sp macro="" textlink="">
      <xdr:nvSpPr>
        <xdr:cNvPr id="6" name="右中かっこ 5">
          <a:extLst>
            <a:ext uri="{FF2B5EF4-FFF2-40B4-BE49-F238E27FC236}">
              <a16:creationId xmlns:a16="http://schemas.microsoft.com/office/drawing/2014/main" id="{4CE34039-C547-40A5-B11C-633B077CDAFE}"/>
            </a:ext>
          </a:extLst>
        </xdr:cNvPr>
        <xdr:cNvSpPr/>
      </xdr:nvSpPr>
      <xdr:spPr>
        <a:xfrm>
          <a:off x="6582833" y="5596467"/>
          <a:ext cx="264584" cy="1991783"/>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148166</xdr:colOff>
      <xdr:row>29</xdr:row>
      <xdr:rowOff>170392</xdr:rowOff>
    </xdr:from>
    <xdr:to>
      <xdr:col>45</xdr:col>
      <xdr:colOff>195791</xdr:colOff>
      <xdr:row>31</xdr:row>
      <xdr:rowOff>200025</xdr:rowOff>
    </xdr:to>
    <xdr:sp macro="" textlink="">
      <xdr:nvSpPr>
        <xdr:cNvPr id="7" name="テキスト ボックス 6">
          <a:extLst>
            <a:ext uri="{FF2B5EF4-FFF2-40B4-BE49-F238E27FC236}">
              <a16:creationId xmlns:a16="http://schemas.microsoft.com/office/drawing/2014/main" id="{755C87BB-1469-4C55-91AC-B034EC9ABE10}"/>
            </a:ext>
          </a:extLst>
        </xdr:cNvPr>
        <xdr:cNvSpPr txBox="1"/>
      </xdr:nvSpPr>
      <xdr:spPr>
        <a:xfrm>
          <a:off x="6932083" y="6361642"/>
          <a:ext cx="3804708"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手入力してください。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42334</xdr:colOff>
      <xdr:row>36</xdr:row>
      <xdr:rowOff>10583</xdr:rowOff>
    </xdr:from>
    <xdr:to>
      <xdr:col>29</xdr:col>
      <xdr:colOff>61384</xdr:colOff>
      <xdr:row>42</xdr:row>
      <xdr:rowOff>29633</xdr:rowOff>
    </xdr:to>
    <xdr:sp macro="" textlink="">
      <xdr:nvSpPr>
        <xdr:cNvPr id="8" name="右中かっこ 7">
          <a:extLst>
            <a:ext uri="{FF2B5EF4-FFF2-40B4-BE49-F238E27FC236}">
              <a16:creationId xmlns:a16="http://schemas.microsoft.com/office/drawing/2014/main" id="{60C55FB6-FAA3-4BD4-B93A-DA84E29E3633}"/>
            </a:ext>
          </a:extLst>
        </xdr:cNvPr>
        <xdr:cNvSpPr/>
      </xdr:nvSpPr>
      <xdr:spPr>
        <a:xfrm>
          <a:off x="6593417" y="7609416"/>
          <a:ext cx="251884" cy="1024467"/>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113242</xdr:colOff>
      <xdr:row>37</xdr:row>
      <xdr:rowOff>28575</xdr:rowOff>
    </xdr:from>
    <xdr:to>
      <xdr:col>53</xdr:col>
      <xdr:colOff>218017</xdr:colOff>
      <xdr:row>41</xdr:row>
      <xdr:rowOff>57150</xdr:rowOff>
    </xdr:to>
    <xdr:sp macro="" textlink="">
      <xdr:nvSpPr>
        <xdr:cNvPr id="9" name="テキスト ボックス 8">
          <a:extLst>
            <a:ext uri="{FF2B5EF4-FFF2-40B4-BE49-F238E27FC236}">
              <a16:creationId xmlns:a16="http://schemas.microsoft.com/office/drawing/2014/main" id="{FB3F9D61-E41A-43CA-ACFA-B0E5F91532C6}"/>
            </a:ext>
          </a:extLst>
        </xdr:cNvPr>
        <xdr:cNvSpPr txBox="1"/>
      </xdr:nvSpPr>
      <xdr:spPr>
        <a:xfrm>
          <a:off x="6897159" y="7828492"/>
          <a:ext cx="5724525" cy="631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latin typeface="ＭＳ 明朝" panose="02020609040205080304" pitchFamily="17" charset="-128"/>
              <a:ea typeface="ＭＳ 明朝" panose="02020609040205080304" pitchFamily="17" charset="-128"/>
            </a:rPr>
            <a:t>添付書類を確認し、メールに添付して送付してください。</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市税に滞納がないことが分かる証明書は、</a:t>
          </a:r>
          <a:r>
            <a:rPr kumimoji="1" lang="ja-JP" altLang="en-US" sz="1100" b="1">
              <a:solidFill>
                <a:srgbClr val="FF0000"/>
              </a:solidFill>
              <a:latin typeface="ＭＳ 明朝" panose="02020609040205080304" pitchFamily="17" charset="-128"/>
              <a:ea typeface="ＭＳ 明朝" panose="02020609040205080304" pitchFamily="17" charset="-128"/>
            </a:rPr>
            <a:t>完了年月日以降の日付</a:t>
          </a:r>
          <a:r>
            <a:rPr kumimoji="1" lang="ja-JP" altLang="en-US" sz="1100" b="1">
              <a:latin typeface="ＭＳ 明朝" panose="02020609040205080304" pitchFamily="17" charset="-128"/>
              <a:ea typeface="ＭＳ 明朝" panose="02020609040205080304" pitchFamily="17" charset="-128"/>
            </a:rPr>
            <a:t>で取得してください。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28</xdr:col>
      <xdr:colOff>31751</xdr:colOff>
      <xdr:row>11</xdr:row>
      <xdr:rowOff>116417</xdr:rowOff>
    </xdr:from>
    <xdr:to>
      <xdr:col>50</xdr:col>
      <xdr:colOff>146051</xdr:colOff>
      <xdr:row>18</xdr:row>
      <xdr:rowOff>9526</xdr:rowOff>
    </xdr:to>
    <xdr:sp macro="" textlink="">
      <xdr:nvSpPr>
        <xdr:cNvPr id="12" name="テキスト ボックス 11">
          <a:extLst>
            <a:ext uri="{FF2B5EF4-FFF2-40B4-BE49-F238E27FC236}">
              <a16:creationId xmlns:a16="http://schemas.microsoft.com/office/drawing/2014/main" id="{232FEFC8-CB55-4A4E-AA3B-C49AA0BBA91B}"/>
            </a:ext>
          </a:extLst>
        </xdr:cNvPr>
        <xdr:cNvSpPr txBox="1"/>
      </xdr:nvSpPr>
      <xdr:spPr>
        <a:xfrm>
          <a:off x="6582834" y="2921000"/>
          <a:ext cx="5268384" cy="1311276"/>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solidFill>
                <a:schemeClr val="bg1"/>
              </a:solidFill>
              <a:latin typeface="ＭＳ 明朝" panose="02020609040205080304" pitchFamily="17" charset="-128"/>
              <a:ea typeface="ＭＳ 明朝" panose="02020609040205080304" pitchFamily="17" charset="-128"/>
            </a:rPr>
            <a:t>交付決定通知書右上の指令年月日と指令番号を手入力してください。</a:t>
          </a:r>
          <a:endParaRPr kumimoji="1" lang="en-US" altLang="ja-JP" sz="1100" b="1">
            <a:solidFill>
              <a:schemeClr val="bg1"/>
            </a:solidFill>
            <a:latin typeface="ＭＳ 明朝" panose="02020609040205080304" pitchFamily="17" charset="-128"/>
            <a:ea typeface="ＭＳ 明朝" panose="02020609040205080304" pitchFamily="17" charset="-128"/>
          </a:endParaRPr>
        </a:p>
        <a:p>
          <a:r>
            <a:rPr kumimoji="1" lang="en-US" altLang="ja-JP" sz="1100" b="1">
              <a:solidFill>
                <a:schemeClr val="bg1"/>
              </a:solidFill>
              <a:latin typeface="ＭＳ 明朝" panose="02020609040205080304" pitchFamily="17" charset="-128"/>
              <a:ea typeface="ＭＳ 明朝" panose="02020609040205080304" pitchFamily="17" charset="-128"/>
            </a:rPr>
            <a:t>【</a:t>
          </a:r>
          <a:r>
            <a:rPr kumimoji="1" lang="ja-JP" altLang="en-US" sz="1100" b="1">
              <a:solidFill>
                <a:schemeClr val="bg1"/>
              </a:solidFill>
              <a:latin typeface="ＭＳ 明朝" panose="02020609040205080304" pitchFamily="17" charset="-128"/>
              <a:ea typeface="ＭＳ 明朝" panose="02020609040205080304" pitchFamily="17" charset="-128"/>
            </a:rPr>
            <a:t>注意！！</a:t>
          </a:r>
          <a:r>
            <a:rPr kumimoji="1" lang="en-US" altLang="ja-JP" sz="1100" b="1">
              <a:solidFill>
                <a:schemeClr val="bg1"/>
              </a:solidFill>
              <a:latin typeface="ＭＳ 明朝" panose="02020609040205080304" pitchFamily="17" charset="-128"/>
              <a:ea typeface="ＭＳ 明朝" panose="02020609040205080304" pitchFamily="17" charset="-128"/>
            </a:rPr>
            <a:t>】</a:t>
          </a:r>
        </a:p>
        <a:p>
          <a:r>
            <a:rPr kumimoji="1" lang="ja-JP" altLang="en-US" sz="1100" b="1">
              <a:solidFill>
                <a:schemeClr val="bg1"/>
              </a:solidFill>
              <a:latin typeface="ＭＳ 明朝" panose="02020609040205080304" pitchFamily="17" charset="-128"/>
              <a:ea typeface="ＭＳ 明朝" panose="02020609040205080304" pitchFamily="17" charset="-128"/>
            </a:rPr>
            <a:t>変更交付申請書を提出している場合は、変更交付決定通知書右上の指令年月日及び指令番号を併記してください。</a:t>
          </a:r>
          <a:endParaRPr kumimoji="1" lang="en-US" altLang="ja-JP" sz="1100" b="1">
            <a:solidFill>
              <a:schemeClr val="bg1"/>
            </a:solidFill>
            <a:latin typeface="ＭＳ 明朝" panose="02020609040205080304" pitchFamily="17" charset="-128"/>
            <a:ea typeface="ＭＳ 明朝" panose="02020609040205080304" pitchFamily="17" charset="-128"/>
          </a:endParaRPr>
        </a:p>
        <a:p>
          <a:r>
            <a:rPr kumimoji="1" lang="ja-JP" altLang="en-US" sz="1100" b="1">
              <a:solidFill>
                <a:schemeClr val="bg1"/>
              </a:solidFill>
              <a:latin typeface="ＭＳ 明朝" panose="02020609040205080304" pitchFamily="17" charset="-128"/>
              <a:ea typeface="ＭＳ 明朝" panose="02020609040205080304" pitchFamily="17" charset="-128"/>
            </a:rPr>
            <a:t>←（例）指令年月日　令和５年４月１日　　　　指令番号　指令ま産 第１号</a:t>
          </a:r>
          <a:endParaRPr kumimoji="1" lang="en-US" altLang="ja-JP" sz="1100" b="1">
            <a:solidFill>
              <a:schemeClr val="bg1"/>
            </a:solidFill>
            <a:latin typeface="ＭＳ 明朝" panose="02020609040205080304" pitchFamily="17" charset="-128"/>
            <a:ea typeface="ＭＳ 明朝" panose="02020609040205080304" pitchFamily="17" charset="-128"/>
          </a:endParaRPr>
        </a:p>
        <a:p>
          <a:r>
            <a:rPr kumimoji="1" lang="ja-JP" altLang="en-US" sz="1100" b="1">
              <a:solidFill>
                <a:schemeClr val="bg1"/>
              </a:solidFill>
              <a:latin typeface="ＭＳ 明朝" panose="02020609040205080304" pitchFamily="17" charset="-128"/>
              <a:ea typeface="ＭＳ 明朝" panose="02020609040205080304" pitchFamily="17" charset="-128"/>
            </a:rPr>
            <a:t>　　　　　　　　　　令和５年１０月１日　　　　　　　　指令ま産</a:t>
          </a:r>
          <a:r>
            <a:rPr kumimoji="1" lang="ja-JP" altLang="en-US" sz="1100" b="1" baseline="0">
              <a:solidFill>
                <a:schemeClr val="bg1"/>
              </a:solidFill>
              <a:latin typeface="ＭＳ 明朝" panose="02020609040205080304" pitchFamily="17" charset="-128"/>
              <a:ea typeface="ＭＳ 明朝" panose="02020609040205080304" pitchFamily="17" charset="-128"/>
            </a:rPr>
            <a:t> 第１０号</a:t>
          </a:r>
          <a:endParaRPr kumimoji="1" lang="en-US" altLang="ja-JP" sz="1100" b="1">
            <a:solidFill>
              <a:schemeClr val="bg1"/>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42334</xdr:colOff>
      <xdr:row>24</xdr:row>
      <xdr:rowOff>10584</xdr:rowOff>
    </xdr:from>
    <xdr:to>
      <xdr:col>50</xdr:col>
      <xdr:colOff>84665</xdr:colOff>
      <xdr:row>26</xdr:row>
      <xdr:rowOff>1059</xdr:rowOff>
    </xdr:to>
    <xdr:sp macro="" textlink="">
      <xdr:nvSpPr>
        <xdr:cNvPr id="13" name="テキスト ボックス 12">
          <a:extLst>
            <a:ext uri="{FF2B5EF4-FFF2-40B4-BE49-F238E27FC236}">
              <a16:creationId xmlns:a16="http://schemas.microsoft.com/office/drawing/2014/main" id="{5C33489E-8539-4BF8-AF2D-7B8FC6628E32}"/>
            </a:ext>
          </a:extLst>
        </xdr:cNvPr>
        <xdr:cNvSpPr txBox="1"/>
      </xdr:nvSpPr>
      <xdr:spPr>
        <a:xfrm>
          <a:off x="6593417" y="5196417"/>
          <a:ext cx="5196415" cy="392642"/>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solidFill>
                <a:sysClr val="windowText" lastClr="000000"/>
              </a:solidFill>
              <a:latin typeface="ＭＳ 明朝" panose="02020609040205080304" pitchFamily="17" charset="-128"/>
              <a:ea typeface="ＭＳ 明朝" panose="02020609040205080304" pitchFamily="17" charset="-128"/>
            </a:rPr>
            <a:t>←完了年月日は領収書の日付、又は前払いの事業の場合は事業が完了した日付を手入力してください。</a:t>
          </a:r>
          <a:r>
            <a:rPr kumimoji="1" lang="en-US" altLang="ja-JP" sz="1100" b="1">
              <a:solidFill>
                <a:sysClr val="windowText" lastClr="000000"/>
              </a:solidFill>
              <a:latin typeface="ＭＳ 明朝" panose="02020609040205080304" pitchFamily="17" charset="-128"/>
              <a:ea typeface="ＭＳ 明朝" panose="02020609040205080304" pitchFamily="17" charset="-128"/>
            </a:rPr>
            <a:t>※</a:t>
          </a:r>
          <a:r>
            <a:rPr kumimoji="1" lang="ja-JP" altLang="en-US" sz="1100" b="1">
              <a:solidFill>
                <a:sysClr val="windowText" lastClr="000000"/>
              </a:solidFill>
              <a:latin typeface="ＭＳ 明朝" panose="02020609040205080304" pitchFamily="17" charset="-128"/>
              <a:ea typeface="ＭＳ 明朝" panose="02020609040205080304" pitchFamily="17" charset="-128"/>
            </a:rPr>
            <a:t>当初交付申請書に記載された日付が入力されます。</a:t>
          </a:r>
          <a:endParaRPr kumimoji="1" lang="en-US" altLang="ja-JP" sz="11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53</xdr:col>
      <xdr:colOff>42333</xdr:colOff>
      <xdr:row>0</xdr:row>
      <xdr:rowOff>105833</xdr:rowOff>
    </xdr:from>
    <xdr:to>
      <xdr:col>56</xdr:col>
      <xdr:colOff>52917</xdr:colOff>
      <xdr:row>2</xdr:row>
      <xdr:rowOff>127000</xdr:rowOff>
    </xdr:to>
    <xdr:sp macro="" textlink="">
      <xdr:nvSpPr>
        <xdr:cNvPr id="2" name="テキスト ボックス 1">
          <a:extLst>
            <a:ext uri="{FF2B5EF4-FFF2-40B4-BE49-F238E27FC236}">
              <a16:creationId xmlns:a16="http://schemas.microsoft.com/office/drawing/2014/main" id="{5E801DCA-87BF-5F32-F8DA-50FCE4780072}"/>
            </a:ext>
          </a:extLst>
        </xdr:cNvPr>
        <xdr:cNvSpPr txBox="1"/>
      </xdr:nvSpPr>
      <xdr:spPr>
        <a:xfrm>
          <a:off x="14005983" y="105833"/>
          <a:ext cx="905934" cy="4402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記入例</a:t>
          </a:r>
        </a:p>
      </xdr:txBody>
    </xdr:sp>
    <xdr:clientData/>
  </xdr:twoCellAnchor>
  <xdr:twoCellAnchor>
    <xdr:from>
      <xdr:col>48</xdr:col>
      <xdr:colOff>202406</xdr:colOff>
      <xdr:row>37</xdr:row>
      <xdr:rowOff>95250</xdr:rowOff>
    </xdr:from>
    <xdr:to>
      <xdr:col>55</xdr:col>
      <xdr:colOff>309562</xdr:colOff>
      <xdr:row>43</xdr:row>
      <xdr:rowOff>47625</xdr:rowOff>
    </xdr:to>
    <xdr:sp macro="" textlink="">
      <xdr:nvSpPr>
        <xdr:cNvPr id="9" name="テキスト ボックス 8">
          <a:extLst>
            <a:ext uri="{FF2B5EF4-FFF2-40B4-BE49-F238E27FC236}">
              <a16:creationId xmlns:a16="http://schemas.microsoft.com/office/drawing/2014/main" id="{8626A19F-DB46-91BA-82EA-EB5649D8B4EB}"/>
            </a:ext>
          </a:extLst>
        </xdr:cNvPr>
        <xdr:cNvSpPr txBox="1"/>
      </xdr:nvSpPr>
      <xdr:spPr>
        <a:xfrm>
          <a:off x="12680156" y="11358563"/>
          <a:ext cx="1940719" cy="188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収支予算については、事業計画書又は変更計画書から自動転記されます。</a:t>
          </a:r>
          <a:endParaRPr kumimoji="1" lang="en-US" altLang="ja-JP" sz="1100" b="1">
            <a:solidFill>
              <a:srgbClr val="FF0000"/>
            </a:solidFill>
          </a:endParaRPr>
        </a:p>
        <a:p>
          <a:r>
            <a:rPr kumimoji="1" lang="en-US" altLang="ja-JP" sz="1100" b="1">
              <a:solidFill>
                <a:srgbClr val="FF0000"/>
              </a:solidFill>
            </a:rPr>
            <a:t>(</a:t>
          </a:r>
          <a:r>
            <a:rPr kumimoji="1" lang="ja-JP" altLang="en-US" sz="1100" b="1">
              <a:solidFill>
                <a:srgbClr val="FF0000"/>
              </a:solidFill>
            </a:rPr>
            <a:t>計算式を入れています</a:t>
          </a:r>
          <a:r>
            <a:rPr kumimoji="1" lang="en-US" altLang="ja-JP" sz="1100" b="1">
              <a:solidFill>
                <a:srgbClr val="FF0000"/>
              </a:solidFill>
            </a:rPr>
            <a:t>)</a:t>
          </a:r>
        </a:p>
        <a:p>
          <a:r>
            <a:rPr kumimoji="1" lang="ja-JP" altLang="en-US" sz="1100" b="1">
              <a:solidFill>
                <a:srgbClr val="FF0000"/>
              </a:solidFill>
            </a:rPr>
            <a:t>提出前にご確認いただき、必要に応じて直接修正等を行ってください。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2826;&#30000;&#12373;&#12435;&#12408;\&#25945;&#31185;&#26360;\&#35500;&#26126;&#20250;&#29992;\R2&#24180;&#24230;\R2kenshisutemu.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K24&#21029;&#32025;1)&#20107;&#26989;&#35336;&#30011;&#2636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読んでください！"/>
      <sheetName val="手順"/>
      <sheetName val="一覧"/>
      <sheetName val="報告書"/>
      <sheetName val="需要票"/>
      <sheetName val="報告書元"/>
      <sheetName val="需要票元"/>
      <sheetName val="一般図書一覧"/>
      <sheetName val="R2kenshisutemu"/>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24別紙1)事業計画書"/>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3.xml"/><Relationship Id="rId7" Type="http://schemas.openxmlformats.org/officeDocument/2006/relationships/ctrlProp" Target="../ctrlProps/ctrlProp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H18"/>
  <sheetViews>
    <sheetView showGridLines="0" view="pageBreakPreview" zoomScale="90" zoomScaleNormal="75" zoomScaleSheetLayoutView="90" workbookViewId="0">
      <pane xSplit="2" ySplit="4" topLeftCell="C5" activePane="bottomRight" state="frozen"/>
      <selection pane="topRight" activeCell="L1" sqref="L1"/>
      <selection pane="bottomLeft" activeCell="A4" sqref="A4"/>
      <selection pane="bottomRight" activeCell="B31" sqref="B31"/>
    </sheetView>
  </sheetViews>
  <sheetFormatPr defaultColWidth="3.625" defaultRowHeight="15" customHeight="1" x14ac:dyDescent="0.4"/>
  <cols>
    <col min="1" max="1" width="3.625" style="1"/>
    <col min="2" max="2" width="45.875" style="1" customWidth="1"/>
    <col min="3" max="6" width="3.625" style="25"/>
    <col min="7" max="12" width="3.875" style="25" customWidth="1"/>
    <col min="13" max="18" width="4.875" style="25" customWidth="1"/>
    <col min="19" max="22" width="3.875" style="25" customWidth="1"/>
    <col min="23" max="23" width="3.875" style="1" customWidth="1"/>
    <col min="24" max="24" width="2.875" style="1" customWidth="1"/>
    <col min="25" max="28" width="10.625" style="1" customWidth="1"/>
    <col min="29" max="29" width="3.875" style="1" customWidth="1"/>
    <col min="30" max="30" width="2.875" style="1" customWidth="1"/>
    <col min="31" max="34" width="10.625" style="1" customWidth="1"/>
    <col min="35" max="16384" width="3.625" style="1"/>
  </cols>
  <sheetData>
    <row r="1" spans="1:34" ht="33" customHeight="1" x14ac:dyDescent="0.4">
      <c r="B1" s="32" t="s">
        <v>361</v>
      </c>
    </row>
    <row r="2" spans="1:34" ht="21.75" customHeight="1" x14ac:dyDescent="0.4">
      <c r="A2" s="22" t="str">
        <f>B1&amp;"　"&amp;"省エネ対策支援事業補助金　一覧表"</f>
        <v>令和６年度　省エネ対策支援事業補助金　一覧表</v>
      </c>
      <c r="C2" s="1"/>
      <c r="D2" s="1"/>
      <c r="E2" s="1"/>
      <c r="F2" s="1"/>
      <c r="G2" s="1"/>
      <c r="H2" s="1"/>
      <c r="I2" s="1"/>
      <c r="J2" s="1"/>
      <c r="K2" s="1"/>
      <c r="L2" s="1"/>
      <c r="M2" s="26" t="s">
        <v>139</v>
      </c>
      <c r="N2" s="1"/>
      <c r="O2" s="1"/>
      <c r="P2" s="1"/>
      <c r="Q2" s="1"/>
      <c r="R2" s="1"/>
      <c r="S2" s="1"/>
      <c r="T2" s="1"/>
      <c r="U2" s="1"/>
      <c r="V2" s="1"/>
    </row>
    <row r="3" spans="1:34" ht="15" customHeight="1" x14ac:dyDescent="0.4">
      <c r="B3" s="319" t="s">
        <v>0</v>
      </c>
      <c r="C3" s="331" t="s">
        <v>2</v>
      </c>
      <c r="D3" s="331"/>
      <c r="E3" s="331"/>
      <c r="F3" s="331"/>
      <c r="G3" s="326" t="s">
        <v>114</v>
      </c>
      <c r="H3" s="326"/>
      <c r="I3" s="326"/>
      <c r="J3" s="326"/>
      <c r="K3" s="326"/>
      <c r="L3" s="326"/>
      <c r="M3" s="326" t="s">
        <v>115</v>
      </c>
      <c r="N3" s="326"/>
      <c r="O3" s="326"/>
      <c r="P3" s="326"/>
      <c r="Q3" s="326"/>
      <c r="R3" s="326"/>
      <c r="S3" s="326" t="s">
        <v>1</v>
      </c>
      <c r="T3" s="326"/>
      <c r="U3" s="326"/>
      <c r="V3" s="326"/>
      <c r="W3" s="319" t="s">
        <v>176</v>
      </c>
      <c r="X3" s="319"/>
      <c r="Y3" s="319"/>
      <c r="Z3" s="319"/>
      <c r="AA3" s="319"/>
      <c r="AB3" s="319"/>
      <c r="AC3" s="319" t="s">
        <v>180</v>
      </c>
      <c r="AD3" s="319"/>
      <c r="AE3" s="319"/>
      <c r="AF3" s="319"/>
      <c r="AG3" s="319"/>
      <c r="AH3" s="319"/>
    </row>
    <row r="4" spans="1:34" ht="15" customHeight="1" x14ac:dyDescent="0.4">
      <c r="B4" s="320"/>
      <c r="C4" s="332"/>
      <c r="D4" s="332"/>
      <c r="E4" s="332"/>
      <c r="F4" s="332"/>
      <c r="G4" s="327"/>
      <c r="H4" s="327"/>
      <c r="I4" s="327"/>
      <c r="J4" s="327"/>
      <c r="K4" s="327"/>
      <c r="L4" s="327"/>
      <c r="M4" s="327"/>
      <c r="N4" s="327"/>
      <c r="O4" s="327"/>
      <c r="P4" s="327"/>
      <c r="Q4" s="327"/>
      <c r="R4" s="327"/>
      <c r="S4" s="327"/>
      <c r="T4" s="327"/>
      <c r="U4" s="327"/>
      <c r="V4" s="327"/>
      <c r="W4" s="320"/>
      <c r="X4" s="320"/>
      <c r="Y4" s="320"/>
      <c r="Z4" s="320"/>
      <c r="AA4" s="320"/>
      <c r="AB4" s="320"/>
      <c r="AC4" s="320"/>
      <c r="AD4" s="320"/>
      <c r="AE4" s="320"/>
      <c r="AF4" s="320"/>
      <c r="AG4" s="320"/>
      <c r="AH4" s="320"/>
    </row>
    <row r="5" spans="1:34" ht="21" customHeight="1" x14ac:dyDescent="0.4">
      <c r="A5" s="323">
        <v>1</v>
      </c>
      <c r="B5" s="15" t="s">
        <v>170</v>
      </c>
      <c r="C5" s="321" t="s">
        <v>113</v>
      </c>
      <c r="D5" s="321"/>
      <c r="E5" s="321"/>
      <c r="F5" s="321"/>
      <c r="G5" s="328" t="s">
        <v>171</v>
      </c>
      <c r="H5" s="321"/>
      <c r="I5" s="321"/>
      <c r="J5" s="321"/>
      <c r="K5" s="321"/>
      <c r="L5" s="321"/>
      <c r="M5" s="328" t="s">
        <v>173</v>
      </c>
      <c r="N5" s="321"/>
      <c r="O5" s="321"/>
      <c r="P5" s="321"/>
      <c r="Q5" s="321"/>
      <c r="R5" s="321"/>
      <c r="S5" s="329" t="s">
        <v>174</v>
      </c>
      <c r="T5" s="330"/>
      <c r="U5" s="330"/>
      <c r="V5" s="330"/>
      <c r="W5" s="19">
        <v>1</v>
      </c>
      <c r="X5" s="107"/>
      <c r="Y5" s="107" t="s">
        <v>27</v>
      </c>
      <c r="Z5" s="107"/>
      <c r="AA5" s="107"/>
      <c r="AB5" s="108"/>
      <c r="AC5" s="21">
        <v>1</v>
      </c>
      <c r="AD5" s="107"/>
      <c r="AE5" s="107" t="s">
        <v>55</v>
      </c>
      <c r="AF5" s="107"/>
      <c r="AG5" s="107"/>
      <c r="AH5" s="108"/>
    </row>
    <row r="6" spans="1:34" ht="21" customHeight="1" x14ac:dyDescent="0.4">
      <c r="A6" s="324"/>
      <c r="B6" s="15"/>
      <c r="C6" s="321"/>
      <c r="D6" s="321"/>
      <c r="E6" s="321"/>
      <c r="F6" s="321"/>
      <c r="G6" s="321"/>
      <c r="H6" s="321"/>
      <c r="I6" s="321"/>
      <c r="J6" s="321"/>
      <c r="K6" s="321"/>
      <c r="L6" s="321"/>
      <c r="M6" s="321"/>
      <c r="N6" s="321"/>
      <c r="O6" s="321"/>
      <c r="P6" s="321"/>
      <c r="Q6" s="321"/>
      <c r="R6" s="321"/>
      <c r="S6" s="330"/>
      <c r="T6" s="330"/>
      <c r="U6" s="330"/>
      <c r="V6" s="330"/>
      <c r="W6" s="19">
        <v>2</v>
      </c>
      <c r="X6" s="107"/>
      <c r="Y6" s="107" t="s">
        <v>177</v>
      </c>
      <c r="Z6" s="107"/>
      <c r="AA6" s="107"/>
      <c r="AB6" s="108"/>
      <c r="AC6" s="19">
        <v>2</v>
      </c>
      <c r="AD6" s="107"/>
      <c r="AE6" s="107" t="s">
        <v>183</v>
      </c>
      <c r="AF6" s="107"/>
      <c r="AG6" s="107"/>
      <c r="AH6" s="108"/>
    </row>
    <row r="7" spans="1:34" ht="21" customHeight="1" x14ac:dyDescent="0.4">
      <c r="A7" s="324"/>
      <c r="B7" s="15"/>
      <c r="C7" s="321"/>
      <c r="D7" s="321"/>
      <c r="E7" s="321"/>
      <c r="F7" s="321"/>
      <c r="G7" s="321"/>
      <c r="H7" s="321"/>
      <c r="I7" s="321"/>
      <c r="J7" s="321"/>
      <c r="K7" s="321"/>
      <c r="L7" s="321"/>
      <c r="M7" s="321"/>
      <c r="N7" s="321"/>
      <c r="O7" s="321"/>
      <c r="P7" s="321"/>
      <c r="Q7" s="321"/>
      <c r="R7" s="321"/>
      <c r="S7" s="330"/>
      <c r="T7" s="330"/>
      <c r="U7" s="330"/>
      <c r="V7" s="330"/>
      <c r="W7" s="19">
        <v>3</v>
      </c>
      <c r="X7" s="107"/>
      <c r="Y7" s="107" t="s">
        <v>34</v>
      </c>
      <c r="Z7" s="107"/>
      <c r="AA7" s="107"/>
      <c r="AB7" s="108"/>
      <c r="AC7" s="19">
        <v>3</v>
      </c>
      <c r="AD7" s="107"/>
      <c r="AE7" s="107" t="s">
        <v>181</v>
      </c>
      <c r="AF7" s="107"/>
      <c r="AG7" s="107"/>
      <c r="AH7" s="108"/>
    </row>
    <row r="8" spans="1:34" ht="21" customHeight="1" x14ac:dyDescent="0.4">
      <c r="A8" s="324"/>
      <c r="B8" s="15"/>
      <c r="C8" s="321"/>
      <c r="D8" s="321"/>
      <c r="E8" s="321"/>
      <c r="F8" s="321"/>
      <c r="G8" s="321"/>
      <c r="H8" s="321"/>
      <c r="I8" s="321"/>
      <c r="J8" s="321"/>
      <c r="K8" s="321"/>
      <c r="L8" s="321"/>
      <c r="M8" s="321"/>
      <c r="N8" s="321"/>
      <c r="O8" s="321"/>
      <c r="P8" s="321"/>
      <c r="Q8" s="321"/>
      <c r="R8" s="321"/>
      <c r="S8" s="330"/>
      <c r="T8" s="330"/>
      <c r="U8" s="330"/>
      <c r="V8" s="330"/>
      <c r="W8" s="19"/>
      <c r="X8" s="107"/>
      <c r="Y8" s="107" t="s">
        <v>138</v>
      </c>
      <c r="Z8" s="107"/>
      <c r="AA8" s="107"/>
      <c r="AB8" s="108"/>
      <c r="AC8" s="19">
        <v>4</v>
      </c>
      <c r="AD8" s="107"/>
      <c r="AE8" s="107" t="s">
        <v>182</v>
      </c>
      <c r="AF8" s="107"/>
      <c r="AG8" s="107"/>
      <c r="AH8" s="108"/>
    </row>
    <row r="9" spans="1:34" ht="21" customHeight="1" x14ac:dyDescent="0.4">
      <c r="A9" s="324"/>
      <c r="B9" s="15"/>
      <c r="C9" s="321"/>
      <c r="D9" s="321"/>
      <c r="E9" s="321"/>
      <c r="F9" s="321"/>
      <c r="G9" s="321"/>
      <c r="H9" s="321"/>
      <c r="I9" s="321"/>
      <c r="J9" s="321"/>
      <c r="K9" s="321"/>
      <c r="L9" s="321"/>
      <c r="M9" s="321"/>
      <c r="N9" s="321"/>
      <c r="O9" s="321"/>
      <c r="P9" s="321"/>
      <c r="Q9" s="321"/>
      <c r="R9" s="321"/>
      <c r="S9" s="330"/>
      <c r="T9" s="330"/>
      <c r="U9" s="330"/>
      <c r="V9" s="330"/>
      <c r="W9" s="19">
        <v>4</v>
      </c>
      <c r="X9" s="107"/>
      <c r="Y9" s="107" t="s">
        <v>28</v>
      </c>
      <c r="Z9" s="107"/>
      <c r="AA9" s="107"/>
      <c r="AB9" s="108"/>
      <c r="AC9" s="19">
        <v>5</v>
      </c>
      <c r="AD9" s="107"/>
      <c r="AE9" s="107" t="s">
        <v>56</v>
      </c>
      <c r="AF9" s="107"/>
      <c r="AG9" s="107"/>
      <c r="AH9" s="108"/>
    </row>
    <row r="10" spans="1:34" ht="21" customHeight="1" x14ac:dyDescent="0.4">
      <c r="A10" s="324"/>
      <c r="B10" s="15"/>
      <c r="C10" s="321"/>
      <c r="D10" s="321"/>
      <c r="E10" s="321"/>
      <c r="F10" s="321"/>
      <c r="G10" s="321"/>
      <c r="H10" s="321"/>
      <c r="I10" s="321"/>
      <c r="J10" s="321"/>
      <c r="K10" s="321"/>
      <c r="L10" s="321"/>
      <c r="M10" s="321"/>
      <c r="N10" s="321"/>
      <c r="O10" s="321"/>
      <c r="P10" s="321"/>
      <c r="Q10" s="321"/>
      <c r="R10" s="321"/>
      <c r="S10" s="330"/>
      <c r="T10" s="330"/>
      <c r="U10" s="330"/>
      <c r="V10" s="330"/>
      <c r="W10" s="19">
        <v>5</v>
      </c>
      <c r="X10" s="107"/>
      <c r="Y10" s="107" t="s">
        <v>130</v>
      </c>
      <c r="Z10" s="107"/>
      <c r="AA10" s="107"/>
      <c r="AB10" s="108"/>
      <c r="AC10" s="19"/>
      <c r="AD10" s="107"/>
      <c r="AE10" s="107"/>
      <c r="AF10" s="107"/>
      <c r="AG10" s="107"/>
      <c r="AH10" s="108"/>
    </row>
    <row r="11" spans="1:34" ht="21" customHeight="1" x14ac:dyDescent="0.4">
      <c r="A11" s="325"/>
      <c r="B11" s="16"/>
      <c r="C11" s="322"/>
      <c r="D11" s="322"/>
      <c r="E11" s="322"/>
      <c r="F11" s="322"/>
      <c r="G11" s="322"/>
      <c r="H11" s="322"/>
      <c r="I11" s="322"/>
      <c r="J11" s="322"/>
      <c r="K11" s="322"/>
      <c r="L11" s="322"/>
      <c r="M11" s="322"/>
      <c r="N11" s="322"/>
      <c r="O11" s="322"/>
      <c r="P11" s="322"/>
      <c r="Q11" s="322"/>
      <c r="R11" s="322"/>
      <c r="S11" s="327"/>
      <c r="T11" s="327"/>
      <c r="U11" s="327"/>
      <c r="V11" s="327"/>
      <c r="W11" s="17"/>
      <c r="X11" s="18"/>
      <c r="Y11" s="18"/>
      <c r="Z11" s="18"/>
      <c r="AA11" s="18"/>
      <c r="AB11" s="109"/>
      <c r="AC11" s="17"/>
      <c r="AD11" s="18"/>
      <c r="AE11" s="18"/>
      <c r="AF11" s="18"/>
      <c r="AG11" s="18"/>
      <c r="AH11" s="109"/>
    </row>
    <row r="12" spans="1:34" ht="21" customHeight="1" x14ac:dyDescent="0.4">
      <c r="A12" s="337">
        <v>2</v>
      </c>
      <c r="B12" s="20" t="s">
        <v>360</v>
      </c>
      <c r="C12" s="333" t="s">
        <v>113</v>
      </c>
      <c r="D12" s="334"/>
      <c r="E12" s="334"/>
      <c r="F12" s="338"/>
      <c r="G12" s="333" t="s">
        <v>172</v>
      </c>
      <c r="H12" s="334"/>
      <c r="I12" s="334"/>
      <c r="J12" s="334"/>
      <c r="K12" s="334"/>
      <c r="L12" s="334"/>
      <c r="M12" s="340" t="s">
        <v>175</v>
      </c>
      <c r="N12" s="341"/>
      <c r="O12" s="341"/>
      <c r="P12" s="341"/>
      <c r="Q12" s="341"/>
      <c r="R12" s="342"/>
      <c r="S12" s="329" t="s">
        <v>174</v>
      </c>
      <c r="T12" s="330"/>
      <c r="U12" s="330"/>
      <c r="V12" s="330"/>
      <c r="W12" s="21">
        <v>1</v>
      </c>
      <c r="X12" s="107"/>
      <c r="Y12" s="107" t="s">
        <v>136</v>
      </c>
      <c r="Z12" s="107"/>
      <c r="AA12" s="107"/>
      <c r="AB12" s="108"/>
      <c r="AC12" s="21">
        <v>1</v>
      </c>
      <c r="AD12" s="107"/>
      <c r="AE12" s="107" t="s">
        <v>55</v>
      </c>
      <c r="AF12" s="107"/>
      <c r="AG12" s="107"/>
      <c r="AH12" s="108"/>
    </row>
    <row r="13" spans="1:34" ht="21" customHeight="1" x14ac:dyDescent="0.4">
      <c r="A13" s="337"/>
      <c r="B13" s="21"/>
      <c r="C13" s="333"/>
      <c r="D13" s="334"/>
      <c r="E13" s="334"/>
      <c r="F13" s="338"/>
      <c r="G13" s="333"/>
      <c r="H13" s="334"/>
      <c r="I13" s="334"/>
      <c r="J13" s="334"/>
      <c r="K13" s="334"/>
      <c r="L13" s="334"/>
      <c r="M13" s="343"/>
      <c r="N13" s="344"/>
      <c r="O13" s="344"/>
      <c r="P13" s="344"/>
      <c r="Q13" s="344"/>
      <c r="R13" s="345"/>
      <c r="S13" s="330"/>
      <c r="T13" s="330"/>
      <c r="U13" s="330"/>
      <c r="V13" s="330"/>
      <c r="W13" s="19">
        <v>2</v>
      </c>
      <c r="X13" s="107"/>
      <c r="Y13" s="107" t="s">
        <v>178</v>
      </c>
      <c r="Z13" s="107"/>
      <c r="AA13" s="107"/>
      <c r="AB13" s="108"/>
      <c r="AC13" s="19">
        <v>2</v>
      </c>
      <c r="AD13" s="107"/>
      <c r="AE13" s="107" t="s">
        <v>181</v>
      </c>
      <c r="AF13" s="107"/>
      <c r="AG13" s="107"/>
      <c r="AH13" s="108"/>
    </row>
    <row r="14" spans="1:34" ht="21" customHeight="1" x14ac:dyDescent="0.4">
      <c r="A14" s="337"/>
      <c r="B14" s="21"/>
      <c r="C14" s="333"/>
      <c r="D14" s="334"/>
      <c r="E14" s="334"/>
      <c r="F14" s="338"/>
      <c r="G14" s="333"/>
      <c r="H14" s="334"/>
      <c r="I14" s="334"/>
      <c r="J14" s="334"/>
      <c r="K14" s="334"/>
      <c r="L14" s="334"/>
      <c r="M14" s="343"/>
      <c r="N14" s="344"/>
      <c r="O14" s="344"/>
      <c r="P14" s="344"/>
      <c r="Q14" s="344"/>
      <c r="R14" s="345"/>
      <c r="S14" s="330"/>
      <c r="T14" s="330"/>
      <c r="U14" s="330"/>
      <c r="V14" s="330"/>
      <c r="W14" s="19"/>
      <c r="X14" s="107"/>
      <c r="Y14" s="107" t="s">
        <v>179</v>
      </c>
      <c r="Z14" s="107"/>
      <c r="AA14" s="107"/>
      <c r="AB14" s="108"/>
      <c r="AC14" s="19">
        <v>3</v>
      </c>
      <c r="AD14" s="107"/>
      <c r="AE14" s="107" t="s">
        <v>182</v>
      </c>
      <c r="AF14" s="107"/>
      <c r="AG14" s="107"/>
      <c r="AH14" s="108"/>
    </row>
    <row r="15" spans="1:34" ht="21" customHeight="1" x14ac:dyDescent="0.4">
      <c r="A15" s="337"/>
      <c r="B15" s="21"/>
      <c r="C15" s="333"/>
      <c r="D15" s="334"/>
      <c r="E15" s="334"/>
      <c r="F15" s="338"/>
      <c r="G15" s="333"/>
      <c r="H15" s="334"/>
      <c r="I15" s="334"/>
      <c r="J15" s="334"/>
      <c r="K15" s="334"/>
      <c r="L15" s="334"/>
      <c r="M15" s="343"/>
      <c r="N15" s="344"/>
      <c r="O15" s="344"/>
      <c r="P15" s="344"/>
      <c r="Q15" s="344"/>
      <c r="R15" s="345"/>
      <c r="S15" s="330"/>
      <c r="T15" s="330"/>
      <c r="U15" s="330"/>
      <c r="V15" s="330"/>
      <c r="W15" s="19">
        <v>3</v>
      </c>
      <c r="X15" s="107"/>
      <c r="Y15" s="107" t="s">
        <v>137</v>
      </c>
      <c r="Z15" s="107"/>
      <c r="AA15" s="107"/>
      <c r="AB15" s="108"/>
      <c r="AC15" s="19">
        <v>4</v>
      </c>
      <c r="AD15" s="107"/>
      <c r="AE15" s="107" t="s">
        <v>56</v>
      </c>
      <c r="AF15" s="107"/>
      <c r="AG15" s="107"/>
      <c r="AH15" s="108"/>
    </row>
    <row r="16" spans="1:34" ht="21" customHeight="1" x14ac:dyDescent="0.4">
      <c r="A16" s="337"/>
      <c r="B16" s="21"/>
      <c r="C16" s="333"/>
      <c r="D16" s="334"/>
      <c r="E16" s="334"/>
      <c r="F16" s="338"/>
      <c r="G16" s="333"/>
      <c r="H16" s="334"/>
      <c r="I16" s="334"/>
      <c r="J16" s="334"/>
      <c r="K16" s="334"/>
      <c r="L16" s="334"/>
      <c r="M16" s="343"/>
      <c r="N16" s="344"/>
      <c r="O16" s="344"/>
      <c r="P16" s="344"/>
      <c r="Q16" s="344"/>
      <c r="R16" s="345"/>
      <c r="S16" s="330"/>
      <c r="T16" s="330"/>
      <c r="U16" s="330"/>
      <c r="V16" s="330"/>
      <c r="W16" s="19">
        <v>4</v>
      </c>
      <c r="X16" s="107"/>
      <c r="Y16" s="107" t="s">
        <v>130</v>
      </c>
      <c r="Z16" s="107"/>
      <c r="AA16" s="107"/>
      <c r="AB16" s="108"/>
      <c r="AC16" s="19"/>
      <c r="AD16" s="107"/>
      <c r="AE16" s="107"/>
      <c r="AF16" s="107"/>
      <c r="AG16" s="107"/>
      <c r="AH16" s="108"/>
    </row>
    <row r="17" spans="1:34" ht="21" customHeight="1" x14ac:dyDescent="0.4">
      <c r="A17" s="337"/>
      <c r="B17" s="21"/>
      <c r="C17" s="333"/>
      <c r="D17" s="334"/>
      <c r="E17" s="334"/>
      <c r="F17" s="338"/>
      <c r="G17" s="333"/>
      <c r="H17" s="334"/>
      <c r="I17" s="334"/>
      <c r="J17" s="334"/>
      <c r="K17" s="334"/>
      <c r="L17" s="334"/>
      <c r="M17" s="343"/>
      <c r="N17" s="344"/>
      <c r="O17" s="344"/>
      <c r="P17" s="344"/>
      <c r="Q17" s="344"/>
      <c r="R17" s="345"/>
      <c r="S17" s="330"/>
      <c r="T17" s="330"/>
      <c r="U17" s="330"/>
      <c r="V17" s="330"/>
      <c r="W17" s="19"/>
      <c r="X17" s="107"/>
      <c r="Y17" s="107"/>
      <c r="Z17" s="107"/>
      <c r="AA17" s="107"/>
      <c r="AB17" s="108"/>
      <c r="AC17" s="19"/>
      <c r="AD17" s="107"/>
      <c r="AE17" s="107"/>
      <c r="AF17" s="107"/>
      <c r="AG17" s="107"/>
      <c r="AH17" s="108"/>
    </row>
    <row r="18" spans="1:34" ht="21" customHeight="1" x14ac:dyDescent="0.4">
      <c r="A18" s="320"/>
      <c r="B18" s="21"/>
      <c r="C18" s="335"/>
      <c r="D18" s="336"/>
      <c r="E18" s="336"/>
      <c r="F18" s="339"/>
      <c r="G18" s="335"/>
      <c r="H18" s="336"/>
      <c r="I18" s="336"/>
      <c r="J18" s="336"/>
      <c r="K18" s="336"/>
      <c r="L18" s="336"/>
      <c r="M18" s="346"/>
      <c r="N18" s="347"/>
      <c r="O18" s="347"/>
      <c r="P18" s="347"/>
      <c r="Q18" s="347"/>
      <c r="R18" s="348"/>
      <c r="S18" s="327"/>
      <c r="T18" s="327"/>
      <c r="U18" s="327"/>
      <c r="V18" s="327"/>
      <c r="W18" s="17"/>
      <c r="X18" s="18"/>
      <c r="Y18" s="18"/>
      <c r="Z18" s="18"/>
      <c r="AA18" s="18"/>
      <c r="AB18" s="109"/>
      <c r="AC18" s="17"/>
      <c r="AD18" s="18"/>
      <c r="AE18" s="18"/>
      <c r="AF18" s="18"/>
      <c r="AG18" s="18"/>
      <c r="AH18" s="109"/>
    </row>
  </sheetData>
  <customSheetViews>
    <customSheetView guid="{43050D9F-831B-4AF3-8E5E-9303BB21A858}" scale="90" showPageBreaks="1" printArea="1" view="pageBreakPreview">
      <pane xSplit="11" ySplit="3" topLeftCell="L4" activePane="bottomRight" state="frozen"/>
      <selection pane="bottomRight" activeCell="L22" sqref="L22:O23"/>
      <pageMargins left="0.23622047244094491" right="0.23622047244094491" top="0.15748031496062992" bottom="0.15748031496062992" header="0.11811023622047245" footer="0.11811023622047245"/>
      <pageSetup paperSize="8" orientation="landscape" r:id="rId1"/>
    </customSheetView>
  </customSheetViews>
  <mergeCells count="17">
    <mergeCell ref="G12:L18"/>
    <mergeCell ref="A12:A18"/>
    <mergeCell ref="C12:F18"/>
    <mergeCell ref="M12:R18"/>
    <mergeCell ref="W3:AB4"/>
    <mergeCell ref="M5:R11"/>
    <mergeCell ref="S12:V18"/>
    <mergeCell ref="S3:V4"/>
    <mergeCell ref="AC3:AH4"/>
    <mergeCell ref="C5:F11"/>
    <mergeCell ref="A5:A11"/>
    <mergeCell ref="G3:L4"/>
    <mergeCell ref="G5:L11"/>
    <mergeCell ref="S5:V11"/>
    <mergeCell ref="B3:B4"/>
    <mergeCell ref="C3:F4"/>
    <mergeCell ref="M3:R4"/>
  </mergeCells>
  <phoneticPr fontId="2"/>
  <pageMargins left="0.23622047244094491" right="0.23622047244094491" top="0.15748031496062992" bottom="0.15748031496062992" header="0.11811023622047245" footer="0.11811023622047245"/>
  <pageSetup paperSize="8"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9"/>
  <sheetViews>
    <sheetView view="pageBreakPreview" zoomScale="90" zoomScaleNormal="85" zoomScaleSheetLayoutView="90" workbookViewId="0">
      <selection activeCell="H17" sqref="H17:M19"/>
    </sheetView>
  </sheetViews>
  <sheetFormatPr defaultColWidth="3" defaultRowHeight="18.75" customHeight="1" x14ac:dyDescent="0.4"/>
  <cols>
    <col min="1" max="1" width="3" style="2"/>
    <col min="2" max="2" width="2" style="2" customWidth="1"/>
    <col min="3" max="3" width="4.625" style="2" customWidth="1"/>
    <col min="4" max="27" width="3" style="2"/>
    <col min="28" max="28" width="3" style="2" customWidth="1"/>
    <col min="29" max="29" width="3" style="2"/>
    <col min="30" max="30" width="3.5" style="2" bestFit="1" customWidth="1"/>
    <col min="31" max="31" width="30.625" style="2" customWidth="1"/>
    <col min="32"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55" ht="9.9499999999999993" customHeight="1" x14ac:dyDescent="0.4">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row>
    <row r="2" spans="1:55" ht="18.75" customHeight="1" x14ac:dyDescent="0.4">
      <c r="A2" s="285"/>
      <c r="B2" s="1238" t="s">
        <v>367</v>
      </c>
      <c r="C2" s="1238"/>
      <c r="D2" s="1238"/>
      <c r="E2" s="1238"/>
      <c r="F2" s="1238"/>
      <c r="G2" s="1238"/>
      <c r="H2" s="1238"/>
      <c r="I2" s="1238"/>
      <c r="J2" s="1238"/>
      <c r="K2" s="1238"/>
      <c r="L2" s="1238"/>
      <c r="M2" s="1238"/>
      <c r="N2" s="1238"/>
      <c r="O2" s="1238"/>
      <c r="P2" s="1238"/>
      <c r="Q2" s="1238"/>
      <c r="R2" s="1238"/>
      <c r="S2" s="1238"/>
      <c r="T2" s="1238"/>
      <c r="U2" s="1238"/>
      <c r="V2" s="1238"/>
      <c r="W2" s="1238"/>
      <c r="X2" s="1238"/>
      <c r="Y2" s="1238"/>
      <c r="Z2" s="1238"/>
      <c r="AA2" s="1238"/>
      <c r="AB2" s="1238"/>
      <c r="AC2" s="28"/>
      <c r="AD2" s="1263"/>
      <c r="AE2" s="1263"/>
      <c r="AF2" s="1263"/>
      <c r="AG2" s="1263"/>
      <c r="AH2" s="1263"/>
      <c r="AI2" s="1263"/>
      <c r="AJ2" s="1263"/>
      <c r="AK2" s="1263"/>
      <c r="AL2" s="1263"/>
      <c r="AM2" s="1263"/>
      <c r="AN2" s="1263"/>
      <c r="AO2" s="1263"/>
      <c r="AP2" s="1263"/>
      <c r="AQ2" s="1263"/>
      <c r="AR2" s="1263"/>
      <c r="AS2" s="1263"/>
      <c r="AT2" s="1263"/>
      <c r="AU2" s="1263"/>
      <c r="AV2" s="293"/>
      <c r="AW2" s="293"/>
    </row>
    <row r="3" spans="1:55" ht="24" customHeight="1" x14ac:dyDescent="0.4">
      <c r="A3" s="1264" t="s">
        <v>38</v>
      </c>
      <c r="B3" s="1264"/>
      <c r="C3" s="1264"/>
      <c r="D3" s="1264"/>
      <c r="E3" s="1264"/>
      <c r="F3" s="1264"/>
      <c r="G3" s="1264"/>
      <c r="H3" s="1264"/>
      <c r="I3" s="1264"/>
      <c r="J3" s="1264"/>
      <c r="K3" s="1264"/>
      <c r="L3" s="1264"/>
      <c r="M3" s="1243" t="s">
        <v>378</v>
      </c>
      <c r="N3" s="1243"/>
      <c r="O3" s="1243"/>
      <c r="P3" s="1243"/>
      <c r="Q3" s="1238" t="s">
        <v>369</v>
      </c>
      <c r="R3" s="1238"/>
      <c r="S3" s="1238"/>
      <c r="T3" s="1238"/>
      <c r="U3" s="1238"/>
      <c r="V3" s="1238"/>
      <c r="W3" s="1238"/>
      <c r="X3" s="1238"/>
      <c r="Y3" s="1238"/>
      <c r="Z3" s="1238"/>
      <c r="AA3" s="1238"/>
      <c r="AB3" s="1238"/>
      <c r="AC3" s="286"/>
      <c r="AD3" s="1261"/>
      <c r="AE3" s="1261"/>
      <c r="AF3" s="1261"/>
      <c r="AG3" s="1261"/>
      <c r="AH3" s="1261"/>
      <c r="AI3" s="1261"/>
      <c r="AJ3" s="1261"/>
      <c r="AK3" s="1261"/>
      <c r="AL3" s="1261"/>
      <c r="AM3" s="1261"/>
      <c r="AN3" s="1261"/>
      <c r="AO3" s="1261"/>
      <c r="AP3" s="1261"/>
      <c r="AQ3" s="1261"/>
      <c r="AR3" s="1261"/>
      <c r="AS3" s="1261"/>
      <c r="AT3" s="1261"/>
      <c r="AU3" s="1261"/>
      <c r="AV3" s="293"/>
      <c r="AW3" s="293"/>
      <c r="AX3" s="286"/>
      <c r="AY3" s="286"/>
      <c r="AZ3" s="286"/>
    </row>
    <row r="4" spans="1:55" ht="18.75" customHeight="1" x14ac:dyDescent="0.4">
      <c r="A4" s="1264"/>
      <c r="B4" s="1264"/>
      <c r="C4" s="1264"/>
      <c r="D4" s="1264"/>
      <c r="E4" s="1264"/>
      <c r="F4" s="1264"/>
      <c r="G4" s="1264"/>
      <c r="H4" s="1264"/>
      <c r="I4" s="1264"/>
      <c r="J4" s="1264"/>
      <c r="K4" s="1264"/>
      <c r="L4" s="1264"/>
      <c r="M4" s="1243"/>
      <c r="N4" s="1243"/>
      <c r="O4" s="1243"/>
      <c r="P4" s="1243"/>
      <c r="Q4" s="1238"/>
      <c r="R4" s="1238"/>
      <c r="S4" s="1238"/>
      <c r="T4" s="1238"/>
      <c r="U4" s="1238"/>
      <c r="V4" s="1238"/>
      <c r="W4" s="1238"/>
      <c r="X4" s="1238"/>
      <c r="Y4" s="1238"/>
      <c r="Z4" s="1238"/>
      <c r="AA4" s="1238"/>
      <c r="AB4" s="1238"/>
      <c r="AD4" s="1278"/>
      <c r="AE4" s="1265"/>
      <c r="AF4" s="1265"/>
      <c r="AG4" s="1265"/>
      <c r="AH4" s="1265"/>
      <c r="AI4" s="1265"/>
      <c r="AJ4" s="1265"/>
      <c r="AK4" s="1265"/>
      <c r="AL4" s="1265"/>
      <c r="AM4" s="1265"/>
      <c r="AN4" s="1265"/>
      <c r="AO4" s="1265"/>
      <c r="AP4" s="1265"/>
      <c r="AQ4" s="1265"/>
      <c r="AR4" s="1265"/>
      <c r="AS4" s="1265"/>
      <c r="AT4" s="1265"/>
      <c r="AU4" s="1265"/>
      <c r="AV4" s="293"/>
      <c r="AW4" s="293"/>
    </row>
    <row r="5" spans="1:55" ht="18.75" customHeight="1" x14ac:dyDescent="0.4">
      <c r="A5" s="287"/>
      <c r="B5" s="284"/>
      <c r="C5" s="284"/>
      <c r="D5" s="284"/>
      <c r="E5" s="284"/>
      <c r="F5" s="284"/>
      <c r="G5" s="284"/>
      <c r="H5" s="284"/>
      <c r="I5" s="284"/>
      <c r="J5" s="284"/>
      <c r="K5" s="284"/>
      <c r="L5" s="284"/>
      <c r="M5" s="284"/>
      <c r="N5" s="284"/>
      <c r="O5" s="284"/>
      <c r="P5" s="284"/>
      <c r="Q5" s="284"/>
      <c r="R5" s="284"/>
      <c r="S5" s="284"/>
      <c r="T5" s="284"/>
      <c r="U5" s="1115" t="str">
        <f>IF(U30="","",U30)</f>
        <v/>
      </c>
      <c r="V5" s="1115"/>
      <c r="W5" s="1115"/>
      <c r="X5" s="1115"/>
      <c r="Y5" s="1115"/>
      <c r="Z5" s="1115"/>
      <c r="AA5" s="1115"/>
      <c r="AB5" s="284"/>
      <c r="AC5" s="28"/>
      <c r="AD5" s="1265"/>
      <c r="AE5" s="1265"/>
      <c r="AF5" s="1265"/>
      <c r="AG5" s="1265"/>
      <c r="AH5" s="1265"/>
      <c r="AI5" s="1265"/>
      <c r="AJ5" s="1265"/>
      <c r="AK5" s="1265"/>
      <c r="AL5" s="1265"/>
      <c r="AM5" s="1265"/>
      <c r="AN5" s="1265"/>
      <c r="AO5" s="1265"/>
      <c r="AP5" s="1265"/>
      <c r="AQ5" s="1265"/>
      <c r="AR5" s="1265"/>
      <c r="AS5" s="1265"/>
      <c r="AT5" s="1265"/>
      <c r="AU5" s="1265"/>
      <c r="AV5" s="293"/>
      <c r="AW5" s="293"/>
    </row>
    <row r="6" spans="1:55" ht="18.75" customHeight="1" x14ac:dyDescent="0.4">
      <c r="A6" s="288"/>
      <c r="B6" s="1254" t="s">
        <v>12</v>
      </c>
      <c r="C6" s="1254"/>
      <c r="D6" s="1254"/>
      <c r="E6" s="1254"/>
      <c r="F6" s="1254"/>
      <c r="G6" s="1254"/>
      <c r="H6" s="1254"/>
      <c r="I6" s="288"/>
      <c r="J6" s="288"/>
      <c r="K6" s="288"/>
      <c r="L6" s="288"/>
      <c r="M6" s="284"/>
      <c r="N6" s="284"/>
      <c r="O6" s="284"/>
      <c r="P6" s="284"/>
      <c r="Q6" s="284"/>
      <c r="R6" s="284"/>
      <c r="S6" s="284"/>
      <c r="T6" s="284"/>
      <c r="U6" s="284"/>
      <c r="V6" s="284"/>
      <c r="W6" s="284"/>
      <c r="X6" s="284"/>
      <c r="Y6" s="284"/>
      <c r="Z6" s="284"/>
      <c r="AA6" s="284"/>
      <c r="AB6" s="284"/>
      <c r="AD6" s="1255"/>
      <c r="AE6" s="1255"/>
      <c r="AF6" s="1255"/>
      <c r="AG6" s="1255"/>
      <c r="AH6" s="1255"/>
      <c r="AI6" s="1255"/>
      <c r="AJ6" s="1255"/>
      <c r="AK6" s="1255"/>
      <c r="AL6" s="1255"/>
      <c r="AM6" s="1255"/>
      <c r="AN6" s="1255"/>
      <c r="AO6" s="1255"/>
      <c r="AP6" s="1255"/>
      <c r="AQ6" s="1255"/>
      <c r="AR6" s="1255"/>
      <c r="AS6" s="1255"/>
      <c r="AT6" s="1255"/>
      <c r="AU6" s="1255"/>
      <c r="AV6" s="293"/>
      <c r="AW6" s="293"/>
    </row>
    <row r="7" spans="1:55" ht="18.75" customHeight="1" x14ac:dyDescent="0.4">
      <c r="A7" s="287"/>
      <c r="B7" s="284"/>
      <c r="C7" s="284"/>
      <c r="D7" s="284"/>
      <c r="E7" s="284"/>
      <c r="F7" s="284"/>
      <c r="G7" s="284"/>
      <c r="H7" s="1243" t="s">
        <v>39</v>
      </c>
      <c r="I7" s="1243"/>
      <c r="J7" s="1243"/>
      <c r="K7" s="1243"/>
      <c r="L7" s="1243"/>
      <c r="M7" s="1256" t="s">
        <v>14</v>
      </c>
      <c r="N7" s="1256"/>
      <c r="O7" s="1256"/>
      <c r="P7" s="1256"/>
      <c r="Q7" s="1256"/>
      <c r="R7" s="1243" t="s">
        <v>131</v>
      </c>
      <c r="S7" s="1243"/>
      <c r="T7" s="1257" t="str">
        <f>IF(基本情報設定!$F$16="","",基本情報設定!$F$16)</f>
        <v/>
      </c>
      <c r="U7" s="1257"/>
      <c r="V7" s="1257"/>
      <c r="W7" s="1257"/>
      <c r="X7" s="1257"/>
      <c r="Y7" s="1257"/>
      <c r="Z7" s="1257"/>
      <c r="AA7" s="1257"/>
      <c r="AB7" s="1257"/>
      <c r="AD7" s="1255"/>
      <c r="AE7" s="1255"/>
      <c r="AF7" s="1255"/>
      <c r="AG7" s="1255"/>
      <c r="AH7" s="1255"/>
      <c r="AI7" s="1255"/>
      <c r="AJ7" s="1255"/>
      <c r="AK7" s="1255"/>
      <c r="AL7" s="1255"/>
      <c r="AM7" s="1255"/>
      <c r="AN7" s="1255"/>
      <c r="AO7" s="1255"/>
      <c r="AP7" s="1255"/>
      <c r="AQ7" s="1255"/>
      <c r="AR7" s="1255"/>
      <c r="AS7" s="1255"/>
      <c r="AT7" s="1255"/>
      <c r="AU7" s="1255"/>
      <c r="AV7" s="293"/>
      <c r="AW7" s="293"/>
    </row>
    <row r="8" spans="1:55" ht="18.75" customHeight="1" x14ac:dyDescent="0.4">
      <c r="A8" s="287"/>
      <c r="B8" s="284"/>
      <c r="C8" s="284"/>
      <c r="D8" s="284"/>
      <c r="E8" s="284"/>
      <c r="F8" s="284"/>
      <c r="G8" s="284"/>
      <c r="H8" s="1243"/>
      <c r="I8" s="1243"/>
      <c r="J8" s="1243"/>
      <c r="K8" s="1243"/>
      <c r="L8" s="1243"/>
      <c r="M8" s="1256"/>
      <c r="N8" s="1256"/>
      <c r="O8" s="1256"/>
      <c r="P8" s="1256"/>
      <c r="Q8" s="1256"/>
      <c r="R8" s="1258" t="str">
        <f>IF(基本情報設定!$J$16="","",基本情報設定!$J$16)</f>
        <v/>
      </c>
      <c r="S8" s="1258"/>
      <c r="T8" s="1258"/>
      <c r="U8" s="1258"/>
      <c r="V8" s="1258"/>
      <c r="W8" s="1258"/>
      <c r="X8" s="1258"/>
      <c r="Y8" s="1258"/>
      <c r="Z8" s="1258"/>
      <c r="AA8" s="1258"/>
      <c r="AB8" s="1258"/>
      <c r="AD8" s="1259"/>
      <c r="AE8" s="1259"/>
      <c r="AF8" s="1259"/>
      <c r="AG8" s="1259"/>
      <c r="AH8" s="1259"/>
      <c r="AI8" s="1259"/>
      <c r="AJ8" s="1259"/>
      <c r="AK8" s="1259"/>
      <c r="AL8" s="1259"/>
      <c r="AM8" s="1259"/>
      <c r="AN8" s="1259"/>
      <c r="AO8" s="1259"/>
      <c r="AP8" s="1259"/>
      <c r="AQ8" s="1259"/>
      <c r="AR8" s="1259"/>
      <c r="AS8" s="1259"/>
      <c r="AT8" s="1259"/>
      <c r="AU8" s="1259"/>
      <c r="AV8" s="293"/>
      <c r="AW8" s="293"/>
    </row>
    <row r="9" spans="1:55" ht="18.75" customHeight="1" x14ac:dyDescent="0.4">
      <c r="A9" s="287"/>
      <c r="B9" s="284"/>
      <c r="C9" s="284"/>
      <c r="D9" s="284"/>
      <c r="E9" s="284"/>
      <c r="F9" s="284"/>
      <c r="G9" s="284"/>
      <c r="H9" s="1243"/>
      <c r="I9" s="1243"/>
      <c r="J9" s="1243"/>
      <c r="K9" s="1243"/>
      <c r="L9" s="1243"/>
      <c r="M9" s="1214" t="s">
        <v>15</v>
      </c>
      <c r="N9" s="1256"/>
      <c r="O9" s="1256"/>
      <c r="P9" s="1256"/>
      <c r="Q9" s="1256"/>
      <c r="R9" s="1260" t="str">
        <f>IF(基本情報設定!$E$7="","",基本情報設定!$E$7)</f>
        <v/>
      </c>
      <c r="S9" s="1260"/>
      <c r="T9" s="1260"/>
      <c r="U9" s="1260"/>
      <c r="V9" s="1260"/>
      <c r="W9" s="1260"/>
      <c r="X9" s="1260"/>
      <c r="Y9" s="1260"/>
      <c r="Z9" s="1260"/>
      <c r="AA9" s="1260"/>
      <c r="AB9" s="1260"/>
      <c r="AC9" s="29"/>
      <c r="AD9" s="1261"/>
      <c r="AE9" s="1261"/>
      <c r="AF9" s="1261"/>
      <c r="AG9" s="1261"/>
      <c r="AH9" s="1261"/>
      <c r="AI9" s="1261"/>
      <c r="AJ9" s="1261"/>
      <c r="AK9" s="1261"/>
      <c r="AL9" s="1261"/>
      <c r="AM9" s="1261"/>
      <c r="AN9" s="1261"/>
      <c r="AO9" s="1261"/>
      <c r="AP9" s="1261"/>
      <c r="AQ9" s="1261"/>
      <c r="AR9" s="1261"/>
      <c r="AS9" s="1261"/>
      <c r="AT9" s="1261"/>
      <c r="AU9" s="1261"/>
      <c r="AV9" s="293"/>
      <c r="AW9" s="293"/>
    </row>
    <row r="10" spans="1:55" ht="18.75" customHeight="1" x14ac:dyDescent="0.4">
      <c r="A10" s="287"/>
      <c r="B10" s="284"/>
      <c r="C10" s="284"/>
      <c r="D10" s="284"/>
      <c r="E10" s="284"/>
      <c r="F10" s="284"/>
      <c r="G10" s="284"/>
      <c r="H10" s="1243"/>
      <c r="I10" s="1243"/>
      <c r="J10" s="1243"/>
      <c r="K10" s="1243"/>
      <c r="L10" s="1243"/>
      <c r="M10" s="1256"/>
      <c r="N10" s="1256"/>
      <c r="O10" s="1256"/>
      <c r="P10" s="1256"/>
      <c r="Q10" s="1256"/>
      <c r="R10" s="1262" t="str">
        <f>IF(基本情報設定!$E$10="","",基本情報設定!$E$10)</f>
        <v/>
      </c>
      <c r="S10" s="1262"/>
      <c r="T10" s="1262"/>
      <c r="U10" s="1262"/>
      <c r="V10" s="1262"/>
      <c r="W10" s="1260" t="str">
        <f>IF(基本情報設定!$H$10="","",基本情報設定!$H$10)</f>
        <v/>
      </c>
      <c r="X10" s="1260"/>
      <c r="Y10" s="1260"/>
      <c r="Z10" s="1260"/>
      <c r="AA10" s="1260"/>
      <c r="AB10" s="284"/>
      <c r="AC10" s="28"/>
      <c r="AD10" s="1261"/>
      <c r="AE10" s="1261"/>
      <c r="AF10" s="1261"/>
      <c r="AG10" s="1261"/>
      <c r="AH10" s="1261"/>
      <c r="AI10" s="1261"/>
      <c r="AJ10" s="1261"/>
      <c r="AK10" s="1261"/>
      <c r="AL10" s="1261"/>
      <c r="AM10" s="1261"/>
      <c r="AN10" s="1261"/>
      <c r="AO10" s="1261"/>
      <c r="AP10" s="1261"/>
      <c r="AQ10" s="1261"/>
      <c r="AR10" s="1261"/>
      <c r="AS10" s="1261"/>
      <c r="AT10" s="1261"/>
      <c r="AU10" s="1261"/>
      <c r="AV10" s="293"/>
      <c r="AW10" s="293"/>
    </row>
    <row r="11" spans="1:55" s="4" customFormat="1" ht="18.75" customHeight="1" x14ac:dyDescent="0.4">
      <c r="A11" s="285"/>
      <c r="B11" s="289"/>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
      <c r="AD11" s="1261"/>
      <c r="AE11" s="1261"/>
      <c r="AF11" s="1261"/>
      <c r="AG11" s="1261"/>
      <c r="AH11" s="1261"/>
      <c r="AI11" s="1261"/>
      <c r="AJ11" s="1261"/>
      <c r="AK11" s="1261"/>
      <c r="AL11" s="1261"/>
      <c r="AM11" s="1261"/>
      <c r="AN11" s="1261"/>
      <c r="AO11" s="1261"/>
      <c r="AP11" s="1261"/>
      <c r="AQ11" s="1261"/>
      <c r="AR11" s="1261"/>
      <c r="AS11" s="1261"/>
      <c r="AT11" s="1261"/>
      <c r="AU11" s="1261"/>
      <c r="AV11" s="293"/>
      <c r="AW11" s="293"/>
      <c r="AX11" s="2"/>
      <c r="AY11" s="2"/>
      <c r="AZ11" s="2"/>
      <c r="BA11" s="2"/>
      <c r="BB11" s="2"/>
      <c r="BC11" s="2"/>
    </row>
    <row r="12" spans="1:55" s="4" customFormat="1" ht="18.75" customHeight="1" x14ac:dyDescent="0.4">
      <c r="A12" s="285"/>
      <c r="B12" s="285"/>
      <c r="C12" s="285" t="s">
        <v>370</v>
      </c>
      <c r="D12" s="285"/>
      <c r="E12" s="285"/>
      <c r="F12" s="285"/>
      <c r="G12" s="1256" t="s">
        <v>379</v>
      </c>
      <c r="H12" s="1256"/>
      <c r="I12" s="1256"/>
      <c r="J12" s="1256"/>
      <c r="K12" s="1256"/>
      <c r="L12" s="285" t="s">
        <v>372</v>
      </c>
      <c r="M12" s="285"/>
      <c r="N12" s="285"/>
      <c r="O12" s="285"/>
      <c r="P12" s="285"/>
      <c r="Q12" s="285"/>
      <c r="R12" s="285"/>
      <c r="S12" s="285"/>
      <c r="T12" s="285"/>
      <c r="U12" s="285"/>
      <c r="V12" s="285"/>
      <c r="W12" s="285"/>
      <c r="X12" s="285"/>
      <c r="Y12" s="285"/>
      <c r="Z12" s="285"/>
      <c r="AA12" s="285"/>
      <c r="AB12" s="285"/>
      <c r="AD12" s="1261"/>
      <c r="AE12" s="1261"/>
      <c r="AF12" s="1261"/>
      <c r="AG12" s="1261"/>
      <c r="AH12" s="1261"/>
      <c r="AI12" s="1261"/>
      <c r="AJ12" s="1261"/>
      <c r="AK12" s="1261"/>
      <c r="AL12" s="1261"/>
      <c r="AM12" s="1261"/>
      <c r="AN12" s="1261"/>
      <c r="AO12" s="1261"/>
      <c r="AP12" s="1261"/>
      <c r="AQ12" s="1261"/>
      <c r="AR12" s="1261"/>
      <c r="AS12" s="1261"/>
      <c r="AT12" s="1261"/>
      <c r="AU12" s="1261"/>
      <c r="AV12" s="293"/>
      <c r="AW12" s="293"/>
    </row>
    <row r="13" spans="1:55" s="4" customFormat="1" ht="18.75" customHeight="1" x14ac:dyDescent="0.4">
      <c r="A13" s="285"/>
      <c r="B13" s="1238" t="s">
        <v>373</v>
      </c>
      <c r="C13" s="1238"/>
      <c r="D13" s="1238"/>
      <c r="E13" s="1238"/>
      <c r="F13" s="1238"/>
      <c r="G13" s="1238"/>
      <c r="H13" s="1238"/>
      <c r="I13" s="1238"/>
      <c r="J13" s="1238"/>
      <c r="K13" s="1238"/>
      <c r="L13" s="1238"/>
      <c r="M13" s="1238"/>
      <c r="N13" s="1238"/>
      <c r="O13" s="1238"/>
      <c r="P13" s="1238"/>
      <c r="Q13" s="1238"/>
      <c r="R13" s="1238"/>
      <c r="S13" s="1238"/>
      <c r="T13" s="1238"/>
      <c r="U13" s="1238"/>
      <c r="V13" s="1238"/>
      <c r="W13" s="1238"/>
      <c r="X13" s="1238"/>
      <c r="Y13" s="1238"/>
      <c r="Z13" s="1238"/>
      <c r="AA13" s="1238"/>
      <c r="AB13" s="1238"/>
      <c r="AD13" s="1261"/>
      <c r="AE13" s="1261"/>
      <c r="AF13" s="1261"/>
      <c r="AG13" s="1261"/>
      <c r="AH13" s="1261"/>
      <c r="AI13" s="1261"/>
      <c r="AJ13" s="1261"/>
      <c r="AK13" s="1261"/>
      <c r="AL13" s="1261"/>
      <c r="AM13" s="1261"/>
      <c r="AN13" s="1261"/>
      <c r="AO13" s="1261"/>
      <c r="AP13" s="1261"/>
      <c r="AQ13" s="1261"/>
      <c r="AR13" s="1261"/>
      <c r="AS13" s="1261"/>
      <c r="AT13" s="1261"/>
      <c r="AU13" s="1261"/>
    </row>
    <row r="14" spans="1:55" s="4" customFormat="1" ht="15" customHeight="1" x14ac:dyDescent="0.4">
      <c r="A14" s="285"/>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row>
    <row r="15" spans="1:55" s="4" customFormat="1" ht="15" customHeight="1" x14ac:dyDescent="0.4">
      <c r="A15" s="1243" t="s">
        <v>3</v>
      </c>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row>
    <row r="16" spans="1:55" s="4" customFormat="1" ht="15" customHeight="1" x14ac:dyDescent="0.4">
      <c r="A16" s="290"/>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row>
    <row r="17" spans="1:36" s="4" customFormat="1" ht="15.95" customHeight="1" x14ac:dyDescent="0.4">
      <c r="A17" s="290"/>
      <c r="B17" s="1236" t="s">
        <v>40</v>
      </c>
      <c r="C17" s="1236"/>
      <c r="D17" s="1236"/>
      <c r="E17" s="1236"/>
      <c r="F17" s="1236"/>
      <c r="G17" s="1236"/>
      <c r="H17" s="1244"/>
      <c r="I17" s="1244"/>
      <c r="J17" s="1244"/>
      <c r="K17" s="1244"/>
      <c r="L17" s="1244"/>
      <c r="M17" s="1244"/>
      <c r="N17" s="1236" t="s">
        <v>41</v>
      </c>
      <c r="O17" s="1236"/>
      <c r="P17" s="1236"/>
      <c r="Q17" s="1236"/>
      <c r="R17" s="1236"/>
      <c r="S17" s="1236"/>
      <c r="T17" s="1275" t="s">
        <v>380</v>
      </c>
      <c r="U17" s="1275"/>
      <c r="V17" s="1275"/>
      <c r="W17" s="1275"/>
      <c r="X17" s="1275"/>
      <c r="Y17" s="1275"/>
      <c r="Z17" s="1275"/>
      <c r="AA17" s="1275"/>
      <c r="AB17" s="290"/>
    </row>
    <row r="18" spans="1:36" s="4" customFormat="1" ht="15.95" customHeight="1" x14ac:dyDescent="0.4">
      <c r="A18" s="290"/>
      <c r="B18" s="1273"/>
      <c r="C18" s="1273"/>
      <c r="D18" s="1273"/>
      <c r="E18" s="1273"/>
      <c r="F18" s="1273"/>
      <c r="G18" s="1273"/>
      <c r="H18" s="1274"/>
      <c r="I18" s="1274"/>
      <c r="J18" s="1274"/>
      <c r="K18" s="1274"/>
      <c r="L18" s="1274"/>
      <c r="M18" s="1274"/>
      <c r="N18" s="1273"/>
      <c r="O18" s="1273"/>
      <c r="P18" s="1273"/>
      <c r="Q18" s="1273"/>
      <c r="R18" s="1273"/>
      <c r="S18" s="1273"/>
      <c r="T18" s="1276"/>
      <c r="U18" s="1276"/>
      <c r="V18" s="1276"/>
      <c r="W18" s="1276"/>
      <c r="X18" s="1276"/>
      <c r="Y18" s="1276"/>
      <c r="Z18" s="1276"/>
      <c r="AA18" s="1276"/>
      <c r="AB18" s="290"/>
    </row>
    <row r="19" spans="1:36" s="4" customFormat="1" ht="15.95" customHeight="1" x14ac:dyDescent="0.4">
      <c r="A19" s="290"/>
      <c r="B19" s="1237"/>
      <c r="C19" s="1237"/>
      <c r="D19" s="1237"/>
      <c r="E19" s="1237"/>
      <c r="F19" s="1237"/>
      <c r="G19" s="1237"/>
      <c r="H19" s="1245"/>
      <c r="I19" s="1245"/>
      <c r="J19" s="1245"/>
      <c r="K19" s="1245"/>
      <c r="L19" s="1245"/>
      <c r="M19" s="1245"/>
      <c r="N19" s="1237"/>
      <c r="O19" s="1237"/>
      <c r="P19" s="1237"/>
      <c r="Q19" s="1237"/>
      <c r="R19" s="1237"/>
      <c r="S19" s="1237"/>
      <c r="T19" s="1277"/>
      <c r="U19" s="1277"/>
      <c r="V19" s="1277"/>
      <c r="W19" s="1277"/>
      <c r="X19" s="1277"/>
      <c r="Y19" s="1277"/>
      <c r="Z19" s="1277"/>
      <c r="AA19" s="1277"/>
      <c r="AB19" s="290"/>
      <c r="AC19" s="27"/>
    </row>
    <row r="20" spans="1:36" s="4" customFormat="1" ht="15.95" customHeight="1" x14ac:dyDescent="0.4">
      <c r="A20" s="285"/>
      <c r="B20" s="1236" t="s">
        <v>4</v>
      </c>
      <c r="C20" s="1236"/>
      <c r="D20" s="1236"/>
      <c r="E20" s="1236"/>
      <c r="F20" s="1236"/>
      <c r="G20" s="1236"/>
      <c r="H20" s="1239" t="str">
        <f>IF($U$5="","",$U$5)</f>
        <v/>
      </c>
      <c r="I20" s="1239"/>
      <c r="J20" s="1239"/>
      <c r="K20" s="1239"/>
      <c r="L20" s="1239"/>
      <c r="M20" s="1239"/>
      <c r="N20" s="1236" t="s">
        <v>42</v>
      </c>
      <c r="O20" s="1236"/>
      <c r="P20" s="1236"/>
      <c r="Q20" s="1236"/>
      <c r="R20" s="1236"/>
      <c r="S20" s="1236"/>
      <c r="T20" s="1241">
        <f>基本情報設定!E20</f>
        <v>0</v>
      </c>
      <c r="U20" s="1241"/>
      <c r="V20" s="1241"/>
      <c r="W20" s="1241"/>
      <c r="X20" s="1241"/>
      <c r="Y20" s="1241"/>
      <c r="Z20" s="1241"/>
      <c r="AA20" s="1241"/>
      <c r="AB20" s="285"/>
      <c r="AC20" s="27"/>
    </row>
    <row r="21" spans="1:36" s="4" customFormat="1" ht="15.95" customHeight="1" x14ac:dyDescent="0.4">
      <c r="A21" s="285"/>
      <c r="B21" s="1237"/>
      <c r="C21" s="1237"/>
      <c r="D21" s="1237"/>
      <c r="E21" s="1237"/>
      <c r="F21" s="1237"/>
      <c r="G21" s="1237"/>
      <c r="H21" s="1240"/>
      <c r="I21" s="1240"/>
      <c r="J21" s="1240"/>
      <c r="K21" s="1240"/>
      <c r="L21" s="1240"/>
      <c r="M21" s="1240"/>
      <c r="N21" s="1237"/>
      <c r="O21" s="1237"/>
      <c r="P21" s="1237"/>
      <c r="Q21" s="1237"/>
      <c r="R21" s="1237"/>
      <c r="S21" s="1237"/>
      <c r="T21" s="1242"/>
      <c r="U21" s="1242"/>
      <c r="V21" s="1242"/>
      <c r="W21" s="1242"/>
      <c r="X21" s="1242"/>
      <c r="Y21" s="1242"/>
      <c r="Z21" s="1242"/>
      <c r="AA21" s="1242"/>
      <c r="AB21" s="285"/>
      <c r="AC21" s="27"/>
    </row>
    <row r="22" spans="1:36" s="4" customFormat="1" ht="15.95" customHeight="1" x14ac:dyDescent="0.4">
      <c r="A22" s="285"/>
      <c r="B22" s="1183" t="s">
        <v>6</v>
      </c>
      <c r="C22" s="1184"/>
      <c r="D22" s="1184"/>
      <c r="E22" s="1184"/>
      <c r="F22" s="1184"/>
      <c r="G22" s="1185"/>
      <c r="H22" s="1189" t="str">
        <f>基本情報設定!E22</f>
        <v/>
      </c>
      <c r="I22" s="1190"/>
      <c r="J22" s="1190"/>
      <c r="K22" s="1190"/>
      <c r="L22" s="1190"/>
      <c r="M22" s="1190"/>
      <c r="N22" s="1190"/>
      <c r="O22" s="1190"/>
      <c r="P22" s="1190"/>
      <c r="Q22" s="1190"/>
      <c r="R22" s="1190"/>
      <c r="S22" s="1190"/>
      <c r="T22" s="1190"/>
      <c r="U22" s="1190"/>
      <c r="V22" s="1190"/>
      <c r="W22" s="1190"/>
      <c r="X22" s="1190"/>
      <c r="Y22" s="1190"/>
      <c r="Z22" s="1190"/>
      <c r="AA22" s="1191"/>
      <c r="AB22" s="285"/>
      <c r="AC22" s="27"/>
    </row>
    <row r="23" spans="1:36" s="4" customFormat="1" ht="15.95" customHeight="1" x14ac:dyDescent="0.4">
      <c r="A23" s="285"/>
      <c r="B23" s="1186"/>
      <c r="C23" s="1187"/>
      <c r="D23" s="1187"/>
      <c r="E23" s="1187"/>
      <c r="F23" s="1187"/>
      <c r="G23" s="1188"/>
      <c r="H23" s="1192"/>
      <c r="I23" s="1193"/>
      <c r="J23" s="1193"/>
      <c r="K23" s="1193"/>
      <c r="L23" s="1193"/>
      <c r="M23" s="1193"/>
      <c r="N23" s="1193"/>
      <c r="O23" s="1193"/>
      <c r="P23" s="1193"/>
      <c r="Q23" s="1193"/>
      <c r="R23" s="1193"/>
      <c r="S23" s="1193"/>
      <c r="T23" s="1193"/>
      <c r="U23" s="1193"/>
      <c r="V23" s="1193"/>
      <c r="W23" s="1193"/>
      <c r="X23" s="1193"/>
      <c r="Y23" s="1193"/>
      <c r="Z23" s="1193"/>
      <c r="AA23" s="1194"/>
      <c r="AB23" s="285"/>
    </row>
    <row r="24" spans="1:36" s="4" customFormat="1" ht="15.95" customHeight="1" x14ac:dyDescent="0.4">
      <c r="A24" s="285"/>
      <c r="B24" s="1183" t="s">
        <v>376</v>
      </c>
      <c r="C24" s="1184"/>
      <c r="D24" s="1184"/>
      <c r="E24" s="1184"/>
      <c r="F24" s="1184"/>
      <c r="G24" s="1185"/>
      <c r="H24" s="1216" t="str">
        <f>'(様式1号)交付申請書'!$K$21</f>
        <v/>
      </c>
      <c r="I24" s="1217"/>
      <c r="J24" s="1217"/>
      <c r="K24" s="1217"/>
      <c r="L24" s="1217"/>
      <c r="M24" s="1217"/>
      <c r="N24" s="1217"/>
      <c r="O24" s="1217"/>
      <c r="P24" s="1217"/>
      <c r="Q24" s="1217"/>
      <c r="R24" s="1217"/>
      <c r="S24" s="1217"/>
      <c r="T24" s="1217"/>
      <c r="U24" s="1217"/>
      <c r="V24" s="1217"/>
      <c r="W24" s="1217"/>
      <c r="X24" s="1217"/>
      <c r="Y24" s="1217"/>
      <c r="Z24" s="1217"/>
      <c r="AA24" s="1218"/>
      <c r="AB24" s="285"/>
    </row>
    <row r="25" spans="1:36" s="4" customFormat="1" ht="15.95" customHeight="1" x14ac:dyDescent="0.4">
      <c r="A25" s="285"/>
      <c r="B25" s="1213"/>
      <c r="C25" s="1214"/>
      <c r="D25" s="1214"/>
      <c r="E25" s="1214"/>
      <c r="F25" s="1214"/>
      <c r="G25" s="1215"/>
      <c r="H25" s="1219"/>
      <c r="I25" s="1220"/>
      <c r="J25" s="1220"/>
      <c r="K25" s="1220"/>
      <c r="L25" s="1220"/>
      <c r="M25" s="1220"/>
      <c r="N25" s="1220"/>
      <c r="O25" s="1220"/>
      <c r="P25" s="1220"/>
      <c r="Q25" s="1220"/>
      <c r="R25" s="1220"/>
      <c r="S25" s="1220"/>
      <c r="T25" s="1220"/>
      <c r="U25" s="1220"/>
      <c r="V25" s="1220"/>
      <c r="W25" s="1220"/>
      <c r="X25" s="1220"/>
      <c r="Y25" s="1220"/>
      <c r="Z25" s="1220"/>
      <c r="AA25" s="1221"/>
      <c r="AB25" s="285"/>
    </row>
    <row r="26" spans="1:36" s="4" customFormat="1" ht="15.95" customHeight="1" x14ac:dyDescent="0.4">
      <c r="A26" s="285"/>
      <c r="B26" s="1213"/>
      <c r="C26" s="1214"/>
      <c r="D26" s="1214"/>
      <c r="E26" s="1214"/>
      <c r="F26" s="1214"/>
      <c r="G26" s="1215"/>
      <c r="H26" s="1219"/>
      <c r="I26" s="1220"/>
      <c r="J26" s="1220"/>
      <c r="K26" s="1220"/>
      <c r="L26" s="1220"/>
      <c r="M26" s="1220"/>
      <c r="N26" s="1220"/>
      <c r="O26" s="1220"/>
      <c r="P26" s="1220"/>
      <c r="Q26" s="1220"/>
      <c r="R26" s="1220"/>
      <c r="S26" s="1220"/>
      <c r="T26" s="1220"/>
      <c r="U26" s="1220"/>
      <c r="V26" s="1220"/>
      <c r="W26" s="1220"/>
      <c r="X26" s="1220"/>
      <c r="Y26" s="1220"/>
      <c r="Z26" s="1220"/>
      <c r="AA26" s="1221"/>
      <c r="AB26" s="285"/>
    </row>
    <row r="27" spans="1:36" s="4" customFormat="1" ht="15.95" customHeight="1" x14ac:dyDescent="0.4">
      <c r="A27" s="285"/>
      <c r="B27" s="1186"/>
      <c r="C27" s="1187"/>
      <c r="D27" s="1187"/>
      <c r="E27" s="1187"/>
      <c r="F27" s="1187"/>
      <c r="G27" s="1188"/>
      <c r="H27" s="1222"/>
      <c r="I27" s="1223"/>
      <c r="J27" s="1223"/>
      <c r="K27" s="1223"/>
      <c r="L27" s="1223"/>
      <c r="M27" s="1223"/>
      <c r="N27" s="1223"/>
      <c r="O27" s="1223"/>
      <c r="P27" s="1223"/>
      <c r="Q27" s="1223"/>
      <c r="R27" s="1223"/>
      <c r="S27" s="1223"/>
      <c r="T27" s="1223"/>
      <c r="U27" s="1223"/>
      <c r="V27" s="1223"/>
      <c r="W27" s="1223"/>
      <c r="X27" s="1223"/>
      <c r="Y27" s="1223"/>
      <c r="Z27" s="1223"/>
      <c r="AA27" s="1224"/>
      <c r="AB27" s="285"/>
      <c r="AC27" s="27"/>
      <c r="AD27" s="27"/>
      <c r="AE27" s="27"/>
      <c r="AF27" s="27"/>
      <c r="AG27" s="27"/>
      <c r="AH27" s="27"/>
      <c r="AI27" s="27"/>
      <c r="AJ27" s="27"/>
    </row>
    <row r="28" spans="1:36" s="4" customFormat="1" ht="15.95" customHeight="1" x14ac:dyDescent="0.4">
      <c r="A28" s="285"/>
      <c r="B28" s="1183" t="s">
        <v>44</v>
      </c>
      <c r="C28" s="1184"/>
      <c r="D28" s="1184"/>
      <c r="E28" s="1184"/>
      <c r="F28" s="1184"/>
      <c r="G28" s="1184"/>
      <c r="H28" s="1216" t="str">
        <f>'(様式1号)交付申請書'!$K$31</f>
        <v>松江市</v>
      </c>
      <c r="I28" s="1225"/>
      <c r="J28" s="1225"/>
      <c r="K28" s="1225"/>
      <c r="L28" s="1225"/>
      <c r="M28" s="1225"/>
      <c r="N28" s="1225"/>
      <c r="O28" s="1225"/>
      <c r="P28" s="1225"/>
      <c r="Q28" s="1225"/>
      <c r="R28" s="1225"/>
      <c r="S28" s="1225"/>
      <c r="T28" s="1225"/>
      <c r="U28" s="1225"/>
      <c r="V28" s="1225"/>
      <c r="W28" s="1225"/>
      <c r="X28" s="1225"/>
      <c r="Y28" s="1225"/>
      <c r="Z28" s="1225"/>
      <c r="AA28" s="1226"/>
      <c r="AB28" s="285"/>
      <c r="AC28" s="27"/>
      <c r="AD28" s="27"/>
      <c r="AE28" s="27"/>
      <c r="AF28" s="27"/>
      <c r="AG28" s="27"/>
      <c r="AH28" s="27"/>
      <c r="AI28" s="27"/>
      <c r="AJ28" s="27"/>
    </row>
    <row r="29" spans="1:36" s="4" customFormat="1" ht="15.95" customHeight="1" x14ac:dyDescent="0.4">
      <c r="A29" s="285"/>
      <c r="B29" s="1186"/>
      <c r="C29" s="1187"/>
      <c r="D29" s="1187"/>
      <c r="E29" s="1187"/>
      <c r="F29" s="1187"/>
      <c r="G29" s="1187"/>
      <c r="H29" s="1227"/>
      <c r="I29" s="1228"/>
      <c r="J29" s="1228"/>
      <c r="K29" s="1228"/>
      <c r="L29" s="1228"/>
      <c r="M29" s="1228"/>
      <c r="N29" s="1228"/>
      <c r="O29" s="1228"/>
      <c r="P29" s="1228"/>
      <c r="Q29" s="1228"/>
      <c r="R29" s="1228"/>
      <c r="S29" s="1228"/>
      <c r="T29" s="1228"/>
      <c r="U29" s="1228"/>
      <c r="V29" s="1228"/>
      <c r="W29" s="1228"/>
      <c r="X29" s="1228"/>
      <c r="Y29" s="1228"/>
      <c r="Z29" s="1228"/>
      <c r="AA29" s="1229"/>
      <c r="AB29" s="285"/>
      <c r="AC29" s="27"/>
      <c r="AD29" s="27"/>
      <c r="AE29" s="27"/>
      <c r="AF29" s="27"/>
      <c r="AG29" s="27"/>
      <c r="AH29" s="27"/>
      <c r="AI29" s="27"/>
      <c r="AJ29" s="27"/>
    </row>
    <row r="30" spans="1:36" s="4" customFormat="1" ht="15.95" customHeight="1" x14ac:dyDescent="0.4">
      <c r="A30" s="285"/>
      <c r="B30" s="1183" t="s">
        <v>45</v>
      </c>
      <c r="C30" s="1184"/>
      <c r="D30" s="1184"/>
      <c r="E30" s="1184"/>
      <c r="F30" s="1184"/>
      <c r="G30" s="1185"/>
      <c r="H30" s="1230" t="str">
        <f>'(様式4号)着手届'!$H$29</f>
        <v/>
      </c>
      <c r="I30" s="1231"/>
      <c r="J30" s="1231"/>
      <c r="K30" s="1231"/>
      <c r="L30" s="1231"/>
      <c r="M30" s="1231"/>
      <c r="N30" s="1232"/>
      <c r="O30" s="1185" t="s">
        <v>46</v>
      </c>
      <c r="P30" s="1236"/>
      <c r="Q30" s="1236"/>
      <c r="R30" s="1236"/>
      <c r="S30" s="1236"/>
      <c r="T30" s="1236"/>
      <c r="U30" s="1266"/>
      <c r="V30" s="1267"/>
      <c r="W30" s="1267"/>
      <c r="X30" s="1267"/>
      <c r="Y30" s="1267"/>
      <c r="Z30" s="1267"/>
      <c r="AA30" s="1268"/>
      <c r="AB30" s="285"/>
      <c r="AC30" s="27"/>
      <c r="AD30" s="27"/>
      <c r="AE30" s="27"/>
      <c r="AF30" s="27"/>
      <c r="AG30" s="27"/>
      <c r="AH30" s="27"/>
      <c r="AI30" s="27"/>
      <c r="AJ30" s="27"/>
    </row>
    <row r="31" spans="1:36" s="4" customFormat="1" ht="15.95" customHeight="1" x14ac:dyDescent="0.4">
      <c r="A31" s="285"/>
      <c r="B31" s="1186"/>
      <c r="C31" s="1187"/>
      <c r="D31" s="1187"/>
      <c r="E31" s="1187"/>
      <c r="F31" s="1187"/>
      <c r="G31" s="1188"/>
      <c r="H31" s="1233"/>
      <c r="I31" s="1234"/>
      <c r="J31" s="1234"/>
      <c r="K31" s="1234"/>
      <c r="L31" s="1234"/>
      <c r="M31" s="1234"/>
      <c r="N31" s="1235"/>
      <c r="O31" s="1188"/>
      <c r="P31" s="1237"/>
      <c r="Q31" s="1237"/>
      <c r="R31" s="1237"/>
      <c r="S31" s="1237"/>
      <c r="T31" s="1237"/>
      <c r="U31" s="1269"/>
      <c r="V31" s="1270"/>
      <c r="W31" s="1270"/>
      <c r="X31" s="1270"/>
      <c r="Y31" s="1270"/>
      <c r="Z31" s="1270"/>
      <c r="AA31" s="1271"/>
      <c r="AB31" s="285"/>
      <c r="AC31" s="27"/>
      <c r="AD31" s="27"/>
      <c r="AE31" s="27"/>
      <c r="AF31" s="27"/>
      <c r="AG31" s="27"/>
      <c r="AH31" s="27"/>
      <c r="AI31" s="27"/>
      <c r="AJ31" s="27"/>
    </row>
    <row r="32" spans="1:36" s="4" customFormat="1" ht="15.95" customHeight="1" x14ac:dyDescent="0.4">
      <c r="A32" s="285"/>
      <c r="B32" s="1195" t="s">
        <v>377</v>
      </c>
      <c r="C32" s="1196"/>
      <c r="D32" s="1196"/>
      <c r="E32" s="1196"/>
      <c r="F32" s="1196"/>
      <c r="G32" s="1197"/>
      <c r="H32" s="1204" t="s">
        <v>166</v>
      </c>
      <c r="I32" s="1205"/>
      <c r="J32" s="1205"/>
      <c r="K32" s="1205"/>
      <c r="L32" s="1205"/>
      <c r="M32" s="1205"/>
      <c r="N32" s="1205"/>
      <c r="O32" s="1205"/>
      <c r="P32" s="1205"/>
      <c r="Q32" s="1205"/>
      <c r="R32" s="1205"/>
      <c r="S32" s="1205"/>
      <c r="T32" s="1205"/>
      <c r="U32" s="1205"/>
      <c r="V32" s="1205"/>
      <c r="W32" s="1205"/>
      <c r="X32" s="1205"/>
      <c r="Y32" s="1205"/>
      <c r="Z32" s="1205"/>
      <c r="AA32" s="1206"/>
      <c r="AB32" s="285"/>
      <c r="AC32" s="27"/>
      <c r="AD32" s="27"/>
      <c r="AE32" s="27"/>
      <c r="AF32" s="27"/>
      <c r="AG32" s="27"/>
      <c r="AH32" s="27"/>
      <c r="AI32" s="27"/>
      <c r="AJ32" s="27"/>
    </row>
    <row r="33" spans="1:55" s="4" customFormat="1" ht="15.95" customHeight="1" x14ac:dyDescent="0.4">
      <c r="A33" s="285"/>
      <c r="B33" s="1198"/>
      <c r="C33" s="1199"/>
      <c r="D33" s="1199"/>
      <c r="E33" s="1199"/>
      <c r="F33" s="1199"/>
      <c r="G33" s="1200"/>
      <c r="H33" s="1207"/>
      <c r="I33" s="1272"/>
      <c r="J33" s="1272"/>
      <c r="K33" s="1272"/>
      <c r="L33" s="1272"/>
      <c r="M33" s="1272"/>
      <c r="N33" s="1272"/>
      <c r="O33" s="1272"/>
      <c r="P33" s="1272"/>
      <c r="Q33" s="1272"/>
      <c r="R33" s="1272"/>
      <c r="S33" s="1272"/>
      <c r="T33" s="1272"/>
      <c r="U33" s="1272"/>
      <c r="V33" s="1272"/>
      <c r="W33" s="1272"/>
      <c r="X33" s="1272"/>
      <c r="Y33" s="1272"/>
      <c r="Z33" s="1272"/>
      <c r="AA33" s="1209"/>
      <c r="AB33" s="285"/>
      <c r="AC33" s="27"/>
      <c r="AD33" s="27"/>
      <c r="AE33" s="27"/>
      <c r="AF33" s="27"/>
      <c r="AG33" s="27"/>
      <c r="AH33" s="27"/>
      <c r="AI33" s="27"/>
      <c r="AJ33" s="27"/>
    </row>
    <row r="34" spans="1:55" s="4" customFormat="1" ht="15.95" customHeight="1" x14ac:dyDescent="0.4">
      <c r="A34" s="285"/>
      <c r="B34" s="1198"/>
      <c r="C34" s="1199"/>
      <c r="D34" s="1199"/>
      <c r="E34" s="1199"/>
      <c r="F34" s="1199"/>
      <c r="G34" s="1200"/>
      <c r="H34" s="1207"/>
      <c r="I34" s="1272"/>
      <c r="J34" s="1272"/>
      <c r="K34" s="1272"/>
      <c r="L34" s="1272"/>
      <c r="M34" s="1272"/>
      <c r="N34" s="1272"/>
      <c r="O34" s="1272"/>
      <c r="P34" s="1272"/>
      <c r="Q34" s="1272"/>
      <c r="R34" s="1272"/>
      <c r="S34" s="1272"/>
      <c r="T34" s="1272"/>
      <c r="U34" s="1272"/>
      <c r="V34" s="1272"/>
      <c r="W34" s="1272"/>
      <c r="X34" s="1272"/>
      <c r="Y34" s="1272"/>
      <c r="Z34" s="1272"/>
      <c r="AA34" s="1209"/>
      <c r="AB34" s="285"/>
      <c r="AC34" s="27"/>
      <c r="AD34" s="27"/>
      <c r="AE34" s="27"/>
      <c r="AF34" s="27"/>
      <c r="AG34" s="27"/>
      <c r="AH34" s="27"/>
      <c r="AI34" s="27"/>
      <c r="AJ34" s="27"/>
    </row>
    <row r="35" spans="1:55" s="4" customFormat="1" ht="15.95" customHeight="1" x14ac:dyDescent="0.4">
      <c r="A35" s="285"/>
      <c r="B35" s="1198"/>
      <c r="C35" s="1199"/>
      <c r="D35" s="1199"/>
      <c r="E35" s="1199"/>
      <c r="F35" s="1199"/>
      <c r="G35" s="1200"/>
      <c r="H35" s="1207"/>
      <c r="I35" s="1272"/>
      <c r="J35" s="1272"/>
      <c r="K35" s="1272"/>
      <c r="L35" s="1272"/>
      <c r="M35" s="1272"/>
      <c r="N35" s="1272"/>
      <c r="O35" s="1272"/>
      <c r="P35" s="1272"/>
      <c r="Q35" s="1272"/>
      <c r="R35" s="1272"/>
      <c r="S35" s="1272"/>
      <c r="T35" s="1272"/>
      <c r="U35" s="1272"/>
      <c r="V35" s="1272"/>
      <c r="W35" s="1272"/>
      <c r="X35" s="1272"/>
      <c r="Y35" s="1272"/>
      <c r="Z35" s="1272"/>
      <c r="AA35" s="1209"/>
      <c r="AB35" s="285"/>
    </row>
    <row r="36" spans="1:55" s="4" customFormat="1" ht="15.95" customHeight="1" x14ac:dyDescent="0.4">
      <c r="A36" s="285"/>
      <c r="B36" s="1198"/>
      <c r="C36" s="1199"/>
      <c r="D36" s="1199"/>
      <c r="E36" s="1199"/>
      <c r="F36" s="1199"/>
      <c r="G36" s="1200"/>
      <c r="H36" s="1207"/>
      <c r="I36" s="1272"/>
      <c r="J36" s="1272"/>
      <c r="K36" s="1272"/>
      <c r="L36" s="1272"/>
      <c r="M36" s="1272"/>
      <c r="N36" s="1272"/>
      <c r="O36" s="1272"/>
      <c r="P36" s="1272"/>
      <c r="Q36" s="1272"/>
      <c r="R36" s="1272"/>
      <c r="S36" s="1272"/>
      <c r="T36" s="1272"/>
      <c r="U36" s="1272"/>
      <c r="V36" s="1272"/>
      <c r="W36" s="1272"/>
      <c r="X36" s="1272"/>
      <c r="Y36" s="1272"/>
      <c r="Z36" s="1272"/>
      <c r="AA36" s="1209"/>
      <c r="AB36" s="285"/>
    </row>
    <row r="37" spans="1:55" s="4" customFormat="1" ht="15.95" customHeight="1" x14ac:dyDescent="0.4">
      <c r="A37" s="285"/>
      <c r="B37" s="1198"/>
      <c r="C37" s="1199"/>
      <c r="D37" s="1199"/>
      <c r="E37" s="1199"/>
      <c r="F37" s="1199"/>
      <c r="G37" s="1200"/>
      <c r="H37" s="1207"/>
      <c r="I37" s="1272"/>
      <c r="J37" s="1272"/>
      <c r="K37" s="1272"/>
      <c r="L37" s="1272"/>
      <c r="M37" s="1272"/>
      <c r="N37" s="1272"/>
      <c r="O37" s="1272"/>
      <c r="P37" s="1272"/>
      <c r="Q37" s="1272"/>
      <c r="R37" s="1272"/>
      <c r="S37" s="1272"/>
      <c r="T37" s="1272"/>
      <c r="U37" s="1272"/>
      <c r="V37" s="1272"/>
      <c r="W37" s="1272"/>
      <c r="X37" s="1272"/>
      <c r="Y37" s="1272"/>
      <c r="Z37" s="1272"/>
      <c r="AA37" s="1209"/>
      <c r="AB37" s="285"/>
    </row>
    <row r="38" spans="1:55" s="4" customFormat="1" ht="15.95" customHeight="1" x14ac:dyDescent="0.4">
      <c r="A38" s="285"/>
      <c r="B38" s="1201"/>
      <c r="C38" s="1202"/>
      <c r="D38" s="1202"/>
      <c r="E38" s="1202"/>
      <c r="F38" s="1202"/>
      <c r="G38" s="1203"/>
      <c r="H38" s="1210"/>
      <c r="I38" s="1211"/>
      <c r="J38" s="1211"/>
      <c r="K38" s="1211"/>
      <c r="L38" s="1211"/>
      <c r="M38" s="1211"/>
      <c r="N38" s="1211"/>
      <c r="O38" s="1211"/>
      <c r="P38" s="1211"/>
      <c r="Q38" s="1211"/>
      <c r="R38" s="1211"/>
      <c r="S38" s="1211"/>
      <c r="T38" s="1211"/>
      <c r="U38" s="1211"/>
      <c r="V38" s="1211"/>
      <c r="W38" s="1211"/>
      <c r="X38" s="1211"/>
      <c r="Y38" s="1211"/>
      <c r="Z38" s="1211"/>
      <c r="AA38" s="1212"/>
      <c r="AB38" s="285"/>
    </row>
    <row r="39" spans="1:55" s="4" customFormat="1" ht="18.75" customHeight="1" x14ac:dyDescent="0.4">
      <c r="A39" s="285"/>
      <c r="B39" s="285" t="s">
        <v>9</v>
      </c>
      <c r="C39" s="285"/>
      <c r="D39" s="285" t="s">
        <v>16</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85"/>
    </row>
    <row r="40" spans="1:55" ht="18.75" customHeight="1" x14ac:dyDescent="0.4">
      <c r="D40" s="3"/>
      <c r="E40" s="3"/>
      <c r="F40" s="3"/>
      <c r="G40" s="3"/>
      <c r="H40" s="3"/>
      <c r="I40" s="3"/>
      <c r="J40" s="3"/>
      <c r="K40" s="3"/>
      <c r="L40" s="3"/>
      <c r="M40" s="3"/>
      <c r="N40" s="3"/>
      <c r="O40" s="3"/>
      <c r="P40" s="3"/>
      <c r="Q40" s="3"/>
      <c r="R40" s="3"/>
      <c r="S40" s="3"/>
      <c r="T40" s="3"/>
      <c r="U40" s="3"/>
      <c r="V40" s="3"/>
      <c r="W40" s="3"/>
      <c r="X40" s="3"/>
      <c r="Y40" s="3"/>
      <c r="Z40" s="3"/>
      <c r="AA40" s="3"/>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row>
    <row r="41" spans="1:55" ht="18.75" customHeight="1" x14ac:dyDescent="0.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row>
    <row r="42" spans="1:55" ht="18.75" customHeight="1" x14ac:dyDescent="0.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row>
    <row r="43" spans="1:55" ht="18.75" customHeight="1" x14ac:dyDescent="0.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5" ht="18.75" customHeight="1" x14ac:dyDescent="0.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row>
    <row r="45" spans="1:55" ht="18.75" customHeight="1" x14ac:dyDescent="0.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row>
    <row r="46" spans="1:55" ht="18.75" customHeight="1" x14ac:dyDescent="0.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1:55" ht="18.75" customHeight="1" x14ac:dyDescent="0.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spans="1:55" ht="18.75" customHeight="1" x14ac:dyDescent="0.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row>
    <row r="49" spans="29:55" ht="18.75" customHeight="1" x14ac:dyDescent="0.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row>
  </sheetData>
  <mergeCells count="46">
    <mergeCell ref="B2:AB2"/>
    <mergeCell ref="AD2:AU2"/>
    <mergeCell ref="A3:L4"/>
    <mergeCell ref="M3:P4"/>
    <mergeCell ref="Q3:AB4"/>
    <mergeCell ref="AD3:AU3"/>
    <mergeCell ref="AD4:AU5"/>
    <mergeCell ref="U5:AA5"/>
    <mergeCell ref="B6:H6"/>
    <mergeCell ref="AD6:AU6"/>
    <mergeCell ref="H7:L10"/>
    <mergeCell ref="M7:Q8"/>
    <mergeCell ref="R7:S7"/>
    <mergeCell ref="T7:AB7"/>
    <mergeCell ref="AD7:AU7"/>
    <mergeCell ref="R8:AB8"/>
    <mergeCell ref="AD8:AU8"/>
    <mergeCell ref="M9:Q10"/>
    <mergeCell ref="AD9:AU9"/>
    <mergeCell ref="R10:V10"/>
    <mergeCell ref="W10:AA10"/>
    <mergeCell ref="AD10:AU13"/>
    <mergeCell ref="G12:K12"/>
    <mergeCell ref="B13:AB13"/>
    <mergeCell ref="B20:G21"/>
    <mergeCell ref="H20:M21"/>
    <mergeCell ref="N20:S21"/>
    <mergeCell ref="T20:AA21"/>
    <mergeCell ref="R9:AB9"/>
    <mergeCell ref="A15:AB15"/>
    <mergeCell ref="B17:G19"/>
    <mergeCell ref="H17:M19"/>
    <mergeCell ref="N17:S19"/>
    <mergeCell ref="T17:AA19"/>
    <mergeCell ref="B22:G23"/>
    <mergeCell ref="H22:AA23"/>
    <mergeCell ref="B24:G27"/>
    <mergeCell ref="H24:AA27"/>
    <mergeCell ref="B28:G29"/>
    <mergeCell ref="H28:AA29"/>
    <mergeCell ref="B30:G31"/>
    <mergeCell ref="H30:N31"/>
    <mergeCell ref="O30:T31"/>
    <mergeCell ref="U30:AA31"/>
    <mergeCell ref="B32:G38"/>
    <mergeCell ref="H32:AA38"/>
  </mergeCells>
  <phoneticPr fontId="2"/>
  <dataValidations count="1">
    <dataValidation type="list" allowBlank="1" showInputMessage="1" showErrorMessage="1" sqref="H32:AA38">
      <formula1>"　,補助金交付要綱に適合"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C50"/>
  <sheetViews>
    <sheetView view="pageBreakPreview" topLeftCell="A6" zoomScale="90" zoomScaleNormal="85" zoomScaleSheetLayoutView="90" workbookViewId="0">
      <selection activeCell="H16" sqref="H16:M18"/>
    </sheetView>
  </sheetViews>
  <sheetFormatPr defaultColWidth="3" defaultRowHeight="18.75" customHeight="1" x14ac:dyDescent="0.4"/>
  <cols>
    <col min="1" max="1" width="3" style="2"/>
    <col min="2" max="2" width="2" style="2" customWidth="1"/>
    <col min="3" max="3" width="4.625" style="2" customWidth="1"/>
    <col min="4" max="27" width="3" style="2"/>
    <col min="28" max="28" width="3" style="2" customWidth="1"/>
    <col min="29" max="29" width="3" style="2"/>
    <col min="30" max="30" width="3.5" style="2" bestFit="1" customWidth="1"/>
    <col min="31"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52" ht="9.9499999999999993" customHeight="1" x14ac:dyDescent="0.4">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row>
    <row r="2" spans="1:52" ht="18.75" customHeight="1" x14ac:dyDescent="0.4">
      <c r="A2" s="36"/>
      <c r="B2" s="959" t="s">
        <v>48</v>
      </c>
      <c r="C2" s="959"/>
      <c r="D2" s="959"/>
      <c r="E2" s="959"/>
      <c r="F2" s="959"/>
      <c r="G2" s="959"/>
      <c r="H2" s="959"/>
      <c r="I2" s="959"/>
      <c r="J2" s="959"/>
      <c r="K2" s="959"/>
      <c r="L2" s="959"/>
      <c r="M2" s="959"/>
      <c r="N2" s="959"/>
      <c r="O2" s="959"/>
      <c r="P2" s="959"/>
      <c r="Q2" s="959"/>
      <c r="R2" s="959"/>
      <c r="S2" s="959"/>
      <c r="T2" s="959"/>
      <c r="U2" s="959"/>
      <c r="V2" s="959"/>
      <c r="W2" s="959"/>
      <c r="X2" s="959"/>
      <c r="Y2" s="959"/>
      <c r="Z2" s="959"/>
      <c r="AA2" s="959"/>
      <c r="AB2" s="959"/>
      <c r="AC2" s="28" t="s">
        <v>144</v>
      </c>
    </row>
    <row r="3" spans="1:52" ht="18.75" customHeight="1" x14ac:dyDescent="0.4">
      <c r="A3" s="960" t="s">
        <v>49</v>
      </c>
      <c r="B3" s="960"/>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362" t="s">
        <v>140</v>
      </c>
      <c r="AD3" s="362"/>
      <c r="AE3" s="362"/>
      <c r="AF3" s="362"/>
      <c r="AG3" s="362"/>
      <c r="AH3" s="362"/>
      <c r="AI3" s="362"/>
      <c r="AJ3" s="362"/>
      <c r="AK3" s="362"/>
      <c r="AL3" s="362"/>
      <c r="AM3" s="362"/>
      <c r="AN3" s="362"/>
      <c r="AO3" s="362"/>
      <c r="AP3" s="362"/>
      <c r="AQ3" s="362"/>
      <c r="AR3" s="362"/>
      <c r="AS3" s="362"/>
      <c r="AT3" s="362"/>
      <c r="AU3" s="362"/>
      <c r="AV3" s="362"/>
      <c r="AW3" s="362"/>
      <c r="AX3" s="362"/>
      <c r="AY3" s="362"/>
      <c r="AZ3" s="362"/>
    </row>
    <row r="4" spans="1:52" ht="18.75" customHeight="1" x14ac:dyDescent="0.4">
      <c r="A4" s="960"/>
      <c r="B4" s="960"/>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row>
    <row r="5" spans="1:52" ht="18.75" customHeight="1" x14ac:dyDescent="0.4">
      <c r="A5" s="37"/>
      <c r="B5" s="35"/>
      <c r="C5" s="35"/>
      <c r="D5" s="35"/>
      <c r="E5" s="35"/>
      <c r="F5" s="35"/>
      <c r="G5" s="35"/>
      <c r="H5" s="35"/>
      <c r="I5" s="35"/>
      <c r="J5" s="35"/>
      <c r="K5" s="35"/>
      <c r="L5" s="35"/>
      <c r="M5" s="35"/>
      <c r="N5" s="35"/>
      <c r="O5" s="35"/>
      <c r="P5" s="35"/>
      <c r="Q5" s="35"/>
      <c r="R5" s="35"/>
      <c r="S5" s="35"/>
      <c r="T5" s="35"/>
      <c r="U5" s="1280">
        <f ca="1">TODAY()</f>
        <v>45399</v>
      </c>
      <c r="V5" s="1280"/>
      <c r="W5" s="1280"/>
      <c r="X5" s="1280"/>
      <c r="Y5" s="1280"/>
      <c r="Z5" s="1280"/>
      <c r="AA5" s="1280"/>
      <c r="AB5" s="35"/>
      <c r="AC5" s="28" t="s">
        <v>141</v>
      </c>
    </row>
    <row r="6" spans="1:52" ht="18.75" customHeight="1" x14ac:dyDescent="0.4">
      <c r="A6" s="38"/>
      <c r="B6" s="981" t="s">
        <v>12</v>
      </c>
      <c r="C6" s="981"/>
      <c r="D6" s="981"/>
      <c r="E6" s="981"/>
      <c r="F6" s="981"/>
      <c r="G6" s="981"/>
      <c r="H6" s="981"/>
      <c r="I6" s="38"/>
      <c r="J6" s="38"/>
      <c r="K6" s="38"/>
      <c r="L6" s="38"/>
      <c r="M6" s="35"/>
      <c r="N6" s="35"/>
      <c r="O6" s="35"/>
      <c r="P6" s="35"/>
      <c r="Q6" s="35"/>
      <c r="R6" s="35"/>
      <c r="S6" s="35"/>
      <c r="T6" s="35"/>
      <c r="U6" s="35"/>
      <c r="V6" s="35"/>
      <c r="W6" s="35"/>
      <c r="X6" s="35"/>
      <c r="Y6" s="35"/>
      <c r="Z6" s="35"/>
      <c r="AA6" s="35"/>
      <c r="AB6" s="35"/>
    </row>
    <row r="7" spans="1:52" ht="18.75" customHeight="1" x14ac:dyDescent="0.4">
      <c r="A7" s="37"/>
      <c r="B7" s="35"/>
      <c r="C7" s="35"/>
      <c r="D7" s="35"/>
      <c r="E7" s="35"/>
      <c r="F7" s="35"/>
      <c r="G7" s="35"/>
      <c r="H7" s="960" t="s">
        <v>39</v>
      </c>
      <c r="I7" s="960"/>
      <c r="J7" s="960"/>
      <c r="K7" s="960"/>
      <c r="L7" s="960"/>
      <c r="M7" s="980" t="s">
        <v>14</v>
      </c>
      <c r="N7" s="980"/>
      <c r="O7" s="980"/>
      <c r="P7" s="980"/>
      <c r="Q7" s="980"/>
      <c r="R7" s="960" t="s">
        <v>131</v>
      </c>
      <c r="S7" s="960"/>
      <c r="T7" s="940" t="str">
        <f>IF(基本情報設定!$F$16="","",基本情報設定!$F$16)</f>
        <v/>
      </c>
      <c r="U7" s="940"/>
      <c r="V7" s="940"/>
      <c r="W7" s="940"/>
      <c r="X7" s="940"/>
      <c r="Y7" s="940"/>
      <c r="Z7" s="940"/>
      <c r="AA7" s="940"/>
      <c r="AB7" s="940"/>
      <c r="AD7" s="28"/>
    </row>
    <row r="8" spans="1:52" ht="18.75" customHeight="1" x14ac:dyDescent="0.4">
      <c r="A8" s="37"/>
      <c r="B8" s="35"/>
      <c r="C8" s="35"/>
      <c r="D8" s="35"/>
      <c r="E8" s="35"/>
      <c r="F8" s="35"/>
      <c r="G8" s="35"/>
      <c r="H8" s="960"/>
      <c r="I8" s="960"/>
      <c r="J8" s="960"/>
      <c r="K8" s="960"/>
      <c r="L8" s="960"/>
      <c r="M8" s="980"/>
      <c r="N8" s="980"/>
      <c r="O8" s="980"/>
      <c r="P8" s="980"/>
      <c r="Q8" s="980"/>
      <c r="R8" s="1182" t="str">
        <f>IF(基本情報設定!$J$16="","",基本情報設定!$J$16)</f>
        <v/>
      </c>
      <c r="S8" s="1182"/>
      <c r="T8" s="1182"/>
      <c r="U8" s="1182"/>
      <c r="V8" s="1182"/>
      <c r="W8" s="1182"/>
      <c r="X8" s="1182"/>
      <c r="Y8" s="1182"/>
      <c r="Z8" s="1182"/>
      <c r="AA8" s="1182"/>
      <c r="AB8" s="1182"/>
      <c r="AD8" s="28"/>
    </row>
    <row r="9" spans="1:52" ht="18.75" customHeight="1" x14ac:dyDescent="0.4">
      <c r="A9" s="37"/>
      <c r="B9" s="35"/>
      <c r="C9" s="35"/>
      <c r="D9" s="35"/>
      <c r="E9" s="35"/>
      <c r="F9" s="35"/>
      <c r="G9" s="35"/>
      <c r="H9" s="960"/>
      <c r="I9" s="960"/>
      <c r="J9" s="960"/>
      <c r="K9" s="960"/>
      <c r="L9" s="960"/>
      <c r="M9" s="937" t="s">
        <v>15</v>
      </c>
      <c r="N9" s="980"/>
      <c r="O9" s="980"/>
      <c r="P9" s="980"/>
      <c r="Q9" s="980"/>
      <c r="R9" s="939" t="str">
        <f>IF(基本情報設定!$E$7="","",基本情報設定!$E$7)</f>
        <v/>
      </c>
      <c r="S9" s="939"/>
      <c r="T9" s="939"/>
      <c r="U9" s="939"/>
      <c r="V9" s="939"/>
      <c r="W9" s="939"/>
      <c r="X9" s="939"/>
      <c r="Y9" s="939"/>
      <c r="Z9" s="939"/>
      <c r="AA9" s="939"/>
      <c r="AB9" s="939"/>
      <c r="AC9" s="29"/>
      <c r="AE9" s="28"/>
    </row>
    <row r="10" spans="1:52" ht="18.75" customHeight="1" x14ac:dyDescent="0.4">
      <c r="A10" s="37"/>
      <c r="B10" s="35"/>
      <c r="C10" s="35"/>
      <c r="D10" s="35"/>
      <c r="E10" s="35"/>
      <c r="F10" s="35"/>
      <c r="G10" s="35"/>
      <c r="H10" s="960"/>
      <c r="I10" s="960"/>
      <c r="J10" s="960"/>
      <c r="K10" s="960"/>
      <c r="L10" s="960"/>
      <c r="M10" s="980"/>
      <c r="N10" s="980"/>
      <c r="O10" s="980"/>
      <c r="P10" s="980"/>
      <c r="Q10" s="980"/>
      <c r="R10" s="938" t="str">
        <f>IF(基本情報設定!$E$10="","",基本情報設定!$E$10)</f>
        <v/>
      </c>
      <c r="S10" s="938"/>
      <c r="T10" s="938"/>
      <c r="U10" s="938"/>
      <c r="V10" s="938"/>
      <c r="W10" s="939" t="str">
        <f>IF(基本情報設定!$H$10="","",基本情報設定!$H$10)</f>
        <v/>
      </c>
      <c r="X10" s="939"/>
      <c r="Y10" s="939"/>
      <c r="Z10" s="939"/>
      <c r="AA10" s="939"/>
      <c r="AB10" s="35"/>
      <c r="AC10" s="28"/>
    </row>
    <row r="11" spans="1:52" s="4" customFormat="1" ht="18.75" customHeight="1" x14ac:dyDescent="0.4">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row>
    <row r="12" spans="1:52" s="4" customFormat="1" ht="18.75" customHeight="1" x14ac:dyDescent="0.4">
      <c r="A12" s="36"/>
      <c r="B12" s="36"/>
      <c r="C12" s="959" t="s">
        <v>47</v>
      </c>
      <c r="D12" s="959"/>
      <c r="E12" s="959"/>
      <c r="F12" s="959"/>
      <c r="G12" s="959"/>
      <c r="H12" s="959"/>
      <c r="I12" s="959"/>
      <c r="J12" s="959"/>
      <c r="K12" s="959"/>
      <c r="L12" s="959"/>
      <c r="M12" s="959"/>
      <c r="N12" s="959"/>
      <c r="O12" s="959"/>
      <c r="P12" s="959"/>
      <c r="Q12" s="959"/>
      <c r="R12" s="959"/>
      <c r="S12" s="959"/>
      <c r="T12" s="959"/>
      <c r="U12" s="959"/>
      <c r="V12" s="959"/>
      <c r="W12" s="959"/>
      <c r="X12" s="959"/>
      <c r="Y12" s="959"/>
      <c r="Z12" s="959"/>
      <c r="AA12" s="959"/>
      <c r="AB12" s="959"/>
    </row>
    <row r="13" spans="1:52" s="4" customFormat="1" ht="15" customHeight="1" x14ac:dyDescent="0.4">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row>
    <row r="14" spans="1:52" s="4" customFormat="1" ht="15" customHeight="1" x14ac:dyDescent="0.4">
      <c r="A14" s="960" t="s">
        <v>3</v>
      </c>
      <c r="B14" s="960"/>
      <c r="C14" s="960"/>
      <c r="D14" s="960"/>
      <c r="E14" s="960"/>
      <c r="F14" s="960"/>
      <c r="G14" s="960"/>
      <c r="H14" s="960"/>
      <c r="I14" s="960"/>
      <c r="J14" s="960"/>
      <c r="K14" s="960"/>
      <c r="L14" s="960"/>
      <c r="M14" s="960"/>
      <c r="N14" s="960"/>
      <c r="O14" s="960"/>
      <c r="P14" s="960"/>
      <c r="Q14" s="960"/>
      <c r="R14" s="960"/>
      <c r="S14" s="960"/>
      <c r="T14" s="960"/>
      <c r="U14" s="960"/>
      <c r="V14" s="960"/>
      <c r="W14" s="960"/>
      <c r="X14" s="960"/>
      <c r="Y14" s="960"/>
      <c r="Z14" s="960"/>
      <c r="AA14" s="960"/>
      <c r="AB14" s="960"/>
    </row>
    <row r="15" spans="1:52" s="4" customFormat="1" ht="15" customHeight="1" x14ac:dyDescent="0.4">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row>
    <row r="16" spans="1:52" s="4" customFormat="1" ht="15.95" customHeight="1" x14ac:dyDescent="0.4">
      <c r="A16" s="39"/>
      <c r="B16" s="1138" t="s">
        <v>40</v>
      </c>
      <c r="C16" s="1138"/>
      <c r="D16" s="1138"/>
      <c r="E16" s="1138"/>
      <c r="F16" s="1138"/>
      <c r="G16" s="1138"/>
      <c r="H16" s="1134" t="s">
        <v>112</v>
      </c>
      <c r="I16" s="1134"/>
      <c r="J16" s="1134"/>
      <c r="K16" s="1134"/>
      <c r="L16" s="1134"/>
      <c r="M16" s="1134"/>
      <c r="N16" s="1138" t="s">
        <v>41</v>
      </c>
      <c r="O16" s="1138"/>
      <c r="P16" s="1138"/>
      <c r="Q16" s="1138"/>
      <c r="R16" s="1138"/>
      <c r="S16" s="1138"/>
      <c r="T16" s="1168" t="s">
        <v>363</v>
      </c>
      <c r="U16" s="1168"/>
      <c r="V16" s="1168"/>
      <c r="W16" s="1168"/>
      <c r="X16" s="1168"/>
      <c r="Y16" s="1168"/>
      <c r="Z16" s="1168"/>
      <c r="AA16" s="1168"/>
      <c r="AB16" s="39"/>
    </row>
    <row r="17" spans="1:36" s="4" customFormat="1" ht="15.95" customHeight="1" x14ac:dyDescent="0.4">
      <c r="A17" s="39"/>
      <c r="B17" s="1279"/>
      <c r="C17" s="1279"/>
      <c r="D17" s="1279"/>
      <c r="E17" s="1279"/>
      <c r="F17" s="1279"/>
      <c r="G17" s="1279"/>
      <c r="H17" s="1309"/>
      <c r="I17" s="1309"/>
      <c r="J17" s="1309"/>
      <c r="K17" s="1309"/>
      <c r="L17" s="1309"/>
      <c r="M17" s="1309"/>
      <c r="N17" s="1279"/>
      <c r="O17" s="1279"/>
      <c r="P17" s="1279"/>
      <c r="Q17" s="1279"/>
      <c r="R17" s="1279"/>
      <c r="S17" s="1279"/>
      <c r="T17" s="1310"/>
      <c r="U17" s="1310"/>
      <c r="V17" s="1310"/>
      <c r="W17" s="1310"/>
      <c r="X17" s="1310"/>
      <c r="Y17" s="1310"/>
      <c r="Z17" s="1310"/>
      <c r="AA17" s="1310"/>
      <c r="AB17" s="39"/>
      <c r="AC17" s="27"/>
    </row>
    <row r="18" spans="1:36" s="4" customFormat="1" ht="15.95" customHeight="1" x14ac:dyDescent="0.4">
      <c r="A18" s="39"/>
      <c r="B18" s="1139"/>
      <c r="C18" s="1139"/>
      <c r="D18" s="1139"/>
      <c r="E18" s="1139"/>
      <c r="F18" s="1139"/>
      <c r="G18" s="1139"/>
      <c r="H18" s="1135"/>
      <c r="I18" s="1135"/>
      <c r="J18" s="1135"/>
      <c r="K18" s="1135"/>
      <c r="L18" s="1135"/>
      <c r="M18" s="1135"/>
      <c r="N18" s="1139"/>
      <c r="O18" s="1139"/>
      <c r="P18" s="1139"/>
      <c r="Q18" s="1139"/>
      <c r="R18" s="1139"/>
      <c r="S18" s="1139"/>
      <c r="T18" s="1169"/>
      <c r="U18" s="1169"/>
      <c r="V18" s="1169"/>
      <c r="W18" s="1169"/>
      <c r="X18" s="1169"/>
      <c r="Y18" s="1169"/>
      <c r="Z18" s="1169"/>
      <c r="AA18" s="1169"/>
      <c r="AB18" s="39"/>
      <c r="AC18" s="27"/>
    </row>
    <row r="19" spans="1:36" s="4" customFormat="1" ht="15.95" customHeight="1" x14ac:dyDescent="0.4">
      <c r="A19" s="36"/>
      <c r="B19" s="1138" t="s">
        <v>4</v>
      </c>
      <c r="C19" s="1138"/>
      <c r="D19" s="1138"/>
      <c r="E19" s="1138"/>
      <c r="F19" s="1138"/>
      <c r="G19" s="1138"/>
      <c r="H19" s="1132" t="str">
        <f>【管理者】セットアップ!$B$1</f>
        <v>令和６年度</v>
      </c>
      <c r="I19" s="1132"/>
      <c r="J19" s="1132"/>
      <c r="K19" s="1132"/>
      <c r="L19" s="1132"/>
      <c r="M19" s="1132"/>
      <c r="N19" s="1138" t="s">
        <v>42</v>
      </c>
      <c r="O19" s="1138"/>
      <c r="P19" s="1138"/>
      <c r="Q19" s="1138"/>
      <c r="R19" s="1138"/>
      <c r="S19" s="1138"/>
      <c r="T19" s="1180">
        <f>基本情報設定!E20</f>
        <v>0</v>
      </c>
      <c r="U19" s="1180"/>
      <c r="V19" s="1180"/>
      <c r="W19" s="1180"/>
      <c r="X19" s="1180"/>
      <c r="Y19" s="1180"/>
      <c r="Z19" s="1180"/>
      <c r="AA19" s="1180"/>
      <c r="AB19" s="36"/>
      <c r="AC19" s="27"/>
    </row>
    <row r="20" spans="1:36" s="4" customFormat="1" ht="15.95" customHeight="1" x14ac:dyDescent="0.4">
      <c r="A20" s="36"/>
      <c r="B20" s="1139"/>
      <c r="C20" s="1139"/>
      <c r="D20" s="1139"/>
      <c r="E20" s="1139"/>
      <c r="F20" s="1139"/>
      <c r="G20" s="1139"/>
      <c r="H20" s="1133"/>
      <c r="I20" s="1133"/>
      <c r="J20" s="1133"/>
      <c r="K20" s="1133"/>
      <c r="L20" s="1133"/>
      <c r="M20" s="1133"/>
      <c r="N20" s="1139"/>
      <c r="O20" s="1139"/>
      <c r="P20" s="1139"/>
      <c r="Q20" s="1139"/>
      <c r="R20" s="1139"/>
      <c r="S20" s="1139"/>
      <c r="T20" s="1181"/>
      <c r="U20" s="1181"/>
      <c r="V20" s="1181"/>
      <c r="W20" s="1181"/>
      <c r="X20" s="1181"/>
      <c r="Y20" s="1181"/>
      <c r="Z20" s="1181"/>
      <c r="AA20" s="1181"/>
      <c r="AB20" s="36"/>
      <c r="AC20" s="27"/>
    </row>
    <row r="21" spans="1:36" s="4" customFormat="1" ht="15.95" customHeight="1" x14ac:dyDescent="0.4">
      <c r="A21" s="36"/>
      <c r="B21" s="897" t="s">
        <v>6</v>
      </c>
      <c r="C21" s="898"/>
      <c r="D21" s="898"/>
      <c r="E21" s="898"/>
      <c r="F21" s="898"/>
      <c r="G21" s="899"/>
      <c r="H21" s="973" t="str">
        <f>基本情報設定!E22</f>
        <v/>
      </c>
      <c r="I21" s="974"/>
      <c r="J21" s="974"/>
      <c r="K21" s="974"/>
      <c r="L21" s="974"/>
      <c r="M21" s="974"/>
      <c r="N21" s="974"/>
      <c r="O21" s="974"/>
      <c r="P21" s="974"/>
      <c r="Q21" s="974"/>
      <c r="R21" s="974"/>
      <c r="S21" s="974"/>
      <c r="T21" s="974"/>
      <c r="U21" s="974"/>
      <c r="V21" s="974"/>
      <c r="W21" s="974"/>
      <c r="X21" s="974"/>
      <c r="Y21" s="974"/>
      <c r="Z21" s="974"/>
      <c r="AA21" s="975"/>
      <c r="AB21" s="36"/>
    </row>
    <row r="22" spans="1:36" s="4" customFormat="1" ht="15.95" customHeight="1" x14ac:dyDescent="0.4">
      <c r="A22" s="36"/>
      <c r="B22" s="903"/>
      <c r="C22" s="904"/>
      <c r="D22" s="904"/>
      <c r="E22" s="904"/>
      <c r="F22" s="904"/>
      <c r="G22" s="905"/>
      <c r="H22" s="976"/>
      <c r="I22" s="977"/>
      <c r="J22" s="977"/>
      <c r="K22" s="977"/>
      <c r="L22" s="977"/>
      <c r="M22" s="977"/>
      <c r="N22" s="977"/>
      <c r="O22" s="977"/>
      <c r="P22" s="977"/>
      <c r="Q22" s="977"/>
      <c r="R22" s="977"/>
      <c r="S22" s="977"/>
      <c r="T22" s="977"/>
      <c r="U22" s="977"/>
      <c r="V22" s="977"/>
      <c r="W22" s="977"/>
      <c r="X22" s="977"/>
      <c r="Y22" s="977"/>
      <c r="Z22" s="977"/>
      <c r="AA22" s="978"/>
      <c r="AB22" s="36"/>
    </row>
    <row r="23" spans="1:36" s="4" customFormat="1" ht="15.95" customHeight="1" x14ac:dyDescent="0.4">
      <c r="A23" s="36"/>
      <c r="B23" s="897" t="s">
        <v>44</v>
      </c>
      <c r="C23" s="898"/>
      <c r="D23" s="898"/>
      <c r="E23" s="898"/>
      <c r="F23" s="898"/>
      <c r="G23" s="898"/>
      <c r="H23" s="1281" t="str">
        <f>'(様式1号)交付申請書'!K31</f>
        <v>松江市</v>
      </c>
      <c r="I23" s="1282"/>
      <c r="J23" s="1282"/>
      <c r="K23" s="1282"/>
      <c r="L23" s="1282"/>
      <c r="M23" s="1282"/>
      <c r="N23" s="1282"/>
      <c r="O23" s="1282"/>
      <c r="P23" s="1282"/>
      <c r="Q23" s="1282"/>
      <c r="R23" s="1282"/>
      <c r="S23" s="1282"/>
      <c r="T23" s="1282"/>
      <c r="U23" s="1282"/>
      <c r="V23" s="1282"/>
      <c r="W23" s="1282"/>
      <c r="X23" s="1282"/>
      <c r="Y23" s="1282"/>
      <c r="Z23" s="1282"/>
      <c r="AA23" s="1283"/>
      <c r="AB23" s="36"/>
    </row>
    <row r="24" spans="1:36" s="4" customFormat="1" ht="15.95" customHeight="1" x14ac:dyDescent="0.4">
      <c r="A24" s="36"/>
      <c r="B24" s="903"/>
      <c r="C24" s="904"/>
      <c r="D24" s="904"/>
      <c r="E24" s="904"/>
      <c r="F24" s="904"/>
      <c r="G24" s="904"/>
      <c r="H24" s="1284"/>
      <c r="I24" s="1285"/>
      <c r="J24" s="1285"/>
      <c r="K24" s="1285"/>
      <c r="L24" s="1285"/>
      <c r="M24" s="1285"/>
      <c r="N24" s="1285"/>
      <c r="O24" s="1285"/>
      <c r="P24" s="1285"/>
      <c r="Q24" s="1285"/>
      <c r="R24" s="1285"/>
      <c r="S24" s="1285"/>
      <c r="T24" s="1285"/>
      <c r="U24" s="1285"/>
      <c r="V24" s="1285"/>
      <c r="W24" s="1285"/>
      <c r="X24" s="1285"/>
      <c r="Y24" s="1285"/>
      <c r="Z24" s="1285"/>
      <c r="AA24" s="1286"/>
      <c r="AB24" s="36"/>
    </row>
    <row r="25" spans="1:36" s="4" customFormat="1" ht="15.95" customHeight="1" x14ac:dyDescent="0.4">
      <c r="A25" s="36"/>
      <c r="B25" s="897" t="s">
        <v>45</v>
      </c>
      <c r="C25" s="898"/>
      <c r="D25" s="898"/>
      <c r="E25" s="898"/>
      <c r="F25" s="898"/>
      <c r="G25" s="899"/>
      <c r="H25" s="1287" t="str">
        <f>IF('(様式1号)交付申請書'!P33="","",DATE('(様式1号)交付申請書'!P33+2018,'(様式1号)交付申請書'!R33,'(様式1号)交付申請書'!T33))</f>
        <v/>
      </c>
      <c r="I25" s="1288"/>
      <c r="J25" s="1288"/>
      <c r="K25" s="1288"/>
      <c r="L25" s="1288"/>
      <c r="M25" s="1288"/>
      <c r="N25" s="1289"/>
      <c r="O25" s="897" t="s">
        <v>46</v>
      </c>
      <c r="P25" s="898"/>
      <c r="Q25" s="898"/>
      <c r="R25" s="898"/>
      <c r="S25" s="898"/>
      <c r="T25" s="899"/>
      <c r="U25" s="1293" t="str">
        <f>IF('(様式1号)交付申請書'!P34="","",DATE('(様式1号)交付申請書'!P34+2018,'(様式1号)交付申請書'!R34,'(様式1号)交付申請書'!T34))</f>
        <v/>
      </c>
      <c r="V25" s="1294"/>
      <c r="W25" s="1294"/>
      <c r="X25" s="1294"/>
      <c r="Y25" s="1294"/>
      <c r="Z25" s="1294"/>
      <c r="AA25" s="1295"/>
      <c r="AB25" s="36"/>
    </row>
    <row r="26" spans="1:36" s="4" customFormat="1" ht="15.95" customHeight="1" x14ac:dyDescent="0.4">
      <c r="A26" s="36"/>
      <c r="B26" s="903"/>
      <c r="C26" s="904"/>
      <c r="D26" s="904"/>
      <c r="E26" s="904"/>
      <c r="F26" s="904"/>
      <c r="G26" s="905"/>
      <c r="H26" s="1290"/>
      <c r="I26" s="1291"/>
      <c r="J26" s="1291"/>
      <c r="K26" s="1291"/>
      <c r="L26" s="1291"/>
      <c r="M26" s="1291"/>
      <c r="N26" s="1292"/>
      <c r="O26" s="903"/>
      <c r="P26" s="904"/>
      <c r="Q26" s="904"/>
      <c r="R26" s="904"/>
      <c r="S26" s="904"/>
      <c r="T26" s="905"/>
      <c r="U26" s="1296"/>
      <c r="V26" s="1297"/>
      <c r="W26" s="1297"/>
      <c r="X26" s="1297"/>
      <c r="Y26" s="1297"/>
      <c r="Z26" s="1297"/>
      <c r="AA26" s="1298"/>
      <c r="AB26" s="36"/>
    </row>
    <row r="27" spans="1:36" s="4" customFormat="1" ht="15.95" customHeight="1" x14ac:dyDescent="0.4">
      <c r="A27" s="36"/>
      <c r="B27" s="925" t="s">
        <v>50</v>
      </c>
      <c r="C27" s="926"/>
      <c r="D27" s="926"/>
      <c r="E27" s="926"/>
      <c r="F27" s="926"/>
      <c r="G27" s="926"/>
      <c r="H27" s="926"/>
      <c r="I27" s="926"/>
      <c r="J27" s="927"/>
      <c r="K27" s="1299">
        <f>'(別紙3)事業報告書'!X56</f>
        <v>0</v>
      </c>
      <c r="L27" s="1300"/>
      <c r="M27" s="1300"/>
      <c r="N27" s="1300"/>
      <c r="O27" s="1300"/>
      <c r="P27" s="1300"/>
      <c r="Q27" s="1300"/>
      <c r="R27" s="1300"/>
      <c r="S27" s="1300"/>
      <c r="T27" s="1300"/>
      <c r="U27" s="1300"/>
      <c r="V27" s="1300"/>
      <c r="W27" s="1300"/>
      <c r="X27" s="1300"/>
      <c r="Y27" s="1300"/>
      <c r="Z27" s="974" t="s">
        <v>8</v>
      </c>
      <c r="AA27" s="975"/>
      <c r="AB27" s="36"/>
      <c r="AC27" s="27"/>
      <c r="AD27" s="27"/>
      <c r="AE27" s="27"/>
      <c r="AF27" s="27"/>
      <c r="AG27" s="27"/>
      <c r="AH27" s="27"/>
      <c r="AI27" s="27"/>
      <c r="AJ27" s="27"/>
    </row>
    <row r="28" spans="1:36" s="4" customFormat="1" ht="15.95" customHeight="1" x14ac:dyDescent="0.4">
      <c r="A28" s="36"/>
      <c r="B28" s="928"/>
      <c r="C28" s="929"/>
      <c r="D28" s="929"/>
      <c r="E28" s="929"/>
      <c r="F28" s="929"/>
      <c r="G28" s="929"/>
      <c r="H28" s="929"/>
      <c r="I28" s="929"/>
      <c r="J28" s="930"/>
      <c r="K28" s="1301"/>
      <c r="L28" s="1302"/>
      <c r="M28" s="1302"/>
      <c r="N28" s="1302"/>
      <c r="O28" s="1302"/>
      <c r="P28" s="1302"/>
      <c r="Q28" s="1302"/>
      <c r="R28" s="1302"/>
      <c r="S28" s="1302"/>
      <c r="T28" s="1302"/>
      <c r="U28" s="1302"/>
      <c r="V28" s="1302"/>
      <c r="W28" s="1302"/>
      <c r="X28" s="1302"/>
      <c r="Y28" s="1302"/>
      <c r="Z28" s="977"/>
      <c r="AA28" s="978"/>
      <c r="AB28" s="36"/>
      <c r="AC28" s="27"/>
      <c r="AD28" s="27"/>
      <c r="AE28" s="27"/>
      <c r="AF28" s="27"/>
      <c r="AG28" s="27"/>
      <c r="AH28" s="27"/>
      <c r="AI28" s="27"/>
      <c r="AJ28" s="27"/>
    </row>
    <row r="29" spans="1:36" s="4" customFormat="1" ht="15.95" customHeight="1" x14ac:dyDescent="0.4">
      <c r="A29" s="36"/>
      <c r="B29" s="925" t="s">
        <v>51</v>
      </c>
      <c r="C29" s="926"/>
      <c r="D29" s="926"/>
      <c r="E29" s="926"/>
      <c r="F29" s="926"/>
      <c r="G29" s="926"/>
      <c r="H29" s="926"/>
      <c r="I29" s="926"/>
      <c r="J29" s="927"/>
      <c r="K29" s="1299">
        <f>IF('(様式3号)変更交付申請書'!M27=0,'(様式1号)交付申請書'!K29,'(様式3号)変更交付申請書'!M27)</f>
        <v>0</v>
      </c>
      <c r="L29" s="1300"/>
      <c r="M29" s="1300"/>
      <c r="N29" s="1300"/>
      <c r="O29" s="1300"/>
      <c r="P29" s="1300"/>
      <c r="Q29" s="1300"/>
      <c r="R29" s="1300"/>
      <c r="S29" s="1300"/>
      <c r="T29" s="1300"/>
      <c r="U29" s="1300"/>
      <c r="V29" s="1300"/>
      <c r="W29" s="1300"/>
      <c r="X29" s="1300"/>
      <c r="Y29" s="1300"/>
      <c r="Z29" s="974" t="s">
        <v>8</v>
      </c>
      <c r="AA29" s="975"/>
      <c r="AB29" s="36"/>
      <c r="AC29" s="27"/>
      <c r="AD29" s="27"/>
      <c r="AE29" s="27"/>
      <c r="AF29" s="27"/>
      <c r="AG29" s="27"/>
      <c r="AH29" s="27"/>
      <c r="AI29" s="27"/>
      <c r="AJ29" s="27"/>
    </row>
    <row r="30" spans="1:36" s="4" customFormat="1" ht="15.95" customHeight="1" x14ac:dyDescent="0.4">
      <c r="A30" s="36"/>
      <c r="B30" s="928"/>
      <c r="C30" s="929"/>
      <c r="D30" s="929"/>
      <c r="E30" s="929"/>
      <c r="F30" s="929"/>
      <c r="G30" s="929"/>
      <c r="H30" s="929"/>
      <c r="I30" s="929"/>
      <c r="J30" s="930"/>
      <c r="K30" s="1301"/>
      <c r="L30" s="1302"/>
      <c r="M30" s="1302"/>
      <c r="N30" s="1302"/>
      <c r="O30" s="1302"/>
      <c r="P30" s="1302"/>
      <c r="Q30" s="1302"/>
      <c r="R30" s="1302"/>
      <c r="S30" s="1302"/>
      <c r="T30" s="1302"/>
      <c r="U30" s="1302"/>
      <c r="V30" s="1302"/>
      <c r="W30" s="1302"/>
      <c r="X30" s="1302"/>
      <c r="Y30" s="1302"/>
      <c r="Z30" s="977"/>
      <c r="AA30" s="978"/>
      <c r="AB30" s="36"/>
      <c r="AC30" s="27"/>
      <c r="AD30" s="27"/>
      <c r="AE30" s="27"/>
      <c r="AF30" s="27"/>
      <c r="AG30" s="27"/>
      <c r="AH30" s="27"/>
      <c r="AI30" s="27"/>
      <c r="AJ30" s="27"/>
    </row>
    <row r="31" spans="1:36" s="4" customFormat="1" ht="15.95" customHeight="1" x14ac:dyDescent="0.4">
      <c r="A31" s="36"/>
      <c r="B31" s="925" t="s">
        <v>52</v>
      </c>
      <c r="C31" s="926"/>
      <c r="D31" s="926"/>
      <c r="E31" s="926"/>
      <c r="F31" s="926"/>
      <c r="G31" s="926"/>
      <c r="H31" s="926"/>
      <c r="I31" s="926"/>
      <c r="J31" s="927"/>
      <c r="K31" s="1299">
        <v>0</v>
      </c>
      <c r="L31" s="1300"/>
      <c r="M31" s="1300"/>
      <c r="N31" s="1300"/>
      <c r="O31" s="1300"/>
      <c r="P31" s="1300"/>
      <c r="Q31" s="1300"/>
      <c r="R31" s="1300"/>
      <c r="S31" s="1300"/>
      <c r="T31" s="1300"/>
      <c r="U31" s="1300"/>
      <c r="V31" s="1300"/>
      <c r="W31" s="1300"/>
      <c r="X31" s="1300"/>
      <c r="Y31" s="1300"/>
      <c r="Z31" s="974" t="s">
        <v>8</v>
      </c>
      <c r="AA31" s="975"/>
      <c r="AB31" s="36"/>
      <c r="AC31" s="27"/>
      <c r="AD31" s="27"/>
      <c r="AE31" s="27"/>
      <c r="AF31" s="27"/>
      <c r="AG31" s="27"/>
      <c r="AH31" s="27"/>
      <c r="AI31" s="27"/>
      <c r="AJ31" s="27"/>
    </row>
    <row r="32" spans="1:36" s="4" customFormat="1" ht="15.95" customHeight="1" x14ac:dyDescent="0.4">
      <c r="A32" s="36"/>
      <c r="B32" s="928"/>
      <c r="C32" s="929"/>
      <c r="D32" s="929"/>
      <c r="E32" s="929"/>
      <c r="F32" s="929"/>
      <c r="G32" s="929"/>
      <c r="H32" s="929"/>
      <c r="I32" s="929"/>
      <c r="J32" s="930"/>
      <c r="K32" s="1301"/>
      <c r="L32" s="1302"/>
      <c r="M32" s="1302"/>
      <c r="N32" s="1302"/>
      <c r="O32" s="1302"/>
      <c r="P32" s="1302"/>
      <c r="Q32" s="1302"/>
      <c r="R32" s="1302"/>
      <c r="S32" s="1302"/>
      <c r="T32" s="1302"/>
      <c r="U32" s="1302"/>
      <c r="V32" s="1302"/>
      <c r="W32" s="1302"/>
      <c r="X32" s="1302"/>
      <c r="Y32" s="1302"/>
      <c r="Z32" s="977"/>
      <c r="AA32" s="978"/>
      <c r="AB32" s="36"/>
      <c r="AC32" s="27"/>
      <c r="AD32" s="27"/>
      <c r="AE32" s="27"/>
      <c r="AF32" s="27"/>
      <c r="AG32" s="27"/>
      <c r="AH32" s="27"/>
      <c r="AI32" s="27"/>
      <c r="AJ32" s="27"/>
    </row>
    <row r="33" spans="1:55" s="4" customFormat="1" ht="15.95" customHeight="1" x14ac:dyDescent="0.4">
      <c r="A33" s="36"/>
      <c r="B33" s="897" t="s">
        <v>54</v>
      </c>
      <c r="C33" s="898"/>
      <c r="D33" s="898"/>
      <c r="E33" s="898"/>
      <c r="F33" s="898"/>
      <c r="G33" s="899"/>
      <c r="H33" s="1311" t="s">
        <v>345</v>
      </c>
      <c r="I33" s="1174"/>
      <c r="J33" s="1174"/>
      <c r="K33" s="1174"/>
      <c r="L33" s="1174"/>
      <c r="M33" s="1174"/>
      <c r="N33" s="1174"/>
      <c r="O33" s="1174"/>
      <c r="P33" s="1174"/>
      <c r="Q33" s="1174"/>
      <c r="R33" s="1174"/>
      <c r="S33" s="1174"/>
      <c r="T33" s="1174"/>
      <c r="U33" s="1174"/>
      <c r="V33" s="1174"/>
      <c r="W33" s="1174"/>
      <c r="X33" s="1174"/>
      <c r="Y33" s="1174"/>
      <c r="Z33" s="1174"/>
      <c r="AA33" s="1175"/>
      <c r="AB33" s="36"/>
      <c r="AC33" s="27"/>
      <c r="AD33" s="27"/>
      <c r="AE33" s="27"/>
      <c r="AF33" s="27"/>
      <c r="AG33" s="27"/>
      <c r="AH33" s="27"/>
      <c r="AI33" s="27"/>
      <c r="AJ33" s="27"/>
    </row>
    <row r="34" spans="1:55" s="4" customFormat="1" ht="15.95" customHeight="1" x14ac:dyDescent="0.4">
      <c r="A34" s="36"/>
      <c r="B34" s="900"/>
      <c r="C34" s="937"/>
      <c r="D34" s="937"/>
      <c r="E34" s="937"/>
      <c r="F34" s="937"/>
      <c r="G34" s="902"/>
      <c r="H34" s="1312"/>
      <c r="I34" s="1176"/>
      <c r="J34" s="1176"/>
      <c r="K34" s="1176"/>
      <c r="L34" s="1176"/>
      <c r="M34" s="1176"/>
      <c r="N34" s="1176"/>
      <c r="O34" s="1176"/>
      <c r="P34" s="1176"/>
      <c r="Q34" s="1176"/>
      <c r="R34" s="1176"/>
      <c r="S34" s="1176"/>
      <c r="T34" s="1176"/>
      <c r="U34" s="1176"/>
      <c r="V34" s="1176"/>
      <c r="W34" s="1176"/>
      <c r="X34" s="1176"/>
      <c r="Y34" s="1176"/>
      <c r="Z34" s="1176"/>
      <c r="AA34" s="1177"/>
      <c r="AB34" s="36"/>
      <c r="AC34" s="27"/>
      <c r="AD34" s="27"/>
      <c r="AE34" s="27"/>
      <c r="AF34" s="27"/>
      <c r="AG34" s="27"/>
      <c r="AH34" s="27"/>
      <c r="AI34" s="27"/>
      <c r="AJ34" s="27"/>
    </row>
    <row r="35" spans="1:55" s="4" customFormat="1" ht="15.95" customHeight="1" x14ac:dyDescent="0.4">
      <c r="A35" s="36"/>
      <c r="B35" s="900"/>
      <c r="C35" s="937"/>
      <c r="D35" s="937"/>
      <c r="E35" s="937"/>
      <c r="F35" s="937"/>
      <c r="G35" s="902"/>
      <c r="H35" s="1312"/>
      <c r="I35" s="1176"/>
      <c r="J35" s="1176"/>
      <c r="K35" s="1176"/>
      <c r="L35" s="1176"/>
      <c r="M35" s="1176"/>
      <c r="N35" s="1176"/>
      <c r="O35" s="1176"/>
      <c r="P35" s="1176"/>
      <c r="Q35" s="1176"/>
      <c r="R35" s="1176"/>
      <c r="S35" s="1176"/>
      <c r="T35" s="1176"/>
      <c r="U35" s="1176"/>
      <c r="V35" s="1176"/>
      <c r="W35" s="1176"/>
      <c r="X35" s="1176"/>
      <c r="Y35" s="1176"/>
      <c r="Z35" s="1176"/>
      <c r="AA35" s="1177"/>
      <c r="AB35" s="36"/>
    </row>
    <row r="36" spans="1:55" s="4" customFormat="1" ht="15.95" customHeight="1" x14ac:dyDescent="0.4">
      <c r="A36" s="36"/>
      <c r="B36" s="903"/>
      <c r="C36" s="904"/>
      <c r="D36" s="904"/>
      <c r="E36" s="904"/>
      <c r="F36" s="904"/>
      <c r="G36" s="905"/>
      <c r="H36" s="1313"/>
      <c r="I36" s="1178"/>
      <c r="J36" s="1178"/>
      <c r="K36" s="1178"/>
      <c r="L36" s="1178"/>
      <c r="M36" s="1178"/>
      <c r="N36" s="1178"/>
      <c r="O36" s="1178"/>
      <c r="P36" s="1178"/>
      <c r="Q36" s="1178"/>
      <c r="R36" s="1178"/>
      <c r="S36" s="1178"/>
      <c r="T36" s="1178"/>
      <c r="U36" s="1178"/>
      <c r="V36" s="1178"/>
      <c r="W36" s="1178"/>
      <c r="X36" s="1178"/>
      <c r="Y36" s="1178"/>
      <c r="Z36" s="1178"/>
      <c r="AA36" s="1179"/>
      <c r="AB36" s="36"/>
    </row>
    <row r="37" spans="1:55" s="4" customFormat="1" ht="15.95" customHeight="1" x14ac:dyDescent="0.4">
      <c r="A37" s="36"/>
      <c r="B37" s="78" t="s">
        <v>53</v>
      </c>
      <c r="C37" s="72"/>
      <c r="D37" s="72"/>
      <c r="E37" s="72"/>
      <c r="F37" s="72"/>
      <c r="G37" s="72"/>
      <c r="H37" s="72"/>
      <c r="I37" s="72"/>
      <c r="J37" s="72"/>
      <c r="K37" s="72"/>
      <c r="L37" s="72"/>
      <c r="M37" s="72"/>
      <c r="N37" s="72"/>
      <c r="O37" s="72"/>
      <c r="P37" s="73"/>
      <c r="Q37" s="79" t="s">
        <v>57</v>
      </c>
      <c r="R37" s="79" t="s">
        <v>58</v>
      </c>
      <c r="S37" s="79"/>
      <c r="T37" s="79"/>
      <c r="U37" s="79"/>
      <c r="V37" s="79"/>
      <c r="W37" s="79"/>
      <c r="X37" s="79"/>
      <c r="Y37" s="79"/>
      <c r="Z37" s="79"/>
      <c r="AA37" s="80"/>
      <c r="AB37" s="36"/>
    </row>
    <row r="38" spans="1:55" s="4" customFormat="1" ht="15.95" customHeight="1" x14ac:dyDescent="0.4">
      <c r="A38" s="36"/>
      <c r="B38" s="112" t="str">
        <f>IFERROR(INDEX(【管理者】セットアップ!$B$5:$AH$18,MATCH($T$19,【管理者】セットアップ!$B$5:$B$18,0),28),"")</f>
        <v/>
      </c>
      <c r="C38" s="113" t="str">
        <f>IFERROR(INDEX(【管理者】セットアップ!$B$5:$AH$18,MATCH($T$19,【管理者】セットアップ!$B$5:$B$18,0),30),"")</f>
        <v/>
      </c>
      <c r="D38" s="81"/>
      <c r="E38" s="81"/>
      <c r="F38" s="81"/>
      <c r="G38" s="81"/>
      <c r="H38" s="81"/>
      <c r="I38" s="81"/>
      <c r="J38" s="81"/>
      <c r="K38" s="81"/>
      <c r="L38" s="81"/>
      <c r="M38" s="81"/>
      <c r="N38" s="81"/>
      <c r="O38" s="74"/>
      <c r="P38" s="75"/>
      <c r="Q38" s="1303" t="s">
        <v>166</v>
      </c>
      <c r="R38" s="1304"/>
      <c r="S38" s="1304"/>
      <c r="T38" s="1304"/>
      <c r="U38" s="1304"/>
      <c r="V38" s="1304"/>
      <c r="W38" s="1304"/>
      <c r="X38" s="1304"/>
      <c r="Y38" s="1304"/>
      <c r="Z38" s="1304"/>
      <c r="AA38" s="1305"/>
      <c r="AB38" s="36"/>
    </row>
    <row r="39" spans="1:55" s="4" customFormat="1" ht="15.95" customHeight="1" x14ac:dyDescent="0.4">
      <c r="A39" s="36"/>
      <c r="B39" s="112" t="str">
        <f>IFERROR(INDEX(【管理者】セットアップ!$B$5:$AH$18,MATCH($T$19,【管理者】セットアップ!$B$5:$B$18,0)+1,28),"")</f>
        <v/>
      </c>
      <c r="C39" s="113" t="str">
        <f>IFERROR(INDEX(【管理者】セットアップ!$B$5:$AH$18,MATCH($T$19,【管理者】セットアップ!$B$5:$B$18,0)+1,30),"")</f>
        <v/>
      </c>
      <c r="D39" s="81"/>
      <c r="E39" s="81"/>
      <c r="F39" s="81"/>
      <c r="G39" s="81"/>
      <c r="H39" s="81"/>
      <c r="I39" s="81"/>
      <c r="J39" s="81"/>
      <c r="K39" s="81"/>
      <c r="L39" s="81"/>
      <c r="M39" s="81"/>
      <c r="N39" s="81"/>
      <c r="O39" s="74"/>
      <c r="P39" s="75"/>
      <c r="Q39" s="1303"/>
      <c r="R39" s="1304"/>
      <c r="S39" s="1304"/>
      <c r="T39" s="1304"/>
      <c r="U39" s="1304"/>
      <c r="V39" s="1304"/>
      <c r="W39" s="1304"/>
      <c r="X39" s="1304"/>
      <c r="Y39" s="1304"/>
      <c r="Z39" s="1304"/>
      <c r="AA39" s="1305"/>
      <c r="AB39" s="36"/>
    </row>
    <row r="40" spans="1:55" s="4" customFormat="1" ht="15.95" customHeight="1" x14ac:dyDescent="0.4">
      <c r="A40" s="36"/>
      <c r="B40" s="112" t="str">
        <f>IFERROR(INDEX(【管理者】セットアップ!$B$5:$AH$18,MATCH($T$19,【管理者】セットアップ!$B$5:$B$18,0)+2,28),"")</f>
        <v/>
      </c>
      <c r="C40" s="113" t="str">
        <f>IFERROR(INDEX(【管理者】セットアップ!$B$5:$AH$18,MATCH($T$19,【管理者】セットアップ!$B$5:$B$18,0)+2,30),"")</f>
        <v/>
      </c>
      <c r="D40" s="81"/>
      <c r="E40" s="81"/>
      <c r="F40" s="81"/>
      <c r="G40" s="81"/>
      <c r="H40" s="81"/>
      <c r="I40" s="81"/>
      <c r="J40" s="81"/>
      <c r="K40" s="81"/>
      <c r="L40" s="81"/>
      <c r="M40" s="81"/>
      <c r="N40" s="81"/>
      <c r="O40" s="74"/>
      <c r="P40" s="75"/>
      <c r="Q40" s="1303"/>
      <c r="R40" s="1304"/>
      <c r="S40" s="1304"/>
      <c r="T40" s="1304"/>
      <c r="U40" s="1304"/>
      <c r="V40" s="1304"/>
      <c r="W40" s="1304"/>
      <c r="X40" s="1304"/>
      <c r="Y40" s="1304"/>
      <c r="Z40" s="1304"/>
      <c r="AA40" s="1305"/>
      <c r="AB40" s="36"/>
    </row>
    <row r="41" spans="1:55" s="4" customFormat="1" ht="15.95" customHeight="1" x14ac:dyDescent="0.4">
      <c r="A41" s="36"/>
      <c r="B41" s="112" t="str">
        <f>IFERROR(INDEX(【管理者】セットアップ!$B$5:$AH$18,MATCH($T$19,【管理者】セットアップ!$B$5:$B$18,0)+3,28),"")</f>
        <v/>
      </c>
      <c r="C41" s="113" t="str">
        <f>IFERROR(INDEX(【管理者】セットアップ!$B$5:$AH$18,MATCH($T$19,【管理者】セットアップ!$B$5:$B$18,0)+3,30),"")</f>
        <v/>
      </c>
      <c r="D41" s="81"/>
      <c r="E41" s="81"/>
      <c r="F41" s="81"/>
      <c r="G41" s="81"/>
      <c r="H41" s="81"/>
      <c r="I41" s="81"/>
      <c r="J41" s="81"/>
      <c r="K41" s="81"/>
      <c r="L41" s="81"/>
      <c r="M41" s="81"/>
      <c r="N41" s="81"/>
      <c r="O41" s="74"/>
      <c r="P41" s="75"/>
      <c r="Q41" s="1303"/>
      <c r="R41" s="1304"/>
      <c r="S41" s="1304"/>
      <c r="T41" s="1304"/>
      <c r="U41" s="1304"/>
      <c r="V41" s="1304"/>
      <c r="W41" s="1304"/>
      <c r="X41" s="1304"/>
      <c r="Y41" s="1304"/>
      <c r="Z41" s="1304"/>
      <c r="AA41" s="1305"/>
      <c r="AB41" s="36"/>
    </row>
    <row r="42" spans="1:55" s="4" customFormat="1" ht="15.95" customHeight="1" x14ac:dyDescent="0.4">
      <c r="A42" s="36"/>
      <c r="B42" s="114" t="str">
        <f>IFERROR(INDEX(【管理者】セットアップ!$B$5:$AH$18,MATCH($T$19,【管理者】セットアップ!$B$5:$B$18,0)+4,28),"")</f>
        <v/>
      </c>
      <c r="C42" s="115" t="str">
        <f>IFERROR(INDEX(【管理者】セットアップ!$B$5:$AH$18,MATCH($T$19,【管理者】セットアップ!$B$5:$B$18,0)+4,30),"")</f>
        <v/>
      </c>
      <c r="D42" s="82"/>
      <c r="E42" s="82"/>
      <c r="F42" s="82"/>
      <c r="G42" s="82"/>
      <c r="H42" s="82"/>
      <c r="I42" s="82"/>
      <c r="J42" s="82"/>
      <c r="K42" s="82"/>
      <c r="L42" s="82"/>
      <c r="M42" s="82"/>
      <c r="N42" s="82"/>
      <c r="O42" s="76"/>
      <c r="P42" s="77"/>
      <c r="Q42" s="1306"/>
      <c r="R42" s="1307"/>
      <c r="S42" s="1307"/>
      <c r="T42" s="1307"/>
      <c r="U42" s="1307"/>
      <c r="V42" s="1307"/>
      <c r="W42" s="1307"/>
      <c r="X42" s="1307"/>
      <c r="Y42" s="1307"/>
      <c r="Z42" s="1307"/>
      <c r="AA42" s="1308"/>
      <c r="AB42" s="36"/>
    </row>
    <row r="43" spans="1:55" s="4" customFormat="1" ht="18.75" customHeight="1" x14ac:dyDescent="0.4">
      <c r="A43" s="36"/>
      <c r="B43" s="36" t="s">
        <v>9</v>
      </c>
      <c r="C43" s="36"/>
      <c r="D43" s="36" t="s">
        <v>16</v>
      </c>
      <c r="E43" s="59"/>
      <c r="F43" s="59"/>
      <c r="G43" s="59"/>
      <c r="H43" s="59"/>
      <c r="I43" s="59"/>
      <c r="J43" s="59"/>
      <c r="K43" s="59"/>
      <c r="L43" s="59"/>
      <c r="M43" s="59"/>
      <c r="N43" s="59"/>
      <c r="O43" s="59"/>
      <c r="P43" s="59"/>
      <c r="Q43" s="36"/>
      <c r="R43" s="36"/>
      <c r="S43" s="36"/>
      <c r="T43" s="36"/>
      <c r="U43" s="36"/>
      <c r="V43" s="36"/>
      <c r="W43" s="36"/>
      <c r="X43" s="36"/>
      <c r="Y43" s="36"/>
      <c r="Z43" s="36"/>
      <c r="AA43" s="36"/>
      <c r="AB43" s="36"/>
    </row>
    <row r="44" spans="1:55" ht="18.75" customHeight="1" x14ac:dyDescent="0.4">
      <c r="A44" s="35"/>
      <c r="B44" s="35"/>
      <c r="C44" s="35"/>
      <c r="D44" s="67"/>
      <c r="E44" s="67"/>
      <c r="F44" s="67"/>
      <c r="G44" s="67"/>
      <c r="H44" s="67"/>
      <c r="I44" s="67"/>
      <c r="J44" s="67"/>
      <c r="K44" s="67"/>
      <c r="L44" s="67"/>
      <c r="M44" s="67"/>
      <c r="N44" s="67"/>
      <c r="O44" s="67"/>
      <c r="P44" s="67"/>
      <c r="Q44" s="67"/>
      <c r="R44" s="67"/>
      <c r="S44" s="67"/>
      <c r="T44" s="67"/>
      <c r="U44" s="67"/>
      <c r="V44" s="67"/>
      <c r="W44" s="67"/>
      <c r="X44" s="67"/>
      <c r="Y44" s="67"/>
      <c r="Z44" s="67"/>
      <c r="AA44" s="67"/>
      <c r="AB44" s="35"/>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row>
    <row r="45" spans="1:55" ht="18.75" customHeight="1" x14ac:dyDescent="0.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row>
    <row r="46" spans="1:55" ht="18.75" customHeight="1" x14ac:dyDescent="0.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1:55" ht="18.75" customHeight="1" x14ac:dyDescent="0.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spans="1:55" ht="18.75" customHeight="1" x14ac:dyDescent="0.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row>
    <row r="49" spans="29:55" ht="18.75" customHeight="1" x14ac:dyDescent="0.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row>
    <row r="50" spans="29:55" ht="18.75" customHeight="1" x14ac:dyDescent="0.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row>
  </sheetData>
  <customSheetViews>
    <customSheetView guid="{43050D9F-831B-4AF3-8E5E-9303BB21A858}" showPageBreaks="1" printArea="1" view="pageBreakPreview">
      <selection activeCell="AD42" sqref="AD42"/>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4">
    <mergeCell ref="Q38:AA42"/>
    <mergeCell ref="AC3:AZ3"/>
    <mergeCell ref="H16:M18"/>
    <mergeCell ref="N16:S18"/>
    <mergeCell ref="T16:AA18"/>
    <mergeCell ref="H19:M20"/>
    <mergeCell ref="N19:S20"/>
    <mergeCell ref="T19:AA20"/>
    <mergeCell ref="C12:AB12"/>
    <mergeCell ref="A3:AB4"/>
    <mergeCell ref="B19:G20"/>
    <mergeCell ref="R8:AB8"/>
    <mergeCell ref="M7:Q8"/>
    <mergeCell ref="B33:G36"/>
    <mergeCell ref="H33:AA36"/>
    <mergeCell ref="K27:Y28"/>
    <mergeCell ref="B27:J28"/>
    <mergeCell ref="B31:J32"/>
    <mergeCell ref="B29:J30"/>
    <mergeCell ref="B23:G24"/>
    <mergeCell ref="H23:AA24"/>
    <mergeCell ref="B25:G26"/>
    <mergeCell ref="H25:N26"/>
    <mergeCell ref="O25:T26"/>
    <mergeCell ref="U25:AA26"/>
    <mergeCell ref="Z27:AA28"/>
    <mergeCell ref="K29:Y30"/>
    <mergeCell ref="Z29:AA30"/>
    <mergeCell ref="K31:Y32"/>
    <mergeCell ref="Z31:AA32"/>
    <mergeCell ref="B21:G22"/>
    <mergeCell ref="H21:AA22"/>
    <mergeCell ref="A14:AB14"/>
    <mergeCell ref="B16:G18"/>
    <mergeCell ref="B2:AB2"/>
    <mergeCell ref="U5:AA5"/>
    <mergeCell ref="B6:H6"/>
    <mergeCell ref="H7:L10"/>
    <mergeCell ref="M9:Q10"/>
    <mergeCell ref="R7:S7"/>
    <mergeCell ref="T7:AB7"/>
    <mergeCell ref="R9:AB9"/>
    <mergeCell ref="R10:V10"/>
    <mergeCell ref="W10:AA10"/>
  </mergeCells>
  <phoneticPr fontId="2"/>
  <dataValidations count="1">
    <dataValidation type="list" allowBlank="1" showInputMessage="1" showErrorMessage="1" sqref="Q38:AA42">
      <formula1>"　,補助金交付要綱に適合"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5"/>
  <sheetViews>
    <sheetView showGridLines="0" view="pageBreakPreview" zoomScale="80" zoomScaleNormal="85" zoomScaleSheetLayoutView="80" workbookViewId="0">
      <selection activeCell="J6" sqref="J6:AB12"/>
    </sheetView>
  </sheetViews>
  <sheetFormatPr defaultColWidth="3" defaultRowHeight="18.75" customHeight="1" x14ac:dyDescent="0.4"/>
  <cols>
    <col min="1" max="1" width="1.75" style="117" customWidth="1"/>
    <col min="2" max="2" width="2.75" style="117" customWidth="1"/>
    <col min="3" max="4" width="4.625" style="117" customWidth="1"/>
    <col min="5" max="26" width="3.5" style="117" customWidth="1"/>
    <col min="27" max="27" width="4.75" style="117" customWidth="1"/>
    <col min="28" max="28" width="1.375" style="117" customWidth="1"/>
    <col min="29" max="29" width="1.5" style="117" customWidth="1"/>
    <col min="30" max="30" width="2.875" style="117" customWidth="1"/>
    <col min="31" max="31" width="2.75" style="117" customWidth="1"/>
    <col min="32" max="33" width="4.625" style="117" customWidth="1"/>
    <col min="34" max="55" width="3.5" style="117" customWidth="1"/>
    <col min="56" max="56" width="4.75" style="117" customWidth="1"/>
    <col min="57" max="57" width="1.375" style="117" customWidth="1"/>
    <col min="58" max="58" width="1.5" style="117" customWidth="1"/>
    <col min="59" max="234" width="3" style="117"/>
    <col min="235" max="235" width="3.5" style="117" bestFit="1" customWidth="1"/>
    <col min="236" max="490" width="3" style="117"/>
    <col min="491" max="491" width="3.5" style="117" bestFit="1" customWidth="1"/>
    <col min="492" max="746" width="3" style="117"/>
    <col min="747" max="747" width="3.5" style="117" bestFit="1" customWidth="1"/>
    <col min="748" max="1002" width="3" style="117"/>
    <col min="1003" max="1003" width="3.5" style="117" bestFit="1" customWidth="1"/>
    <col min="1004" max="1258" width="3" style="117"/>
    <col min="1259" max="1259" width="3.5" style="117" bestFit="1" customWidth="1"/>
    <col min="1260" max="1514" width="3" style="117"/>
    <col min="1515" max="1515" width="3.5" style="117" bestFit="1" customWidth="1"/>
    <col min="1516" max="1770" width="3" style="117"/>
    <col min="1771" max="1771" width="3.5" style="117" bestFit="1" customWidth="1"/>
    <col min="1772" max="2026" width="3" style="117"/>
    <col min="2027" max="2027" width="3.5" style="117" bestFit="1" customWidth="1"/>
    <col min="2028" max="2282" width="3" style="117"/>
    <col min="2283" max="2283" width="3.5" style="117" bestFit="1" customWidth="1"/>
    <col min="2284" max="2538" width="3" style="117"/>
    <col min="2539" max="2539" width="3.5" style="117" bestFit="1" customWidth="1"/>
    <col min="2540" max="2794" width="3" style="117"/>
    <col min="2795" max="2795" width="3.5" style="117" bestFit="1" customWidth="1"/>
    <col min="2796" max="3050" width="3" style="117"/>
    <col min="3051" max="3051" width="3.5" style="117" bestFit="1" customWidth="1"/>
    <col min="3052" max="3306" width="3" style="117"/>
    <col min="3307" max="3307" width="3.5" style="117" bestFit="1" customWidth="1"/>
    <col min="3308" max="3562" width="3" style="117"/>
    <col min="3563" max="3563" width="3.5" style="117" bestFit="1" customWidth="1"/>
    <col min="3564" max="3818" width="3" style="117"/>
    <col min="3819" max="3819" width="3.5" style="117" bestFit="1" customWidth="1"/>
    <col min="3820" max="4074" width="3" style="117"/>
    <col min="4075" max="4075" width="3.5" style="117" bestFit="1" customWidth="1"/>
    <col min="4076" max="4330" width="3" style="117"/>
    <col min="4331" max="4331" width="3.5" style="117" bestFit="1" customWidth="1"/>
    <col min="4332" max="4586" width="3" style="117"/>
    <col min="4587" max="4587" width="3.5" style="117" bestFit="1" customWidth="1"/>
    <col min="4588" max="4842" width="3" style="117"/>
    <col min="4843" max="4843" width="3.5" style="117" bestFit="1" customWidth="1"/>
    <col min="4844" max="5098" width="3" style="117"/>
    <col min="5099" max="5099" width="3.5" style="117" bestFit="1" customWidth="1"/>
    <col min="5100" max="5354" width="3" style="117"/>
    <col min="5355" max="5355" width="3.5" style="117" bestFit="1" customWidth="1"/>
    <col min="5356" max="5610" width="3" style="117"/>
    <col min="5611" max="5611" width="3.5" style="117" bestFit="1" customWidth="1"/>
    <col min="5612" max="5866" width="3" style="117"/>
    <col min="5867" max="5867" width="3.5" style="117" bestFit="1" customWidth="1"/>
    <col min="5868" max="6122" width="3" style="117"/>
    <col min="6123" max="6123" width="3.5" style="117" bestFit="1" customWidth="1"/>
    <col min="6124" max="6378" width="3" style="117"/>
    <col min="6379" max="6379" width="3.5" style="117" bestFit="1" customWidth="1"/>
    <col min="6380" max="6634" width="3" style="117"/>
    <col min="6635" max="6635" width="3.5" style="117" bestFit="1" customWidth="1"/>
    <col min="6636" max="6890" width="3" style="117"/>
    <col min="6891" max="6891" width="3.5" style="117" bestFit="1" customWidth="1"/>
    <col min="6892" max="7146" width="3" style="117"/>
    <col min="7147" max="7147" width="3.5" style="117" bestFit="1" customWidth="1"/>
    <col min="7148" max="7402" width="3" style="117"/>
    <col min="7403" max="7403" width="3.5" style="117" bestFit="1" customWidth="1"/>
    <col min="7404" max="7658" width="3" style="117"/>
    <col min="7659" max="7659" width="3.5" style="117" bestFit="1" customWidth="1"/>
    <col min="7660" max="7914" width="3" style="117"/>
    <col min="7915" max="7915" width="3.5" style="117" bestFit="1" customWidth="1"/>
    <col min="7916" max="8170" width="3" style="117"/>
    <col min="8171" max="8171" width="3.5" style="117" bestFit="1" customWidth="1"/>
    <col min="8172" max="8426" width="3" style="117"/>
    <col min="8427" max="8427" width="3.5" style="117" bestFit="1" customWidth="1"/>
    <col min="8428" max="8682" width="3" style="117"/>
    <col min="8683" max="8683" width="3.5" style="117" bestFit="1" customWidth="1"/>
    <col min="8684" max="8938" width="3" style="117"/>
    <col min="8939" max="8939" width="3.5" style="117" bestFit="1" customWidth="1"/>
    <col min="8940" max="9194" width="3" style="117"/>
    <col min="9195" max="9195" width="3.5" style="117" bestFit="1" customWidth="1"/>
    <col min="9196" max="9450" width="3" style="117"/>
    <col min="9451" max="9451" width="3.5" style="117" bestFit="1" customWidth="1"/>
    <col min="9452" max="9706" width="3" style="117"/>
    <col min="9707" max="9707" width="3.5" style="117" bestFit="1" customWidth="1"/>
    <col min="9708" max="9962" width="3" style="117"/>
    <col min="9963" max="9963" width="3.5" style="117" bestFit="1" customWidth="1"/>
    <col min="9964" max="10218" width="3" style="117"/>
    <col min="10219" max="10219" width="3.5" style="117" bestFit="1" customWidth="1"/>
    <col min="10220" max="10474" width="3" style="117"/>
    <col min="10475" max="10475" width="3.5" style="117" bestFit="1" customWidth="1"/>
    <col min="10476" max="10730" width="3" style="117"/>
    <col min="10731" max="10731" width="3.5" style="117" bestFit="1" customWidth="1"/>
    <col min="10732" max="10986" width="3" style="117"/>
    <col min="10987" max="10987" width="3.5" style="117" bestFit="1" customWidth="1"/>
    <col min="10988" max="11242" width="3" style="117"/>
    <col min="11243" max="11243" width="3.5" style="117" bestFit="1" customWidth="1"/>
    <col min="11244" max="11498" width="3" style="117"/>
    <col min="11499" max="11499" width="3.5" style="117" bestFit="1" customWidth="1"/>
    <col min="11500" max="11754" width="3" style="117"/>
    <col min="11755" max="11755" width="3.5" style="117" bestFit="1" customWidth="1"/>
    <col min="11756" max="12010" width="3" style="117"/>
    <col min="12011" max="12011" width="3.5" style="117" bestFit="1" customWidth="1"/>
    <col min="12012" max="12266" width="3" style="117"/>
    <col min="12267" max="12267" width="3.5" style="117" bestFit="1" customWidth="1"/>
    <col min="12268" max="12522" width="3" style="117"/>
    <col min="12523" max="12523" width="3.5" style="117" bestFit="1" customWidth="1"/>
    <col min="12524" max="12778" width="3" style="117"/>
    <col min="12779" max="12779" width="3.5" style="117" bestFit="1" customWidth="1"/>
    <col min="12780" max="13034" width="3" style="117"/>
    <col min="13035" max="13035" width="3.5" style="117" bestFit="1" customWidth="1"/>
    <col min="13036" max="13290" width="3" style="117"/>
    <col min="13291" max="13291" width="3.5" style="117" bestFit="1" customWidth="1"/>
    <col min="13292" max="13546" width="3" style="117"/>
    <col min="13547" max="13547" width="3.5" style="117" bestFit="1" customWidth="1"/>
    <col min="13548" max="13802" width="3" style="117"/>
    <col min="13803" max="13803" width="3.5" style="117" bestFit="1" customWidth="1"/>
    <col min="13804" max="14058" width="3" style="117"/>
    <col min="14059" max="14059" width="3.5" style="117" bestFit="1" customWidth="1"/>
    <col min="14060" max="14314" width="3" style="117"/>
    <col min="14315" max="14315" width="3.5" style="117" bestFit="1" customWidth="1"/>
    <col min="14316" max="14570" width="3" style="117"/>
    <col min="14571" max="14571" width="3.5" style="117" bestFit="1" customWidth="1"/>
    <col min="14572" max="14826" width="3" style="117"/>
    <col min="14827" max="14827" width="3.5" style="117" bestFit="1" customWidth="1"/>
    <col min="14828" max="15082" width="3" style="117"/>
    <col min="15083" max="15083" width="3.5" style="117" bestFit="1" customWidth="1"/>
    <col min="15084" max="15338" width="3" style="117"/>
    <col min="15339" max="15339" width="3.5" style="117" bestFit="1" customWidth="1"/>
    <col min="15340" max="15594" width="3" style="117"/>
    <col min="15595" max="15595" width="3.5" style="117" bestFit="1" customWidth="1"/>
    <col min="15596" max="15850" width="3" style="117"/>
    <col min="15851" max="15851" width="3.5" style="117" bestFit="1" customWidth="1"/>
    <col min="15852" max="16106" width="3" style="117"/>
    <col min="16107" max="16107" width="3.5" style="117" bestFit="1" customWidth="1"/>
    <col min="16108" max="16384" width="3" style="117"/>
  </cols>
  <sheetData>
    <row r="1" spans="1:58" ht="18.75" customHeight="1" x14ac:dyDescent="0.4">
      <c r="A1" s="142"/>
      <c r="B1" s="589" t="s">
        <v>327</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E1" s="139" t="s">
        <v>327</v>
      </c>
      <c r="AF1" s="139"/>
      <c r="AG1" s="139"/>
      <c r="AH1" s="139"/>
      <c r="AI1" s="140" t="s">
        <v>274</v>
      </c>
      <c r="AJ1" s="139"/>
      <c r="AK1" s="139"/>
      <c r="AL1" s="139"/>
      <c r="AM1" s="139"/>
      <c r="AN1" s="139"/>
      <c r="AO1" s="139"/>
      <c r="AP1" s="139"/>
      <c r="AQ1" s="139"/>
      <c r="AR1" s="139"/>
      <c r="AS1" s="139"/>
      <c r="AT1" s="139"/>
      <c r="AU1" s="139"/>
      <c r="AV1" s="139"/>
      <c r="AW1" s="139"/>
      <c r="AX1" s="139"/>
      <c r="AY1" s="139"/>
      <c r="AZ1" s="139"/>
      <c r="BA1" s="139"/>
      <c r="BB1" s="139"/>
      <c r="BC1" s="139"/>
      <c r="BD1" s="139"/>
      <c r="BE1" s="139"/>
      <c r="BF1" s="139"/>
    </row>
    <row r="2" spans="1:58" ht="14.25" customHeight="1" x14ac:dyDescent="0.4">
      <c r="A2" s="647">
        <f>基本情報設定!E20</f>
        <v>0</v>
      </c>
      <c r="B2" s="647"/>
      <c r="C2" s="647"/>
      <c r="D2" s="647"/>
      <c r="E2" s="647"/>
      <c r="F2" s="647"/>
      <c r="G2" s="647"/>
      <c r="H2" s="647"/>
      <c r="I2" s="647"/>
      <c r="J2" s="647"/>
      <c r="K2" s="647"/>
      <c r="L2" s="647"/>
      <c r="M2" s="647"/>
      <c r="N2" s="647"/>
      <c r="O2" s="647"/>
      <c r="P2" s="647"/>
      <c r="Q2" s="647"/>
      <c r="R2" s="647"/>
      <c r="S2" s="647"/>
      <c r="T2" s="143"/>
      <c r="U2" s="648" t="s">
        <v>328</v>
      </c>
      <c r="V2" s="648"/>
      <c r="W2" s="648"/>
      <c r="X2" s="648"/>
      <c r="Y2" s="648"/>
      <c r="Z2" s="648"/>
      <c r="AA2" s="648"/>
      <c r="AB2" s="648"/>
      <c r="AC2" s="143"/>
      <c r="AE2" s="454">
        <f>A2</f>
        <v>0</v>
      </c>
      <c r="AF2" s="454"/>
      <c r="AG2" s="454"/>
      <c r="AH2" s="454"/>
      <c r="AI2" s="454"/>
      <c r="AJ2" s="454"/>
      <c r="AK2" s="454"/>
      <c r="AL2" s="454"/>
      <c r="AM2" s="454"/>
      <c r="AN2" s="454"/>
      <c r="AO2" s="454"/>
      <c r="AP2" s="454"/>
      <c r="AQ2" s="454"/>
      <c r="AR2" s="454"/>
      <c r="AS2" s="454"/>
      <c r="AT2" s="454"/>
      <c r="AU2" s="454"/>
      <c r="AV2" s="454"/>
      <c r="AW2" s="454"/>
      <c r="AX2" s="133"/>
      <c r="AY2" s="648" t="s">
        <v>328</v>
      </c>
      <c r="AZ2" s="648"/>
      <c r="BA2" s="648"/>
      <c r="BB2" s="648"/>
      <c r="BC2" s="648"/>
      <c r="BD2" s="648"/>
      <c r="BE2" s="648"/>
      <c r="BF2" s="648"/>
    </row>
    <row r="3" spans="1:58" ht="13.5" customHeight="1" x14ac:dyDescent="0.4">
      <c r="A3" s="647"/>
      <c r="B3" s="647"/>
      <c r="C3" s="647"/>
      <c r="D3" s="647"/>
      <c r="E3" s="647"/>
      <c r="F3" s="647"/>
      <c r="G3" s="647"/>
      <c r="H3" s="647"/>
      <c r="I3" s="647"/>
      <c r="J3" s="647"/>
      <c r="K3" s="647"/>
      <c r="L3" s="647"/>
      <c r="M3" s="647"/>
      <c r="N3" s="647"/>
      <c r="O3" s="647"/>
      <c r="P3" s="647"/>
      <c r="Q3" s="647"/>
      <c r="R3" s="647"/>
      <c r="S3" s="647"/>
      <c r="T3" s="143"/>
      <c r="U3" s="648"/>
      <c r="V3" s="648"/>
      <c r="W3" s="648"/>
      <c r="X3" s="648"/>
      <c r="Y3" s="648"/>
      <c r="Z3" s="648"/>
      <c r="AA3" s="648"/>
      <c r="AB3" s="648"/>
      <c r="AC3" s="143"/>
      <c r="AE3" s="454"/>
      <c r="AF3" s="454"/>
      <c r="AG3" s="454"/>
      <c r="AH3" s="454"/>
      <c r="AI3" s="454"/>
      <c r="AJ3" s="454"/>
      <c r="AK3" s="454"/>
      <c r="AL3" s="454"/>
      <c r="AM3" s="454"/>
      <c r="AN3" s="454"/>
      <c r="AO3" s="454"/>
      <c r="AP3" s="454"/>
      <c r="AQ3" s="454"/>
      <c r="AR3" s="454"/>
      <c r="AS3" s="454"/>
      <c r="AT3" s="454"/>
      <c r="AU3" s="454"/>
      <c r="AV3" s="454"/>
      <c r="AW3" s="454"/>
      <c r="AX3" s="133"/>
      <c r="AY3" s="648"/>
      <c r="AZ3" s="648"/>
      <c r="BA3" s="648"/>
      <c r="BB3" s="648"/>
      <c r="BC3" s="648"/>
      <c r="BD3" s="648"/>
      <c r="BE3" s="648"/>
      <c r="BF3" s="648"/>
    </row>
    <row r="4" spans="1:58" ht="9.75" customHeight="1" thickBot="1" x14ac:dyDescent="0.45">
      <c r="A4" s="212"/>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row>
    <row r="5" spans="1:58" ht="78" customHeight="1" thickBot="1" x14ac:dyDescent="0.45">
      <c r="A5" s="145"/>
      <c r="B5" s="197">
        <v>1</v>
      </c>
      <c r="C5" s="592" t="s">
        <v>188</v>
      </c>
      <c r="D5" s="593"/>
      <c r="E5" s="1393" t="s">
        <v>329</v>
      </c>
      <c r="F5" s="531"/>
      <c r="G5" s="531"/>
      <c r="H5" s="531"/>
      <c r="I5" s="532"/>
      <c r="J5" s="596" t="str">
        <f>IF(基本情報設定!E7="","",基本情報設定!E7)</f>
        <v/>
      </c>
      <c r="K5" s="596"/>
      <c r="L5" s="596"/>
      <c r="M5" s="596"/>
      <c r="N5" s="596"/>
      <c r="O5" s="596"/>
      <c r="P5" s="596"/>
      <c r="Q5" s="596"/>
      <c r="R5" s="596"/>
      <c r="S5" s="596"/>
      <c r="T5" s="596"/>
      <c r="U5" s="596"/>
      <c r="V5" s="596"/>
      <c r="W5" s="596"/>
      <c r="X5" s="596"/>
      <c r="Y5" s="596"/>
      <c r="Z5" s="596"/>
      <c r="AA5" s="596"/>
      <c r="AB5" s="597"/>
      <c r="AC5" s="147"/>
      <c r="AE5" s="198">
        <v>1</v>
      </c>
      <c r="AF5" s="598" t="s">
        <v>188</v>
      </c>
      <c r="AG5" s="599"/>
      <c r="AH5" s="708" t="s">
        <v>189</v>
      </c>
      <c r="AI5" s="709"/>
      <c r="AJ5" s="709"/>
      <c r="AK5" s="709"/>
      <c r="AL5" s="710"/>
      <c r="AM5" s="711" t="s">
        <v>190</v>
      </c>
      <c r="AN5" s="711"/>
      <c r="AO5" s="711"/>
      <c r="AP5" s="711"/>
      <c r="AQ5" s="711"/>
      <c r="AR5" s="711"/>
      <c r="AS5" s="711"/>
      <c r="AT5" s="711"/>
      <c r="AU5" s="711"/>
      <c r="AV5" s="711"/>
      <c r="AW5" s="711"/>
      <c r="AX5" s="711"/>
      <c r="AY5" s="711"/>
      <c r="AZ5" s="711"/>
      <c r="BA5" s="711"/>
      <c r="BB5" s="711"/>
      <c r="BC5" s="711"/>
      <c r="BD5" s="711"/>
      <c r="BE5" s="712"/>
    </row>
    <row r="6" spans="1:58" ht="26.1" customHeight="1" x14ac:dyDescent="0.4">
      <c r="A6" s="145"/>
      <c r="B6" s="590">
        <v>2</v>
      </c>
      <c r="C6" s="650" t="s">
        <v>264</v>
      </c>
      <c r="D6" s="651"/>
      <c r="E6" s="581" t="s">
        <v>331</v>
      </c>
      <c r="F6" s="582"/>
      <c r="G6" s="582"/>
      <c r="H6" s="582"/>
      <c r="I6" s="582"/>
      <c r="J6" s="585"/>
      <c r="K6" s="585"/>
      <c r="L6" s="585"/>
      <c r="M6" s="585"/>
      <c r="N6" s="585"/>
      <c r="O6" s="585"/>
      <c r="P6" s="585"/>
      <c r="Q6" s="585"/>
      <c r="R6" s="585"/>
      <c r="S6" s="585"/>
      <c r="T6" s="585"/>
      <c r="U6" s="585"/>
      <c r="V6" s="585"/>
      <c r="W6" s="585"/>
      <c r="X6" s="585"/>
      <c r="Y6" s="585"/>
      <c r="Z6" s="585"/>
      <c r="AA6" s="585"/>
      <c r="AB6" s="586"/>
      <c r="AC6" s="147"/>
      <c r="AD6" s="123"/>
      <c r="AE6" s="590">
        <v>2</v>
      </c>
      <c r="AF6" s="650" t="s">
        <v>264</v>
      </c>
      <c r="AG6" s="651"/>
      <c r="AH6" s="581" t="s">
        <v>331</v>
      </c>
      <c r="AI6" s="582"/>
      <c r="AJ6" s="582"/>
      <c r="AK6" s="582"/>
      <c r="AL6" s="582"/>
      <c r="AM6" s="1398" t="s">
        <v>343</v>
      </c>
      <c r="AN6" s="1398"/>
      <c r="AO6" s="1398"/>
      <c r="AP6" s="1398"/>
      <c r="AQ6" s="1398"/>
      <c r="AR6" s="1398"/>
      <c r="AS6" s="1398"/>
      <c r="AT6" s="1398"/>
      <c r="AU6" s="1398"/>
      <c r="AV6" s="1398"/>
      <c r="AW6" s="1398"/>
      <c r="AX6" s="1398"/>
      <c r="AY6" s="1398"/>
      <c r="AZ6" s="1398"/>
      <c r="BA6" s="1398"/>
      <c r="BB6" s="1398"/>
      <c r="BC6" s="1398"/>
      <c r="BD6" s="1398"/>
      <c r="BE6" s="1399"/>
    </row>
    <row r="7" spans="1:58" ht="26.1" customHeight="1" x14ac:dyDescent="0.4">
      <c r="A7" s="145"/>
      <c r="B7" s="591"/>
      <c r="C7" s="652"/>
      <c r="D7" s="653"/>
      <c r="E7" s="1394"/>
      <c r="F7" s="1395"/>
      <c r="G7" s="1395"/>
      <c r="H7" s="1395"/>
      <c r="I7" s="1395"/>
      <c r="J7" s="1396"/>
      <c r="K7" s="1396"/>
      <c r="L7" s="1396"/>
      <c r="M7" s="1396"/>
      <c r="N7" s="1396"/>
      <c r="O7" s="1396"/>
      <c r="P7" s="1396"/>
      <c r="Q7" s="1396"/>
      <c r="R7" s="1396"/>
      <c r="S7" s="1396"/>
      <c r="T7" s="1396"/>
      <c r="U7" s="1396"/>
      <c r="V7" s="1396"/>
      <c r="W7" s="1396"/>
      <c r="X7" s="1396"/>
      <c r="Y7" s="1396"/>
      <c r="Z7" s="1396"/>
      <c r="AA7" s="1396"/>
      <c r="AB7" s="1397"/>
      <c r="AC7" s="147"/>
      <c r="AD7" s="123"/>
      <c r="AE7" s="591"/>
      <c r="AF7" s="652"/>
      <c r="AG7" s="653"/>
      <c r="AH7" s="1394"/>
      <c r="AI7" s="1395"/>
      <c r="AJ7" s="1395"/>
      <c r="AK7" s="1395"/>
      <c r="AL7" s="1395"/>
      <c r="AM7" s="1400"/>
      <c r="AN7" s="1400"/>
      <c r="AO7" s="1400"/>
      <c r="AP7" s="1400"/>
      <c r="AQ7" s="1400"/>
      <c r="AR7" s="1400"/>
      <c r="AS7" s="1400"/>
      <c r="AT7" s="1400"/>
      <c r="AU7" s="1400"/>
      <c r="AV7" s="1400"/>
      <c r="AW7" s="1400"/>
      <c r="AX7" s="1400"/>
      <c r="AY7" s="1400"/>
      <c r="AZ7" s="1400"/>
      <c r="BA7" s="1400"/>
      <c r="BB7" s="1400"/>
      <c r="BC7" s="1400"/>
      <c r="BD7" s="1400"/>
      <c r="BE7" s="1401"/>
    </row>
    <row r="8" spans="1:58" ht="26.1" customHeight="1" x14ac:dyDescent="0.4">
      <c r="A8" s="145"/>
      <c r="B8" s="591"/>
      <c r="C8" s="652"/>
      <c r="D8" s="653"/>
      <c r="E8" s="1394"/>
      <c r="F8" s="1395"/>
      <c r="G8" s="1395"/>
      <c r="H8" s="1395"/>
      <c r="I8" s="1395"/>
      <c r="J8" s="1396"/>
      <c r="K8" s="1396"/>
      <c r="L8" s="1396"/>
      <c r="M8" s="1396"/>
      <c r="N8" s="1396"/>
      <c r="O8" s="1396"/>
      <c r="P8" s="1396"/>
      <c r="Q8" s="1396"/>
      <c r="R8" s="1396"/>
      <c r="S8" s="1396"/>
      <c r="T8" s="1396"/>
      <c r="U8" s="1396"/>
      <c r="V8" s="1396"/>
      <c r="W8" s="1396"/>
      <c r="X8" s="1396"/>
      <c r="Y8" s="1396"/>
      <c r="Z8" s="1396"/>
      <c r="AA8" s="1396"/>
      <c r="AB8" s="1397"/>
      <c r="AC8" s="147"/>
      <c r="AD8" s="123"/>
      <c r="AE8" s="591"/>
      <c r="AF8" s="652"/>
      <c r="AG8" s="653"/>
      <c r="AH8" s="1394"/>
      <c r="AI8" s="1395"/>
      <c r="AJ8" s="1395"/>
      <c r="AK8" s="1395"/>
      <c r="AL8" s="1395"/>
      <c r="AM8" s="1400"/>
      <c r="AN8" s="1400"/>
      <c r="AO8" s="1400"/>
      <c r="AP8" s="1400"/>
      <c r="AQ8" s="1400"/>
      <c r="AR8" s="1400"/>
      <c r="AS8" s="1400"/>
      <c r="AT8" s="1400"/>
      <c r="AU8" s="1400"/>
      <c r="AV8" s="1400"/>
      <c r="AW8" s="1400"/>
      <c r="AX8" s="1400"/>
      <c r="AY8" s="1400"/>
      <c r="AZ8" s="1400"/>
      <c r="BA8" s="1400"/>
      <c r="BB8" s="1400"/>
      <c r="BC8" s="1400"/>
      <c r="BD8" s="1400"/>
      <c r="BE8" s="1401"/>
    </row>
    <row r="9" spans="1:58" ht="26.1" customHeight="1" x14ac:dyDescent="0.4">
      <c r="A9" s="145"/>
      <c r="B9" s="591"/>
      <c r="C9" s="652"/>
      <c r="D9" s="653"/>
      <c r="E9" s="1394"/>
      <c r="F9" s="1395"/>
      <c r="G9" s="1395"/>
      <c r="H9" s="1395"/>
      <c r="I9" s="1395"/>
      <c r="J9" s="1396"/>
      <c r="K9" s="1396"/>
      <c r="L9" s="1396"/>
      <c r="M9" s="1396"/>
      <c r="N9" s="1396"/>
      <c r="O9" s="1396"/>
      <c r="P9" s="1396"/>
      <c r="Q9" s="1396"/>
      <c r="R9" s="1396"/>
      <c r="S9" s="1396"/>
      <c r="T9" s="1396"/>
      <c r="U9" s="1396"/>
      <c r="V9" s="1396"/>
      <c r="W9" s="1396"/>
      <c r="X9" s="1396"/>
      <c r="Y9" s="1396"/>
      <c r="Z9" s="1396"/>
      <c r="AA9" s="1396"/>
      <c r="AB9" s="1397"/>
      <c r="AC9" s="147"/>
      <c r="AD9" s="123"/>
      <c r="AE9" s="591"/>
      <c r="AF9" s="652"/>
      <c r="AG9" s="653"/>
      <c r="AH9" s="1394"/>
      <c r="AI9" s="1395"/>
      <c r="AJ9" s="1395"/>
      <c r="AK9" s="1395"/>
      <c r="AL9" s="1395"/>
      <c r="AM9" s="1400"/>
      <c r="AN9" s="1400"/>
      <c r="AO9" s="1400"/>
      <c r="AP9" s="1400"/>
      <c r="AQ9" s="1400"/>
      <c r="AR9" s="1400"/>
      <c r="AS9" s="1400"/>
      <c r="AT9" s="1400"/>
      <c r="AU9" s="1400"/>
      <c r="AV9" s="1400"/>
      <c r="AW9" s="1400"/>
      <c r="AX9" s="1400"/>
      <c r="AY9" s="1400"/>
      <c r="AZ9" s="1400"/>
      <c r="BA9" s="1400"/>
      <c r="BB9" s="1400"/>
      <c r="BC9" s="1400"/>
      <c r="BD9" s="1400"/>
      <c r="BE9" s="1401"/>
    </row>
    <row r="10" spans="1:58" ht="26.1" customHeight="1" x14ac:dyDescent="0.4">
      <c r="A10" s="145"/>
      <c r="B10" s="591"/>
      <c r="C10" s="652"/>
      <c r="D10" s="653"/>
      <c r="E10" s="583"/>
      <c r="F10" s="584"/>
      <c r="G10" s="584"/>
      <c r="H10" s="584"/>
      <c r="I10" s="584"/>
      <c r="J10" s="587"/>
      <c r="K10" s="587"/>
      <c r="L10" s="587"/>
      <c r="M10" s="587"/>
      <c r="N10" s="587"/>
      <c r="O10" s="587"/>
      <c r="P10" s="587"/>
      <c r="Q10" s="587"/>
      <c r="R10" s="587"/>
      <c r="S10" s="587"/>
      <c r="T10" s="587"/>
      <c r="U10" s="587"/>
      <c r="V10" s="587"/>
      <c r="W10" s="587"/>
      <c r="X10" s="587"/>
      <c r="Y10" s="587"/>
      <c r="Z10" s="587"/>
      <c r="AA10" s="587"/>
      <c r="AB10" s="588"/>
      <c r="AC10" s="147"/>
      <c r="AD10" s="123"/>
      <c r="AE10" s="591"/>
      <c r="AF10" s="652"/>
      <c r="AG10" s="653"/>
      <c r="AH10" s="583"/>
      <c r="AI10" s="584"/>
      <c r="AJ10" s="584"/>
      <c r="AK10" s="584"/>
      <c r="AL10" s="584"/>
      <c r="AM10" s="1402"/>
      <c r="AN10" s="1402"/>
      <c r="AO10" s="1402"/>
      <c r="AP10" s="1402"/>
      <c r="AQ10" s="1402"/>
      <c r="AR10" s="1402"/>
      <c r="AS10" s="1402"/>
      <c r="AT10" s="1402"/>
      <c r="AU10" s="1402"/>
      <c r="AV10" s="1402"/>
      <c r="AW10" s="1402"/>
      <c r="AX10" s="1402"/>
      <c r="AY10" s="1402"/>
      <c r="AZ10" s="1402"/>
      <c r="BA10" s="1402"/>
      <c r="BB10" s="1402"/>
      <c r="BC10" s="1402"/>
      <c r="BD10" s="1402"/>
      <c r="BE10" s="1403"/>
    </row>
    <row r="11" spans="1:58" ht="26.1" customHeight="1" x14ac:dyDescent="0.4">
      <c r="A11" s="145"/>
      <c r="B11" s="591"/>
      <c r="C11" s="652"/>
      <c r="D11" s="653"/>
      <c r="E11" s="583"/>
      <c r="F11" s="584"/>
      <c r="G11" s="584"/>
      <c r="H11" s="584"/>
      <c r="I11" s="584"/>
      <c r="J11" s="587"/>
      <c r="K11" s="587"/>
      <c r="L11" s="587"/>
      <c r="M11" s="587"/>
      <c r="N11" s="587"/>
      <c r="O11" s="587"/>
      <c r="P11" s="587"/>
      <c r="Q11" s="587"/>
      <c r="R11" s="587"/>
      <c r="S11" s="587"/>
      <c r="T11" s="587"/>
      <c r="U11" s="587"/>
      <c r="V11" s="587"/>
      <c r="W11" s="587"/>
      <c r="X11" s="587"/>
      <c r="Y11" s="587"/>
      <c r="Z11" s="587"/>
      <c r="AA11" s="587"/>
      <c r="AB11" s="588"/>
      <c r="AC11" s="147"/>
      <c r="AD11" s="123"/>
      <c r="AE11" s="591"/>
      <c r="AF11" s="652"/>
      <c r="AG11" s="653"/>
      <c r="AH11" s="583"/>
      <c r="AI11" s="584"/>
      <c r="AJ11" s="584"/>
      <c r="AK11" s="584"/>
      <c r="AL11" s="584"/>
      <c r="AM11" s="1402"/>
      <c r="AN11" s="1402"/>
      <c r="AO11" s="1402"/>
      <c r="AP11" s="1402"/>
      <c r="AQ11" s="1402"/>
      <c r="AR11" s="1402"/>
      <c r="AS11" s="1402"/>
      <c r="AT11" s="1402"/>
      <c r="AU11" s="1402"/>
      <c r="AV11" s="1402"/>
      <c r="AW11" s="1402"/>
      <c r="AX11" s="1402"/>
      <c r="AY11" s="1402"/>
      <c r="AZ11" s="1402"/>
      <c r="BA11" s="1402"/>
      <c r="BB11" s="1402"/>
      <c r="BC11" s="1402"/>
      <c r="BD11" s="1402"/>
      <c r="BE11" s="1403"/>
    </row>
    <row r="12" spans="1:58" ht="26.1" customHeight="1" x14ac:dyDescent="0.4">
      <c r="A12" s="145"/>
      <c r="B12" s="591"/>
      <c r="C12" s="652"/>
      <c r="D12" s="653"/>
      <c r="E12" s="583"/>
      <c r="F12" s="584"/>
      <c r="G12" s="584"/>
      <c r="H12" s="584"/>
      <c r="I12" s="584"/>
      <c r="J12" s="587"/>
      <c r="K12" s="587"/>
      <c r="L12" s="587"/>
      <c r="M12" s="587"/>
      <c r="N12" s="587"/>
      <c r="O12" s="587"/>
      <c r="P12" s="587"/>
      <c r="Q12" s="587"/>
      <c r="R12" s="587"/>
      <c r="S12" s="587"/>
      <c r="T12" s="587"/>
      <c r="U12" s="587"/>
      <c r="V12" s="587"/>
      <c r="W12" s="587"/>
      <c r="X12" s="587"/>
      <c r="Y12" s="587"/>
      <c r="Z12" s="587"/>
      <c r="AA12" s="587"/>
      <c r="AB12" s="588"/>
      <c r="AC12" s="147"/>
      <c r="AD12" s="123"/>
      <c r="AE12" s="591"/>
      <c r="AF12" s="652"/>
      <c r="AG12" s="653"/>
      <c r="AH12" s="583"/>
      <c r="AI12" s="584"/>
      <c r="AJ12" s="584"/>
      <c r="AK12" s="584"/>
      <c r="AL12" s="584"/>
      <c r="AM12" s="1402"/>
      <c r="AN12" s="1402"/>
      <c r="AO12" s="1402"/>
      <c r="AP12" s="1402"/>
      <c r="AQ12" s="1402"/>
      <c r="AR12" s="1402"/>
      <c r="AS12" s="1402"/>
      <c r="AT12" s="1402"/>
      <c r="AU12" s="1402"/>
      <c r="AV12" s="1402"/>
      <c r="AW12" s="1402"/>
      <c r="AX12" s="1402"/>
      <c r="AY12" s="1402"/>
      <c r="AZ12" s="1402"/>
      <c r="BA12" s="1402"/>
      <c r="BB12" s="1402"/>
      <c r="BC12" s="1402"/>
      <c r="BD12" s="1402"/>
      <c r="BE12" s="1403"/>
    </row>
    <row r="13" spans="1:58" ht="26.1" customHeight="1" x14ac:dyDescent="0.4">
      <c r="A13" s="145"/>
      <c r="B13" s="591"/>
      <c r="C13" s="652"/>
      <c r="D13" s="653"/>
      <c r="E13" s="1320" t="s">
        <v>332</v>
      </c>
      <c r="F13" s="1321"/>
      <c r="G13" s="1321"/>
      <c r="H13" s="1321"/>
      <c r="I13" s="1322"/>
      <c r="J13" s="1409"/>
      <c r="K13" s="1410"/>
      <c r="L13" s="1410"/>
      <c r="M13" s="1410"/>
      <c r="N13" s="1410"/>
      <c r="O13" s="1410"/>
      <c r="P13" s="1410"/>
      <c r="Q13" s="1410"/>
      <c r="R13" s="1410"/>
      <c r="S13" s="1410"/>
      <c r="T13" s="1410"/>
      <c r="U13" s="1410"/>
      <c r="V13" s="1410"/>
      <c r="W13" s="1410"/>
      <c r="X13" s="1410"/>
      <c r="Y13" s="1410"/>
      <c r="Z13" s="1410"/>
      <c r="AA13" s="1410"/>
      <c r="AB13" s="1411"/>
      <c r="AC13" s="147"/>
      <c r="AD13" s="123"/>
      <c r="AE13" s="591"/>
      <c r="AF13" s="652"/>
      <c r="AG13" s="653"/>
      <c r="AH13" s="1320" t="s">
        <v>332</v>
      </c>
      <c r="AI13" s="1321"/>
      <c r="AJ13" s="1321"/>
      <c r="AK13" s="1321"/>
      <c r="AL13" s="1322"/>
      <c r="AM13" s="1326" t="s">
        <v>344</v>
      </c>
      <c r="AN13" s="1327"/>
      <c r="AO13" s="1327"/>
      <c r="AP13" s="1327"/>
      <c r="AQ13" s="1327"/>
      <c r="AR13" s="1327"/>
      <c r="AS13" s="1327"/>
      <c r="AT13" s="1327"/>
      <c r="AU13" s="1327"/>
      <c r="AV13" s="1327"/>
      <c r="AW13" s="1327"/>
      <c r="AX13" s="1327"/>
      <c r="AY13" s="1327"/>
      <c r="AZ13" s="1327"/>
      <c r="BA13" s="1327"/>
      <c r="BB13" s="1327"/>
      <c r="BC13" s="1327"/>
      <c r="BD13" s="1327"/>
      <c r="BE13" s="1328"/>
    </row>
    <row r="14" spans="1:58" ht="26.1" customHeight="1" x14ac:dyDescent="0.4">
      <c r="A14" s="145"/>
      <c r="B14" s="591"/>
      <c r="C14" s="652"/>
      <c r="D14" s="653"/>
      <c r="E14" s="1323"/>
      <c r="F14" s="1324"/>
      <c r="G14" s="1324"/>
      <c r="H14" s="1324"/>
      <c r="I14" s="1325"/>
      <c r="J14" s="701"/>
      <c r="K14" s="702"/>
      <c r="L14" s="702"/>
      <c r="M14" s="702"/>
      <c r="N14" s="702"/>
      <c r="O14" s="702"/>
      <c r="P14" s="702"/>
      <c r="Q14" s="702"/>
      <c r="R14" s="702"/>
      <c r="S14" s="702"/>
      <c r="T14" s="702"/>
      <c r="U14" s="702"/>
      <c r="V14" s="702"/>
      <c r="W14" s="702"/>
      <c r="X14" s="702"/>
      <c r="Y14" s="702"/>
      <c r="Z14" s="702"/>
      <c r="AA14" s="702"/>
      <c r="AB14" s="703"/>
      <c r="AC14" s="147"/>
      <c r="AD14" s="123"/>
      <c r="AE14" s="591"/>
      <c r="AF14" s="652"/>
      <c r="AG14" s="653"/>
      <c r="AH14" s="1323"/>
      <c r="AI14" s="1324"/>
      <c r="AJ14" s="1324"/>
      <c r="AK14" s="1324"/>
      <c r="AL14" s="1325"/>
      <c r="AM14" s="1329"/>
      <c r="AN14" s="1330"/>
      <c r="AO14" s="1330"/>
      <c r="AP14" s="1330"/>
      <c r="AQ14" s="1330"/>
      <c r="AR14" s="1330"/>
      <c r="AS14" s="1330"/>
      <c r="AT14" s="1330"/>
      <c r="AU14" s="1330"/>
      <c r="AV14" s="1330"/>
      <c r="AW14" s="1330"/>
      <c r="AX14" s="1330"/>
      <c r="AY14" s="1330"/>
      <c r="AZ14" s="1330"/>
      <c r="BA14" s="1330"/>
      <c r="BB14" s="1330"/>
      <c r="BC14" s="1330"/>
      <c r="BD14" s="1330"/>
      <c r="BE14" s="1331"/>
    </row>
    <row r="15" spans="1:58" ht="26.1" customHeight="1" x14ac:dyDescent="0.4">
      <c r="A15" s="145"/>
      <c r="B15" s="591"/>
      <c r="C15" s="652"/>
      <c r="D15" s="653"/>
      <c r="E15" s="1323"/>
      <c r="F15" s="1324"/>
      <c r="G15" s="1324"/>
      <c r="H15" s="1324"/>
      <c r="I15" s="1325"/>
      <c r="J15" s="701"/>
      <c r="K15" s="702"/>
      <c r="L15" s="702"/>
      <c r="M15" s="702"/>
      <c r="N15" s="702"/>
      <c r="O15" s="702"/>
      <c r="P15" s="702"/>
      <c r="Q15" s="702"/>
      <c r="R15" s="702"/>
      <c r="S15" s="702"/>
      <c r="T15" s="702"/>
      <c r="U15" s="702"/>
      <c r="V15" s="702"/>
      <c r="W15" s="702"/>
      <c r="X15" s="702"/>
      <c r="Y15" s="702"/>
      <c r="Z15" s="702"/>
      <c r="AA15" s="702"/>
      <c r="AB15" s="703"/>
      <c r="AC15" s="147"/>
      <c r="AD15" s="123"/>
      <c r="AE15" s="591"/>
      <c r="AF15" s="652"/>
      <c r="AG15" s="653"/>
      <c r="AH15" s="1323"/>
      <c r="AI15" s="1324"/>
      <c r="AJ15" s="1324"/>
      <c r="AK15" s="1324"/>
      <c r="AL15" s="1325"/>
      <c r="AM15" s="1329"/>
      <c r="AN15" s="1330"/>
      <c r="AO15" s="1330"/>
      <c r="AP15" s="1330"/>
      <c r="AQ15" s="1330"/>
      <c r="AR15" s="1330"/>
      <c r="AS15" s="1330"/>
      <c r="AT15" s="1330"/>
      <c r="AU15" s="1330"/>
      <c r="AV15" s="1330"/>
      <c r="AW15" s="1330"/>
      <c r="AX15" s="1330"/>
      <c r="AY15" s="1330"/>
      <c r="AZ15" s="1330"/>
      <c r="BA15" s="1330"/>
      <c r="BB15" s="1330"/>
      <c r="BC15" s="1330"/>
      <c r="BD15" s="1330"/>
      <c r="BE15" s="1331"/>
    </row>
    <row r="16" spans="1:58" ht="26.1" customHeight="1" x14ac:dyDescent="0.4">
      <c r="A16" s="145"/>
      <c r="B16" s="591"/>
      <c r="C16" s="652"/>
      <c r="D16" s="653"/>
      <c r="E16" s="1323"/>
      <c r="F16" s="1324"/>
      <c r="G16" s="1324"/>
      <c r="H16" s="1324"/>
      <c r="I16" s="1325"/>
      <c r="J16" s="701"/>
      <c r="K16" s="702"/>
      <c r="L16" s="702"/>
      <c r="M16" s="702"/>
      <c r="N16" s="702"/>
      <c r="O16" s="702"/>
      <c r="P16" s="702"/>
      <c r="Q16" s="702"/>
      <c r="R16" s="702"/>
      <c r="S16" s="702"/>
      <c r="T16" s="702"/>
      <c r="U16" s="702"/>
      <c r="V16" s="702"/>
      <c r="W16" s="702"/>
      <c r="X16" s="702"/>
      <c r="Y16" s="702"/>
      <c r="Z16" s="702"/>
      <c r="AA16" s="702"/>
      <c r="AB16" s="703"/>
      <c r="AC16" s="147"/>
      <c r="AD16" s="123"/>
      <c r="AE16" s="591"/>
      <c r="AF16" s="652"/>
      <c r="AG16" s="653"/>
      <c r="AH16" s="1323"/>
      <c r="AI16" s="1324"/>
      <c r="AJ16" s="1324"/>
      <c r="AK16" s="1324"/>
      <c r="AL16" s="1325"/>
      <c r="AM16" s="1329"/>
      <c r="AN16" s="1330"/>
      <c r="AO16" s="1330"/>
      <c r="AP16" s="1330"/>
      <c r="AQ16" s="1330"/>
      <c r="AR16" s="1330"/>
      <c r="AS16" s="1330"/>
      <c r="AT16" s="1330"/>
      <c r="AU16" s="1330"/>
      <c r="AV16" s="1330"/>
      <c r="AW16" s="1330"/>
      <c r="AX16" s="1330"/>
      <c r="AY16" s="1330"/>
      <c r="AZ16" s="1330"/>
      <c r="BA16" s="1330"/>
      <c r="BB16" s="1330"/>
      <c r="BC16" s="1330"/>
      <c r="BD16" s="1330"/>
      <c r="BE16" s="1331"/>
    </row>
    <row r="17" spans="1:57" ht="26.1" customHeight="1" x14ac:dyDescent="0.4">
      <c r="A17" s="145"/>
      <c r="B17" s="591"/>
      <c r="C17" s="652"/>
      <c r="D17" s="653"/>
      <c r="E17" s="1323"/>
      <c r="F17" s="1324"/>
      <c r="G17" s="1324"/>
      <c r="H17" s="1324"/>
      <c r="I17" s="1325"/>
      <c r="J17" s="701"/>
      <c r="K17" s="702"/>
      <c r="L17" s="702"/>
      <c r="M17" s="702"/>
      <c r="N17" s="702"/>
      <c r="O17" s="702"/>
      <c r="P17" s="702"/>
      <c r="Q17" s="702"/>
      <c r="R17" s="702"/>
      <c r="S17" s="702"/>
      <c r="T17" s="702"/>
      <c r="U17" s="702"/>
      <c r="V17" s="702"/>
      <c r="W17" s="702"/>
      <c r="X17" s="702"/>
      <c r="Y17" s="702"/>
      <c r="Z17" s="702"/>
      <c r="AA17" s="702"/>
      <c r="AB17" s="703"/>
      <c r="AC17" s="147"/>
      <c r="AD17" s="123"/>
      <c r="AE17" s="591"/>
      <c r="AF17" s="652"/>
      <c r="AG17" s="653"/>
      <c r="AH17" s="1323"/>
      <c r="AI17" s="1324"/>
      <c r="AJ17" s="1324"/>
      <c r="AK17" s="1324"/>
      <c r="AL17" s="1325"/>
      <c r="AM17" s="1329"/>
      <c r="AN17" s="1330"/>
      <c r="AO17" s="1330"/>
      <c r="AP17" s="1330"/>
      <c r="AQ17" s="1330"/>
      <c r="AR17" s="1330"/>
      <c r="AS17" s="1330"/>
      <c r="AT17" s="1330"/>
      <c r="AU17" s="1330"/>
      <c r="AV17" s="1330"/>
      <c r="AW17" s="1330"/>
      <c r="AX17" s="1330"/>
      <c r="AY17" s="1330"/>
      <c r="AZ17" s="1330"/>
      <c r="BA17" s="1330"/>
      <c r="BB17" s="1330"/>
      <c r="BC17" s="1330"/>
      <c r="BD17" s="1330"/>
      <c r="BE17" s="1331"/>
    </row>
    <row r="18" spans="1:57" ht="26.1" customHeight="1" x14ac:dyDescent="0.4">
      <c r="A18" s="145"/>
      <c r="B18" s="591"/>
      <c r="C18" s="652"/>
      <c r="D18" s="653"/>
      <c r="E18" s="1323"/>
      <c r="F18" s="1324"/>
      <c r="G18" s="1324"/>
      <c r="H18" s="1324"/>
      <c r="I18" s="1325"/>
      <c r="J18" s="701"/>
      <c r="K18" s="702"/>
      <c r="L18" s="702"/>
      <c r="M18" s="702"/>
      <c r="N18" s="702"/>
      <c r="O18" s="702"/>
      <c r="P18" s="702"/>
      <c r="Q18" s="702"/>
      <c r="R18" s="702"/>
      <c r="S18" s="702"/>
      <c r="T18" s="702"/>
      <c r="U18" s="702"/>
      <c r="V18" s="702"/>
      <c r="W18" s="702"/>
      <c r="X18" s="702"/>
      <c r="Y18" s="702"/>
      <c r="Z18" s="702"/>
      <c r="AA18" s="702"/>
      <c r="AB18" s="703"/>
      <c r="AC18" s="147"/>
      <c r="AD18" s="123"/>
      <c r="AE18" s="591"/>
      <c r="AF18" s="652"/>
      <c r="AG18" s="653"/>
      <c r="AH18" s="1323"/>
      <c r="AI18" s="1324"/>
      <c r="AJ18" s="1324"/>
      <c r="AK18" s="1324"/>
      <c r="AL18" s="1325"/>
      <c r="AM18" s="1329"/>
      <c r="AN18" s="1330"/>
      <c r="AO18" s="1330"/>
      <c r="AP18" s="1330"/>
      <c r="AQ18" s="1330"/>
      <c r="AR18" s="1330"/>
      <c r="AS18" s="1330"/>
      <c r="AT18" s="1330"/>
      <c r="AU18" s="1330"/>
      <c r="AV18" s="1330"/>
      <c r="AW18" s="1330"/>
      <c r="AX18" s="1330"/>
      <c r="AY18" s="1330"/>
      <c r="AZ18" s="1330"/>
      <c r="BA18" s="1330"/>
      <c r="BB18" s="1330"/>
      <c r="BC18" s="1330"/>
      <c r="BD18" s="1330"/>
      <c r="BE18" s="1331"/>
    </row>
    <row r="19" spans="1:57" ht="26.1" customHeight="1" x14ac:dyDescent="0.4">
      <c r="A19" s="145"/>
      <c r="B19" s="591"/>
      <c r="C19" s="652"/>
      <c r="D19" s="653"/>
      <c r="E19" s="1335" t="s">
        <v>333</v>
      </c>
      <c r="F19" s="1336"/>
      <c r="G19" s="1336"/>
      <c r="H19" s="1336"/>
      <c r="I19" s="1337"/>
      <c r="J19" s="701"/>
      <c r="K19" s="702"/>
      <c r="L19" s="702"/>
      <c r="M19" s="702"/>
      <c r="N19" s="702"/>
      <c r="O19" s="702"/>
      <c r="P19" s="702"/>
      <c r="Q19" s="702"/>
      <c r="R19" s="702"/>
      <c r="S19" s="702"/>
      <c r="T19" s="702"/>
      <c r="U19" s="702"/>
      <c r="V19" s="702"/>
      <c r="W19" s="702"/>
      <c r="X19" s="702"/>
      <c r="Y19" s="702"/>
      <c r="Z19" s="702"/>
      <c r="AA19" s="702"/>
      <c r="AB19" s="703"/>
      <c r="AC19" s="147"/>
      <c r="AD19" s="123"/>
      <c r="AE19" s="591"/>
      <c r="AF19" s="652"/>
      <c r="AG19" s="653"/>
      <c r="AH19" s="1335" t="s">
        <v>333</v>
      </c>
      <c r="AI19" s="1336"/>
      <c r="AJ19" s="1336"/>
      <c r="AK19" s="1336"/>
      <c r="AL19" s="1337"/>
      <c r="AM19" s="1329"/>
      <c r="AN19" s="1330"/>
      <c r="AO19" s="1330"/>
      <c r="AP19" s="1330"/>
      <c r="AQ19" s="1330"/>
      <c r="AR19" s="1330"/>
      <c r="AS19" s="1330"/>
      <c r="AT19" s="1330"/>
      <c r="AU19" s="1330"/>
      <c r="AV19" s="1330"/>
      <c r="AW19" s="1330"/>
      <c r="AX19" s="1330"/>
      <c r="AY19" s="1330"/>
      <c r="AZ19" s="1330"/>
      <c r="BA19" s="1330"/>
      <c r="BB19" s="1330"/>
      <c r="BC19" s="1330"/>
      <c r="BD19" s="1330"/>
      <c r="BE19" s="1331"/>
    </row>
    <row r="20" spans="1:57" ht="26.1" customHeight="1" x14ac:dyDescent="0.4">
      <c r="A20" s="145"/>
      <c r="B20" s="591"/>
      <c r="C20" s="652"/>
      <c r="D20" s="653"/>
      <c r="E20" s="1335"/>
      <c r="F20" s="1336"/>
      <c r="G20" s="1336"/>
      <c r="H20" s="1336"/>
      <c r="I20" s="1337"/>
      <c r="J20" s="701"/>
      <c r="K20" s="702"/>
      <c r="L20" s="702"/>
      <c r="M20" s="702"/>
      <c r="N20" s="702"/>
      <c r="O20" s="702"/>
      <c r="P20" s="702"/>
      <c r="Q20" s="702"/>
      <c r="R20" s="702"/>
      <c r="S20" s="702"/>
      <c r="T20" s="702"/>
      <c r="U20" s="702"/>
      <c r="V20" s="702"/>
      <c r="W20" s="702"/>
      <c r="X20" s="702"/>
      <c r="Y20" s="702"/>
      <c r="Z20" s="702"/>
      <c r="AA20" s="702"/>
      <c r="AB20" s="703"/>
      <c r="AC20" s="147"/>
      <c r="AD20" s="123"/>
      <c r="AE20" s="591"/>
      <c r="AF20" s="652"/>
      <c r="AG20" s="653"/>
      <c r="AH20" s="1335"/>
      <c r="AI20" s="1336"/>
      <c r="AJ20" s="1336"/>
      <c r="AK20" s="1336"/>
      <c r="AL20" s="1337"/>
      <c r="AM20" s="1329"/>
      <c r="AN20" s="1330"/>
      <c r="AO20" s="1330"/>
      <c r="AP20" s="1330"/>
      <c r="AQ20" s="1330"/>
      <c r="AR20" s="1330"/>
      <c r="AS20" s="1330"/>
      <c r="AT20" s="1330"/>
      <c r="AU20" s="1330"/>
      <c r="AV20" s="1330"/>
      <c r="AW20" s="1330"/>
      <c r="AX20" s="1330"/>
      <c r="AY20" s="1330"/>
      <c r="AZ20" s="1330"/>
      <c r="BA20" s="1330"/>
      <c r="BB20" s="1330"/>
      <c r="BC20" s="1330"/>
      <c r="BD20" s="1330"/>
      <c r="BE20" s="1331"/>
    </row>
    <row r="21" spans="1:57" ht="26.1" customHeight="1" x14ac:dyDescent="0.4">
      <c r="A21" s="145"/>
      <c r="B21" s="591"/>
      <c r="C21" s="652"/>
      <c r="D21" s="653"/>
      <c r="E21" s="1335"/>
      <c r="F21" s="1336"/>
      <c r="G21" s="1336"/>
      <c r="H21" s="1336"/>
      <c r="I21" s="1337"/>
      <c r="J21" s="701"/>
      <c r="K21" s="702"/>
      <c r="L21" s="702"/>
      <c r="M21" s="702"/>
      <c r="N21" s="702"/>
      <c r="O21" s="702"/>
      <c r="P21" s="702"/>
      <c r="Q21" s="702"/>
      <c r="R21" s="702"/>
      <c r="S21" s="702"/>
      <c r="T21" s="702"/>
      <c r="U21" s="702"/>
      <c r="V21" s="702"/>
      <c r="W21" s="702"/>
      <c r="X21" s="702"/>
      <c r="Y21" s="702"/>
      <c r="Z21" s="702"/>
      <c r="AA21" s="702"/>
      <c r="AB21" s="703"/>
      <c r="AC21" s="147"/>
      <c r="AD21" s="123"/>
      <c r="AE21" s="591"/>
      <c r="AF21" s="652"/>
      <c r="AG21" s="653"/>
      <c r="AH21" s="1335"/>
      <c r="AI21" s="1336"/>
      <c r="AJ21" s="1336"/>
      <c r="AK21" s="1336"/>
      <c r="AL21" s="1337"/>
      <c r="AM21" s="1329"/>
      <c r="AN21" s="1330"/>
      <c r="AO21" s="1330"/>
      <c r="AP21" s="1330"/>
      <c r="AQ21" s="1330"/>
      <c r="AR21" s="1330"/>
      <c r="AS21" s="1330"/>
      <c r="AT21" s="1330"/>
      <c r="AU21" s="1330"/>
      <c r="AV21" s="1330"/>
      <c r="AW21" s="1330"/>
      <c r="AX21" s="1330"/>
      <c r="AY21" s="1330"/>
      <c r="AZ21" s="1330"/>
      <c r="BA21" s="1330"/>
      <c r="BB21" s="1330"/>
      <c r="BC21" s="1330"/>
      <c r="BD21" s="1330"/>
      <c r="BE21" s="1331"/>
    </row>
    <row r="22" spans="1:57" ht="26.1" customHeight="1" x14ac:dyDescent="0.4">
      <c r="A22" s="145"/>
      <c r="B22" s="591"/>
      <c r="C22" s="652"/>
      <c r="D22" s="653"/>
      <c r="E22" s="1335"/>
      <c r="F22" s="1336"/>
      <c r="G22" s="1336"/>
      <c r="H22" s="1336"/>
      <c r="I22" s="1337"/>
      <c r="J22" s="701"/>
      <c r="K22" s="702"/>
      <c r="L22" s="702"/>
      <c r="M22" s="702"/>
      <c r="N22" s="702"/>
      <c r="O22" s="702"/>
      <c r="P22" s="702"/>
      <c r="Q22" s="702"/>
      <c r="R22" s="702"/>
      <c r="S22" s="702"/>
      <c r="T22" s="702"/>
      <c r="U22" s="702"/>
      <c r="V22" s="702"/>
      <c r="W22" s="702"/>
      <c r="X22" s="702"/>
      <c r="Y22" s="702"/>
      <c r="Z22" s="702"/>
      <c r="AA22" s="702"/>
      <c r="AB22" s="703"/>
      <c r="AC22" s="147"/>
      <c r="AD22" s="123"/>
      <c r="AE22" s="591"/>
      <c r="AF22" s="652"/>
      <c r="AG22" s="653"/>
      <c r="AH22" s="1335"/>
      <c r="AI22" s="1336"/>
      <c r="AJ22" s="1336"/>
      <c r="AK22" s="1336"/>
      <c r="AL22" s="1337"/>
      <c r="AM22" s="1329"/>
      <c r="AN22" s="1330"/>
      <c r="AO22" s="1330"/>
      <c r="AP22" s="1330"/>
      <c r="AQ22" s="1330"/>
      <c r="AR22" s="1330"/>
      <c r="AS22" s="1330"/>
      <c r="AT22" s="1330"/>
      <c r="AU22" s="1330"/>
      <c r="AV22" s="1330"/>
      <c r="AW22" s="1330"/>
      <c r="AX22" s="1330"/>
      <c r="AY22" s="1330"/>
      <c r="AZ22" s="1330"/>
      <c r="BA22" s="1330"/>
      <c r="BB22" s="1330"/>
      <c r="BC22" s="1330"/>
      <c r="BD22" s="1330"/>
      <c r="BE22" s="1331"/>
    </row>
    <row r="23" spans="1:57" ht="26.1" customHeight="1" x14ac:dyDescent="0.4">
      <c r="A23" s="145"/>
      <c r="B23" s="591"/>
      <c r="C23" s="652"/>
      <c r="D23" s="653"/>
      <c r="E23" s="1335"/>
      <c r="F23" s="1336"/>
      <c r="G23" s="1336"/>
      <c r="H23" s="1336"/>
      <c r="I23" s="1337"/>
      <c r="J23" s="701"/>
      <c r="K23" s="702"/>
      <c r="L23" s="702"/>
      <c r="M23" s="702"/>
      <c r="N23" s="702"/>
      <c r="O23" s="702"/>
      <c r="P23" s="702"/>
      <c r="Q23" s="702"/>
      <c r="R23" s="702"/>
      <c r="S23" s="702"/>
      <c r="T23" s="702"/>
      <c r="U23" s="702"/>
      <c r="V23" s="702"/>
      <c r="W23" s="702"/>
      <c r="X23" s="702"/>
      <c r="Y23" s="702"/>
      <c r="Z23" s="702"/>
      <c r="AA23" s="702"/>
      <c r="AB23" s="703"/>
      <c r="AC23" s="147"/>
      <c r="AD23" s="123"/>
      <c r="AE23" s="591"/>
      <c r="AF23" s="652"/>
      <c r="AG23" s="653"/>
      <c r="AH23" s="1335"/>
      <c r="AI23" s="1336"/>
      <c r="AJ23" s="1336"/>
      <c r="AK23" s="1336"/>
      <c r="AL23" s="1337"/>
      <c r="AM23" s="1329"/>
      <c r="AN23" s="1330"/>
      <c r="AO23" s="1330"/>
      <c r="AP23" s="1330"/>
      <c r="AQ23" s="1330"/>
      <c r="AR23" s="1330"/>
      <c r="AS23" s="1330"/>
      <c r="AT23" s="1330"/>
      <c r="AU23" s="1330"/>
      <c r="AV23" s="1330"/>
      <c r="AW23" s="1330"/>
      <c r="AX23" s="1330"/>
      <c r="AY23" s="1330"/>
      <c r="AZ23" s="1330"/>
      <c r="BA23" s="1330"/>
      <c r="BB23" s="1330"/>
      <c r="BC23" s="1330"/>
      <c r="BD23" s="1330"/>
      <c r="BE23" s="1331"/>
    </row>
    <row r="24" spans="1:57" ht="26.1" customHeight="1" x14ac:dyDescent="0.4">
      <c r="A24" s="145"/>
      <c r="B24" s="591"/>
      <c r="C24" s="652"/>
      <c r="D24" s="653"/>
      <c r="E24" s="1335"/>
      <c r="F24" s="1336"/>
      <c r="G24" s="1336"/>
      <c r="H24" s="1336"/>
      <c r="I24" s="1337"/>
      <c r="J24" s="701"/>
      <c r="K24" s="702"/>
      <c r="L24" s="702"/>
      <c r="M24" s="702"/>
      <c r="N24" s="702"/>
      <c r="O24" s="702"/>
      <c r="P24" s="702"/>
      <c r="Q24" s="702"/>
      <c r="R24" s="702"/>
      <c r="S24" s="702"/>
      <c r="T24" s="702"/>
      <c r="U24" s="702"/>
      <c r="V24" s="702"/>
      <c r="W24" s="702"/>
      <c r="X24" s="702"/>
      <c r="Y24" s="702"/>
      <c r="Z24" s="702"/>
      <c r="AA24" s="702"/>
      <c r="AB24" s="703"/>
      <c r="AC24" s="147"/>
      <c r="AD24" s="123"/>
      <c r="AE24" s="591"/>
      <c r="AF24" s="652"/>
      <c r="AG24" s="653"/>
      <c r="AH24" s="1335"/>
      <c r="AI24" s="1336"/>
      <c r="AJ24" s="1336"/>
      <c r="AK24" s="1336"/>
      <c r="AL24" s="1337"/>
      <c r="AM24" s="1329"/>
      <c r="AN24" s="1330"/>
      <c r="AO24" s="1330"/>
      <c r="AP24" s="1330"/>
      <c r="AQ24" s="1330"/>
      <c r="AR24" s="1330"/>
      <c r="AS24" s="1330"/>
      <c r="AT24" s="1330"/>
      <c r="AU24" s="1330"/>
      <c r="AV24" s="1330"/>
      <c r="AW24" s="1330"/>
      <c r="AX24" s="1330"/>
      <c r="AY24" s="1330"/>
      <c r="AZ24" s="1330"/>
      <c r="BA24" s="1330"/>
      <c r="BB24" s="1330"/>
      <c r="BC24" s="1330"/>
      <c r="BD24" s="1330"/>
      <c r="BE24" s="1331"/>
    </row>
    <row r="25" spans="1:57" ht="26.1" customHeight="1" x14ac:dyDescent="0.4">
      <c r="A25" s="145"/>
      <c r="B25" s="591"/>
      <c r="C25" s="652"/>
      <c r="D25" s="653"/>
      <c r="E25" s="1335"/>
      <c r="F25" s="1336"/>
      <c r="G25" s="1336"/>
      <c r="H25" s="1336"/>
      <c r="I25" s="1337"/>
      <c r="J25" s="701"/>
      <c r="K25" s="702"/>
      <c r="L25" s="702"/>
      <c r="M25" s="702"/>
      <c r="N25" s="702"/>
      <c r="O25" s="702"/>
      <c r="P25" s="702"/>
      <c r="Q25" s="702"/>
      <c r="R25" s="702"/>
      <c r="S25" s="702"/>
      <c r="T25" s="702"/>
      <c r="U25" s="702"/>
      <c r="V25" s="702"/>
      <c r="W25" s="702"/>
      <c r="X25" s="702"/>
      <c r="Y25" s="702"/>
      <c r="Z25" s="702"/>
      <c r="AA25" s="702"/>
      <c r="AB25" s="703"/>
      <c r="AC25" s="147"/>
      <c r="AD25" s="123"/>
      <c r="AE25" s="591"/>
      <c r="AF25" s="652"/>
      <c r="AG25" s="653"/>
      <c r="AH25" s="1335"/>
      <c r="AI25" s="1336"/>
      <c r="AJ25" s="1336"/>
      <c r="AK25" s="1336"/>
      <c r="AL25" s="1337"/>
      <c r="AM25" s="1329"/>
      <c r="AN25" s="1330"/>
      <c r="AO25" s="1330"/>
      <c r="AP25" s="1330"/>
      <c r="AQ25" s="1330"/>
      <c r="AR25" s="1330"/>
      <c r="AS25" s="1330"/>
      <c r="AT25" s="1330"/>
      <c r="AU25" s="1330"/>
      <c r="AV25" s="1330"/>
      <c r="AW25" s="1330"/>
      <c r="AX25" s="1330"/>
      <c r="AY25" s="1330"/>
      <c r="AZ25" s="1330"/>
      <c r="BA25" s="1330"/>
      <c r="BB25" s="1330"/>
      <c r="BC25" s="1330"/>
      <c r="BD25" s="1330"/>
      <c r="BE25" s="1331"/>
    </row>
    <row r="26" spans="1:57" ht="26.1" customHeight="1" x14ac:dyDescent="0.4">
      <c r="A26" s="145"/>
      <c r="B26" s="591"/>
      <c r="C26" s="652"/>
      <c r="D26" s="653"/>
      <c r="E26" s="1338"/>
      <c r="F26" s="1339"/>
      <c r="G26" s="1339"/>
      <c r="H26" s="1339"/>
      <c r="I26" s="1340"/>
      <c r="J26" s="704"/>
      <c r="K26" s="705"/>
      <c r="L26" s="705"/>
      <c r="M26" s="705"/>
      <c r="N26" s="705"/>
      <c r="O26" s="705"/>
      <c r="P26" s="705"/>
      <c r="Q26" s="705"/>
      <c r="R26" s="705"/>
      <c r="S26" s="705"/>
      <c r="T26" s="705"/>
      <c r="U26" s="705"/>
      <c r="V26" s="705"/>
      <c r="W26" s="705"/>
      <c r="X26" s="705"/>
      <c r="Y26" s="705"/>
      <c r="Z26" s="705"/>
      <c r="AA26" s="705"/>
      <c r="AB26" s="706"/>
      <c r="AC26" s="147"/>
      <c r="AD26" s="123"/>
      <c r="AE26" s="591"/>
      <c r="AF26" s="652"/>
      <c r="AG26" s="653"/>
      <c r="AH26" s="1338"/>
      <c r="AI26" s="1339"/>
      <c r="AJ26" s="1339"/>
      <c r="AK26" s="1339"/>
      <c r="AL26" s="1340"/>
      <c r="AM26" s="1332"/>
      <c r="AN26" s="1333"/>
      <c r="AO26" s="1333"/>
      <c r="AP26" s="1333"/>
      <c r="AQ26" s="1333"/>
      <c r="AR26" s="1333"/>
      <c r="AS26" s="1333"/>
      <c r="AT26" s="1333"/>
      <c r="AU26" s="1333"/>
      <c r="AV26" s="1333"/>
      <c r="AW26" s="1333"/>
      <c r="AX26" s="1333"/>
      <c r="AY26" s="1333"/>
      <c r="AZ26" s="1333"/>
      <c r="BA26" s="1333"/>
      <c r="BB26" s="1333"/>
      <c r="BC26" s="1333"/>
      <c r="BD26" s="1333"/>
      <c r="BE26" s="1334"/>
    </row>
    <row r="27" spans="1:57" ht="20.100000000000001" customHeight="1" x14ac:dyDescent="0.4">
      <c r="A27" s="145"/>
      <c r="B27" s="591"/>
      <c r="C27" s="652"/>
      <c r="D27" s="653"/>
      <c r="E27" s="156" t="s">
        <v>57</v>
      </c>
      <c r="F27" s="486" t="s">
        <v>286</v>
      </c>
      <c r="G27" s="486"/>
      <c r="H27" s="486"/>
      <c r="I27" s="486"/>
      <c r="J27" s="486"/>
      <c r="K27" s="486"/>
      <c r="L27" s="486"/>
      <c r="M27" s="486"/>
      <c r="N27" s="486"/>
      <c r="O27" s="486"/>
      <c r="P27" s="486"/>
      <c r="Q27" s="486"/>
      <c r="R27" s="486"/>
      <c r="S27" s="486"/>
      <c r="T27" s="486"/>
      <c r="U27" s="486"/>
      <c r="V27" s="486"/>
      <c r="W27" s="486"/>
      <c r="X27" s="486"/>
      <c r="Y27" s="486"/>
      <c r="Z27" s="486"/>
      <c r="AA27" s="486"/>
      <c r="AB27" s="487"/>
      <c r="AC27" s="147"/>
      <c r="AD27" s="123"/>
      <c r="AE27" s="591"/>
      <c r="AF27" s="652"/>
      <c r="AG27" s="653"/>
      <c r="AH27" s="156" t="s">
        <v>57</v>
      </c>
      <c r="AI27" s="486" t="s">
        <v>286</v>
      </c>
      <c r="AJ27" s="486"/>
      <c r="AK27" s="486"/>
      <c r="AL27" s="486"/>
      <c r="AM27" s="486"/>
      <c r="AN27" s="486"/>
      <c r="AO27" s="486"/>
      <c r="AP27" s="486"/>
      <c r="AQ27" s="486"/>
      <c r="AR27" s="486"/>
      <c r="AS27" s="486"/>
      <c r="AT27" s="486"/>
      <c r="AU27" s="486"/>
      <c r="AV27" s="486"/>
      <c r="AW27" s="486"/>
      <c r="AX27" s="486"/>
      <c r="AY27" s="486"/>
      <c r="AZ27" s="486"/>
      <c r="BA27" s="486"/>
      <c r="BB27" s="486"/>
      <c r="BC27" s="486"/>
      <c r="BD27" s="486"/>
      <c r="BE27" s="487"/>
    </row>
    <row r="28" spans="1:57" ht="20.100000000000001" customHeight="1" x14ac:dyDescent="0.4">
      <c r="A28" s="145"/>
      <c r="B28" s="591"/>
      <c r="C28" s="652"/>
      <c r="D28" s="653"/>
      <c r="E28" s="156"/>
      <c r="F28" s="1341" t="s">
        <v>334</v>
      </c>
      <c r="G28" s="1341"/>
      <c r="H28" s="1341"/>
      <c r="I28" s="1341"/>
      <c r="J28" s="1341"/>
      <c r="K28" s="1341"/>
      <c r="L28" s="1341"/>
      <c r="M28" s="1341"/>
      <c r="N28" s="1341"/>
      <c r="O28" s="1341"/>
      <c r="P28" s="1341"/>
      <c r="Q28" s="1341"/>
      <c r="R28" s="1341"/>
      <c r="S28" s="1341"/>
      <c r="T28" s="1341"/>
      <c r="U28" s="1341"/>
      <c r="V28" s="1341"/>
      <c r="W28" s="1341"/>
      <c r="X28" s="1341"/>
      <c r="Y28" s="1341"/>
      <c r="Z28" s="1341"/>
      <c r="AA28" s="1341"/>
      <c r="AB28" s="195"/>
      <c r="AC28" s="147"/>
      <c r="AD28" s="123"/>
      <c r="AE28" s="591"/>
      <c r="AF28" s="652"/>
      <c r="AG28" s="653"/>
      <c r="AH28" s="156"/>
      <c r="AI28" s="1341" t="s">
        <v>334</v>
      </c>
      <c r="AJ28" s="1341"/>
      <c r="AK28" s="1341"/>
      <c r="AL28" s="1341"/>
      <c r="AM28" s="1341"/>
      <c r="AN28" s="1341"/>
      <c r="AO28" s="1341"/>
      <c r="AP28" s="1341"/>
      <c r="AQ28" s="1341"/>
      <c r="AR28" s="1341"/>
      <c r="AS28" s="1341"/>
      <c r="AT28" s="1341"/>
      <c r="AU28" s="1341"/>
      <c r="AV28" s="1341"/>
      <c r="AW28" s="1341"/>
      <c r="AX28" s="1341"/>
      <c r="AY28" s="1341"/>
      <c r="AZ28" s="1341"/>
      <c r="BA28" s="1341"/>
      <c r="BB28" s="1341"/>
      <c r="BC28" s="1341"/>
      <c r="BD28" s="1341"/>
      <c r="BE28" s="195"/>
    </row>
    <row r="29" spans="1:57" ht="20.100000000000001" customHeight="1" thickBot="1" x14ac:dyDescent="0.45">
      <c r="A29" s="145"/>
      <c r="B29" s="591"/>
      <c r="C29" s="652"/>
      <c r="D29" s="653"/>
      <c r="E29" s="156"/>
      <c r="F29" s="257"/>
      <c r="G29" s="257"/>
      <c r="H29" s="257"/>
      <c r="I29" s="257"/>
      <c r="J29" s="257"/>
      <c r="K29" s="257"/>
      <c r="L29" s="257"/>
      <c r="M29" s="257"/>
      <c r="N29" s="257"/>
      <c r="O29" s="257"/>
      <c r="P29" s="257"/>
      <c r="Q29" s="257"/>
      <c r="R29" s="257"/>
      <c r="S29" s="257"/>
      <c r="T29" s="257"/>
      <c r="U29" s="257"/>
      <c r="V29" s="257"/>
      <c r="W29" s="257"/>
      <c r="X29" s="257"/>
      <c r="Y29" s="257"/>
      <c r="Z29" s="257"/>
      <c r="AA29" s="257"/>
      <c r="AB29" s="195"/>
      <c r="AC29" s="147"/>
      <c r="AD29" s="123"/>
      <c r="AE29" s="591"/>
      <c r="AF29" s="652"/>
      <c r="AG29" s="653"/>
      <c r="AH29" s="156"/>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195"/>
    </row>
    <row r="30" spans="1:57" ht="20.100000000000001" customHeight="1" x14ac:dyDescent="0.4">
      <c r="A30" s="145"/>
      <c r="B30" s="591"/>
      <c r="C30" s="652"/>
      <c r="D30" s="653"/>
      <c r="E30" s="258"/>
      <c r="F30" s="259"/>
      <c r="G30" s="259" t="s">
        <v>57</v>
      </c>
      <c r="H30" s="259"/>
      <c r="I30" s="260"/>
      <c r="J30" s="1404" t="s">
        <v>336</v>
      </c>
      <c r="K30" s="1405"/>
      <c r="L30" s="1405"/>
      <c r="M30" s="1405"/>
      <c r="N30" s="1405"/>
      <c r="O30" s="1405"/>
      <c r="P30" s="1405"/>
      <c r="Q30" s="1405"/>
      <c r="R30" s="1405"/>
      <c r="S30" s="1405"/>
      <c r="T30" s="1405"/>
      <c r="U30" s="1405"/>
      <c r="V30" s="1405"/>
      <c r="W30" s="1405"/>
      <c r="X30" s="1405"/>
      <c r="Y30" s="1405"/>
      <c r="Z30" s="1405"/>
      <c r="AA30" s="1405"/>
      <c r="AB30" s="1406"/>
      <c r="AC30" s="147"/>
      <c r="AD30" s="123"/>
      <c r="AE30" s="591"/>
      <c r="AF30" s="652"/>
      <c r="AG30" s="653"/>
      <c r="AH30" s="258"/>
      <c r="AI30" s="259"/>
      <c r="AJ30" s="259" t="s">
        <v>57</v>
      </c>
      <c r="AK30" s="259"/>
      <c r="AL30" s="260"/>
      <c r="AM30" s="1342" t="s">
        <v>336</v>
      </c>
      <c r="AN30" s="1343"/>
      <c r="AO30" s="1343"/>
      <c r="AP30" s="1343"/>
      <c r="AQ30" s="1343"/>
      <c r="AR30" s="1343"/>
      <c r="AS30" s="1343"/>
      <c r="AT30" s="1343"/>
      <c r="AU30" s="1343"/>
      <c r="AV30" s="1343"/>
      <c r="AW30" s="1343"/>
      <c r="AX30" s="1343"/>
      <c r="AY30" s="1343"/>
      <c r="AZ30" s="1343"/>
      <c r="BA30" s="1343"/>
      <c r="BB30" s="1343"/>
      <c r="BC30" s="1343"/>
      <c r="BD30" s="1343"/>
      <c r="BE30" s="1344"/>
    </row>
    <row r="31" spans="1:57" ht="20.100000000000001" customHeight="1" x14ac:dyDescent="0.4">
      <c r="A31" s="145"/>
      <c r="B31" s="591"/>
      <c r="C31" s="652"/>
      <c r="D31" s="653"/>
      <c r="E31" s="251"/>
      <c r="F31" s="244"/>
      <c r="G31" s="244"/>
      <c r="H31" s="244"/>
      <c r="I31" s="252"/>
      <c r="J31" s="279"/>
      <c r="K31" s="280"/>
      <c r="L31" s="280"/>
      <c r="M31" s="280"/>
      <c r="N31" s="280"/>
      <c r="O31" s="280"/>
      <c r="P31" s="280"/>
      <c r="Q31" s="280"/>
      <c r="R31" s="280"/>
      <c r="S31" s="280"/>
      <c r="T31" s="280"/>
      <c r="U31" s="280"/>
      <c r="V31" s="280"/>
      <c r="W31" s="280"/>
      <c r="X31" s="280"/>
      <c r="Y31" s="280"/>
      <c r="Z31" s="280"/>
      <c r="AA31" s="280"/>
      <c r="AB31" s="281"/>
      <c r="AC31" s="147"/>
      <c r="AD31" s="123"/>
      <c r="AE31" s="591"/>
      <c r="AF31" s="652"/>
      <c r="AG31" s="653"/>
      <c r="AH31" s="251"/>
      <c r="AI31" s="244"/>
      <c r="AJ31" s="244"/>
      <c r="AK31" s="244"/>
      <c r="AL31" s="252"/>
      <c r="AM31" s="246"/>
      <c r="AN31" s="247"/>
      <c r="AO31" s="247"/>
      <c r="AP31" s="247"/>
      <c r="AQ31" s="247"/>
      <c r="AR31" s="247"/>
      <c r="AS31" s="247"/>
      <c r="AT31" s="247"/>
      <c r="AU31" s="247"/>
      <c r="AV31" s="247"/>
      <c r="AW31" s="247"/>
      <c r="AX31" s="247"/>
      <c r="AY31" s="247"/>
      <c r="AZ31" s="247"/>
      <c r="BA31" s="247"/>
      <c r="BB31" s="247"/>
      <c r="BC31" s="247"/>
      <c r="BD31" s="247"/>
      <c r="BE31" s="248"/>
    </row>
    <row r="32" spans="1:57" ht="20.100000000000001" customHeight="1" x14ac:dyDescent="0.4">
      <c r="A32" s="145"/>
      <c r="B32" s="591"/>
      <c r="C32" s="652"/>
      <c r="D32" s="653"/>
      <c r="E32" s="1345" t="s">
        <v>335</v>
      </c>
      <c r="F32" s="1346"/>
      <c r="G32" s="1346"/>
      <c r="H32" s="1346"/>
      <c r="I32" s="1347"/>
      <c r="J32" s="279"/>
      <c r="K32" s="280"/>
      <c r="L32" s="1407" t="s">
        <v>337</v>
      </c>
      <c r="M32" s="1407"/>
      <c r="N32" s="1407"/>
      <c r="O32" s="1356"/>
      <c r="P32" s="1356"/>
      <c r="Q32" s="1356"/>
      <c r="R32" s="1408" t="s">
        <v>338</v>
      </c>
      <c r="S32" s="1408"/>
      <c r="T32" s="1408"/>
      <c r="U32" s="1358"/>
      <c r="V32" s="1358"/>
      <c r="W32" s="1358"/>
      <c r="X32" s="1358"/>
      <c r="Y32" s="1358"/>
      <c r="Z32" s="1358"/>
      <c r="AA32" s="1358"/>
      <c r="AB32" s="1359"/>
      <c r="AC32" s="147"/>
      <c r="AD32" s="123"/>
      <c r="AE32" s="591"/>
      <c r="AF32" s="652"/>
      <c r="AG32" s="653"/>
      <c r="AH32" s="1345" t="s">
        <v>335</v>
      </c>
      <c r="AI32" s="1346"/>
      <c r="AJ32" s="1346"/>
      <c r="AK32" s="1346"/>
      <c r="AL32" s="1347"/>
      <c r="AM32" s="246"/>
      <c r="AN32" s="247"/>
      <c r="AO32" s="1348" t="s">
        <v>337</v>
      </c>
      <c r="AP32" s="1348"/>
      <c r="AQ32" s="1348"/>
      <c r="AR32" s="1349"/>
      <c r="AS32" s="1349"/>
      <c r="AT32" s="1349"/>
      <c r="AU32" s="1351" t="s">
        <v>338</v>
      </c>
      <c r="AV32" s="1351"/>
      <c r="AW32" s="1351"/>
      <c r="AX32" s="1352"/>
      <c r="AY32" s="1352"/>
      <c r="AZ32" s="1352"/>
      <c r="BA32" s="1352"/>
      <c r="BB32" s="1352"/>
      <c r="BC32" s="1352"/>
      <c r="BD32" s="1352"/>
      <c r="BE32" s="1353"/>
    </row>
    <row r="33" spans="1:58" ht="20.100000000000001" customHeight="1" x14ac:dyDescent="0.4">
      <c r="A33" s="145"/>
      <c r="B33" s="591"/>
      <c r="C33" s="652"/>
      <c r="D33" s="653"/>
      <c r="E33" s="1317" t="s">
        <v>341</v>
      </c>
      <c r="F33" s="1318"/>
      <c r="G33" s="1318"/>
      <c r="H33" s="1318"/>
      <c r="I33" s="1319"/>
      <c r="J33" s="279"/>
      <c r="K33" s="280"/>
      <c r="L33" s="317"/>
      <c r="M33" s="317"/>
      <c r="N33" s="317"/>
      <c r="O33" s="1356"/>
      <c r="P33" s="1356"/>
      <c r="Q33" s="1356"/>
      <c r="R33" s="318"/>
      <c r="S33" s="318"/>
      <c r="T33" s="318"/>
      <c r="U33" s="1358"/>
      <c r="V33" s="1358"/>
      <c r="W33" s="1358"/>
      <c r="X33" s="1358"/>
      <c r="Y33" s="1358"/>
      <c r="Z33" s="1358"/>
      <c r="AA33" s="1358"/>
      <c r="AB33" s="1359"/>
      <c r="AC33" s="147"/>
      <c r="AD33" s="123"/>
      <c r="AE33" s="591"/>
      <c r="AF33" s="652"/>
      <c r="AG33" s="653"/>
      <c r="AH33" s="253"/>
      <c r="AI33" s="254"/>
      <c r="AJ33" s="254"/>
      <c r="AK33" s="254"/>
      <c r="AL33" s="255"/>
      <c r="AM33" s="246"/>
      <c r="AN33" s="247"/>
      <c r="AO33" s="256"/>
      <c r="AP33" s="256"/>
      <c r="AQ33" s="256"/>
      <c r="AR33" s="1349"/>
      <c r="AS33" s="1349"/>
      <c r="AT33" s="1349"/>
      <c r="AU33" s="245"/>
      <c r="AV33" s="245"/>
      <c r="AW33" s="245"/>
      <c r="AX33" s="1352"/>
      <c r="AY33" s="1352"/>
      <c r="AZ33" s="1352"/>
      <c r="BA33" s="1352"/>
      <c r="BB33" s="1352"/>
      <c r="BC33" s="1352"/>
      <c r="BD33" s="1352"/>
      <c r="BE33" s="1353"/>
    </row>
    <row r="34" spans="1:58" ht="20.100000000000001" customHeight="1" thickBot="1" x14ac:dyDescent="0.45">
      <c r="A34" s="145"/>
      <c r="B34" s="649"/>
      <c r="C34" s="654"/>
      <c r="D34" s="655"/>
      <c r="E34" s="261"/>
      <c r="F34" s="262"/>
      <c r="G34" s="262"/>
      <c r="H34" s="262"/>
      <c r="I34" s="263"/>
      <c r="J34" s="282"/>
      <c r="K34" s="283"/>
      <c r="L34" s="283"/>
      <c r="M34" s="283"/>
      <c r="N34" s="283"/>
      <c r="O34" s="1357"/>
      <c r="P34" s="1357"/>
      <c r="Q34" s="1357"/>
      <c r="R34" s="283"/>
      <c r="S34" s="283"/>
      <c r="T34" s="283"/>
      <c r="U34" s="1360"/>
      <c r="V34" s="1360"/>
      <c r="W34" s="1360"/>
      <c r="X34" s="1360"/>
      <c r="Y34" s="1360"/>
      <c r="Z34" s="1360"/>
      <c r="AA34" s="1360"/>
      <c r="AB34" s="1361"/>
      <c r="AC34" s="147"/>
      <c r="AD34" s="123"/>
      <c r="AE34" s="649"/>
      <c r="AF34" s="654"/>
      <c r="AG34" s="655"/>
      <c r="AH34" s="1314" t="s">
        <v>339</v>
      </c>
      <c r="AI34" s="1315"/>
      <c r="AJ34" s="1315"/>
      <c r="AK34" s="1315"/>
      <c r="AL34" s="1316"/>
      <c r="AM34" s="249"/>
      <c r="AN34" s="250"/>
      <c r="AO34" s="250"/>
      <c r="AP34" s="250"/>
      <c r="AQ34" s="250"/>
      <c r="AR34" s="1350"/>
      <c r="AS34" s="1350"/>
      <c r="AT34" s="1350"/>
      <c r="AU34" s="250"/>
      <c r="AV34" s="250"/>
      <c r="AW34" s="250"/>
      <c r="AX34" s="1354"/>
      <c r="AY34" s="1354"/>
      <c r="AZ34" s="1354"/>
      <c r="BA34" s="1354"/>
      <c r="BB34" s="1354"/>
      <c r="BC34" s="1354"/>
      <c r="BD34" s="1354"/>
      <c r="BE34" s="1355"/>
    </row>
    <row r="35" spans="1:58" s="116" customFormat="1" ht="26.1" customHeight="1" x14ac:dyDescent="0.4">
      <c r="A35" s="212"/>
      <c r="B35" s="197">
        <v>3</v>
      </c>
      <c r="C35" s="521" t="s">
        <v>330</v>
      </c>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2"/>
      <c r="AC35" s="212"/>
      <c r="AE35" s="197">
        <v>3</v>
      </c>
      <c r="AF35" s="521" t="s">
        <v>330</v>
      </c>
      <c r="AG35" s="521"/>
      <c r="AH35" s="521"/>
      <c r="AI35" s="521"/>
      <c r="AJ35" s="521"/>
      <c r="AK35" s="521"/>
      <c r="AL35" s="521"/>
      <c r="AM35" s="521"/>
      <c r="AN35" s="521"/>
      <c r="AO35" s="521"/>
      <c r="AP35" s="521"/>
      <c r="AQ35" s="521"/>
      <c r="AR35" s="521"/>
      <c r="AS35" s="521"/>
      <c r="AT35" s="521"/>
      <c r="AU35" s="521"/>
      <c r="AV35" s="521"/>
      <c r="AW35" s="521"/>
      <c r="AX35" s="521"/>
      <c r="AY35" s="521"/>
      <c r="AZ35" s="521"/>
      <c r="BA35" s="521"/>
      <c r="BB35" s="521"/>
      <c r="BC35" s="521"/>
      <c r="BD35" s="521"/>
      <c r="BE35" s="522"/>
      <c r="BF35" s="199"/>
    </row>
    <row r="36" spans="1:58" s="116" customFormat="1" ht="20.100000000000001" customHeight="1" x14ac:dyDescent="0.4">
      <c r="A36" s="212"/>
      <c r="B36" s="196"/>
      <c r="C36" s="212" t="s">
        <v>220</v>
      </c>
      <c r="D36" s="200" t="s">
        <v>221</v>
      </c>
      <c r="E36" s="212"/>
      <c r="F36" s="200"/>
      <c r="G36" s="212"/>
      <c r="H36" s="212"/>
      <c r="I36" s="212"/>
      <c r="J36" s="212"/>
      <c r="K36" s="212"/>
      <c r="L36" s="212"/>
      <c r="M36" s="212"/>
      <c r="N36" s="212"/>
      <c r="O36" s="212"/>
      <c r="P36" s="212"/>
      <c r="Q36" s="212"/>
      <c r="R36" s="212"/>
      <c r="S36" s="200"/>
      <c r="T36" s="212"/>
      <c r="U36" s="212"/>
      <c r="V36" s="212"/>
      <c r="W36" s="212"/>
      <c r="X36" s="200"/>
      <c r="Y36" s="212"/>
      <c r="Z36" s="212"/>
      <c r="AA36" s="165" t="s">
        <v>298</v>
      </c>
      <c r="AB36" s="213"/>
      <c r="AC36" s="212"/>
      <c r="AE36" s="196"/>
      <c r="AF36" s="212" t="s">
        <v>220</v>
      </c>
      <c r="AG36" s="200" t="s">
        <v>221</v>
      </c>
      <c r="AH36" s="212"/>
      <c r="AI36" s="200"/>
      <c r="AJ36" s="212"/>
      <c r="AK36" s="212"/>
      <c r="AL36" s="212"/>
      <c r="AM36" s="212"/>
      <c r="AN36" s="212"/>
      <c r="AO36" s="212"/>
      <c r="AP36" s="212"/>
      <c r="AQ36" s="212"/>
      <c r="AR36" s="212"/>
      <c r="AS36" s="212"/>
      <c r="AT36" s="212"/>
      <c r="AU36" s="212"/>
      <c r="AV36" s="200"/>
      <c r="AW36" s="212"/>
      <c r="AX36" s="212"/>
      <c r="AY36" s="212"/>
      <c r="AZ36" s="212"/>
      <c r="BA36" s="200"/>
      <c r="BB36" s="212"/>
      <c r="BC36" s="212"/>
      <c r="BD36" s="165" t="s">
        <v>298</v>
      </c>
      <c r="BE36" s="213"/>
      <c r="BF36" s="199"/>
    </row>
    <row r="37" spans="1:58" s="116" customFormat="1" ht="20.100000000000001" customHeight="1" x14ac:dyDescent="0.4">
      <c r="A37" s="212"/>
      <c r="B37" s="196"/>
      <c r="C37" s="525" t="s">
        <v>223</v>
      </c>
      <c r="D37" s="525"/>
      <c r="E37" s="525"/>
      <c r="F37" s="525"/>
      <c r="G37" s="525"/>
      <c r="H37" s="525" t="s">
        <v>224</v>
      </c>
      <c r="I37" s="525"/>
      <c r="J37" s="525"/>
      <c r="K37" s="525"/>
      <c r="L37" s="525"/>
      <c r="M37" s="526" t="s">
        <v>225</v>
      </c>
      <c r="N37" s="526"/>
      <c r="O37" s="526"/>
      <c r="P37" s="526"/>
      <c r="Q37" s="526"/>
      <c r="R37" s="526"/>
      <c r="S37" s="526"/>
      <c r="T37" s="526"/>
      <c r="U37" s="526"/>
      <c r="V37" s="526"/>
      <c r="W37" s="526"/>
      <c r="X37" s="526"/>
      <c r="Y37" s="526"/>
      <c r="Z37" s="526"/>
      <c r="AA37" s="526"/>
      <c r="AB37" s="167"/>
      <c r="AC37" s="212"/>
      <c r="AE37" s="196"/>
      <c r="AF37" s="525" t="s">
        <v>223</v>
      </c>
      <c r="AG37" s="525"/>
      <c r="AH37" s="525"/>
      <c r="AI37" s="525"/>
      <c r="AJ37" s="525"/>
      <c r="AK37" s="525" t="s">
        <v>224</v>
      </c>
      <c r="AL37" s="525"/>
      <c r="AM37" s="525"/>
      <c r="AN37" s="525"/>
      <c r="AO37" s="525"/>
      <c r="AP37" s="526" t="s">
        <v>225</v>
      </c>
      <c r="AQ37" s="526"/>
      <c r="AR37" s="526"/>
      <c r="AS37" s="526"/>
      <c r="AT37" s="526"/>
      <c r="AU37" s="526"/>
      <c r="AV37" s="526"/>
      <c r="AW37" s="526"/>
      <c r="AX37" s="526"/>
      <c r="AY37" s="526"/>
      <c r="AZ37" s="526"/>
      <c r="BA37" s="526"/>
      <c r="BB37" s="526"/>
      <c r="BC37" s="526"/>
      <c r="BD37" s="526"/>
      <c r="BE37" s="167"/>
      <c r="BF37" s="199"/>
    </row>
    <row r="38" spans="1:58" s="116" customFormat="1" ht="26.1" customHeight="1" x14ac:dyDescent="0.4">
      <c r="A38" s="142"/>
      <c r="B38" s="168"/>
      <c r="C38" s="406" t="s">
        <v>226</v>
      </c>
      <c r="D38" s="407"/>
      <c r="E38" s="407"/>
      <c r="F38" s="407"/>
      <c r="G38" s="408"/>
      <c r="H38" s="378">
        <f>H44-H42-H40</f>
        <v>0</v>
      </c>
      <c r="I38" s="379"/>
      <c r="J38" s="379"/>
      <c r="K38" s="379"/>
      <c r="L38" s="380"/>
      <c r="M38" s="527"/>
      <c r="N38" s="528"/>
      <c r="O38" s="528"/>
      <c r="P38" s="528"/>
      <c r="Q38" s="528"/>
      <c r="R38" s="528"/>
      <c r="S38" s="528"/>
      <c r="T38" s="528"/>
      <c r="U38" s="528"/>
      <c r="V38" s="528"/>
      <c r="W38" s="528"/>
      <c r="X38" s="528"/>
      <c r="Y38" s="528"/>
      <c r="Z38" s="528"/>
      <c r="AA38" s="529"/>
      <c r="AB38" s="193"/>
      <c r="AC38" s="142"/>
      <c r="AE38" s="168"/>
      <c r="AF38" s="406" t="s">
        <v>226</v>
      </c>
      <c r="AG38" s="407"/>
      <c r="AH38" s="407"/>
      <c r="AI38" s="407"/>
      <c r="AJ38" s="408"/>
      <c r="AK38" s="378">
        <v>3600000</v>
      </c>
      <c r="AL38" s="379"/>
      <c r="AM38" s="379"/>
      <c r="AN38" s="379"/>
      <c r="AO38" s="380"/>
      <c r="AP38" s="381"/>
      <c r="AQ38" s="382"/>
      <c r="AR38" s="382"/>
      <c r="AS38" s="382"/>
      <c r="AT38" s="382"/>
      <c r="AU38" s="382"/>
      <c r="AV38" s="382"/>
      <c r="AW38" s="382"/>
      <c r="AX38" s="382"/>
      <c r="AY38" s="382"/>
      <c r="AZ38" s="382"/>
      <c r="BA38" s="382"/>
      <c r="BB38" s="382"/>
      <c r="BC38" s="382"/>
      <c r="BD38" s="383"/>
      <c r="BE38" s="193"/>
    </row>
    <row r="39" spans="1:58" s="116" customFormat="1" ht="26.1" customHeight="1" x14ac:dyDescent="0.4">
      <c r="A39" s="142"/>
      <c r="B39" s="168"/>
      <c r="C39" s="1020"/>
      <c r="D39" s="1021"/>
      <c r="E39" s="1021"/>
      <c r="F39" s="1021"/>
      <c r="G39" s="1022"/>
      <c r="H39" s="1382"/>
      <c r="I39" s="1383"/>
      <c r="J39" s="1383"/>
      <c r="K39" s="1383"/>
      <c r="L39" s="1384"/>
      <c r="M39" s="1390"/>
      <c r="N39" s="1391"/>
      <c r="O39" s="1391"/>
      <c r="P39" s="1391"/>
      <c r="Q39" s="1391"/>
      <c r="R39" s="1391"/>
      <c r="S39" s="1391"/>
      <c r="T39" s="1391"/>
      <c r="U39" s="1391"/>
      <c r="V39" s="1391"/>
      <c r="W39" s="1391"/>
      <c r="X39" s="1391"/>
      <c r="Y39" s="1391"/>
      <c r="Z39" s="1391"/>
      <c r="AA39" s="1392"/>
      <c r="AB39" s="193"/>
      <c r="AC39" s="142"/>
      <c r="AE39" s="168"/>
      <c r="AF39" s="1020"/>
      <c r="AG39" s="1021"/>
      <c r="AH39" s="1021"/>
      <c r="AI39" s="1021"/>
      <c r="AJ39" s="1022"/>
      <c r="AK39" s="1382"/>
      <c r="AL39" s="1383"/>
      <c r="AM39" s="1383"/>
      <c r="AN39" s="1383"/>
      <c r="AO39" s="1384"/>
      <c r="AP39" s="1387"/>
      <c r="AQ39" s="1388"/>
      <c r="AR39" s="1388"/>
      <c r="AS39" s="1388"/>
      <c r="AT39" s="1388"/>
      <c r="AU39" s="1388"/>
      <c r="AV39" s="1388"/>
      <c r="AW39" s="1388"/>
      <c r="AX39" s="1388"/>
      <c r="AY39" s="1388"/>
      <c r="AZ39" s="1388"/>
      <c r="BA39" s="1388"/>
      <c r="BB39" s="1388"/>
      <c r="BC39" s="1388"/>
      <c r="BD39" s="1389"/>
      <c r="BE39" s="193"/>
    </row>
    <row r="40" spans="1:58" s="116" customFormat="1" ht="26.1" customHeight="1" x14ac:dyDescent="0.4">
      <c r="A40" s="142"/>
      <c r="B40" s="168"/>
      <c r="C40" s="406" t="s">
        <v>301</v>
      </c>
      <c r="D40" s="407"/>
      <c r="E40" s="407"/>
      <c r="F40" s="407"/>
      <c r="G40" s="408"/>
      <c r="H40" s="378">
        <f>X57</f>
        <v>0</v>
      </c>
      <c r="I40" s="379"/>
      <c r="J40" s="379"/>
      <c r="K40" s="379"/>
      <c r="L40" s="380"/>
      <c r="M40" s="403" t="str">
        <f>IF(基本情報設定!E20="","",基本情報設定!E20)</f>
        <v/>
      </c>
      <c r="N40" s="404"/>
      <c r="O40" s="404"/>
      <c r="P40" s="404"/>
      <c r="Q40" s="404"/>
      <c r="R40" s="404"/>
      <c r="S40" s="404"/>
      <c r="T40" s="404"/>
      <c r="U40" s="404"/>
      <c r="V40" s="404"/>
      <c r="W40" s="404"/>
      <c r="X40" s="404"/>
      <c r="Y40" s="404"/>
      <c r="Z40" s="404"/>
      <c r="AA40" s="405"/>
      <c r="AB40" s="193"/>
      <c r="AC40" s="142"/>
      <c r="AE40" s="168"/>
      <c r="AF40" s="406" t="s">
        <v>301</v>
      </c>
      <c r="AG40" s="407"/>
      <c r="AH40" s="407"/>
      <c r="AI40" s="407"/>
      <c r="AJ40" s="408"/>
      <c r="AK40" s="378">
        <v>2400000</v>
      </c>
      <c r="AL40" s="379"/>
      <c r="AM40" s="379"/>
      <c r="AN40" s="379"/>
      <c r="AO40" s="380"/>
      <c r="AP40" s="403" t="str">
        <f>IF(基本情報設定!AH20="","",基本情報設定!AH20)</f>
        <v/>
      </c>
      <c r="AQ40" s="404"/>
      <c r="AR40" s="404"/>
      <c r="AS40" s="404"/>
      <c r="AT40" s="404"/>
      <c r="AU40" s="404"/>
      <c r="AV40" s="404"/>
      <c r="AW40" s="404"/>
      <c r="AX40" s="404"/>
      <c r="AY40" s="404"/>
      <c r="AZ40" s="404"/>
      <c r="BA40" s="404"/>
      <c r="BB40" s="404"/>
      <c r="BC40" s="404"/>
      <c r="BD40" s="405"/>
      <c r="BE40" s="193"/>
    </row>
    <row r="41" spans="1:58" s="116" customFormat="1" ht="26.1" customHeight="1" x14ac:dyDescent="0.4">
      <c r="A41" s="142"/>
      <c r="B41" s="168"/>
      <c r="C41" s="1020"/>
      <c r="D41" s="1021"/>
      <c r="E41" s="1021"/>
      <c r="F41" s="1021"/>
      <c r="G41" s="1022"/>
      <c r="H41" s="1382"/>
      <c r="I41" s="1383"/>
      <c r="J41" s="1383"/>
      <c r="K41" s="1383"/>
      <c r="L41" s="1384"/>
      <c r="M41" s="1385"/>
      <c r="N41" s="389"/>
      <c r="O41" s="389"/>
      <c r="P41" s="389"/>
      <c r="Q41" s="389"/>
      <c r="R41" s="389"/>
      <c r="S41" s="389"/>
      <c r="T41" s="389"/>
      <c r="U41" s="389"/>
      <c r="V41" s="389"/>
      <c r="W41" s="389"/>
      <c r="X41" s="389"/>
      <c r="Y41" s="389"/>
      <c r="Z41" s="389"/>
      <c r="AA41" s="1386"/>
      <c r="AB41" s="193"/>
      <c r="AC41" s="142"/>
      <c r="AE41" s="168"/>
      <c r="AF41" s="1020"/>
      <c r="AG41" s="1021"/>
      <c r="AH41" s="1021"/>
      <c r="AI41" s="1021"/>
      <c r="AJ41" s="1022"/>
      <c r="AK41" s="1382"/>
      <c r="AL41" s="1383"/>
      <c r="AM41" s="1383"/>
      <c r="AN41" s="1383"/>
      <c r="AO41" s="1384"/>
      <c r="AP41" s="1385"/>
      <c r="AQ41" s="389"/>
      <c r="AR41" s="389"/>
      <c r="AS41" s="389"/>
      <c r="AT41" s="389"/>
      <c r="AU41" s="389"/>
      <c r="AV41" s="389"/>
      <c r="AW41" s="389"/>
      <c r="AX41" s="389"/>
      <c r="AY41" s="389"/>
      <c r="AZ41" s="389"/>
      <c r="BA41" s="389"/>
      <c r="BB41" s="389"/>
      <c r="BC41" s="389"/>
      <c r="BD41" s="1386"/>
      <c r="BE41" s="193"/>
    </row>
    <row r="42" spans="1:58" s="116" customFormat="1" ht="26.1" customHeight="1" x14ac:dyDescent="0.4">
      <c r="A42" s="142"/>
      <c r="B42" s="168"/>
      <c r="C42" s="400" t="s">
        <v>130</v>
      </c>
      <c r="D42" s="401"/>
      <c r="E42" s="401"/>
      <c r="F42" s="401"/>
      <c r="G42" s="402"/>
      <c r="H42" s="378">
        <f>IF('(別紙2)変更事業計画書'!H54=0,'(別紙1)事業計画書'!H51,'(別紙2)変更事業計画書'!H54)</f>
        <v>0</v>
      </c>
      <c r="I42" s="379"/>
      <c r="J42" s="379"/>
      <c r="K42" s="379"/>
      <c r="L42" s="380"/>
      <c r="M42" s="397" t="str">
        <f>IF('(別紙2)変更事業計画書'!M54=0,'(別紙1)事業計画書'!M51,'(別紙2)変更事業計画書'!M54)</f>
        <v/>
      </c>
      <c r="N42" s="398"/>
      <c r="O42" s="398"/>
      <c r="P42" s="398"/>
      <c r="Q42" s="398"/>
      <c r="R42" s="398"/>
      <c r="S42" s="398"/>
      <c r="T42" s="398"/>
      <c r="U42" s="398"/>
      <c r="V42" s="398"/>
      <c r="W42" s="398"/>
      <c r="X42" s="398"/>
      <c r="Y42" s="398"/>
      <c r="Z42" s="398"/>
      <c r="AA42" s="399"/>
      <c r="AB42" s="193"/>
      <c r="AC42" s="142"/>
      <c r="AE42" s="168"/>
      <c r="AF42" s="400" t="s">
        <v>130</v>
      </c>
      <c r="AG42" s="401"/>
      <c r="AH42" s="401"/>
      <c r="AI42" s="401"/>
      <c r="AJ42" s="402"/>
      <c r="AK42" s="378">
        <v>5000000</v>
      </c>
      <c r="AL42" s="379"/>
      <c r="AM42" s="379"/>
      <c r="AN42" s="379"/>
      <c r="AO42" s="380"/>
      <c r="AP42" s="397" t="s">
        <v>342</v>
      </c>
      <c r="AQ42" s="398"/>
      <c r="AR42" s="398"/>
      <c r="AS42" s="398"/>
      <c r="AT42" s="398"/>
      <c r="AU42" s="398"/>
      <c r="AV42" s="398"/>
      <c r="AW42" s="398"/>
      <c r="AX42" s="398"/>
      <c r="AY42" s="398"/>
      <c r="AZ42" s="398"/>
      <c r="BA42" s="398"/>
      <c r="BB42" s="398"/>
      <c r="BC42" s="398"/>
      <c r="BD42" s="399"/>
      <c r="BE42" s="193"/>
    </row>
    <row r="43" spans="1:58" s="116" customFormat="1" ht="26.1" customHeight="1" thickBot="1" x14ac:dyDescent="0.45">
      <c r="A43" s="142"/>
      <c r="B43" s="168"/>
      <c r="C43" s="1086"/>
      <c r="D43" s="1087"/>
      <c r="E43" s="1087"/>
      <c r="F43" s="1087"/>
      <c r="G43" s="1088"/>
      <c r="H43" s="1368"/>
      <c r="I43" s="1369"/>
      <c r="J43" s="1369"/>
      <c r="K43" s="1369"/>
      <c r="L43" s="1370"/>
      <c r="M43" s="1371"/>
      <c r="N43" s="1372"/>
      <c r="O43" s="1372"/>
      <c r="P43" s="1372"/>
      <c r="Q43" s="1372"/>
      <c r="R43" s="1372"/>
      <c r="S43" s="1372"/>
      <c r="T43" s="1372"/>
      <c r="U43" s="1372"/>
      <c r="V43" s="1372"/>
      <c r="W43" s="1372"/>
      <c r="X43" s="1372"/>
      <c r="Y43" s="1372"/>
      <c r="Z43" s="1372"/>
      <c r="AA43" s="1373"/>
      <c r="AB43" s="193"/>
      <c r="AC43" s="142"/>
      <c r="AE43" s="168"/>
      <c r="AF43" s="1086"/>
      <c r="AG43" s="1087"/>
      <c r="AH43" s="1087"/>
      <c r="AI43" s="1087"/>
      <c r="AJ43" s="1088"/>
      <c r="AK43" s="1368"/>
      <c r="AL43" s="1369"/>
      <c r="AM43" s="1369"/>
      <c r="AN43" s="1369"/>
      <c r="AO43" s="1370"/>
      <c r="AP43" s="1371"/>
      <c r="AQ43" s="1372"/>
      <c r="AR43" s="1372"/>
      <c r="AS43" s="1372"/>
      <c r="AT43" s="1372"/>
      <c r="AU43" s="1372"/>
      <c r="AV43" s="1372"/>
      <c r="AW43" s="1372"/>
      <c r="AX43" s="1372"/>
      <c r="AY43" s="1372"/>
      <c r="AZ43" s="1372"/>
      <c r="BA43" s="1372"/>
      <c r="BB43" s="1372"/>
      <c r="BC43" s="1372"/>
      <c r="BD43" s="1373"/>
      <c r="BE43" s="193"/>
    </row>
    <row r="44" spans="1:58" s="116" customFormat="1" ht="26.1" customHeight="1" thickTop="1" x14ac:dyDescent="0.4">
      <c r="A44" s="142"/>
      <c r="B44" s="168"/>
      <c r="C44" s="1062" t="s">
        <v>227</v>
      </c>
      <c r="D44" s="1063"/>
      <c r="E44" s="1063"/>
      <c r="F44" s="1063"/>
      <c r="G44" s="1064"/>
      <c r="H44" s="1376">
        <f>H56</f>
        <v>0</v>
      </c>
      <c r="I44" s="1377"/>
      <c r="J44" s="1377"/>
      <c r="K44" s="1377"/>
      <c r="L44" s="1378"/>
      <c r="M44" s="1068"/>
      <c r="N44" s="1069"/>
      <c r="O44" s="1069"/>
      <c r="P44" s="1069"/>
      <c r="Q44" s="1069"/>
      <c r="R44" s="1069"/>
      <c r="S44" s="1069"/>
      <c r="T44" s="1069"/>
      <c r="U44" s="1069"/>
      <c r="V44" s="1069"/>
      <c r="W44" s="1069"/>
      <c r="X44" s="1069"/>
      <c r="Y44" s="1069"/>
      <c r="Z44" s="1069"/>
      <c r="AA44" s="1070"/>
      <c r="AB44" s="193"/>
      <c r="AC44" s="142"/>
      <c r="AE44" s="168"/>
      <c r="AF44" s="1062" t="s">
        <v>227</v>
      </c>
      <c r="AG44" s="1063"/>
      <c r="AH44" s="1063"/>
      <c r="AI44" s="1063"/>
      <c r="AJ44" s="1064"/>
      <c r="AK44" s="1376">
        <v>11000000</v>
      </c>
      <c r="AL44" s="1377"/>
      <c r="AM44" s="1377"/>
      <c r="AN44" s="1377"/>
      <c r="AO44" s="1378"/>
      <c r="AP44" s="1068"/>
      <c r="AQ44" s="1069"/>
      <c r="AR44" s="1069"/>
      <c r="AS44" s="1069"/>
      <c r="AT44" s="1069"/>
      <c r="AU44" s="1069"/>
      <c r="AV44" s="1069"/>
      <c r="AW44" s="1069"/>
      <c r="AX44" s="1069"/>
      <c r="AY44" s="1069"/>
      <c r="AZ44" s="1069"/>
      <c r="BA44" s="1069"/>
      <c r="BB44" s="1069"/>
      <c r="BC44" s="1069"/>
      <c r="BD44" s="1070"/>
      <c r="BE44" s="193"/>
    </row>
    <row r="45" spans="1:58" s="116" customFormat="1" ht="26.1" customHeight="1" x14ac:dyDescent="0.4">
      <c r="A45" s="142"/>
      <c r="B45" s="168"/>
      <c r="C45" s="1065"/>
      <c r="D45" s="1066"/>
      <c r="E45" s="1066"/>
      <c r="F45" s="1066"/>
      <c r="G45" s="1067"/>
      <c r="H45" s="1379"/>
      <c r="I45" s="1380"/>
      <c r="J45" s="1380"/>
      <c r="K45" s="1380"/>
      <c r="L45" s="1381"/>
      <c r="M45" s="1071"/>
      <c r="N45" s="1072"/>
      <c r="O45" s="1072"/>
      <c r="P45" s="1072"/>
      <c r="Q45" s="1072"/>
      <c r="R45" s="1072"/>
      <c r="S45" s="1072"/>
      <c r="T45" s="1072"/>
      <c r="U45" s="1072"/>
      <c r="V45" s="1072"/>
      <c r="W45" s="1072"/>
      <c r="X45" s="1072"/>
      <c r="Y45" s="1072"/>
      <c r="Z45" s="1072"/>
      <c r="AA45" s="1073"/>
      <c r="AB45" s="193"/>
      <c r="AC45" s="142"/>
      <c r="AE45" s="168"/>
      <c r="AF45" s="1065"/>
      <c r="AG45" s="1066"/>
      <c r="AH45" s="1066"/>
      <c r="AI45" s="1066"/>
      <c r="AJ45" s="1067"/>
      <c r="AK45" s="1379"/>
      <c r="AL45" s="1380"/>
      <c r="AM45" s="1380"/>
      <c r="AN45" s="1380"/>
      <c r="AO45" s="1381"/>
      <c r="AP45" s="1071"/>
      <c r="AQ45" s="1072"/>
      <c r="AR45" s="1072"/>
      <c r="AS45" s="1072"/>
      <c r="AT45" s="1072"/>
      <c r="AU45" s="1072"/>
      <c r="AV45" s="1072"/>
      <c r="AW45" s="1072"/>
      <c r="AX45" s="1072"/>
      <c r="AY45" s="1072"/>
      <c r="AZ45" s="1072"/>
      <c r="BA45" s="1072"/>
      <c r="BB45" s="1072"/>
      <c r="BC45" s="1072"/>
      <c r="BD45" s="1073"/>
      <c r="BE45" s="193"/>
    </row>
    <row r="46" spans="1:58" s="116" customFormat="1" ht="12" customHeight="1" x14ac:dyDescent="0.4">
      <c r="A46" s="142"/>
      <c r="B46" s="168"/>
      <c r="C46" s="184"/>
      <c r="D46" s="184"/>
      <c r="E46" s="184"/>
      <c r="F46" s="184"/>
      <c r="G46" s="184"/>
      <c r="H46" s="185"/>
      <c r="I46" s="185"/>
      <c r="J46" s="185"/>
      <c r="K46" s="185"/>
      <c r="L46" s="185"/>
      <c r="M46" s="177"/>
      <c r="N46" s="177"/>
      <c r="O46" s="177"/>
      <c r="P46" s="177"/>
      <c r="Q46" s="177"/>
      <c r="R46" s="177"/>
      <c r="S46" s="177"/>
      <c r="T46" s="177"/>
      <c r="U46" s="177"/>
      <c r="V46" s="177"/>
      <c r="W46" s="177"/>
      <c r="X46" s="177"/>
      <c r="Y46" s="177"/>
      <c r="Z46" s="177"/>
      <c r="AA46" s="177"/>
      <c r="AB46" s="193"/>
      <c r="AC46" s="142"/>
      <c r="AE46" s="168"/>
      <c r="AF46" s="184"/>
      <c r="AG46" s="184"/>
      <c r="AH46" s="184"/>
      <c r="AI46" s="184"/>
      <c r="AJ46" s="184"/>
      <c r="AK46" s="185"/>
      <c r="AL46" s="185"/>
      <c r="AM46" s="185"/>
      <c r="AN46" s="185"/>
      <c r="AO46" s="185"/>
      <c r="AP46" s="177"/>
      <c r="AQ46" s="177"/>
      <c r="AR46" s="177"/>
      <c r="AS46" s="177"/>
      <c r="AT46" s="177"/>
      <c r="AU46" s="177"/>
      <c r="AV46" s="177"/>
      <c r="AW46" s="177"/>
      <c r="AX46" s="177"/>
      <c r="AY46" s="177"/>
      <c r="AZ46" s="177"/>
      <c r="BA46" s="177"/>
      <c r="BB46" s="177"/>
      <c r="BC46" s="177"/>
      <c r="BD46" s="177"/>
      <c r="BE46" s="193"/>
    </row>
    <row r="47" spans="1:58" s="116" customFormat="1" ht="20.100000000000001" customHeight="1" x14ac:dyDescent="0.4">
      <c r="A47" s="142"/>
      <c r="B47" s="168"/>
      <c r="C47" s="171" t="s">
        <v>228</v>
      </c>
      <c r="D47" s="371" t="s">
        <v>229</v>
      </c>
      <c r="E47" s="371"/>
      <c r="F47" s="371"/>
      <c r="G47" s="170"/>
      <c r="H47" s="170"/>
      <c r="I47" s="170"/>
      <c r="J47" s="170"/>
      <c r="K47" s="371"/>
      <c r="L47" s="371"/>
      <c r="M47" s="371"/>
      <c r="N47" s="170"/>
      <c r="O47" s="170"/>
      <c r="P47" s="170"/>
      <c r="Q47" s="170"/>
      <c r="R47" s="170"/>
      <c r="S47" s="170"/>
      <c r="T47" s="170"/>
      <c r="U47" s="170"/>
      <c r="V47" s="170"/>
      <c r="W47" s="212"/>
      <c r="X47" s="212"/>
      <c r="Y47" s="200"/>
      <c r="Z47" s="212"/>
      <c r="AA47" s="165" t="s">
        <v>222</v>
      </c>
      <c r="AB47" s="193"/>
      <c r="AC47" s="142"/>
      <c r="AE47" s="168"/>
      <c r="AF47" s="171" t="s">
        <v>228</v>
      </c>
      <c r="AG47" s="371" t="s">
        <v>229</v>
      </c>
      <c r="AH47" s="371"/>
      <c r="AI47" s="371"/>
      <c r="AJ47" s="170"/>
      <c r="AK47" s="170"/>
      <c r="AL47" s="170"/>
      <c r="AM47" s="170"/>
      <c r="AN47" s="371"/>
      <c r="AO47" s="371"/>
      <c r="AP47" s="371"/>
      <c r="AQ47" s="170"/>
      <c r="AR47" s="170"/>
      <c r="AS47" s="170"/>
      <c r="AT47" s="170"/>
      <c r="AU47" s="170"/>
      <c r="AV47" s="170"/>
      <c r="AW47" s="170"/>
      <c r="AX47" s="170"/>
      <c r="AY47" s="170"/>
      <c r="AZ47" s="212"/>
      <c r="BA47" s="212"/>
      <c r="BB47" s="200"/>
      <c r="BC47" s="212"/>
      <c r="BD47" s="165" t="s">
        <v>222</v>
      </c>
      <c r="BE47" s="193"/>
    </row>
    <row r="48" spans="1:58" s="116" customFormat="1" ht="20.100000000000001" customHeight="1" x14ac:dyDescent="0.4">
      <c r="A48" s="142"/>
      <c r="B48" s="168"/>
      <c r="C48" s="365" t="s">
        <v>230</v>
      </c>
      <c r="D48" s="365"/>
      <c r="E48" s="365"/>
      <c r="F48" s="365"/>
      <c r="G48" s="365"/>
      <c r="H48" s="771" t="s">
        <v>231</v>
      </c>
      <c r="I48" s="772"/>
      <c r="J48" s="772"/>
      <c r="K48" s="772"/>
      <c r="L48" s="772"/>
      <c r="M48" s="772"/>
      <c r="N48" s="772"/>
      <c r="O48" s="772"/>
      <c r="P48" s="772"/>
      <c r="Q48" s="772"/>
      <c r="R48" s="772"/>
      <c r="S48" s="772"/>
      <c r="T48" s="772"/>
      <c r="U48" s="772"/>
      <c r="V48" s="772"/>
      <c r="W48" s="772"/>
      <c r="X48" s="772"/>
      <c r="Y48" s="772"/>
      <c r="Z48" s="772"/>
      <c r="AA48" s="773"/>
      <c r="AB48" s="193"/>
      <c r="AC48" s="142"/>
      <c r="AE48" s="168"/>
      <c r="AF48" s="365" t="s">
        <v>230</v>
      </c>
      <c r="AG48" s="365"/>
      <c r="AH48" s="365"/>
      <c r="AI48" s="365"/>
      <c r="AJ48" s="365"/>
      <c r="AK48" s="771" t="s">
        <v>231</v>
      </c>
      <c r="AL48" s="772"/>
      <c r="AM48" s="772"/>
      <c r="AN48" s="772"/>
      <c r="AO48" s="772"/>
      <c r="AP48" s="772"/>
      <c r="AQ48" s="772"/>
      <c r="AR48" s="772"/>
      <c r="AS48" s="772"/>
      <c r="AT48" s="772"/>
      <c r="AU48" s="772"/>
      <c r="AV48" s="772"/>
      <c r="AW48" s="772"/>
      <c r="AX48" s="772"/>
      <c r="AY48" s="772"/>
      <c r="AZ48" s="772"/>
      <c r="BA48" s="772"/>
      <c r="BB48" s="772"/>
      <c r="BC48" s="772"/>
      <c r="BD48" s="773"/>
      <c r="BE48" s="193"/>
    </row>
    <row r="49" spans="1:57" s="116" customFormat="1" ht="15" customHeight="1" x14ac:dyDescent="0.4">
      <c r="A49" s="142"/>
      <c r="B49" s="168"/>
      <c r="C49" s="365"/>
      <c r="D49" s="365"/>
      <c r="E49" s="365"/>
      <c r="F49" s="365"/>
      <c r="G49" s="365"/>
      <c r="H49" s="464" t="s">
        <v>316</v>
      </c>
      <c r="I49" s="464"/>
      <c r="J49" s="464"/>
      <c r="K49" s="464"/>
      <c r="L49" s="464" t="s">
        <v>311</v>
      </c>
      <c r="M49" s="464"/>
      <c r="N49" s="464"/>
      <c r="O49" s="464"/>
      <c r="P49" s="464" t="s">
        <v>321</v>
      </c>
      <c r="Q49" s="464"/>
      <c r="R49" s="464"/>
      <c r="S49" s="464"/>
      <c r="T49" s="464" t="s">
        <v>322</v>
      </c>
      <c r="U49" s="464"/>
      <c r="V49" s="464"/>
      <c r="W49" s="464"/>
      <c r="X49" s="774" t="s">
        <v>29</v>
      </c>
      <c r="Y49" s="775"/>
      <c r="Z49" s="775"/>
      <c r="AA49" s="776"/>
      <c r="AB49" s="193"/>
      <c r="AC49" s="142"/>
      <c r="AE49" s="168"/>
      <c r="AF49" s="365"/>
      <c r="AG49" s="365"/>
      <c r="AH49" s="365"/>
      <c r="AI49" s="365"/>
      <c r="AJ49" s="365"/>
      <c r="AK49" s="464" t="s">
        <v>316</v>
      </c>
      <c r="AL49" s="464"/>
      <c r="AM49" s="464"/>
      <c r="AN49" s="464"/>
      <c r="AO49" s="464" t="s">
        <v>311</v>
      </c>
      <c r="AP49" s="464"/>
      <c r="AQ49" s="464"/>
      <c r="AR49" s="464"/>
      <c r="AS49" s="464" t="s">
        <v>321</v>
      </c>
      <c r="AT49" s="464"/>
      <c r="AU49" s="464"/>
      <c r="AV49" s="464"/>
      <c r="AW49" s="464" t="s">
        <v>322</v>
      </c>
      <c r="AX49" s="464"/>
      <c r="AY49" s="464"/>
      <c r="AZ49" s="464"/>
      <c r="BA49" s="774" t="s">
        <v>29</v>
      </c>
      <c r="BB49" s="775"/>
      <c r="BC49" s="775"/>
      <c r="BD49" s="776"/>
      <c r="BE49" s="193"/>
    </row>
    <row r="50" spans="1:57" s="116" customFormat="1" ht="15" customHeight="1" x14ac:dyDescent="0.4">
      <c r="A50" s="142"/>
      <c r="B50" s="168"/>
      <c r="C50" s="365"/>
      <c r="D50" s="365"/>
      <c r="E50" s="365"/>
      <c r="F50" s="365"/>
      <c r="G50" s="365"/>
      <c r="H50" s="465"/>
      <c r="I50" s="465"/>
      <c r="J50" s="465"/>
      <c r="K50" s="465"/>
      <c r="L50" s="465"/>
      <c r="M50" s="465"/>
      <c r="N50" s="465"/>
      <c r="O50" s="465"/>
      <c r="P50" s="465"/>
      <c r="Q50" s="465"/>
      <c r="R50" s="465"/>
      <c r="S50" s="465"/>
      <c r="T50" s="465"/>
      <c r="U50" s="465"/>
      <c r="V50" s="465"/>
      <c r="W50" s="465"/>
      <c r="X50" s="777"/>
      <c r="Y50" s="778"/>
      <c r="Z50" s="778"/>
      <c r="AA50" s="779"/>
      <c r="AB50" s="193"/>
      <c r="AC50" s="142"/>
      <c r="AE50" s="168"/>
      <c r="AF50" s="365"/>
      <c r="AG50" s="365"/>
      <c r="AH50" s="365"/>
      <c r="AI50" s="365"/>
      <c r="AJ50" s="365"/>
      <c r="AK50" s="465"/>
      <c r="AL50" s="465"/>
      <c r="AM50" s="465"/>
      <c r="AN50" s="465"/>
      <c r="AO50" s="465"/>
      <c r="AP50" s="465"/>
      <c r="AQ50" s="465"/>
      <c r="AR50" s="465"/>
      <c r="AS50" s="465"/>
      <c r="AT50" s="465"/>
      <c r="AU50" s="465"/>
      <c r="AV50" s="465"/>
      <c r="AW50" s="465"/>
      <c r="AX50" s="465"/>
      <c r="AY50" s="465"/>
      <c r="AZ50" s="465"/>
      <c r="BA50" s="777"/>
      <c r="BB50" s="778"/>
      <c r="BC50" s="778"/>
      <c r="BD50" s="779"/>
      <c r="BE50" s="193"/>
    </row>
    <row r="51" spans="1:57" s="116" customFormat="1" ht="15" customHeight="1" x14ac:dyDescent="0.4">
      <c r="A51" s="142"/>
      <c r="B51" s="168"/>
      <c r="C51" s="365"/>
      <c r="D51" s="365"/>
      <c r="E51" s="365"/>
      <c r="F51" s="365"/>
      <c r="G51" s="365"/>
      <c r="H51" s="463" t="s">
        <v>232</v>
      </c>
      <c r="I51" s="463"/>
      <c r="J51" s="463"/>
      <c r="K51" s="463"/>
      <c r="L51" s="463" t="s">
        <v>233</v>
      </c>
      <c r="M51" s="463"/>
      <c r="N51" s="463"/>
      <c r="O51" s="463"/>
      <c r="P51" s="463" t="s">
        <v>234</v>
      </c>
      <c r="Q51" s="463"/>
      <c r="R51" s="463"/>
      <c r="S51" s="463"/>
      <c r="T51" s="463" t="s">
        <v>317</v>
      </c>
      <c r="U51" s="463"/>
      <c r="V51" s="463"/>
      <c r="W51" s="463"/>
      <c r="X51" s="780" t="s">
        <v>318</v>
      </c>
      <c r="Y51" s="781"/>
      <c r="Z51" s="781"/>
      <c r="AA51" s="782"/>
      <c r="AB51" s="193"/>
      <c r="AC51" s="142"/>
      <c r="AE51" s="168"/>
      <c r="AF51" s="365"/>
      <c r="AG51" s="365"/>
      <c r="AH51" s="365"/>
      <c r="AI51" s="365"/>
      <c r="AJ51" s="365"/>
      <c r="AK51" s="463" t="s">
        <v>232</v>
      </c>
      <c r="AL51" s="463"/>
      <c r="AM51" s="463"/>
      <c r="AN51" s="463"/>
      <c r="AO51" s="463" t="s">
        <v>233</v>
      </c>
      <c r="AP51" s="463"/>
      <c r="AQ51" s="463"/>
      <c r="AR51" s="463"/>
      <c r="AS51" s="463" t="s">
        <v>234</v>
      </c>
      <c r="AT51" s="463"/>
      <c r="AU51" s="463"/>
      <c r="AV51" s="463"/>
      <c r="AW51" s="463" t="s">
        <v>317</v>
      </c>
      <c r="AX51" s="463"/>
      <c r="AY51" s="463"/>
      <c r="AZ51" s="463"/>
      <c r="BA51" s="780" t="s">
        <v>318</v>
      </c>
      <c r="BB51" s="781"/>
      <c r="BC51" s="781"/>
      <c r="BD51" s="782"/>
      <c r="BE51" s="193"/>
    </row>
    <row r="52" spans="1:57" s="116" customFormat="1" ht="26.1" customHeight="1" x14ac:dyDescent="0.4">
      <c r="A52" s="142"/>
      <c r="B52" s="168"/>
      <c r="C52" s="365" t="s">
        <v>275</v>
      </c>
      <c r="D52" s="365"/>
      <c r="E52" s="365"/>
      <c r="F52" s="365"/>
      <c r="G52" s="365"/>
      <c r="H52" s="368">
        <f>IF('(別紙2)変更事業計画書'!H64=0,'(別紙1)事業計画書'!H59,'(別紙2)変更事業計画書'!H64)</f>
        <v>0</v>
      </c>
      <c r="I52" s="368"/>
      <c r="J52" s="368"/>
      <c r="K52" s="368"/>
      <c r="L52" s="368">
        <f>ROUNDDOWN(H52/11,0)</f>
        <v>0</v>
      </c>
      <c r="M52" s="368"/>
      <c r="N52" s="368"/>
      <c r="O52" s="368"/>
      <c r="P52" s="368">
        <f>IF('(別紙2)変更事業計画書'!P64=0,'(別紙1)事業計画書'!P59,'(別紙2)変更事業計画書'!P64)</f>
        <v>0</v>
      </c>
      <c r="Q52" s="368"/>
      <c r="R52" s="368"/>
      <c r="S52" s="368"/>
      <c r="T52" s="368">
        <f>IF('(別紙2)変更事業計画書'!T64=0,'(別紙1)事業計画書'!T59,'(別紙2)変更事業計画書'!T64)</f>
        <v>0</v>
      </c>
      <c r="U52" s="368"/>
      <c r="V52" s="368"/>
      <c r="W52" s="368"/>
      <c r="X52" s="369">
        <f>H52-L52-P52-T52</f>
        <v>0</v>
      </c>
      <c r="Y52" s="370"/>
      <c r="Z52" s="370"/>
      <c r="AA52" s="370"/>
      <c r="AB52" s="193"/>
      <c r="AC52" s="142"/>
      <c r="AE52" s="168"/>
      <c r="AF52" s="365" t="s">
        <v>275</v>
      </c>
      <c r="AG52" s="365"/>
      <c r="AH52" s="365"/>
      <c r="AI52" s="365"/>
      <c r="AJ52" s="365"/>
      <c r="AK52" s="368">
        <v>11000000</v>
      </c>
      <c r="AL52" s="368"/>
      <c r="AM52" s="368"/>
      <c r="AN52" s="368"/>
      <c r="AO52" s="368">
        <v>1000000</v>
      </c>
      <c r="AP52" s="368"/>
      <c r="AQ52" s="368"/>
      <c r="AR52" s="368"/>
      <c r="AS52" s="368">
        <v>200000</v>
      </c>
      <c r="AT52" s="368"/>
      <c r="AU52" s="368"/>
      <c r="AV52" s="368"/>
      <c r="AW52" s="368">
        <v>5000000</v>
      </c>
      <c r="AX52" s="368"/>
      <c r="AY52" s="368"/>
      <c r="AZ52" s="368"/>
      <c r="BA52" s="369">
        <f>AK52-AO52-AS52-AW52</f>
        <v>4800000</v>
      </c>
      <c r="BB52" s="370"/>
      <c r="BC52" s="370"/>
      <c r="BD52" s="370"/>
      <c r="BE52" s="193"/>
    </row>
    <row r="53" spans="1:57" s="116" customFormat="1" ht="26.1" customHeight="1" x14ac:dyDescent="0.4">
      <c r="A53" s="142"/>
      <c r="B53" s="168"/>
      <c r="C53" s="365"/>
      <c r="D53" s="365"/>
      <c r="E53" s="365"/>
      <c r="F53" s="365"/>
      <c r="G53" s="365"/>
      <c r="H53" s="368"/>
      <c r="I53" s="368"/>
      <c r="J53" s="368"/>
      <c r="K53" s="368"/>
      <c r="L53" s="368"/>
      <c r="M53" s="368"/>
      <c r="N53" s="368"/>
      <c r="O53" s="368"/>
      <c r="P53" s="368"/>
      <c r="Q53" s="368"/>
      <c r="R53" s="368"/>
      <c r="S53" s="368"/>
      <c r="T53" s="368"/>
      <c r="U53" s="368"/>
      <c r="V53" s="368"/>
      <c r="W53" s="368"/>
      <c r="X53" s="370"/>
      <c r="Y53" s="370"/>
      <c r="Z53" s="370"/>
      <c r="AA53" s="370"/>
      <c r="AB53" s="193"/>
      <c r="AC53" s="142"/>
      <c r="AE53" s="168"/>
      <c r="AF53" s="365"/>
      <c r="AG53" s="365"/>
      <c r="AH53" s="365"/>
      <c r="AI53" s="365"/>
      <c r="AJ53" s="365"/>
      <c r="AK53" s="368"/>
      <c r="AL53" s="368"/>
      <c r="AM53" s="368"/>
      <c r="AN53" s="368"/>
      <c r="AO53" s="368"/>
      <c r="AP53" s="368"/>
      <c r="AQ53" s="368"/>
      <c r="AR53" s="368"/>
      <c r="AS53" s="368"/>
      <c r="AT53" s="368"/>
      <c r="AU53" s="368"/>
      <c r="AV53" s="368"/>
      <c r="AW53" s="368"/>
      <c r="AX53" s="368"/>
      <c r="AY53" s="368"/>
      <c r="AZ53" s="368"/>
      <c r="BA53" s="370"/>
      <c r="BB53" s="370"/>
      <c r="BC53" s="370"/>
      <c r="BD53" s="370"/>
      <c r="BE53" s="193"/>
    </row>
    <row r="54" spans="1:57" s="116" customFormat="1" ht="26.1" customHeight="1" x14ac:dyDescent="0.4">
      <c r="A54" s="142"/>
      <c r="B54" s="168"/>
      <c r="C54" s="365" t="s">
        <v>273</v>
      </c>
      <c r="D54" s="365"/>
      <c r="E54" s="365"/>
      <c r="F54" s="365"/>
      <c r="G54" s="365"/>
      <c r="H54" s="1362">
        <f>IF('(別紙2)変更事業計画書'!H66=0,'(別紙1)事業計画書'!H61,'(別紙2)変更事業計画書'!H66)</f>
        <v>0</v>
      </c>
      <c r="I54" s="1363"/>
      <c r="J54" s="1363"/>
      <c r="K54" s="1364"/>
      <c r="L54" s="1362">
        <f>ROUNDDOWN(H54/11,0)</f>
        <v>0</v>
      </c>
      <c r="M54" s="1363"/>
      <c r="N54" s="1363"/>
      <c r="O54" s="1364"/>
      <c r="P54" s="1362">
        <f>IF('(別紙2)変更事業計画書'!P66=0,'(別紙1)事業計画書'!P61,'(別紙2)変更事業計画書'!P66)</f>
        <v>0</v>
      </c>
      <c r="Q54" s="1363"/>
      <c r="R54" s="1363"/>
      <c r="S54" s="1364"/>
      <c r="T54" s="1362">
        <f>IF('(別紙2)変更事業計画書'!T66=0,'(別紙1)事業計画書'!T61,'(別紙2)変更事業計画書'!T66)</f>
        <v>0</v>
      </c>
      <c r="U54" s="1363"/>
      <c r="V54" s="1363"/>
      <c r="W54" s="1364"/>
      <c r="X54" s="395">
        <f>H54-L54-P54-T54</f>
        <v>0</v>
      </c>
      <c r="Y54" s="395"/>
      <c r="Z54" s="395"/>
      <c r="AA54" s="395"/>
      <c r="AB54" s="172"/>
      <c r="AC54" s="142"/>
      <c r="AE54" s="168"/>
      <c r="AF54" s="365" t="s">
        <v>273</v>
      </c>
      <c r="AG54" s="365"/>
      <c r="AH54" s="365"/>
      <c r="AI54" s="365"/>
      <c r="AJ54" s="365"/>
      <c r="AK54" s="1362">
        <v>0</v>
      </c>
      <c r="AL54" s="1363"/>
      <c r="AM54" s="1363"/>
      <c r="AN54" s="1364"/>
      <c r="AO54" s="1362">
        <v>0</v>
      </c>
      <c r="AP54" s="1363"/>
      <c r="AQ54" s="1363"/>
      <c r="AR54" s="1364"/>
      <c r="AS54" s="1362">
        <v>0</v>
      </c>
      <c r="AT54" s="1363"/>
      <c r="AU54" s="1363"/>
      <c r="AV54" s="1364"/>
      <c r="AW54" s="1362">
        <v>0</v>
      </c>
      <c r="AX54" s="1363"/>
      <c r="AY54" s="1363"/>
      <c r="AZ54" s="1364"/>
      <c r="BA54" s="395">
        <f>AK54-AO54-AS54-AW54</f>
        <v>0</v>
      </c>
      <c r="BB54" s="395"/>
      <c r="BC54" s="395"/>
      <c r="BD54" s="395"/>
      <c r="BE54" s="172"/>
    </row>
    <row r="55" spans="1:57" s="116" customFormat="1" ht="26.1" customHeight="1" thickBot="1" x14ac:dyDescent="0.45">
      <c r="A55" s="142"/>
      <c r="B55" s="168"/>
      <c r="C55" s="366"/>
      <c r="D55" s="366"/>
      <c r="E55" s="366"/>
      <c r="F55" s="366"/>
      <c r="G55" s="366"/>
      <c r="H55" s="1365"/>
      <c r="I55" s="1366"/>
      <c r="J55" s="1366"/>
      <c r="K55" s="1367"/>
      <c r="L55" s="1365"/>
      <c r="M55" s="1366"/>
      <c r="N55" s="1366"/>
      <c r="O55" s="1367"/>
      <c r="P55" s="1365"/>
      <c r="Q55" s="1366"/>
      <c r="R55" s="1366"/>
      <c r="S55" s="1367"/>
      <c r="T55" s="1365"/>
      <c r="U55" s="1366"/>
      <c r="V55" s="1366"/>
      <c r="W55" s="1367"/>
      <c r="X55" s="396"/>
      <c r="Y55" s="396"/>
      <c r="Z55" s="396"/>
      <c r="AA55" s="396"/>
      <c r="AB55" s="172"/>
      <c r="AC55" s="142"/>
      <c r="AE55" s="168"/>
      <c r="AF55" s="366"/>
      <c r="AG55" s="366"/>
      <c r="AH55" s="366"/>
      <c r="AI55" s="366"/>
      <c r="AJ55" s="366"/>
      <c r="AK55" s="1365"/>
      <c r="AL55" s="1366"/>
      <c r="AM55" s="1366"/>
      <c r="AN55" s="1367"/>
      <c r="AO55" s="1365"/>
      <c r="AP55" s="1366"/>
      <c r="AQ55" s="1366"/>
      <c r="AR55" s="1367"/>
      <c r="AS55" s="1365"/>
      <c r="AT55" s="1366"/>
      <c r="AU55" s="1366"/>
      <c r="AV55" s="1367"/>
      <c r="AW55" s="1365"/>
      <c r="AX55" s="1366"/>
      <c r="AY55" s="1366"/>
      <c r="AZ55" s="1367"/>
      <c r="BA55" s="396"/>
      <c r="BB55" s="396"/>
      <c r="BC55" s="396"/>
      <c r="BD55" s="396"/>
      <c r="BE55" s="172"/>
    </row>
    <row r="56" spans="1:57" s="116" customFormat="1" ht="26.1" customHeight="1" thickTop="1" thickBot="1" x14ac:dyDescent="0.45">
      <c r="A56" s="142"/>
      <c r="B56" s="168"/>
      <c r="C56" s="364" t="s">
        <v>227</v>
      </c>
      <c r="D56" s="364"/>
      <c r="E56" s="364"/>
      <c r="F56" s="364"/>
      <c r="G56" s="364"/>
      <c r="H56" s="387">
        <f>SUM(H52:K55)</f>
        <v>0</v>
      </c>
      <c r="I56" s="388"/>
      <c r="J56" s="388"/>
      <c r="K56" s="388"/>
      <c r="L56" s="372">
        <f>SUM(L52:O55)</f>
        <v>0</v>
      </c>
      <c r="M56" s="372"/>
      <c r="N56" s="372"/>
      <c r="O56" s="372"/>
      <c r="P56" s="373">
        <f>SUM(P52:S55)</f>
        <v>0</v>
      </c>
      <c r="Q56" s="373"/>
      <c r="R56" s="373"/>
      <c r="S56" s="373"/>
      <c r="T56" s="374">
        <f>SUM(T52:W55)</f>
        <v>0</v>
      </c>
      <c r="U56" s="374"/>
      <c r="V56" s="374"/>
      <c r="W56" s="374"/>
      <c r="X56" s="375">
        <f>SUM(X52:AA55)</f>
        <v>0</v>
      </c>
      <c r="Y56" s="376"/>
      <c r="Z56" s="376"/>
      <c r="AA56" s="377"/>
      <c r="AB56" s="172"/>
      <c r="AC56" s="142"/>
      <c r="AE56" s="168"/>
      <c r="AF56" s="364" t="s">
        <v>227</v>
      </c>
      <c r="AG56" s="364"/>
      <c r="AH56" s="364"/>
      <c r="AI56" s="364"/>
      <c r="AJ56" s="364"/>
      <c r="AK56" s="387">
        <f>SUM(AK52:AN55)</f>
        <v>11000000</v>
      </c>
      <c r="AL56" s="388"/>
      <c r="AM56" s="388"/>
      <c r="AN56" s="388"/>
      <c r="AO56" s="372">
        <f>SUM(AO52:AR55)</f>
        <v>1000000</v>
      </c>
      <c r="AP56" s="372"/>
      <c r="AQ56" s="372"/>
      <c r="AR56" s="372"/>
      <c r="AS56" s="373">
        <f>SUM(AS52:AV55)</f>
        <v>200000</v>
      </c>
      <c r="AT56" s="373"/>
      <c r="AU56" s="373"/>
      <c r="AV56" s="373"/>
      <c r="AW56" s="374">
        <f>SUM(AW52:AZ55)</f>
        <v>5000000</v>
      </c>
      <c r="AX56" s="374"/>
      <c r="AY56" s="374"/>
      <c r="AZ56" s="374"/>
      <c r="BA56" s="375">
        <f>SUM(BA52:BD55)</f>
        <v>4800000</v>
      </c>
      <c r="BB56" s="376"/>
      <c r="BC56" s="376"/>
      <c r="BD56" s="377"/>
      <c r="BE56" s="172"/>
    </row>
    <row r="57" spans="1:57" s="116" customFormat="1" ht="20.100000000000001" customHeight="1" x14ac:dyDescent="0.4">
      <c r="A57" s="142"/>
      <c r="B57" s="168"/>
      <c r="C57" s="783" t="s">
        <v>319</v>
      </c>
      <c r="D57" s="783"/>
      <c r="E57" s="783"/>
      <c r="F57" s="783"/>
      <c r="G57" s="783"/>
      <c r="H57" s="783"/>
      <c r="I57" s="783"/>
      <c r="J57" s="783"/>
      <c r="K57" s="783"/>
      <c r="L57" s="783"/>
      <c r="M57" s="783"/>
      <c r="N57" s="783"/>
      <c r="O57" s="784"/>
      <c r="P57" s="765" t="s">
        <v>320</v>
      </c>
      <c r="Q57" s="766"/>
      <c r="R57" s="766"/>
      <c r="S57" s="766"/>
      <c r="T57" s="766"/>
      <c r="U57" s="766"/>
      <c r="V57" s="766"/>
      <c r="W57" s="767"/>
      <c r="X57" s="750">
        <f>MIN(3000000,ROUNDDOWN(X56/2,-3))</f>
        <v>0</v>
      </c>
      <c r="Y57" s="750"/>
      <c r="Z57" s="750"/>
      <c r="AA57" s="751"/>
      <c r="AB57" s="172"/>
      <c r="AC57" s="142"/>
      <c r="AE57" s="168"/>
      <c r="AF57" s="783" t="s">
        <v>319</v>
      </c>
      <c r="AG57" s="783"/>
      <c r="AH57" s="783"/>
      <c r="AI57" s="783"/>
      <c r="AJ57" s="783"/>
      <c r="AK57" s="783"/>
      <c r="AL57" s="783"/>
      <c r="AM57" s="783"/>
      <c r="AN57" s="783"/>
      <c r="AO57" s="783"/>
      <c r="AP57" s="783"/>
      <c r="AQ57" s="783"/>
      <c r="AR57" s="784"/>
      <c r="AS57" s="765" t="s">
        <v>320</v>
      </c>
      <c r="AT57" s="766"/>
      <c r="AU57" s="766"/>
      <c r="AV57" s="766"/>
      <c r="AW57" s="766"/>
      <c r="AX57" s="766"/>
      <c r="AY57" s="766"/>
      <c r="AZ57" s="767"/>
      <c r="BA57" s="750">
        <f>MIN(3000000,ROUNDDOWN(BA56/2,-3))</f>
        <v>2400000</v>
      </c>
      <c r="BB57" s="750"/>
      <c r="BC57" s="750"/>
      <c r="BD57" s="751"/>
      <c r="BE57" s="172"/>
    </row>
    <row r="58" spans="1:57" s="116" customFormat="1" ht="20.100000000000001" customHeight="1" thickBot="1" x14ac:dyDescent="0.45">
      <c r="A58" s="142"/>
      <c r="B58" s="168"/>
      <c r="C58" s="785"/>
      <c r="D58" s="785"/>
      <c r="E58" s="785"/>
      <c r="F58" s="785"/>
      <c r="G58" s="785"/>
      <c r="H58" s="785"/>
      <c r="I58" s="785"/>
      <c r="J58" s="785"/>
      <c r="K58" s="785"/>
      <c r="L58" s="785"/>
      <c r="M58" s="785"/>
      <c r="N58" s="785"/>
      <c r="O58" s="786"/>
      <c r="P58" s="768"/>
      <c r="Q58" s="769"/>
      <c r="R58" s="769"/>
      <c r="S58" s="769"/>
      <c r="T58" s="769"/>
      <c r="U58" s="769"/>
      <c r="V58" s="769"/>
      <c r="W58" s="770"/>
      <c r="X58" s="752"/>
      <c r="Y58" s="752"/>
      <c r="Z58" s="752"/>
      <c r="AA58" s="753"/>
      <c r="AB58" s="172"/>
      <c r="AC58" s="142"/>
      <c r="AE58" s="168"/>
      <c r="AF58" s="785"/>
      <c r="AG58" s="785"/>
      <c r="AH58" s="785"/>
      <c r="AI58" s="785"/>
      <c r="AJ58" s="785"/>
      <c r="AK58" s="785"/>
      <c r="AL58" s="785"/>
      <c r="AM58" s="785"/>
      <c r="AN58" s="785"/>
      <c r="AO58" s="785"/>
      <c r="AP58" s="785"/>
      <c r="AQ58" s="785"/>
      <c r="AR58" s="786"/>
      <c r="AS58" s="768"/>
      <c r="AT58" s="769"/>
      <c r="AU58" s="769"/>
      <c r="AV58" s="769"/>
      <c r="AW58" s="769"/>
      <c r="AX58" s="769"/>
      <c r="AY58" s="769"/>
      <c r="AZ58" s="770"/>
      <c r="BA58" s="752"/>
      <c r="BB58" s="752"/>
      <c r="BC58" s="752"/>
      <c r="BD58" s="753"/>
      <c r="BE58" s="172"/>
    </row>
    <row r="59" spans="1:57" s="116" customFormat="1" ht="11.25" customHeight="1" thickBot="1" x14ac:dyDescent="0.45">
      <c r="A59" s="142"/>
      <c r="B59" s="168"/>
      <c r="C59" s="171"/>
      <c r="D59" s="171"/>
      <c r="E59" s="171"/>
      <c r="F59" s="171"/>
      <c r="G59" s="171"/>
      <c r="H59" s="171"/>
      <c r="I59" s="171"/>
      <c r="J59" s="171"/>
      <c r="K59" s="171"/>
      <c r="L59" s="173"/>
      <c r="M59" s="173"/>
      <c r="N59" s="173"/>
      <c r="O59" s="173"/>
      <c r="P59" s="173"/>
      <c r="Q59" s="173"/>
      <c r="R59" s="173"/>
      <c r="S59" s="173"/>
      <c r="T59" s="173"/>
      <c r="U59" s="173"/>
      <c r="V59" s="173"/>
      <c r="W59" s="173"/>
      <c r="X59" s="173"/>
      <c r="Y59" s="173"/>
      <c r="Z59" s="173"/>
      <c r="AA59" s="173"/>
      <c r="AB59" s="172"/>
      <c r="AC59" s="142"/>
      <c r="AE59" s="264"/>
      <c r="AF59" s="265"/>
      <c r="AG59" s="265"/>
      <c r="AH59" s="265"/>
      <c r="AI59" s="265"/>
      <c r="AJ59" s="265"/>
      <c r="AK59" s="265"/>
      <c r="AL59" s="265"/>
      <c r="AM59" s="265"/>
      <c r="AN59" s="265"/>
      <c r="AO59" s="266"/>
      <c r="AP59" s="266"/>
      <c r="AQ59" s="266"/>
      <c r="AR59" s="266"/>
      <c r="AS59" s="266"/>
      <c r="AT59" s="266"/>
      <c r="AU59" s="266"/>
      <c r="AV59" s="266"/>
      <c r="AW59" s="266"/>
      <c r="AX59" s="266"/>
      <c r="AY59" s="266"/>
      <c r="AZ59" s="266"/>
      <c r="BA59" s="266"/>
      <c r="BB59" s="266"/>
      <c r="BC59" s="266"/>
      <c r="BD59" s="266"/>
      <c r="BE59" s="267"/>
    </row>
    <row r="60" spans="1:57" s="116" customFormat="1" ht="18.75" customHeight="1" x14ac:dyDescent="0.4">
      <c r="A60" s="142"/>
      <c r="B60" s="756">
        <v>6</v>
      </c>
      <c r="C60" s="759" t="s">
        <v>235</v>
      </c>
      <c r="D60" s="759"/>
      <c r="E60" s="759"/>
      <c r="F60" s="759"/>
      <c r="G60" s="760"/>
      <c r="H60" s="194">
        <v>1</v>
      </c>
      <c r="I60" s="393" t="str">
        <f>IF('(様式5号)実績報告書'!C39="","",'(様式5号)実績報告書'!C39)</f>
        <v/>
      </c>
      <c r="J60" s="393"/>
      <c r="K60" s="393"/>
      <c r="L60" s="393"/>
      <c r="M60" s="393"/>
      <c r="N60" s="393"/>
      <c r="O60" s="393"/>
      <c r="P60" s="393"/>
      <c r="Q60" s="393"/>
      <c r="R60" s="393"/>
      <c r="S60" s="393"/>
      <c r="T60" s="393"/>
      <c r="U60" s="393"/>
      <c r="V60" s="393"/>
      <c r="W60" s="393"/>
      <c r="X60" s="393"/>
      <c r="Y60" s="393"/>
      <c r="Z60" s="393"/>
      <c r="AA60" s="393"/>
      <c r="AB60" s="394"/>
      <c r="AC60" s="142"/>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row>
    <row r="61" spans="1:57" s="116" customFormat="1" ht="18.75" customHeight="1" x14ac:dyDescent="0.4">
      <c r="A61" s="142"/>
      <c r="B61" s="757"/>
      <c r="C61" s="761"/>
      <c r="D61" s="761"/>
      <c r="E61" s="761"/>
      <c r="F61" s="761"/>
      <c r="G61" s="762"/>
      <c r="H61" s="192">
        <v>2</v>
      </c>
      <c r="I61" s="389" t="str">
        <f>IF('(様式5号)実績報告書'!C40="","",'(様式5号)実績報告書'!C40)</f>
        <v/>
      </c>
      <c r="J61" s="389"/>
      <c r="K61" s="389"/>
      <c r="L61" s="389"/>
      <c r="M61" s="389"/>
      <c r="N61" s="389"/>
      <c r="O61" s="389"/>
      <c r="P61" s="389"/>
      <c r="Q61" s="389"/>
      <c r="R61" s="389"/>
      <c r="S61" s="389"/>
      <c r="T61" s="389"/>
      <c r="U61" s="389"/>
      <c r="V61" s="389"/>
      <c r="W61" s="389"/>
      <c r="X61" s="389"/>
      <c r="Y61" s="389"/>
      <c r="Z61" s="389"/>
      <c r="AA61" s="389"/>
      <c r="AB61" s="390"/>
      <c r="AC61" s="142"/>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row>
    <row r="62" spans="1:57" s="116" customFormat="1" ht="18.75" customHeight="1" x14ac:dyDescent="0.4">
      <c r="A62" s="142"/>
      <c r="B62" s="757"/>
      <c r="C62" s="761"/>
      <c r="D62" s="761"/>
      <c r="E62" s="761"/>
      <c r="F62" s="761"/>
      <c r="G62" s="762"/>
      <c r="H62" s="192">
        <v>3</v>
      </c>
      <c r="I62" s="389" t="str">
        <f>IF('(様式5号)実績報告書'!C41="","",'(様式5号)実績報告書'!C41)</f>
        <v/>
      </c>
      <c r="J62" s="389"/>
      <c r="K62" s="389"/>
      <c r="L62" s="389"/>
      <c r="M62" s="389"/>
      <c r="N62" s="389"/>
      <c r="O62" s="389"/>
      <c r="P62" s="389"/>
      <c r="Q62" s="389"/>
      <c r="R62" s="389"/>
      <c r="S62" s="389"/>
      <c r="T62" s="389"/>
      <c r="U62" s="389"/>
      <c r="V62" s="389"/>
      <c r="W62" s="389"/>
      <c r="X62" s="389"/>
      <c r="Y62" s="389"/>
      <c r="Z62" s="389"/>
      <c r="AA62" s="389"/>
      <c r="AB62" s="390"/>
      <c r="AC62" s="142"/>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row>
    <row r="63" spans="1:57" s="116" customFormat="1" ht="18.75" customHeight="1" x14ac:dyDescent="0.4">
      <c r="A63" s="142"/>
      <c r="B63" s="757"/>
      <c r="C63" s="761"/>
      <c r="D63" s="761"/>
      <c r="E63" s="761"/>
      <c r="F63" s="761"/>
      <c r="G63" s="762"/>
      <c r="H63" s="192">
        <v>4</v>
      </c>
      <c r="I63" s="1374" t="str">
        <f>IF(基本情報設定!E22="現場改善（省エネ対策）事業","改善後の状況の分かるもの（現場写真等）",'(様式5号)実績報告書'!C42)</f>
        <v/>
      </c>
      <c r="J63" s="1374"/>
      <c r="K63" s="1374"/>
      <c r="L63" s="1374"/>
      <c r="M63" s="1374"/>
      <c r="N63" s="1374"/>
      <c r="O63" s="1374"/>
      <c r="P63" s="1374"/>
      <c r="Q63" s="1374"/>
      <c r="R63" s="1374"/>
      <c r="S63" s="1374"/>
      <c r="T63" s="1374"/>
      <c r="U63" s="1374"/>
      <c r="V63" s="1374"/>
      <c r="W63" s="1374"/>
      <c r="X63" s="1374"/>
      <c r="Y63" s="1374"/>
      <c r="Z63" s="1374"/>
      <c r="AA63" s="1374"/>
      <c r="AB63" s="1375"/>
      <c r="AC63" s="142"/>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row>
    <row r="64" spans="1:57" ht="18.75" customHeight="1" x14ac:dyDescent="0.4">
      <c r="A64" s="147"/>
      <c r="B64" s="757"/>
      <c r="C64" s="761"/>
      <c r="D64" s="761"/>
      <c r="E64" s="761"/>
      <c r="F64" s="761"/>
      <c r="G64" s="762"/>
      <c r="H64" s="192">
        <f>IF(I64="","",H63+1)</f>
        <v>5</v>
      </c>
      <c r="I64" s="1374" t="str">
        <f>IF(基本情報設定!E22="現場改善（省エネ対策）事業",IF(COUNTIF('(別紙1)事業計画書'!T40:V43,"有")&gt;0,"他補助金の事業報告書及び補助金等確定通知書の写し",""),"改善後の状況の分かるもの（現場写真等）")</f>
        <v>改善後の状況の分かるもの（現場写真等）</v>
      </c>
      <c r="J64" s="1374"/>
      <c r="K64" s="1374"/>
      <c r="L64" s="1374"/>
      <c r="M64" s="1374"/>
      <c r="N64" s="1374"/>
      <c r="O64" s="1374"/>
      <c r="P64" s="1374"/>
      <c r="Q64" s="1374"/>
      <c r="R64" s="1374"/>
      <c r="S64" s="1374"/>
      <c r="T64" s="1374"/>
      <c r="U64" s="1374"/>
      <c r="V64" s="1374"/>
      <c r="W64" s="1374"/>
      <c r="X64" s="1374"/>
      <c r="Y64" s="1374"/>
      <c r="Z64" s="1374"/>
      <c r="AA64" s="1374"/>
      <c r="AB64" s="1375"/>
      <c r="AC64" s="147"/>
    </row>
    <row r="65" spans="2:28" ht="18.75" customHeight="1" thickBot="1" x14ac:dyDescent="0.45">
      <c r="B65" s="758"/>
      <c r="C65" s="763"/>
      <c r="D65" s="763"/>
      <c r="E65" s="763"/>
      <c r="F65" s="763"/>
      <c r="G65" s="764"/>
      <c r="H65" s="190" t="str">
        <f>IF(I65="","",H64+1)</f>
        <v/>
      </c>
      <c r="I65" s="754" t="str">
        <f>IF(基本情報設定!E22="設備導入（省エネ対策）事業",IF(COUNTIF('(別紙1)事業計画書'!T40:V43,"有")&gt;0,"他補助金の事業報告書及び補助金等確定通知書の写し",""),"")</f>
        <v/>
      </c>
      <c r="J65" s="754"/>
      <c r="K65" s="754"/>
      <c r="L65" s="754"/>
      <c r="M65" s="754"/>
      <c r="N65" s="754"/>
      <c r="O65" s="754"/>
      <c r="P65" s="754"/>
      <c r="Q65" s="754"/>
      <c r="R65" s="754"/>
      <c r="S65" s="754"/>
      <c r="T65" s="754"/>
      <c r="U65" s="754"/>
      <c r="V65" s="754"/>
      <c r="W65" s="754"/>
      <c r="X65" s="754"/>
      <c r="Y65" s="754"/>
      <c r="Z65" s="754"/>
      <c r="AA65" s="754"/>
      <c r="AB65" s="755"/>
    </row>
  </sheetData>
  <sheetProtection algorithmName="SHA-512" hashValue="BaIM+hcaw44DWqZdlDWLCINIL5KBE25TVZDWX2DkxX7SkoJ0xcP3FZ5qaOJ+DeXnwwlO4xsubR3DLbQ1PCXmAg==" saltValue="Ea8dMSNe8anknMv3SJ4Ayw==" spinCount="100000" sheet="1" objects="1" scenarios="1"/>
  <mergeCells count="153">
    <mergeCell ref="B1:AC1"/>
    <mergeCell ref="A2:S3"/>
    <mergeCell ref="U2:AB3"/>
    <mergeCell ref="AE2:AW3"/>
    <mergeCell ref="AY2:BF3"/>
    <mergeCell ref="C5:D5"/>
    <mergeCell ref="E5:I5"/>
    <mergeCell ref="J5:AB5"/>
    <mergeCell ref="B6:B34"/>
    <mergeCell ref="C6:D34"/>
    <mergeCell ref="E6:I12"/>
    <mergeCell ref="J6:AB12"/>
    <mergeCell ref="AE6:AE34"/>
    <mergeCell ref="AF6:AG34"/>
    <mergeCell ref="AH6:AL12"/>
    <mergeCell ref="AM6:BE12"/>
    <mergeCell ref="AF5:AG5"/>
    <mergeCell ref="AH5:AL5"/>
    <mergeCell ref="AM5:BE5"/>
    <mergeCell ref="J30:AB30"/>
    <mergeCell ref="L32:N32"/>
    <mergeCell ref="R32:T32"/>
    <mergeCell ref="E32:I32"/>
    <mergeCell ref="J13:AB26"/>
    <mergeCell ref="AF38:AJ39"/>
    <mergeCell ref="AK38:AO39"/>
    <mergeCell ref="AP38:BD39"/>
    <mergeCell ref="C35:AB35"/>
    <mergeCell ref="AF35:BE35"/>
    <mergeCell ref="C37:G37"/>
    <mergeCell ref="H37:L37"/>
    <mergeCell ref="M37:AA37"/>
    <mergeCell ref="AF37:AJ37"/>
    <mergeCell ref="AK37:AO37"/>
    <mergeCell ref="AP37:BD37"/>
    <mergeCell ref="C38:G39"/>
    <mergeCell ref="H38:L39"/>
    <mergeCell ref="M38:AA39"/>
    <mergeCell ref="AF42:AJ43"/>
    <mergeCell ref="AK42:AO43"/>
    <mergeCell ref="AP42:BD43"/>
    <mergeCell ref="C40:G41"/>
    <mergeCell ref="H40:L41"/>
    <mergeCell ref="M40:AA41"/>
    <mergeCell ref="AF40:AJ41"/>
    <mergeCell ref="AK40:AO41"/>
    <mergeCell ref="AP40:BD41"/>
    <mergeCell ref="AG47:AI47"/>
    <mergeCell ref="AN47:AP47"/>
    <mergeCell ref="C48:G51"/>
    <mergeCell ref="H48:AA48"/>
    <mergeCell ref="AF48:AJ51"/>
    <mergeCell ref="AK48:BD48"/>
    <mergeCell ref="H49:K50"/>
    <mergeCell ref="L49:O50"/>
    <mergeCell ref="C44:G45"/>
    <mergeCell ref="H44:L45"/>
    <mergeCell ref="M44:AA45"/>
    <mergeCell ref="AF44:AJ45"/>
    <mergeCell ref="AK44:AO45"/>
    <mergeCell ref="AP44:BD45"/>
    <mergeCell ref="AW49:AZ50"/>
    <mergeCell ref="BA49:BD50"/>
    <mergeCell ref="H51:K51"/>
    <mergeCell ref="L51:O51"/>
    <mergeCell ref="P51:S51"/>
    <mergeCell ref="T51:W51"/>
    <mergeCell ref="X51:AA51"/>
    <mergeCell ref="AK51:AN51"/>
    <mergeCell ref="AO51:AR51"/>
    <mergeCell ref="AS51:AV51"/>
    <mergeCell ref="AK49:AN50"/>
    <mergeCell ref="AO49:AR50"/>
    <mergeCell ref="AS49:AV50"/>
    <mergeCell ref="AW51:AZ51"/>
    <mergeCell ref="BA51:BD51"/>
    <mergeCell ref="C52:G53"/>
    <mergeCell ref="H52:K53"/>
    <mergeCell ref="L52:O53"/>
    <mergeCell ref="P52:S53"/>
    <mergeCell ref="T52:W53"/>
    <mergeCell ref="X52:AA53"/>
    <mergeCell ref="AF52:AJ53"/>
    <mergeCell ref="AK52:AN53"/>
    <mergeCell ref="P49:S50"/>
    <mergeCell ref="T49:W50"/>
    <mergeCell ref="X49:AA50"/>
    <mergeCell ref="AF54:AJ55"/>
    <mergeCell ref="AK54:AN55"/>
    <mergeCell ref="AO54:AR55"/>
    <mergeCell ref="AS54:AV55"/>
    <mergeCell ref="AW54:AZ55"/>
    <mergeCell ref="BA54:BD55"/>
    <mergeCell ref="AO52:AR53"/>
    <mergeCell ref="AS52:AV53"/>
    <mergeCell ref="AW52:AZ53"/>
    <mergeCell ref="BA52:BD53"/>
    <mergeCell ref="AF57:AR58"/>
    <mergeCell ref="I63:AB63"/>
    <mergeCell ref="I64:AB64"/>
    <mergeCell ref="I65:AB65"/>
    <mergeCell ref="AS57:AZ58"/>
    <mergeCell ref="BA57:BD58"/>
    <mergeCell ref="AF56:AJ56"/>
    <mergeCell ref="AK56:AN56"/>
    <mergeCell ref="AO56:AR56"/>
    <mergeCell ref="AS56:AV56"/>
    <mergeCell ref="AW56:AZ56"/>
    <mergeCell ref="BA56:BD56"/>
    <mergeCell ref="H56:K56"/>
    <mergeCell ref="L56:O56"/>
    <mergeCell ref="P56:S56"/>
    <mergeCell ref="T56:W56"/>
    <mergeCell ref="X56:AA56"/>
    <mergeCell ref="B60:B65"/>
    <mergeCell ref="C60:G65"/>
    <mergeCell ref="I60:AB60"/>
    <mergeCell ref="I61:AB61"/>
    <mergeCell ref="I62:AB62"/>
    <mergeCell ref="C57:O58"/>
    <mergeCell ref="P57:W58"/>
    <mergeCell ref="X57:AA58"/>
    <mergeCell ref="C56:G56"/>
    <mergeCell ref="C54:G55"/>
    <mergeCell ref="H54:K55"/>
    <mergeCell ref="L54:O55"/>
    <mergeCell ref="P54:S55"/>
    <mergeCell ref="T54:W55"/>
    <mergeCell ref="X54:AA55"/>
    <mergeCell ref="D47:F47"/>
    <mergeCell ref="K47:M47"/>
    <mergeCell ref="C42:G43"/>
    <mergeCell ref="H42:L43"/>
    <mergeCell ref="M42:AA43"/>
    <mergeCell ref="AH34:AL34"/>
    <mergeCell ref="E33:I33"/>
    <mergeCell ref="AH13:AL18"/>
    <mergeCell ref="AM13:BE26"/>
    <mergeCell ref="AH19:AL26"/>
    <mergeCell ref="AI28:BD28"/>
    <mergeCell ref="AM30:BE30"/>
    <mergeCell ref="AH32:AL32"/>
    <mergeCell ref="AO32:AQ32"/>
    <mergeCell ref="AR32:AT34"/>
    <mergeCell ref="AU32:AW32"/>
    <mergeCell ref="AX32:BE34"/>
    <mergeCell ref="O32:Q34"/>
    <mergeCell ref="U32:AB34"/>
    <mergeCell ref="F27:AB27"/>
    <mergeCell ref="AI27:BE27"/>
    <mergeCell ref="E19:I26"/>
    <mergeCell ref="E13:I18"/>
    <mergeCell ref="F28:AA28"/>
  </mergeCells>
  <phoneticPr fontId="2"/>
  <printOptions horizontalCentered="1" verticalCentered="1"/>
  <pageMargins left="0.11811023622047245" right="0.11811023622047245" top="0.35433070866141736" bottom="0.35433070866141736" header="0.31496062992125984" footer="0.31496062992125984"/>
  <pageSetup paperSize="9" scale="86" orientation="portrait" blackAndWhite="1" r:id="rId1"/>
  <headerFooter>
    <oddHeader>&amp;R&amp;P/&amp;N</oddHeader>
  </headerFooter>
  <rowBreaks count="1" manualBreakCount="1">
    <brk id="34" max="2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C50"/>
  <sheetViews>
    <sheetView view="pageBreakPreview" zoomScale="90" zoomScaleNormal="85" zoomScaleSheetLayoutView="90" workbookViewId="0">
      <selection activeCell="L26" sqref="L26:Y27"/>
    </sheetView>
  </sheetViews>
  <sheetFormatPr defaultColWidth="3" defaultRowHeight="18.75" customHeight="1" x14ac:dyDescent="0.4"/>
  <cols>
    <col min="1" max="1" width="3" style="2"/>
    <col min="2" max="2" width="2" style="2" customWidth="1"/>
    <col min="3" max="3" width="4.625" style="2" customWidth="1"/>
    <col min="4" max="27" width="3" style="2"/>
    <col min="28" max="28" width="3" style="2" customWidth="1"/>
    <col min="29" max="29" width="3" style="2"/>
    <col min="30" max="30" width="3.5" style="2" bestFit="1" customWidth="1"/>
    <col min="31"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55" ht="9.9499999999999993" customHeight="1" x14ac:dyDescent="0.4">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row>
    <row r="2" spans="1:55" ht="18.75" customHeight="1" x14ac:dyDescent="0.4">
      <c r="A2" s="36"/>
      <c r="B2" s="959" t="s">
        <v>59</v>
      </c>
      <c r="C2" s="959"/>
      <c r="D2" s="959"/>
      <c r="E2" s="959"/>
      <c r="F2" s="959"/>
      <c r="G2" s="959"/>
      <c r="H2" s="959"/>
      <c r="I2" s="959"/>
      <c r="J2" s="959"/>
      <c r="K2" s="959"/>
      <c r="L2" s="959"/>
      <c r="M2" s="959"/>
      <c r="N2" s="959"/>
      <c r="O2" s="959"/>
      <c r="P2" s="959"/>
      <c r="Q2" s="959"/>
      <c r="R2" s="959"/>
      <c r="S2" s="959"/>
      <c r="T2" s="959"/>
      <c r="U2" s="959"/>
      <c r="V2" s="959"/>
      <c r="W2" s="959"/>
      <c r="X2" s="959"/>
      <c r="Y2" s="959"/>
      <c r="Z2" s="959"/>
      <c r="AA2" s="959"/>
      <c r="AB2" s="959"/>
      <c r="AC2" s="28" t="s">
        <v>144</v>
      </c>
    </row>
    <row r="3" spans="1:55" ht="18.75" customHeight="1" x14ac:dyDescent="0.4">
      <c r="A3" s="960" t="s">
        <v>60</v>
      </c>
      <c r="B3" s="960"/>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362" t="s">
        <v>140</v>
      </c>
      <c r="AD3" s="362"/>
      <c r="AE3" s="362"/>
      <c r="AF3" s="362"/>
      <c r="AG3" s="362"/>
      <c r="AH3" s="362"/>
      <c r="AI3" s="362"/>
      <c r="AJ3" s="362"/>
      <c r="AK3" s="362"/>
      <c r="AL3" s="362"/>
      <c r="AM3" s="362"/>
      <c r="AN3" s="362"/>
      <c r="AO3" s="362"/>
      <c r="AP3" s="362"/>
      <c r="AQ3" s="362"/>
      <c r="AR3" s="362"/>
      <c r="AS3" s="362"/>
      <c r="AT3" s="362"/>
      <c r="AU3" s="362"/>
      <c r="AV3" s="362"/>
      <c r="AW3" s="362"/>
      <c r="AX3" s="362"/>
      <c r="AY3" s="362"/>
      <c r="AZ3" s="362"/>
    </row>
    <row r="4" spans="1:55" ht="18.75" customHeight="1" x14ac:dyDescent="0.4">
      <c r="A4" s="960"/>
      <c r="B4" s="960"/>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row>
    <row r="5" spans="1:55" ht="18.75" customHeight="1" x14ac:dyDescent="0.4">
      <c r="A5" s="37"/>
      <c r="B5" s="35"/>
      <c r="C5" s="35"/>
      <c r="D5" s="35"/>
      <c r="E5" s="35"/>
      <c r="F5" s="35"/>
      <c r="G5" s="35"/>
      <c r="H5" s="35"/>
      <c r="I5" s="35"/>
      <c r="J5" s="35"/>
      <c r="K5" s="35"/>
      <c r="L5" s="35"/>
      <c r="M5" s="35"/>
      <c r="N5" s="35"/>
      <c r="O5" s="35"/>
      <c r="P5" s="35"/>
      <c r="Q5" s="35"/>
      <c r="R5" s="35"/>
      <c r="S5" s="35"/>
      <c r="T5" s="35"/>
      <c r="U5" s="1412" t="s">
        <v>365</v>
      </c>
      <c r="V5" s="1412"/>
      <c r="W5" s="1412"/>
      <c r="X5" s="1412"/>
      <c r="Y5" s="1412"/>
      <c r="Z5" s="1412"/>
      <c r="AA5" s="1412"/>
      <c r="AB5" s="35"/>
      <c r="AC5" s="28" t="s">
        <v>148</v>
      </c>
    </row>
    <row r="6" spans="1:55" ht="18.75" customHeight="1" x14ac:dyDescent="0.4">
      <c r="A6" s="38"/>
      <c r="B6" s="981" t="s">
        <v>12</v>
      </c>
      <c r="C6" s="981"/>
      <c r="D6" s="981"/>
      <c r="E6" s="981"/>
      <c r="F6" s="981"/>
      <c r="G6" s="981"/>
      <c r="H6" s="981"/>
      <c r="I6" s="38"/>
      <c r="J6" s="38"/>
      <c r="K6" s="38"/>
      <c r="L6" s="38"/>
      <c r="M6" s="35"/>
      <c r="N6" s="35"/>
      <c r="O6" s="35"/>
      <c r="P6" s="35"/>
      <c r="Q6" s="35"/>
      <c r="R6" s="35"/>
      <c r="S6" s="35"/>
      <c r="T6" s="35"/>
      <c r="U6" s="35"/>
      <c r="V6" s="35"/>
      <c r="W6" s="35"/>
      <c r="X6" s="35"/>
      <c r="Y6" s="35"/>
      <c r="Z6" s="35"/>
      <c r="AA6" s="35"/>
      <c r="AB6" s="35"/>
    </row>
    <row r="7" spans="1:55" ht="18.75" customHeight="1" x14ac:dyDescent="0.4">
      <c r="A7" s="37"/>
      <c r="B7" s="35"/>
      <c r="C7" s="35"/>
      <c r="D7" s="35"/>
      <c r="E7" s="35"/>
      <c r="F7" s="35"/>
      <c r="G7" s="35"/>
      <c r="H7" s="960" t="s">
        <v>39</v>
      </c>
      <c r="I7" s="960"/>
      <c r="J7" s="960"/>
      <c r="K7" s="960"/>
      <c r="L7" s="960"/>
      <c r="M7" s="980" t="s">
        <v>14</v>
      </c>
      <c r="N7" s="980"/>
      <c r="O7" s="980"/>
      <c r="P7" s="980"/>
      <c r="Q7" s="980"/>
      <c r="R7" s="960" t="s">
        <v>131</v>
      </c>
      <c r="S7" s="960"/>
      <c r="T7" s="940" t="str">
        <f>IF(基本情報設定!$F$16="","",基本情報設定!$F$16)</f>
        <v/>
      </c>
      <c r="U7" s="940"/>
      <c r="V7" s="940"/>
      <c r="W7" s="940"/>
      <c r="X7" s="940"/>
      <c r="Y7" s="940"/>
      <c r="Z7" s="940"/>
      <c r="AA7" s="940"/>
      <c r="AB7" s="940"/>
      <c r="AD7" s="28"/>
    </row>
    <row r="8" spans="1:55" ht="18.75" customHeight="1" x14ac:dyDescent="0.4">
      <c r="A8" s="37"/>
      <c r="B8" s="35"/>
      <c r="C8" s="35"/>
      <c r="D8" s="35"/>
      <c r="E8" s="35"/>
      <c r="F8" s="35"/>
      <c r="G8" s="35"/>
      <c r="H8" s="960"/>
      <c r="I8" s="960"/>
      <c r="J8" s="960"/>
      <c r="K8" s="960"/>
      <c r="L8" s="960"/>
      <c r="M8" s="980"/>
      <c r="N8" s="980"/>
      <c r="O8" s="980"/>
      <c r="P8" s="980"/>
      <c r="Q8" s="980"/>
      <c r="R8" s="1182" t="str">
        <f>IF(基本情報設定!$J$16="","",基本情報設定!$J$16)</f>
        <v/>
      </c>
      <c r="S8" s="1182"/>
      <c r="T8" s="1182"/>
      <c r="U8" s="1182"/>
      <c r="V8" s="1182"/>
      <c r="W8" s="1182"/>
      <c r="X8" s="1182"/>
      <c r="Y8" s="1182"/>
      <c r="Z8" s="1182"/>
      <c r="AA8" s="1182"/>
      <c r="AB8" s="1182"/>
      <c r="AD8" s="28"/>
    </row>
    <row r="9" spans="1:55" ht="18.75" customHeight="1" x14ac:dyDescent="0.4">
      <c r="A9" s="37"/>
      <c r="B9" s="35"/>
      <c r="C9" s="35"/>
      <c r="D9" s="35"/>
      <c r="E9" s="35"/>
      <c r="F9" s="35"/>
      <c r="G9" s="35"/>
      <c r="H9" s="960"/>
      <c r="I9" s="960"/>
      <c r="J9" s="960"/>
      <c r="K9" s="960"/>
      <c r="L9" s="960"/>
      <c r="M9" s="937" t="s">
        <v>15</v>
      </c>
      <c r="N9" s="980"/>
      <c r="O9" s="980"/>
      <c r="P9" s="980"/>
      <c r="Q9" s="980"/>
      <c r="R9" s="939" t="str">
        <f>IF(基本情報設定!$E$7="","",基本情報設定!$E$7)</f>
        <v/>
      </c>
      <c r="S9" s="939"/>
      <c r="T9" s="939"/>
      <c r="U9" s="939"/>
      <c r="V9" s="939"/>
      <c r="W9" s="939"/>
      <c r="X9" s="939"/>
      <c r="Y9" s="939"/>
      <c r="Z9" s="939"/>
      <c r="AA9" s="939"/>
      <c r="AB9" s="939"/>
      <c r="AC9" s="29"/>
      <c r="AE9" s="28"/>
    </row>
    <row r="10" spans="1:55" ht="18.75" customHeight="1" x14ac:dyDescent="0.4">
      <c r="A10" s="37"/>
      <c r="B10" s="35"/>
      <c r="C10" s="35"/>
      <c r="D10" s="35"/>
      <c r="E10" s="35"/>
      <c r="F10" s="35"/>
      <c r="G10" s="35"/>
      <c r="H10" s="960"/>
      <c r="I10" s="960"/>
      <c r="J10" s="960"/>
      <c r="K10" s="960"/>
      <c r="L10" s="960"/>
      <c r="M10" s="980"/>
      <c r="N10" s="980"/>
      <c r="O10" s="980"/>
      <c r="P10" s="980"/>
      <c r="Q10" s="980"/>
      <c r="R10" s="938" t="str">
        <f>IF(基本情報設定!$E$10="","",基本情報設定!$E$10)</f>
        <v/>
      </c>
      <c r="S10" s="938"/>
      <c r="T10" s="938"/>
      <c r="U10" s="938"/>
      <c r="V10" s="938"/>
      <c r="W10" s="939" t="str">
        <f>IF(基本情報設定!$H$10="","",基本情報設定!$H$10)</f>
        <v/>
      </c>
      <c r="X10" s="939"/>
      <c r="Y10" s="939"/>
      <c r="Z10" s="939"/>
      <c r="AA10" s="939"/>
      <c r="AB10" s="35"/>
      <c r="AC10" s="28"/>
    </row>
    <row r="11" spans="1:55" s="4" customFormat="1" ht="18.75" customHeight="1" x14ac:dyDescent="0.4">
      <c r="A11" s="36"/>
      <c r="B11" s="43"/>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28"/>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row>
    <row r="12" spans="1:55" s="4" customFormat="1" ht="18.75" customHeight="1" x14ac:dyDescent="0.4">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row>
    <row r="13" spans="1:55" s="4" customFormat="1" ht="18.75" customHeight="1" x14ac:dyDescent="0.4">
      <c r="A13" s="36"/>
      <c r="B13" s="36"/>
      <c r="C13" s="36" t="s">
        <v>61</v>
      </c>
      <c r="D13" s="36"/>
      <c r="E13" s="36"/>
      <c r="F13" s="36"/>
      <c r="G13" s="36"/>
      <c r="H13" s="36"/>
      <c r="I13" s="36"/>
      <c r="J13" s="36"/>
      <c r="K13" s="36"/>
      <c r="L13" s="36"/>
      <c r="M13" s="36"/>
      <c r="N13" s="36"/>
      <c r="O13" s="36"/>
      <c r="P13" s="36"/>
      <c r="Q13" s="36"/>
      <c r="R13" s="36"/>
      <c r="S13" s="36"/>
      <c r="T13" s="36"/>
      <c r="U13" s="36"/>
      <c r="V13" s="36"/>
      <c r="W13" s="36"/>
      <c r="X13" s="36"/>
      <c r="Y13" s="36"/>
      <c r="Z13" s="36"/>
      <c r="AA13" s="36"/>
      <c r="AB13" s="36"/>
    </row>
    <row r="14" spans="1:55" s="4" customFormat="1" ht="15" customHeight="1" x14ac:dyDescent="0.4">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row>
    <row r="15" spans="1:55" s="4" customFormat="1" ht="15" customHeight="1" x14ac:dyDescent="0.4">
      <c r="A15" s="960" t="s">
        <v>3</v>
      </c>
      <c r="B15" s="960"/>
      <c r="C15" s="960"/>
      <c r="D15" s="960"/>
      <c r="E15" s="960"/>
      <c r="F15" s="960"/>
      <c r="G15" s="960"/>
      <c r="H15" s="960"/>
      <c r="I15" s="960"/>
      <c r="J15" s="960"/>
      <c r="K15" s="960"/>
      <c r="L15" s="960"/>
      <c r="M15" s="960"/>
      <c r="N15" s="960"/>
      <c r="O15" s="960"/>
      <c r="P15" s="960"/>
      <c r="Q15" s="960"/>
      <c r="R15" s="960"/>
      <c r="S15" s="960"/>
      <c r="T15" s="960"/>
      <c r="U15" s="960"/>
      <c r="V15" s="960"/>
      <c r="W15" s="960"/>
      <c r="X15" s="960"/>
      <c r="Y15" s="960"/>
      <c r="Z15" s="960"/>
      <c r="AA15" s="960"/>
      <c r="AB15" s="960"/>
    </row>
    <row r="16" spans="1:55" s="4" customFormat="1" ht="15" customHeight="1" x14ac:dyDescent="0.4">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row>
    <row r="17" spans="1:36" s="4" customFormat="1" ht="15.95" customHeight="1" x14ac:dyDescent="0.4">
      <c r="A17" s="39"/>
      <c r="B17" s="1138" t="s">
        <v>40</v>
      </c>
      <c r="C17" s="1138"/>
      <c r="D17" s="1138"/>
      <c r="E17" s="1138"/>
      <c r="F17" s="1138"/>
      <c r="G17" s="1138"/>
      <c r="H17" s="1423" t="str">
        <f>'(様式5号)実績報告書'!$H$16</f>
        <v>令和　年　月　日</v>
      </c>
      <c r="I17" s="1423"/>
      <c r="J17" s="1423"/>
      <c r="K17" s="1423"/>
      <c r="L17" s="1423"/>
      <c r="M17" s="1423"/>
      <c r="N17" s="1138" t="s">
        <v>41</v>
      </c>
      <c r="O17" s="1138"/>
      <c r="P17" s="1138"/>
      <c r="Q17" s="1138"/>
      <c r="R17" s="1138"/>
      <c r="S17" s="1138"/>
      <c r="T17" s="1426" t="str">
        <f>'(様式5号)実績報告書'!$T$16</f>
        <v>指令も産第   号</v>
      </c>
      <c r="U17" s="1426"/>
      <c r="V17" s="1426"/>
      <c r="W17" s="1426"/>
      <c r="X17" s="1426"/>
      <c r="Y17" s="1426"/>
      <c r="Z17" s="1426"/>
      <c r="AA17" s="1426"/>
      <c r="AB17" s="39"/>
    </row>
    <row r="18" spans="1:36" s="4" customFormat="1" ht="15.95" customHeight="1" x14ac:dyDescent="0.4">
      <c r="A18" s="39"/>
      <c r="B18" s="1279"/>
      <c r="C18" s="1279"/>
      <c r="D18" s="1279"/>
      <c r="E18" s="1279"/>
      <c r="F18" s="1279"/>
      <c r="G18" s="1279"/>
      <c r="H18" s="1424"/>
      <c r="I18" s="1424"/>
      <c r="J18" s="1424"/>
      <c r="K18" s="1424"/>
      <c r="L18" s="1424"/>
      <c r="M18" s="1424"/>
      <c r="N18" s="1279"/>
      <c r="O18" s="1279"/>
      <c r="P18" s="1279"/>
      <c r="Q18" s="1279"/>
      <c r="R18" s="1279"/>
      <c r="S18" s="1279"/>
      <c r="T18" s="1427"/>
      <c r="U18" s="1427"/>
      <c r="V18" s="1427"/>
      <c r="W18" s="1427"/>
      <c r="X18" s="1427"/>
      <c r="Y18" s="1427"/>
      <c r="Z18" s="1427"/>
      <c r="AA18" s="1427"/>
      <c r="AB18" s="39"/>
      <c r="AC18" s="27"/>
    </row>
    <row r="19" spans="1:36" s="4" customFormat="1" ht="15.95" customHeight="1" x14ac:dyDescent="0.4">
      <c r="A19" s="39"/>
      <c r="B19" s="1139"/>
      <c r="C19" s="1139"/>
      <c r="D19" s="1139"/>
      <c r="E19" s="1139"/>
      <c r="F19" s="1139"/>
      <c r="G19" s="1139"/>
      <c r="H19" s="1425"/>
      <c r="I19" s="1425"/>
      <c r="J19" s="1425"/>
      <c r="K19" s="1425"/>
      <c r="L19" s="1425"/>
      <c r="M19" s="1425"/>
      <c r="N19" s="1139"/>
      <c r="O19" s="1139"/>
      <c r="P19" s="1139"/>
      <c r="Q19" s="1139"/>
      <c r="R19" s="1139"/>
      <c r="S19" s="1139"/>
      <c r="T19" s="1428"/>
      <c r="U19" s="1428"/>
      <c r="V19" s="1428"/>
      <c r="W19" s="1428"/>
      <c r="X19" s="1428"/>
      <c r="Y19" s="1428"/>
      <c r="Z19" s="1428"/>
      <c r="AA19" s="1428"/>
      <c r="AB19" s="39"/>
      <c r="AC19" s="27"/>
    </row>
    <row r="20" spans="1:36" s="4" customFormat="1" ht="15.95" customHeight="1" x14ac:dyDescent="0.4">
      <c r="A20" s="36"/>
      <c r="B20" s="1138" t="s">
        <v>4</v>
      </c>
      <c r="C20" s="1138"/>
      <c r="D20" s="1138"/>
      <c r="E20" s="1138"/>
      <c r="F20" s="1138"/>
      <c r="G20" s="1138"/>
      <c r="H20" s="1132" t="str">
        <f>【管理者】セットアップ!$B$1</f>
        <v>令和６年度</v>
      </c>
      <c r="I20" s="1132"/>
      <c r="J20" s="1132"/>
      <c r="K20" s="1132"/>
      <c r="L20" s="1132"/>
      <c r="M20" s="1132"/>
      <c r="N20" s="1138" t="s">
        <v>42</v>
      </c>
      <c r="O20" s="1138"/>
      <c r="P20" s="1138"/>
      <c r="Q20" s="1138"/>
      <c r="R20" s="1138"/>
      <c r="S20" s="1138"/>
      <c r="T20" s="1180">
        <f>基本情報設定!E20</f>
        <v>0</v>
      </c>
      <c r="U20" s="1180"/>
      <c r="V20" s="1180"/>
      <c r="W20" s="1180"/>
      <c r="X20" s="1180"/>
      <c r="Y20" s="1180"/>
      <c r="Z20" s="1180"/>
      <c r="AA20" s="1180"/>
      <c r="AB20" s="36"/>
      <c r="AC20" s="27"/>
    </row>
    <row r="21" spans="1:36" s="4" customFormat="1" ht="15.95" customHeight="1" x14ac:dyDescent="0.4">
      <c r="A21" s="36"/>
      <c r="B21" s="1139"/>
      <c r="C21" s="1139"/>
      <c r="D21" s="1139"/>
      <c r="E21" s="1139"/>
      <c r="F21" s="1139"/>
      <c r="G21" s="1139"/>
      <c r="H21" s="1133"/>
      <c r="I21" s="1133"/>
      <c r="J21" s="1133"/>
      <c r="K21" s="1133"/>
      <c r="L21" s="1133"/>
      <c r="M21" s="1133"/>
      <c r="N21" s="1139"/>
      <c r="O21" s="1139"/>
      <c r="P21" s="1139"/>
      <c r="Q21" s="1139"/>
      <c r="R21" s="1139"/>
      <c r="S21" s="1139"/>
      <c r="T21" s="1181"/>
      <c r="U21" s="1181"/>
      <c r="V21" s="1181"/>
      <c r="W21" s="1181"/>
      <c r="X21" s="1181"/>
      <c r="Y21" s="1181"/>
      <c r="Z21" s="1181"/>
      <c r="AA21" s="1181"/>
      <c r="AB21" s="36"/>
      <c r="AC21" s="27"/>
    </row>
    <row r="22" spans="1:36" s="4" customFormat="1" ht="15.95" customHeight="1" x14ac:dyDescent="0.4">
      <c r="A22" s="36"/>
      <c r="B22" s="1413" t="s">
        <v>6</v>
      </c>
      <c r="C22" s="1414"/>
      <c r="D22" s="1414"/>
      <c r="E22" s="1414"/>
      <c r="F22" s="1414"/>
      <c r="G22" s="1414"/>
      <c r="H22" s="1414"/>
      <c r="I22" s="1414"/>
      <c r="J22" s="1414"/>
      <c r="K22" s="1415"/>
      <c r="L22" s="973" t="str">
        <f>基本情報設定!E22</f>
        <v/>
      </c>
      <c r="M22" s="974"/>
      <c r="N22" s="974"/>
      <c r="O22" s="974"/>
      <c r="P22" s="974"/>
      <c r="Q22" s="974"/>
      <c r="R22" s="974"/>
      <c r="S22" s="974"/>
      <c r="T22" s="974"/>
      <c r="U22" s="974"/>
      <c r="V22" s="974"/>
      <c r="W22" s="974"/>
      <c r="X22" s="974"/>
      <c r="Y22" s="974"/>
      <c r="Z22" s="974"/>
      <c r="AA22" s="975"/>
      <c r="AB22" s="36"/>
    </row>
    <row r="23" spans="1:36" s="4" customFormat="1" ht="15.95" customHeight="1" x14ac:dyDescent="0.4">
      <c r="A23" s="36"/>
      <c r="B23" s="1413"/>
      <c r="C23" s="1414"/>
      <c r="D23" s="1414"/>
      <c r="E23" s="1414"/>
      <c r="F23" s="1414"/>
      <c r="G23" s="1414"/>
      <c r="H23" s="1414"/>
      <c r="I23" s="1414"/>
      <c r="J23" s="1414"/>
      <c r="K23" s="1415"/>
      <c r="L23" s="976"/>
      <c r="M23" s="977"/>
      <c r="N23" s="977"/>
      <c r="O23" s="977"/>
      <c r="P23" s="977"/>
      <c r="Q23" s="977"/>
      <c r="R23" s="977"/>
      <c r="S23" s="977"/>
      <c r="T23" s="977"/>
      <c r="U23" s="977"/>
      <c r="V23" s="977"/>
      <c r="W23" s="977"/>
      <c r="X23" s="977"/>
      <c r="Y23" s="977"/>
      <c r="Z23" s="977"/>
      <c r="AA23" s="978"/>
      <c r="AB23" s="36"/>
    </row>
    <row r="24" spans="1:36" s="4" customFormat="1" ht="15.95" customHeight="1" x14ac:dyDescent="0.4">
      <c r="A24" s="36"/>
      <c r="B24" s="1413" t="s">
        <v>62</v>
      </c>
      <c r="C24" s="1414"/>
      <c r="D24" s="1414"/>
      <c r="E24" s="1414"/>
      <c r="F24" s="1414" t="s">
        <v>63</v>
      </c>
      <c r="G24" s="1414"/>
      <c r="H24" s="1414"/>
      <c r="I24" s="1414"/>
      <c r="J24" s="1414"/>
      <c r="K24" s="1415"/>
      <c r="L24" s="1124">
        <f>'(様式5号)実績報告書'!$K$29</f>
        <v>0</v>
      </c>
      <c r="M24" s="1125"/>
      <c r="N24" s="1125"/>
      <c r="O24" s="1125"/>
      <c r="P24" s="1125"/>
      <c r="Q24" s="1125"/>
      <c r="R24" s="1125"/>
      <c r="S24" s="1125"/>
      <c r="T24" s="1125"/>
      <c r="U24" s="1125"/>
      <c r="V24" s="1125"/>
      <c r="W24" s="1125"/>
      <c r="X24" s="1125"/>
      <c r="Y24" s="1125"/>
      <c r="Z24" s="974" t="s">
        <v>7</v>
      </c>
      <c r="AA24" s="975"/>
      <c r="AB24" s="36"/>
    </row>
    <row r="25" spans="1:36" s="4" customFormat="1" ht="15.95" customHeight="1" x14ac:dyDescent="0.4">
      <c r="A25" s="36"/>
      <c r="B25" s="1413"/>
      <c r="C25" s="1414"/>
      <c r="D25" s="1414"/>
      <c r="E25" s="1414"/>
      <c r="F25" s="898"/>
      <c r="G25" s="898"/>
      <c r="H25" s="898"/>
      <c r="I25" s="898"/>
      <c r="J25" s="898"/>
      <c r="K25" s="899"/>
      <c r="L25" s="1418"/>
      <c r="M25" s="1419"/>
      <c r="N25" s="1419"/>
      <c r="O25" s="1419"/>
      <c r="P25" s="1419"/>
      <c r="Q25" s="1419"/>
      <c r="R25" s="1419"/>
      <c r="S25" s="1419"/>
      <c r="T25" s="1419"/>
      <c r="U25" s="1419"/>
      <c r="V25" s="1419"/>
      <c r="W25" s="1419"/>
      <c r="X25" s="1419"/>
      <c r="Y25" s="1419"/>
      <c r="Z25" s="1170"/>
      <c r="AA25" s="1171"/>
      <c r="AB25" s="36"/>
    </row>
    <row r="26" spans="1:36" s="4" customFormat="1" ht="15.95" customHeight="1" x14ac:dyDescent="0.4">
      <c r="A26" s="36"/>
      <c r="B26" s="1413"/>
      <c r="C26" s="1414"/>
      <c r="D26" s="1414"/>
      <c r="E26" s="1414"/>
      <c r="F26" s="904" t="s">
        <v>64</v>
      </c>
      <c r="G26" s="904"/>
      <c r="H26" s="904"/>
      <c r="I26" s="904"/>
      <c r="J26" s="904"/>
      <c r="K26" s="905"/>
      <c r="L26" s="1420"/>
      <c r="M26" s="1421"/>
      <c r="N26" s="1421"/>
      <c r="O26" s="1421"/>
      <c r="P26" s="1421"/>
      <c r="Q26" s="1421"/>
      <c r="R26" s="1421"/>
      <c r="S26" s="1421"/>
      <c r="T26" s="1421"/>
      <c r="U26" s="1421"/>
      <c r="V26" s="1421"/>
      <c r="W26" s="1421"/>
      <c r="X26" s="1421"/>
      <c r="Y26" s="1421"/>
      <c r="Z26" s="1170" t="s">
        <v>7</v>
      </c>
      <c r="AA26" s="1171"/>
      <c r="AB26" s="36"/>
      <c r="AC26" s="1422" t="s">
        <v>364</v>
      </c>
    </row>
    <row r="27" spans="1:36" s="4" customFormat="1" ht="15.95" customHeight="1" x14ac:dyDescent="0.4">
      <c r="A27" s="36"/>
      <c r="B27" s="1413"/>
      <c r="C27" s="1414"/>
      <c r="D27" s="1414"/>
      <c r="E27" s="1414"/>
      <c r="F27" s="1414"/>
      <c r="G27" s="1414"/>
      <c r="H27" s="1414"/>
      <c r="I27" s="1414"/>
      <c r="J27" s="1414"/>
      <c r="K27" s="1415"/>
      <c r="L27" s="1301"/>
      <c r="M27" s="1302"/>
      <c r="N27" s="1302"/>
      <c r="O27" s="1302"/>
      <c r="P27" s="1302"/>
      <c r="Q27" s="1302"/>
      <c r="R27" s="1302"/>
      <c r="S27" s="1302"/>
      <c r="T27" s="1302"/>
      <c r="U27" s="1302"/>
      <c r="V27" s="1302"/>
      <c r="W27" s="1302"/>
      <c r="X27" s="1302"/>
      <c r="Y27" s="1302"/>
      <c r="Z27" s="977"/>
      <c r="AA27" s="978"/>
      <c r="AB27" s="36"/>
      <c r="AC27" s="1422"/>
    </row>
    <row r="28" spans="1:36" s="4" customFormat="1" ht="8.1" customHeight="1" x14ac:dyDescent="0.4">
      <c r="A28" s="36"/>
      <c r="B28" s="1413" t="s">
        <v>65</v>
      </c>
      <c r="C28" s="1414"/>
      <c r="D28" s="1414"/>
      <c r="E28" s="1414"/>
      <c r="F28" s="1414"/>
      <c r="G28" s="1414"/>
      <c r="H28" s="1414"/>
      <c r="I28" s="1414"/>
      <c r="J28" s="1414"/>
      <c r="K28" s="1415"/>
      <c r="L28" s="83"/>
      <c r="M28" s="84"/>
      <c r="N28" s="84"/>
      <c r="O28" s="84"/>
      <c r="P28" s="84"/>
      <c r="Q28" s="84"/>
      <c r="R28" s="84"/>
      <c r="S28" s="84"/>
      <c r="T28" s="84"/>
      <c r="U28" s="84"/>
      <c r="V28" s="84"/>
      <c r="W28" s="84"/>
      <c r="X28" s="84"/>
      <c r="Y28" s="84"/>
      <c r="Z28" s="65"/>
      <c r="AA28" s="85"/>
      <c r="AB28" s="36"/>
      <c r="AC28" s="27"/>
      <c r="AD28" s="27"/>
      <c r="AE28" s="27"/>
      <c r="AF28" s="27"/>
      <c r="AG28" s="27"/>
      <c r="AH28" s="27"/>
      <c r="AI28" s="27"/>
      <c r="AJ28" s="27"/>
    </row>
    <row r="29" spans="1:36" s="4" customFormat="1" ht="15" customHeight="1" x14ac:dyDescent="0.4">
      <c r="A29" s="36"/>
      <c r="B29" s="1413"/>
      <c r="C29" s="1414"/>
      <c r="D29" s="1414"/>
      <c r="E29" s="1414"/>
      <c r="F29" s="1414"/>
      <c r="G29" s="1414"/>
      <c r="H29" s="1414"/>
      <c r="I29" s="1414"/>
      <c r="J29" s="1414"/>
      <c r="K29" s="1415"/>
      <c r="L29" s="86"/>
      <c r="M29" s="1416" t="s">
        <v>69</v>
      </c>
      <c r="N29" s="1416"/>
      <c r="O29" s="1416"/>
      <c r="P29" s="1416"/>
      <c r="Q29" s="1416"/>
      <c r="R29" s="1416"/>
      <c r="S29" s="1416"/>
      <c r="T29" s="87" t="s">
        <v>68</v>
      </c>
      <c r="U29" s="87"/>
      <c r="V29" s="1417"/>
      <c r="W29" s="1417"/>
      <c r="X29" s="1417"/>
      <c r="Y29" s="1417"/>
      <c r="Z29" s="88" t="s">
        <v>7</v>
      </c>
      <c r="AA29" s="89"/>
      <c r="AB29" s="36"/>
      <c r="AC29" s="27"/>
      <c r="AD29" s="27"/>
      <c r="AE29" s="27"/>
      <c r="AF29" s="27"/>
      <c r="AG29" s="27"/>
      <c r="AH29" s="27"/>
      <c r="AI29" s="27"/>
      <c r="AJ29" s="27"/>
    </row>
    <row r="30" spans="1:36" s="4" customFormat="1" ht="6" customHeight="1" x14ac:dyDescent="0.4">
      <c r="A30" s="36"/>
      <c r="B30" s="1413"/>
      <c r="C30" s="1414"/>
      <c r="D30" s="1414"/>
      <c r="E30" s="1414"/>
      <c r="F30" s="1414"/>
      <c r="G30" s="1414"/>
      <c r="H30" s="1414"/>
      <c r="I30" s="1414"/>
      <c r="J30" s="1414"/>
      <c r="K30" s="1415"/>
      <c r="L30" s="86"/>
      <c r="M30" s="87"/>
      <c r="N30" s="87"/>
      <c r="O30" s="87"/>
      <c r="P30" s="87"/>
      <c r="Q30" s="87"/>
      <c r="R30" s="87"/>
      <c r="S30" s="87"/>
      <c r="T30" s="87"/>
      <c r="U30" s="87"/>
      <c r="V30" s="87"/>
      <c r="W30" s="87"/>
      <c r="X30" s="87"/>
      <c r="Y30" s="87"/>
      <c r="Z30" s="36"/>
      <c r="AA30" s="89"/>
      <c r="AB30" s="36"/>
      <c r="AC30" s="27"/>
      <c r="AD30" s="27"/>
      <c r="AE30" s="27"/>
      <c r="AF30" s="27"/>
      <c r="AG30" s="27"/>
      <c r="AH30" s="27"/>
      <c r="AI30" s="27"/>
      <c r="AJ30" s="27"/>
    </row>
    <row r="31" spans="1:36" s="4" customFormat="1" ht="15" customHeight="1" x14ac:dyDescent="0.4">
      <c r="A31" s="36"/>
      <c r="B31" s="1413"/>
      <c r="C31" s="1414"/>
      <c r="D31" s="1414"/>
      <c r="E31" s="1414"/>
      <c r="F31" s="1414"/>
      <c r="G31" s="1414"/>
      <c r="H31" s="1414"/>
      <c r="I31" s="1414"/>
      <c r="J31" s="1414"/>
      <c r="K31" s="1415"/>
      <c r="L31" s="86"/>
      <c r="M31" s="1416" t="s">
        <v>69</v>
      </c>
      <c r="N31" s="1416"/>
      <c r="O31" s="1416"/>
      <c r="P31" s="1416"/>
      <c r="Q31" s="1416"/>
      <c r="R31" s="1416"/>
      <c r="S31" s="1416"/>
      <c r="T31" s="87" t="s">
        <v>68</v>
      </c>
      <c r="U31" s="87"/>
      <c r="V31" s="1417"/>
      <c r="W31" s="1417"/>
      <c r="X31" s="1417"/>
      <c r="Y31" s="1417"/>
      <c r="Z31" s="88" t="s">
        <v>7</v>
      </c>
      <c r="AA31" s="89"/>
      <c r="AB31" s="36"/>
      <c r="AC31" s="27"/>
      <c r="AD31" s="27"/>
      <c r="AE31" s="27"/>
      <c r="AF31" s="27"/>
      <c r="AG31" s="27"/>
      <c r="AH31" s="27"/>
      <c r="AI31" s="27"/>
      <c r="AJ31" s="27"/>
    </row>
    <row r="32" spans="1:36" s="4" customFormat="1" ht="6" customHeight="1" x14ac:dyDescent="0.4">
      <c r="A32" s="36"/>
      <c r="B32" s="1413"/>
      <c r="C32" s="1414"/>
      <c r="D32" s="1414"/>
      <c r="E32" s="1414"/>
      <c r="F32" s="1414"/>
      <c r="G32" s="1414"/>
      <c r="H32" s="1414"/>
      <c r="I32" s="1414"/>
      <c r="J32" s="1414"/>
      <c r="K32" s="1415"/>
      <c r="L32" s="86"/>
      <c r="M32" s="90"/>
      <c r="N32" s="90"/>
      <c r="O32" s="90"/>
      <c r="P32" s="90"/>
      <c r="Q32" s="90"/>
      <c r="R32" s="90"/>
      <c r="S32" s="90"/>
      <c r="T32" s="87"/>
      <c r="U32" s="87"/>
      <c r="V32" s="87"/>
      <c r="W32" s="87"/>
      <c r="X32" s="87"/>
      <c r="Y32" s="87"/>
      <c r="Z32" s="36"/>
      <c r="AA32" s="89"/>
      <c r="AB32" s="36"/>
      <c r="AC32" s="27"/>
      <c r="AD32" s="27"/>
      <c r="AE32" s="27"/>
      <c r="AF32" s="27"/>
      <c r="AG32" s="27"/>
      <c r="AH32" s="27"/>
      <c r="AI32" s="27"/>
      <c r="AJ32" s="27"/>
    </row>
    <row r="33" spans="1:55" s="4" customFormat="1" ht="15" customHeight="1" x14ac:dyDescent="0.4">
      <c r="A33" s="36"/>
      <c r="B33" s="1413"/>
      <c r="C33" s="1414"/>
      <c r="D33" s="1414"/>
      <c r="E33" s="1414"/>
      <c r="F33" s="1414"/>
      <c r="G33" s="1414"/>
      <c r="H33" s="1414"/>
      <c r="I33" s="1414"/>
      <c r="J33" s="1414"/>
      <c r="K33" s="1415"/>
      <c r="L33" s="86"/>
      <c r="M33" s="1416" t="s">
        <v>69</v>
      </c>
      <c r="N33" s="1416"/>
      <c r="O33" s="1416"/>
      <c r="P33" s="1416"/>
      <c r="Q33" s="1416"/>
      <c r="R33" s="1416"/>
      <c r="S33" s="1416"/>
      <c r="T33" s="87" t="s">
        <v>68</v>
      </c>
      <c r="U33" s="87"/>
      <c r="V33" s="1417"/>
      <c r="W33" s="1417"/>
      <c r="X33" s="1417"/>
      <c r="Y33" s="1417"/>
      <c r="Z33" s="88" t="s">
        <v>7</v>
      </c>
      <c r="AA33" s="89"/>
      <c r="AB33" s="36"/>
      <c r="AC33" s="27"/>
      <c r="AD33" s="27"/>
      <c r="AE33" s="27"/>
      <c r="AF33" s="27"/>
      <c r="AG33" s="27"/>
      <c r="AH33" s="27"/>
      <c r="AI33" s="27"/>
      <c r="AJ33" s="27"/>
    </row>
    <row r="34" spans="1:55" s="4" customFormat="1" ht="6" customHeight="1" x14ac:dyDescent="0.4">
      <c r="A34" s="36"/>
      <c r="B34" s="1413"/>
      <c r="C34" s="1414"/>
      <c r="D34" s="1414"/>
      <c r="E34" s="1414"/>
      <c r="F34" s="1414"/>
      <c r="G34" s="1414"/>
      <c r="H34" s="1414"/>
      <c r="I34" s="1414"/>
      <c r="J34" s="1414"/>
      <c r="K34" s="1415"/>
      <c r="L34" s="86"/>
      <c r="M34" s="90"/>
      <c r="N34" s="90"/>
      <c r="O34" s="90"/>
      <c r="P34" s="90"/>
      <c r="Q34" s="90"/>
      <c r="R34" s="90"/>
      <c r="S34" s="90"/>
      <c r="T34" s="87"/>
      <c r="U34" s="87"/>
      <c r="V34" s="87"/>
      <c r="W34" s="87"/>
      <c r="X34" s="87"/>
      <c r="Y34" s="87"/>
      <c r="Z34" s="36"/>
      <c r="AA34" s="89"/>
      <c r="AB34" s="36"/>
      <c r="AC34" s="27"/>
      <c r="AD34" s="27"/>
      <c r="AE34" s="27"/>
      <c r="AF34" s="27"/>
      <c r="AG34" s="27"/>
      <c r="AH34" s="27"/>
      <c r="AI34" s="27"/>
      <c r="AJ34" s="27"/>
    </row>
    <row r="35" spans="1:55" s="4" customFormat="1" ht="15" customHeight="1" x14ac:dyDescent="0.4">
      <c r="A35" s="36"/>
      <c r="B35" s="1413"/>
      <c r="C35" s="1414"/>
      <c r="D35" s="1414"/>
      <c r="E35" s="1414"/>
      <c r="F35" s="1414"/>
      <c r="G35" s="1414"/>
      <c r="H35" s="1414"/>
      <c r="I35" s="1414"/>
      <c r="J35" s="1414"/>
      <c r="K35" s="1415"/>
      <c r="L35" s="86"/>
      <c r="M35" s="87"/>
      <c r="N35" s="87"/>
      <c r="O35" s="87"/>
      <c r="P35" s="87"/>
      <c r="Q35" s="87"/>
      <c r="R35" s="87"/>
      <c r="S35" s="1166" t="s">
        <v>70</v>
      </c>
      <c r="T35" s="1166"/>
      <c r="U35" s="1166"/>
      <c r="V35" s="1417">
        <v>0</v>
      </c>
      <c r="W35" s="1417"/>
      <c r="X35" s="1417"/>
      <c r="Y35" s="1417"/>
      <c r="Z35" s="88" t="s">
        <v>7</v>
      </c>
      <c r="AA35" s="89"/>
      <c r="AB35" s="36"/>
      <c r="AC35" s="27"/>
      <c r="AD35" s="27"/>
      <c r="AE35" s="27"/>
      <c r="AF35" s="27"/>
      <c r="AG35" s="27"/>
      <c r="AH35" s="27"/>
      <c r="AI35" s="27"/>
      <c r="AJ35" s="27"/>
    </row>
    <row r="36" spans="1:55" s="4" customFormat="1" ht="8.1" customHeight="1" x14ac:dyDescent="0.4">
      <c r="A36" s="36"/>
      <c r="B36" s="1413"/>
      <c r="C36" s="1414"/>
      <c r="D36" s="1414"/>
      <c r="E36" s="1414"/>
      <c r="F36" s="1414"/>
      <c r="G36" s="1414"/>
      <c r="H36" s="1414"/>
      <c r="I36" s="1414"/>
      <c r="J36" s="1414"/>
      <c r="K36" s="1415"/>
      <c r="L36" s="91"/>
      <c r="M36" s="92"/>
      <c r="N36" s="92"/>
      <c r="O36" s="92"/>
      <c r="P36" s="92"/>
      <c r="Q36" s="92"/>
      <c r="R36" s="92"/>
      <c r="S36" s="92"/>
      <c r="T36" s="92"/>
      <c r="U36" s="92"/>
      <c r="V36" s="92"/>
      <c r="W36" s="92"/>
      <c r="X36" s="92"/>
      <c r="Y36" s="92"/>
      <c r="Z36" s="62"/>
      <c r="AA36" s="93"/>
      <c r="AB36" s="36"/>
    </row>
    <row r="37" spans="1:55" s="4" customFormat="1" ht="15.95" customHeight="1" x14ac:dyDescent="0.4">
      <c r="A37" s="36"/>
      <c r="B37" s="1413" t="s">
        <v>149</v>
      </c>
      <c r="C37" s="1414"/>
      <c r="D37" s="1414"/>
      <c r="E37" s="1414"/>
      <c r="F37" s="1414"/>
      <c r="G37" s="1414"/>
      <c r="H37" s="1414"/>
      <c r="I37" s="1414"/>
      <c r="J37" s="1414"/>
      <c r="K37" s="1415"/>
      <c r="L37" s="1124">
        <f>L26</f>
        <v>0</v>
      </c>
      <c r="M37" s="1125"/>
      <c r="N37" s="1125"/>
      <c r="O37" s="1125"/>
      <c r="P37" s="1125"/>
      <c r="Q37" s="1125"/>
      <c r="R37" s="1125"/>
      <c r="S37" s="1125"/>
      <c r="T37" s="1125"/>
      <c r="U37" s="1125"/>
      <c r="V37" s="1125"/>
      <c r="W37" s="1125"/>
      <c r="X37" s="1125"/>
      <c r="Y37" s="1125"/>
      <c r="Z37" s="974" t="s">
        <v>7</v>
      </c>
      <c r="AA37" s="975"/>
      <c r="AB37" s="36"/>
    </row>
    <row r="38" spans="1:55" s="4" customFormat="1" ht="15.95" customHeight="1" x14ac:dyDescent="0.4">
      <c r="A38" s="36"/>
      <c r="B38" s="1413"/>
      <c r="C38" s="1414"/>
      <c r="D38" s="1414"/>
      <c r="E38" s="1414"/>
      <c r="F38" s="1414"/>
      <c r="G38" s="1414"/>
      <c r="H38" s="1414"/>
      <c r="I38" s="1414"/>
      <c r="J38" s="1414"/>
      <c r="K38" s="1415"/>
      <c r="L38" s="1126"/>
      <c r="M38" s="1127"/>
      <c r="N38" s="1127"/>
      <c r="O38" s="1127"/>
      <c r="P38" s="1127"/>
      <c r="Q38" s="1127"/>
      <c r="R38" s="1127"/>
      <c r="S38" s="1127"/>
      <c r="T38" s="1127"/>
      <c r="U38" s="1127"/>
      <c r="V38" s="1127"/>
      <c r="W38" s="1127"/>
      <c r="X38" s="1127"/>
      <c r="Y38" s="1127"/>
      <c r="Z38" s="977"/>
      <c r="AA38" s="978"/>
      <c r="AB38" s="36"/>
    </row>
    <row r="39" spans="1:55" s="4" customFormat="1" ht="15.95" customHeight="1" x14ac:dyDescent="0.4">
      <c r="A39" s="36"/>
      <c r="B39" s="1413" t="s">
        <v>150</v>
      </c>
      <c r="C39" s="1414"/>
      <c r="D39" s="1414"/>
      <c r="E39" s="1414"/>
      <c r="F39" s="1414"/>
      <c r="G39" s="1414"/>
      <c r="H39" s="1414"/>
      <c r="I39" s="1414"/>
      <c r="J39" s="1414"/>
      <c r="K39" s="1415"/>
      <c r="L39" s="1124">
        <v>0</v>
      </c>
      <c r="M39" s="1125"/>
      <c r="N39" s="1125"/>
      <c r="O39" s="1125"/>
      <c r="P39" s="1125"/>
      <c r="Q39" s="1125"/>
      <c r="R39" s="1125"/>
      <c r="S39" s="1125"/>
      <c r="T39" s="1125"/>
      <c r="U39" s="1125"/>
      <c r="V39" s="1125"/>
      <c r="W39" s="1125"/>
      <c r="X39" s="1125"/>
      <c r="Y39" s="1125"/>
      <c r="Z39" s="974" t="s">
        <v>7</v>
      </c>
      <c r="AA39" s="975"/>
      <c r="AB39" s="36"/>
    </row>
    <row r="40" spans="1:55" s="4" customFormat="1" ht="15.95" customHeight="1" x14ac:dyDescent="0.4">
      <c r="A40" s="36"/>
      <c r="B40" s="1413"/>
      <c r="C40" s="1414"/>
      <c r="D40" s="1414"/>
      <c r="E40" s="1414"/>
      <c r="F40" s="1414"/>
      <c r="G40" s="1414"/>
      <c r="H40" s="1414"/>
      <c r="I40" s="1414"/>
      <c r="J40" s="1414"/>
      <c r="K40" s="1415"/>
      <c r="L40" s="1126"/>
      <c r="M40" s="1127"/>
      <c r="N40" s="1127"/>
      <c r="O40" s="1127"/>
      <c r="P40" s="1127"/>
      <c r="Q40" s="1127"/>
      <c r="R40" s="1127"/>
      <c r="S40" s="1127"/>
      <c r="T40" s="1127"/>
      <c r="U40" s="1127"/>
      <c r="V40" s="1127"/>
      <c r="W40" s="1127"/>
      <c r="X40" s="1127"/>
      <c r="Y40" s="1127"/>
      <c r="Z40" s="977"/>
      <c r="AA40" s="978"/>
      <c r="AB40" s="36"/>
    </row>
    <row r="41" spans="1:55" s="4" customFormat="1" ht="8.1" customHeight="1" x14ac:dyDescent="0.4">
      <c r="A41" s="36"/>
      <c r="B41" s="1413" t="s">
        <v>53</v>
      </c>
      <c r="C41" s="1414"/>
      <c r="D41" s="1414"/>
      <c r="E41" s="1414"/>
      <c r="F41" s="1414"/>
      <c r="G41" s="1414"/>
      <c r="H41" s="1414"/>
      <c r="I41" s="1414"/>
      <c r="J41" s="1414"/>
      <c r="K41" s="1415"/>
      <c r="L41" s="94"/>
      <c r="M41" s="36"/>
      <c r="N41" s="36"/>
      <c r="O41" s="36"/>
      <c r="P41" s="36"/>
      <c r="Q41" s="36"/>
      <c r="R41" s="36"/>
      <c r="S41" s="36"/>
      <c r="T41" s="36"/>
      <c r="U41" s="36"/>
      <c r="V41" s="36"/>
      <c r="W41" s="36"/>
      <c r="X41" s="36"/>
      <c r="Y41" s="36"/>
      <c r="Z41" s="36"/>
      <c r="AA41" s="89"/>
      <c r="AB41" s="36"/>
    </row>
    <row r="42" spans="1:55" s="4" customFormat="1" ht="15.95" customHeight="1" x14ac:dyDescent="0.4">
      <c r="A42" s="36"/>
      <c r="B42" s="1413"/>
      <c r="C42" s="1414"/>
      <c r="D42" s="1414"/>
      <c r="E42" s="1414"/>
      <c r="F42" s="1414"/>
      <c r="G42" s="1414"/>
      <c r="H42" s="1414"/>
      <c r="I42" s="1414"/>
      <c r="J42" s="1414"/>
      <c r="K42" s="1415"/>
      <c r="L42" s="94"/>
      <c r="M42" s="36" t="s">
        <v>66</v>
      </c>
      <c r="N42" s="36"/>
      <c r="O42" s="36"/>
      <c r="P42" s="36"/>
      <c r="Q42" s="36"/>
      <c r="R42" s="36"/>
      <c r="S42" s="36"/>
      <c r="T42" s="36"/>
      <c r="U42" s="36"/>
      <c r="V42" s="36"/>
      <c r="W42" s="36"/>
      <c r="X42" s="36"/>
      <c r="Y42" s="36"/>
      <c r="Z42" s="36"/>
      <c r="AA42" s="89"/>
      <c r="AB42" s="36"/>
    </row>
    <row r="43" spans="1:55" s="4" customFormat="1" ht="15.95" customHeight="1" x14ac:dyDescent="0.4">
      <c r="A43" s="36"/>
      <c r="B43" s="1413"/>
      <c r="C43" s="1414"/>
      <c r="D43" s="1414"/>
      <c r="E43" s="1414"/>
      <c r="F43" s="1414"/>
      <c r="G43" s="1414"/>
      <c r="H43" s="1414"/>
      <c r="I43" s="1414"/>
      <c r="J43" s="1414"/>
      <c r="K43" s="1415"/>
      <c r="L43" s="36"/>
      <c r="M43" s="36" t="s">
        <v>67</v>
      </c>
      <c r="N43" s="36"/>
      <c r="O43" s="36"/>
      <c r="P43" s="36"/>
      <c r="Q43" s="36"/>
      <c r="R43" s="36"/>
      <c r="S43" s="36"/>
      <c r="T43" s="36"/>
      <c r="U43" s="36"/>
      <c r="V43" s="36"/>
      <c r="W43" s="36"/>
      <c r="X43" s="36"/>
      <c r="Y43" s="36"/>
      <c r="Z43" s="36"/>
      <c r="AA43" s="89"/>
      <c r="AB43" s="36"/>
    </row>
    <row r="44" spans="1:55" s="4" customFormat="1" ht="15.95" customHeight="1" x14ac:dyDescent="0.4">
      <c r="A44" s="36"/>
      <c r="B44" s="1413"/>
      <c r="C44" s="1414"/>
      <c r="D44" s="1414"/>
      <c r="E44" s="1414"/>
      <c r="F44" s="1414"/>
      <c r="G44" s="1414"/>
      <c r="H44" s="1414"/>
      <c r="I44" s="1414"/>
      <c r="J44" s="1414"/>
      <c r="K44" s="1415"/>
      <c r="L44" s="36"/>
      <c r="M44" s="36"/>
      <c r="N44" s="36"/>
      <c r="O44" s="36"/>
      <c r="P44" s="36"/>
      <c r="Q44" s="36"/>
      <c r="R44" s="36"/>
      <c r="S44" s="36"/>
      <c r="T44" s="36"/>
      <c r="U44" s="36"/>
      <c r="V44" s="36"/>
      <c r="W44" s="36"/>
      <c r="X44" s="36"/>
      <c r="Y44" s="36"/>
      <c r="Z44" s="36"/>
      <c r="AA44" s="89"/>
      <c r="AB44" s="36"/>
    </row>
    <row r="45" spans="1:55" s="4" customFormat="1" ht="8.1" customHeight="1" x14ac:dyDescent="0.4">
      <c r="A45" s="36"/>
      <c r="B45" s="1413"/>
      <c r="C45" s="1414"/>
      <c r="D45" s="1414"/>
      <c r="E45" s="1414"/>
      <c r="F45" s="1414"/>
      <c r="G45" s="1414"/>
      <c r="H45" s="1414"/>
      <c r="I45" s="1414"/>
      <c r="J45" s="1414"/>
      <c r="K45" s="1415"/>
      <c r="L45" s="95"/>
      <c r="M45" s="62"/>
      <c r="N45" s="62"/>
      <c r="O45" s="62"/>
      <c r="P45" s="62"/>
      <c r="Q45" s="62"/>
      <c r="R45" s="62"/>
      <c r="S45" s="62"/>
      <c r="T45" s="62"/>
      <c r="U45" s="62"/>
      <c r="V45" s="62"/>
      <c r="W45" s="62"/>
      <c r="X45" s="62"/>
      <c r="Y45" s="62"/>
      <c r="Z45" s="62"/>
      <c r="AA45" s="93"/>
      <c r="AB45" s="36"/>
    </row>
    <row r="46" spans="1:55" ht="18.75" customHeight="1" x14ac:dyDescent="0.4">
      <c r="A46" s="35"/>
      <c r="B46" s="35"/>
      <c r="C46" s="35"/>
      <c r="D46" s="67"/>
      <c r="E46" s="67"/>
      <c r="F46" s="67"/>
      <c r="G46" s="67"/>
      <c r="H46" s="67"/>
      <c r="I46" s="67"/>
      <c r="J46" s="67"/>
      <c r="K46" s="67"/>
      <c r="L46" s="67"/>
      <c r="M46" s="67"/>
      <c r="N46" s="67"/>
      <c r="O46" s="67"/>
      <c r="P46" s="67"/>
      <c r="Q46" s="67"/>
      <c r="R46" s="67"/>
      <c r="S46" s="67"/>
      <c r="T46" s="67"/>
      <c r="U46" s="67"/>
      <c r="V46" s="67"/>
      <c r="W46" s="67"/>
      <c r="X46" s="67"/>
      <c r="Y46" s="67"/>
      <c r="Z46" s="67"/>
      <c r="AA46" s="67"/>
      <c r="AB46" s="35"/>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1:55" ht="18.75" customHeight="1" x14ac:dyDescent="0.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spans="1:55" ht="18.75" customHeight="1" x14ac:dyDescent="0.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row>
    <row r="49" spans="29:55" ht="18.75" customHeight="1" x14ac:dyDescent="0.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row>
    <row r="50" spans="29:55" ht="18.75" customHeight="1" x14ac:dyDescent="0.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row>
  </sheetData>
  <sheetProtection algorithmName="SHA-512" hashValue="EScGOYjZ1OK6JrSCuWslAtZlQojs0gRPmfzm14aGt/rtYXlVjKmDq+V+FdYBEiR2pJEQlMu/0cc1tGsikpxHJA==" saltValue="LRkaPuZEIDZCKpB34c+lew==" spinCount="100000" sheet="1" objects="1" scenarios="1"/>
  <customSheetViews>
    <customSheetView guid="{43050D9F-831B-4AF3-8E5E-9303BB21A858}" showPageBreaks="1" printArea="1" view="pageBreakPreview">
      <selection activeCell="L36" sqref="L36:Y37"/>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9">
    <mergeCell ref="AC26:AC27"/>
    <mergeCell ref="AC3:AZ3"/>
    <mergeCell ref="H17:M19"/>
    <mergeCell ref="N17:S19"/>
    <mergeCell ref="T17:AA19"/>
    <mergeCell ref="H20:M21"/>
    <mergeCell ref="N20:S21"/>
    <mergeCell ref="T20:AA21"/>
    <mergeCell ref="M7:Q8"/>
    <mergeCell ref="R8:AB8"/>
    <mergeCell ref="Z39:AA40"/>
    <mergeCell ref="Z24:AA25"/>
    <mergeCell ref="L24:Y25"/>
    <mergeCell ref="L26:Y27"/>
    <mergeCell ref="Z26:AA27"/>
    <mergeCell ref="L37:Y38"/>
    <mergeCell ref="Z37:AA38"/>
    <mergeCell ref="B39:K40"/>
    <mergeCell ref="B41:K45"/>
    <mergeCell ref="M29:S29"/>
    <mergeCell ref="L39:Y40"/>
    <mergeCell ref="V33:Y33"/>
    <mergeCell ref="V31:Y31"/>
    <mergeCell ref="V29:Y29"/>
    <mergeCell ref="V35:Y35"/>
    <mergeCell ref="M31:S31"/>
    <mergeCell ref="M33:S33"/>
    <mergeCell ref="S35:U35"/>
    <mergeCell ref="B37:K38"/>
    <mergeCell ref="B24:E27"/>
    <mergeCell ref="F24:K25"/>
    <mergeCell ref="F26:K27"/>
    <mergeCell ref="B28:K36"/>
    <mergeCell ref="H7:L10"/>
    <mergeCell ref="A15:AB15"/>
    <mergeCell ref="B17:G19"/>
    <mergeCell ref="B20:G21"/>
    <mergeCell ref="B22:K23"/>
    <mergeCell ref="L22:AA23"/>
    <mergeCell ref="M9:Q10"/>
    <mergeCell ref="R9:AB9"/>
    <mergeCell ref="R10:V10"/>
    <mergeCell ref="W10:AA10"/>
    <mergeCell ref="B2:AB2"/>
    <mergeCell ref="U5:AA5"/>
    <mergeCell ref="A3:AB4"/>
    <mergeCell ref="B6:H6"/>
    <mergeCell ref="R7:S7"/>
    <mergeCell ref="T7:AB7"/>
  </mergeCells>
  <phoneticPr fontId="2"/>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O45"/>
  <sheetViews>
    <sheetView view="pageBreakPreview" zoomScale="90" zoomScaleNormal="85" zoomScaleSheetLayoutView="90" workbookViewId="0">
      <selection activeCell="G13" sqref="G13:N14"/>
    </sheetView>
  </sheetViews>
  <sheetFormatPr defaultColWidth="3" defaultRowHeight="18.75" customHeight="1" x14ac:dyDescent="0.4"/>
  <cols>
    <col min="1" max="1" width="3.625" style="2" customWidth="1"/>
    <col min="2" max="2" width="2" style="2" customWidth="1"/>
    <col min="3" max="22" width="4.125" style="2" customWidth="1"/>
    <col min="23" max="23" width="2" style="2" customWidth="1"/>
    <col min="24" max="24" width="3.625" style="2" customWidth="1"/>
    <col min="25" max="25" width="3" style="2"/>
    <col min="26" max="26" width="3.5" style="2" bestFit="1" customWidth="1"/>
    <col min="27" max="281" width="3" style="2"/>
    <col min="282" max="282" width="3.5" style="2" bestFit="1" customWidth="1"/>
    <col min="283" max="537" width="3" style="2"/>
    <col min="538" max="538" width="3.5" style="2" bestFit="1" customWidth="1"/>
    <col min="539" max="793" width="3" style="2"/>
    <col min="794" max="794" width="3.5" style="2" bestFit="1" customWidth="1"/>
    <col min="795" max="1049" width="3" style="2"/>
    <col min="1050" max="1050" width="3.5" style="2" bestFit="1" customWidth="1"/>
    <col min="1051" max="1305" width="3" style="2"/>
    <col min="1306" max="1306" width="3.5" style="2" bestFit="1" customWidth="1"/>
    <col min="1307" max="1561" width="3" style="2"/>
    <col min="1562" max="1562" width="3.5" style="2" bestFit="1" customWidth="1"/>
    <col min="1563" max="1817" width="3" style="2"/>
    <col min="1818" max="1818" width="3.5" style="2" bestFit="1" customWidth="1"/>
    <col min="1819" max="2073" width="3" style="2"/>
    <col min="2074" max="2074" width="3.5" style="2" bestFit="1" customWidth="1"/>
    <col min="2075" max="2329" width="3" style="2"/>
    <col min="2330" max="2330" width="3.5" style="2" bestFit="1" customWidth="1"/>
    <col min="2331" max="2585" width="3" style="2"/>
    <col min="2586" max="2586" width="3.5" style="2" bestFit="1" customWidth="1"/>
    <col min="2587" max="2841" width="3" style="2"/>
    <col min="2842" max="2842" width="3.5" style="2" bestFit="1" customWidth="1"/>
    <col min="2843" max="3097" width="3" style="2"/>
    <col min="3098" max="3098" width="3.5" style="2" bestFit="1" customWidth="1"/>
    <col min="3099" max="3353" width="3" style="2"/>
    <col min="3354" max="3354" width="3.5" style="2" bestFit="1" customWidth="1"/>
    <col min="3355" max="3609" width="3" style="2"/>
    <col min="3610" max="3610" width="3.5" style="2" bestFit="1" customWidth="1"/>
    <col min="3611" max="3865" width="3" style="2"/>
    <col min="3866" max="3866" width="3.5" style="2" bestFit="1" customWidth="1"/>
    <col min="3867" max="4121" width="3" style="2"/>
    <col min="4122" max="4122" width="3.5" style="2" bestFit="1" customWidth="1"/>
    <col min="4123" max="4377" width="3" style="2"/>
    <col min="4378" max="4378" width="3.5" style="2" bestFit="1" customWidth="1"/>
    <col min="4379" max="4633" width="3" style="2"/>
    <col min="4634" max="4634" width="3.5" style="2" bestFit="1" customWidth="1"/>
    <col min="4635" max="4889" width="3" style="2"/>
    <col min="4890" max="4890" width="3.5" style="2" bestFit="1" customWidth="1"/>
    <col min="4891" max="5145" width="3" style="2"/>
    <col min="5146" max="5146" width="3.5" style="2" bestFit="1" customWidth="1"/>
    <col min="5147" max="5401" width="3" style="2"/>
    <col min="5402" max="5402" width="3.5" style="2" bestFit="1" customWidth="1"/>
    <col min="5403" max="5657" width="3" style="2"/>
    <col min="5658" max="5658" width="3.5" style="2" bestFit="1" customWidth="1"/>
    <col min="5659" max="5913" width="3" style="2"/>
    <col min="5914" max="5914" width="3.5" style="2" bestFit="1" customWidth="1"/>
    <col min="5915" max="6169" width="3" style="2"/>
    <col min="6170" max="6170" width="3.5" style="2" bestFit="1" customWidth="1"/>
    <col min="6171" max="6425" width="3" style="2"/>
    <col min="6426" max="6426" width="3.5" style="2" bestFit="1" customWidth="1"/>
    <col min="6427" max="6681" width="3" style="2"/>
    <col min="6682" max="6682" width="3.5" style="2" bestFit="1" customWidth="1"/>
    <col min="6683" max="6937" width="3" style="2"/>
    <col min="6938" max="6938" width="3.5" style="2" bestFit="1" customWidth="1"/>
    <col min="6939" max="7193" width="3" style="2"/>
    <col min="7194" max="7194" width="3.5" style="2" bestFit="1" customWidth="1"/>
    <col min="7195" max="7449" width="3" style="2"/>
    <col min="7450" max="7450" width="3.5" style="2" bestFit="1" customWidth="1"/>
    <col min="7451" max="7705" width="3" style="2"/>
    <col min="7706" max="7706" width="3.5" style="2" bestFit="1" customWidth="1"/>
    <col min="7707" max="7961" width="3" style="2"/>
    <col min="7962" max="7962" width="3.5" style="2" bestFit="1" customWidth="1"/>
    <col min="7963" max="8217" width="3" style="2"/>
    <col min="8218" max="8218" width="3.5" style="2" bestFit="1" customWidth="1"/>
    <col min="8219" max="8473" width="3" style="2"/>
    <col min="8474" max="8474" width="3.5" style="2" bestFit="1" customWidth="1"/>
    <col min="8475" max="8729" width="3" style="2"/>
    <col min="8730" max="8730" width="3.5" style="2" bestFit="1" customWidth="1"/>
    <col min="8731" max="8985" width="3" style="2"/>
    <col min="8986" max="8986" width="3.5" style="2" bestFit="1" customWidth="1"/>
    <col min="8987" max="9241" width="3" style="2"/>
    <col min="9242" max="9242" width="3.5" style="2" bestFit="1" customWidth="1"/>
    <col min="9243" max="9497" width="3" style="2"/>
    <col min="9498" max="9498" width="3.5" style="2" bestFit="1" customWidth="1"/>
    <col min="9499" max="9753" width="3" style="2"/>
    <col min="9754" max="9754" width="3.5" style="2" bestFit="1" customWidth="1"/>
    <col min="9755" max="10009" width="3" style="2"/>
    <col min="10010" max="10010" width="3.5" style="2" bestFit="1" customWidth="1"/>
    <col min="10011" max="10265" width="3" style="2"/>
    <col min="10266" max="10266" width="3.5" style="2" bestFit="1" customWidth="1"/>
    <col min="10267" max="10521" width="3" style="2"/>
    <col min="10522" max="10522" width="3.5" style="2" bestFit="1" customWidth="1"/>
    <col min="10523" max="10777" width="3" style="2"/>
    <col min="10778" max="10778" width="3.5" style="2" bestFit="1" customWidth="1"/>
    <col min="10779" max="11033" width="3" style="2"/>
    <col min="11034" max="11034" width="3.5" style="2" bestFit="1" customWidth="1"/>
    <col min="11035" max="11289" width="3" style="2"/>
    <col min="11290" max="11290" width="3.5" style="2" bestFit="1" customWidth="1"/>
    <col min="11291" max="11545" width="3" style="2"/>
    <col min="11546" max="11546" width="3.5" style="2" bestFit="1" customWidth="1"/>
    <col min="11547" max="11801" width="3" style="2"/>
    <col min="11802" max="11802" width="3.5" style="2" bestFit="1" customWidth="1"/>
    <col min="11803" max="12057" width="3" style="2"/>
    <col min="12058" max="12058" width="3.5" style="2" bestFit="1" customWidth="1"/>
    <col min="12059" max="12313" width="3" style="2"/>
    <col min="12314" max="12314" width="3.5" style="2" bestFit="1" customWidth="1"/>
    <col min="12315" max="12569" width="3" style="2"/>
    <col min="12570" max="12570" width="3.5" style="2" bestFit="1" customWidth="1"/>
    <col min="12571" max="12825" width="3" style="2"/>
    <col min="12826" max="12826" width="3.5" style="2" bestFit="1" customWidth="1"/>
    <col min="12827" max="13081" width="3" style="2"/>
    <col min="13082" max="13082" width="3.5" style="2" bestFit="1" customWidth="1"/>
    <col min="13083" max="13337" width="3" style="2"/>
    <col min="13338" max="13338" width="3.5" style="2" bestFit="1" customWidth="1"/>
    <col min="13339" max="13593" width="3" style="2"/>
    <col min="13594" max="13594" width="3.5" style="2" bestFit="1" customWidth="1"/>
    <col min="13595" max="13849" width="3" style="2"/>
    <col min="13850" max="13850" width="3.5" style="2" bestFit="1" customWidth="1"/>
    <col min="13851" max="14105" width="3" style="2"/>
    <col min="14106" max="14106" width="3.5" style="2" bestFit="1" customWidth="1"/>
    <col min="14107" max="14361" width="3" style="2"/>
    <col min="14362" max="14362" width="3.5" style="2" bestFit="1" customWidth="1"/>
    <col min="14363" max="14617" width="3" style="2"/>
    <col min="14618" max="14618" width="3.5" style="2" bestFit="1" customWidth="1"/>
    <col min="14619" max="14873" width="3" style="2"/>
    <col min="14874" max="14874" width="3.5" style="2" bestFit="1" customWidth="1"/>
    <col min="14875" max="15129" width="3" style="2"/>
    <col min="15130" max="15130" width="3.5" style="2" bestFit="1" customWidth="1"/>
    <col min="15131" max="15385" width="3" style="2"/>
    <col min="15386" max="15386" width="3.5" style="2" bestFit="1" customWidth="1"/>
    <col min="15387" max="15641" width="3" style="2"/>
    <col min="15642" max="15642" width="3.5" style="2" bestFit="1" customWidth="1"/>
    <col min="15643" max="15897" width="3" style="2"/>
    <col min="15898" max="15898" width="3.5" style="2" bestFit="1" customWidth="1"/>
    <col min="15899" max="16153" width="3" style="2"/>
    <col min="16154" max="16154" width="3.5" style="2" bestFit="1" customWidth="1"/>
    <col min="16155" max="16384" width="3" style="2"/>
  </cols>
  <sheetData>
    <row r="1" spans="1:24" ht="9.9499999999999993" customHeight="1" x14ac:dyDescent="0.4">
      <c r="A1" s="35"/>
      <c r="B1" s="35"/>
      <c r="C1" s="35"/>
      <c r="D1" s="35"/>
      <c r="E1" s="35"/>
      <c r="F1" s="35"/>
      <c r="G1" s="35"/>
      <c r="H1" s="35"/>
      <c r="I1" s="35"/>
      <c r="J1" s="35"/>
      <c r="K1" s="35"/>
      <c r="L1" s="35"/>
      <c r="M1" s="35"/>
      <c r="N1" s="35"/>
      <c r="O1" s="35"/>
      <c r="P1" s="35"/>
      <c r="Q1" s="35"/>
      <c r="R1" s="35"/>
      <c r="S1" s="35"/>
      <c r="T1" s="35"/>
      <c r="U1" s="35"/>
      <c r="V1" s="35"/>
      <c r="W1" s="35"/>
      <c r="X1" s="35"/>
    </row>
    <row r="2" spans="1:24" ht="18.75" customHeight="1" x14ac:dyDescent="0.4">
      <c r="A2" s="36"/>
      <c r="B2" s="1492" t="s">
        <v>366</v>
      </c>
      <c r="C2" s="1492"/>
      <c r="D2" s="1492"/>
      <c r="E2" s="1492"/>
      <c r="F2" s="1492"/>
      <c r="G2" s="1492"/>
      <c r="H2" s="1492"/>
      <c r="I2" s="1492"/>
      <c r="J2" s="1492"/>
      <c r="K2" s="1492"/>
      <c r="L2" s="1492"/>
      <c r="M2" s="1492"/>
      <c r="N2" s="1492"/>
      <c r="O2" s="1492"/>
      <c r="P2" s="1492"/>
      <c r="Q2" s="1492"/>
      <c r="R2" s="1492"/>
      <c r="S2" s="1492"/>
      <c r="T2" s="1492"/>
      <c r="U2" s="1492"/>
      <c r="V2" s="1492"/>
      <c r="W2" s="1492"/>
      <c r="X2" s="1492"/>
    </row>
    <row r="3" spans="1:24" ht="18.75" customHeight="1" x14ac:dyDescent="0.4">
      <c r="A3" s="36"/>
      <c r="B3" s="98"/>
      <c r="C3" s="98"/>
      <c r="D3" s="98"/>
      <c r="E3" s="98"/>
      <c r="F3" s="98"/>
      <c r="G3" s="98"/>
      <c r="H3" s="98"/>
      <c r="I3" s="98"/>
      <c r="J3" s="98"/>
      <c r="K3" s="98"/>
      <c r="L3" s="98"/>
      <c r="M3" s="98"/>
      <c r="N3" s="98"/>
      <c r="O3" s="98"/>
      <c r="P3" s="98"/>
      <c r="Q3" s="98"/>
      <c r="R3" s="98"/>
      <c r="S3" s="98"/>
      <c r="T3" s="98"/>
      <c r="U3" s="98"/>
      <c r="V3" s="98"/>
      <c r="W3" s="98"/>
      <c r="X3" s="98"/>
    </row>
    <row r="4" spans="1:24" ht="18.75" customHeight="1" x14ac:dyDescent="0.4">
      <c r="A4" s="1493" t="s">
        <v>154</v>
      </c>
      <c r="B4" s="1493"/>
      <c r="C4" s="1493"/>
      <c r="D4" s="1493"/>
      <c r="E4" s="1493"/>
      <c r="F4" s="1493"/>
      <c r="G4" s="1493"/>
      <c r="H4" s="1493"/>
      <c r="I4" s="1493"/>
      <c r="J4" s="1493"/>
      <c r="K4" s="1493"/>
      <c r="L4" s="1493"/>
      <c r="M4" s="1493"/>
      <c r="N4" s="1493"/>
      <c r="O4" s="1493"/>
      <c r="P4" s="1493"/>
      <c r="Q4" s="1493"/>
      <c r="R4" s="1493"/>
      <c r="S4" s="1493"/>
      <c r="T4" s="1493"/>
      <c r="U4" s="1493"/>
      <c r="V4" s="1493"/>
      <c r="W4" s="1493"/>
      <c r="X4" s="1493"/>
    </row>
    <row r="5" spans="1:24" ht="18.75" customHeight="1" x14ac:dyDescent="0.4">
      <c r="A5" s="1493"/>
      <c r="B5" s="1493"/>
      <c r="C5" s="1493"/>
      <c r="D5" s="1493"/>
      <c r="E5" s="1493"/>
      <c r="F5" s="1493"/>
      <c r="G5" s="1493"/>
      <c r="H5" s="1493"/>
      <c r="I5" s="1493"/>
      <c r="J5" s="1493"/>
      <c r="K5" s="1493"/>
      <c r="L5" s="1493"/>
      <c r="M5" s="1493"/>
      <c r="N5" s="1493"/>
      <c r="O5" s="1493"/>
      <c r="P5" s="1493"/>
      <c r="Q5" s="1493"/>
      <c r="R5" s="1493"/>
      <c r="S5" s="1493"/>
      <c r="T5" s="1493"/>
      <c r="U5" s="1493"/>
      <c r="V5" s="1493"/>
      <c r="W5" s="1493"/>
      <c r="X5" s="1493"/>
    </row>
    <row r="6" spans="1:24" ht="18.75" customHeight="1" x14ac:dyDescent="0.4">
      <c r="A6" s="37"/>
      <c r="B6" s="35"/>
      <c r="C6" s="35"/>
      <c r="D6" s="35"/>
      <c r="E6" s="35"/>
      <c r="F6" s="35"/>
      <c r="G6" s="35"/>
      <c r="H6" s="35"/>
      <c r="I6" s="35"/>
      <c r="J6" s="35"/>
      <c r="K6" s="35"/>
      <c r="L6" s="35"/>
      <c r="M6" s="35"/>
      <c r="N6" s="35"/>
      <c r="O6" s="35"/>
      <c r="P6" s="99"/>
      <c r="Q6" s="1494" t="str">
        <f>'(様式7号)交付請求書'!$U$5</f>
        <v>令和　年　月　日</v>
      </c>
      <c r="R6" s="1494"/>
      <c r="S6" s="1494"/>
      <c r="T6" s="1494"/>
      <c r="U6" s="1494"/>
      <c r="V6" s="1494"/>
      <c r="W6" s="100"/>
      <c r="X6" s="35"/>
    </row>
    <row r="7" spans="1:24" ht="18.75" customHeight="1" x14ac:dyDescent="0.4">
      <c r="A7" s="38"/>
      <c r="B7" s="981" t="s">
        <v>12</v>
      </c>
      <c r="C7" s="981"/>
      <c r="D7" s="981"/>
      <c r="E7" s="981"/>
      <c r="F7" s="981"/>
      <c r="G7" s="981"/>
      <c r="H7" s="981"/>
      <c r="I7" s="38"/>
      <c r="J7" s="38"/>
      <c r="K7" s="35"/>
      <c r="L7" s="35"/>
      <c r="M7" s="35"/>
      <c r="N7" s="35"/>
      <c r="O7" s="35"/>
      <c r="P7" s="35"/>
      <c r="Q7" s="35"/>
      <c r="R7" s="35"/>
      <c r="S7" s="35"/>
      <c r="T7" s="35"/>
      <c r="U7" s="35"/>
      <c r="V7" s="35"/>
      <c r="W7" s="35"/>
      <c r="X7" s="35"/>
    </row>
    <row r="8" spans="1:24" s="4" customFormat="1" ht="18.75" customHeight="1" x14ac:dyDescent="0.4">
      <c r="A8" s="36"/>
      <c r="B8" s="43"/>
      <c r="C8" s="36"/>
      <c r="D8" s="36"/>
      <c r="E8" s="36"/>
      <c r="F8" s="36"/>
      <c r="G8" s="36"/>
      <c r="H8" s="36"/>
      <c r="I8" s="36"/>
      <c r="J8" s="36"/>
      <c r="K8" s="36"/>
      <c r="L8" s="36"/>
      <c r="M8" s="36"/>
      <c r="N8" s="36"/>
      <c r="O8" s="36"/>
      <c r="P8" s="36"/>
      <c r="Q8" s="36"/>
      <c r="R8" s="36"/>
      <c r="S8" s="36"/>
      <c r="T8" s="36"/>
      <c r="U8" s="36"/>
      <c r="V8" s="36"/>
      <c r="W8" s="36"/>
      <c r="X8" s="36"/>
    </row>
    <row r="9" spans="1:24" s="4" customFormat="1" ht="15" customHeight="1" thickBot="1" x14ac:dyDescent="0.45">
      <c r="A9" s="36"/>
      <c r="B9" s="36" t="s">
        <v>72</v>
      </c>
      <c r="C9" s="36"/>
      <c r="D9" s="36"/>
      <c r="E9" s="36"/>
      <c r="F9" s="36"/>
      <c r="G9" s="36"/>
      <c r="H9" s="36"/>
      <c r="I9" s="36"/>
      <c r="J9" s="36"/>
      <c r="K9" s="36"/>
      <c r="L9" s="36"/>
      <c r="M9" s="36"/>
      <c r="N9" s="36"/>
      <c r="O9" s="36"/>
      <c r="P9" s="36"/>
      <c r="Q9" s="36"/>
      <c r="R9" s="36"/>
      <c r="S9" s="36"/>
      <c r="T9" s="36"/>
      <c r="U9" s="36"/>
      <c r="V9" s="36"/>
      <c r="W9" s="36"/>
      <c r="X9" s="36"/>
    </row>
    <row r="10" spans="1:24" s="4" customFormat="1" ht="14.1" customHeight="1" x14ac:dyDescent="0.4">
      <c r="A10" s="36"/>
      <c r="B10" s="36"/>
      <c r="C10" s="1495" t="s">
        <v>14</v>
      </c>
      <c r="D10" s="1496"/>
      <c r="E10" s="1496"/>
      <c r="F10" s="1496"/>
      <c r="G10" s="1497" t="str">
        <f>"松江市"&amp;基本情報設定!F16&amp;"　"&amp;基本情報設定!J16</f>
        <v>松江市　</v>
      </c>
      <c r="H10" s="1497"/>
      <c r="I10" s="1497"/>
      <c r="J10" s="1497"/>
      <c r="K10" s="1497"/>
      <c r="L10" s="1497"/>
      <c r="M10" s="1497"/>
      <c r="N10" s="1497"/>
      <c r="O10" s="1497"/>
      <c r="P10" s="1497"/>
      <c r="Q10" s="1497"/>
      <c r="R10" s="1497"/>
      <c r="S10" s="1497"/>
      <c r="T10" s="1497"/>
      <c r="U10" s="1497"/>
      <c r="V10" s="1498"/>
      <c r="W10" s="101"/>
      <c r="X10" s="36"/>
    </row>
    <row r="11" spans="1:24" s="4" customFormat="1" ht="14.1" customHeight="1" x14ac:dyDescent="0.4">
      <c r="A11" s="36"/>
      <c r="B11" s="36"/>
      <c r="C11" s="1472"/>
      <c r="D11" s="1473"/>
      <c r="E11" s="1473"/>
      <c r="F11" s="1473"/>
      <c r="G11" s="1499"/>
      <c r="H11" s="1499"/>
      <c r="I11" s="1499"/>
      <c r="J11" s="1499"/>
      <c r="K11" s="1499"/>
      <c r="L11" s="1499"/>
      <c r="M11" s="1499"/>
      <c r="N11" s="1499"/>
      <c r="O11" s="1499"/>
      <c r="P11" s="1499"/>
      <c r="Q11" s="1499"/>
      <c r="R11" s="1499"/>
      <c r="S11" s="1499"/>
      <c r="T11" s="1499"/>
      <c r="U11" s="1499"/>
      <c r="V11" s="1500"/>
      <c r="W11" s="101"/>
      <c r="X11" s="36"/>
    </row>
    <row r="12" spans="1:24" s="4" customFormat="1" ht="14.1" customHeight="1" x14ac:dyDescent="0.4">
      <c r="A12" s="36"/>
      <c r="B12" s="36"/>
      <c r="C12" s="1472"/>
      <c r="D12" s="1473"/>
      <c r="E12" s="1473"/>
      <c r="F12" s="1473"/>
      <c r="G12" s="1499"/>
      <c r="H12" s="1499"/>
      <c r="I12" s="1499"/>
      <c r="J12" s="1499"/>
      <c r="K12" s="1499"/>
      <c r="L12" s="1499"/>
      <c r="M12" s="1499"/>
      <c r="N12" s="1499"/>
      <c r="O12" s="1499"/>
      <c r="P12" s="1499"/>
      <c r="Q12" s="1499"/>
      <c r="R12" s="1499"/>
      <c r="S12" s="1499"/>
      <c r="T12" s="1499"/>
      <c r="U12" s="1499"/>
      <c r="V12" s="1500"/>
      <c r="W12" s="101"/>
      <c r="X12" s="36"/>
    </row>
    <row r="13" spans="1:24" s="4" customFormat="1" ht="20.100000000000001" customHeight="1" x14ac:dyDescent="0.4">
      <c r="A13" s="36"/>
      <c r="B13" s="36"/>
      <c r="C13" s="1501" t="s">
        <v>73</v>
      </c>
      <c r="D13" s="1429"/>
      <c r="E13" s="1429"/>
      <c r="F13" s="1430"/>
      <c r="G13" s="1435"/>
      <c r="H13" s="1436"/>
      <c r="I13" s="1436"/>
      <c r="J13" s="1436"/>
      <c r="K13" s="1436"/>
      <c r="L13" s="1436"/>
      <c r="M13" s="1436"/>
      <c r="N13" s="1437"/>
      <c r="O13" s="1429" t="s">
        <v>75</v>
      </c>
      <c r="P13" s="1430"/>
      <c r="Q13" s="1505" t="str">
        <f>IF('(別紙1)事業計画書'!V16="","",'(別紙1)事業計画書'!V16)</f>
        <v/>
      </c>
      <c r="R13" s="1506"/>
      <c r="S13" s="1506"/>
      <c r="T13" s="1506"/>
      <c r="U13" s="1506"/>
      <c r="V13" s="1507"/>
      <c r="W13" s="101"/>
      <c r="X13" s="36"/>
    </row>
    <row r="14" spans="1:24" s="4" customFormat="1" ht="20.100000000000001" customHeight="1" x14ac:dyDescent="0.4">
      <c r="A14" s="36"/>
      <c r="B14" s="36"/>
      <c r="C14" s="1502"/>
      <c r="D14" s="1503"/>
      <c r="E14" s="1503"/>
      <c r="F14" s="1504"/>
      <c r="G14" s="1438"/>
      <c r="H14" s="1439"/>
      <c r="I14" s="1439"/>
      <c r="J14" s="1439"/>
      <c r="K14" s="1439"/>
      <c r="L14" s="1439"/>
      <c r="M14" s="1439"/>
      <c r="N14" s="1440"/>
      <c r="O14" s="1431"/>
      <c r="P14" s="1432"/>
      <c r="Q14" s="1508"/>
      <c r="R14" s="1509"/>
      <c r="S14" s="1509"/>
      <c r="T14" s="1509"/>
      <c r="U14" s="1509"/>
      <c r="V14" s="1510"/>
      <c r="W14" s="101"/>
      <c r="X14" s="36"/>
    </row>
    <row r="15" spans="1:24" s="4" customFormat="1" ht="14.1" customHeight="1" x14ac:dyDescent="0.4">
      <c r="A15" s="36"/>
      <c r="B15" s="36"/>
      <c r="C15" s="1472" t="s">
        <v>74</v>
      </c>
      <c r="D15" s="1473"/>
      <c r="E15" s="1473"/>
      <c r="F15" s="1473"/>
      <c r="G15" s="1441" t="str">
        <f>基本情報設定!E7&amp;"　"&amp;基本情報設定!E10&amp;"　"&amp;基本情報設定!H10</f>
        <v>　　</v>
      </c>
      <c r="H15" s="1442"/>
      <c r="I15" s="1442"/>
      <c r="J15" s="1442"/>
      <c r="K15" s="1442"/>
      <c r="L15" s="1442"/>
      <c r="M15" s="1442"/>
      <c r="N15" s="1443"/>
      <c r="O15" s="1431"/>
      <c r="P15" s="1432"/>
      <c r="Q15" s="1508"/>
      <c r="R15" s="1509"/>
      <c r="S15" s="1509"/>
      <c r="T15" s="1509"/>
      <c r="U15" s="1509"/>
      <c r="V15" s="1510"/>
      <c r="W15" s="101"/>
      <c r="X15" s="36"/>
    </row>
    <row r="16" spans="1:24" s="4" customFormat="1" ht="14.1" customHeight="1" x14ac:dyDescent="0.4">
      <c r="A16" s="36"/>
      <c r="B16" s="36"/>
      <c r="C16" s="1472"/>
      <c r="D16" s="1473"/>
      <c r="E16" s="1473"/>
      <c r="F16" s="1473"/>
      <c r="G16" s="1441"/>
      <c r="H16" s="1442"/>
      <c r="I16" s="1442"/>
      <c r="J16" s="1442"/>
      <c r="K16" s="1442"/>
      <c r="L16" s="1442"/>
      <c r="M16" s="1442"/>
      <c r="N16" s="1443"/>
      <c r="O16" s="1431"/>
      <c r="P16" s="1432"/>
      <c r="Q16" s="1508"/>
      <c r="R16" s="1509"/>
      <c r="S16" s="1509"/>
      <c r="T16" s="1509"/>
      <c r="U16" s="1509"/>
      <c r="V16" s="1510"/>
      <c r="W16" s="101"/>
      <c r="X16" s="36"/>
    </row>
    <row r="17" spans="1:41" s="4" customFormat="1" ht="14.1" customHeight="1" thickBot="1" x14ac:dyDescent="0.45">
      <c r="A17" s="36"/>
      <c r="B17" s="43"/>
      <c r="C17" s="1474"/>
      <c r="D17" s="1475"/>
      <c r="E17" s="1475"/>
      <c r="F17" s="1475"/>
      <c r="G17" s="1444"/>
      <c r="H17" s="1445"/>
      <c r="I17" s="1445"/>
      <c r="J17" s="1445"/>
      <c r="K17" s="1445"/>
      <c r="L17" s="1445"/>
      <c r="M17" s="1445"/>
      <c r="N17" s="1446"/>
      <c r="O17" s="1433"/>
      <c r="P17" s="1434"/>
      <c r="Q17" s="1511"/>
      <c r="R17" s="1512"/>
      <c r="S17" s="1512"/>
      <c r="T17" s="1512"/>
      <c r="U17" s="1512"/>
      <c r="V17" s="1513"/>
      <c r="W17" s="101"/>
      <c r="X17" s="36"/>
    </row>
    <row r="18" spans="1:41" s="4" customFormat="1" ht="18.75" customHeight="1" x14ac:dyDescent="0.4">
      <c r="A18" s="36"/>
      <c r="B18" s="36"/>
      <c r="C18" s="36"/>
      <c r="D18" s="36"/>
      <c r="E18" s="36"/>
      <c r="F18" s="36"/>
      <c r="G18" s="36"/>
      <c r="H18" s="36"/>
      <c r="I18" s="36"/>
      <c r="J18" s="36"/>
      <c r="K18" s="36"/>
      <c r="L18" s="36"/>
      <c r="M18" s="36"/>
      <c r="N18" s="36"/>
      <c r="O18" s="36"/>
      <c r="P18" s="36"/>
      <c r="Q18" s="36"/>
      <c r="R18" s="36"/>
      <c r="S18" s="36"/>
      <c r="T18" s="36"/>
      <c r="U18" s="36"/>
      <c r="V18" s="36"/>
      <c r="W18" s="36"/>
      <c r="X18" s="36"/>
    </row>
    <row r="19" spans="1:41" s="4" customFormat="1" ht="18.75" customHeight="1" x14ac:dyDescent="0.4">
      <c r="A19" s="36"/>
      <c r="B19" s="36"/>
      <c r="C19" s="36" t="s">
        <v>71</v>
      </c>
      <c r="D19" s="36"/>
      <c r="E19" s="36"/>
      <c r="F19" s="36"/>
      <c r="G19" s="36"/>
      <c r="H19" s="36"/>
      <c r="I19" s="36"/>
      <c r="J19" s="36"/>
      <c r="K19" s="36"/>
      <c r="L19" s="36"/>
      <c r="M19" s="36"/>
      <c r="N19" s="36"/>
      <c r="O19" s="36"/>
      <c r="P19" s="36"/>
      <c r="Q19" s="36"/>
      <c r="R19" s="36"/>
      <c r="S19" s="36"/>
      <c r="T19" s="36"/>
      <c r="U19" s="36"/>
      <c r="V19" s="36"/>
      <c r="W19" s="36"/>
      <c r="X19" s="36"/>
    </row>
    <row r="20" spans="1:41" s="4" customFormat="1" ht="15" customHeight="1" x14ac:dyDescent="0.4">
      <c r="A20" s="36"/>
      <c r="B20" s="36"/>
      <c r="C20" s="36"/>
      <c r="D20" s="36"/>
      <c r="E20" s="36"/>
      <c r="F20" s="36"/>
      <c r="G20" s="36"/>
      <c r="H20" s="36"/>
      <c r="I20" s="36"/>
      <c r="J20" s="36"/>
      <c r="K20" s="36"/>
      <c r="L20" s="36"/>
      <c r="M20" s="36"/>
      <c r="N20" s="36"/>
      <c r="O20" s="36"/>
      <c r="P20" s="36"/>
      <c r="Q20" s="36"/>
      <c r="R20" s="36"/>
      <c r="S20" s="36"/>
      <c r="T20" s="36"/>
      <c r="U20" s="36"/>
      <c r="V20" s="36"/>
      <c r="W20" s="36"/>
      <c r="X20" s="36"/>
    </row>
    <row r="21" spans="1:41" s="4" customFormat="1" ht="15" customHeight="1" x14ac:dyDescent="0.4">
      <c r="A21" s="960" t="s">
        <v>3</v>
      </c>
      <c r="B21" s="960"/>
      <c r="C21" s="960"/>
      <c r="D21" s="960"/>
      <c r="E21" s="960"/>
      <c r="F21" s="960"/>
      <c r="G21" s="960"/>
      <c r="H21" s="960"/>
      <c r="I21" s="960"/>
      <c r="J21" s="960"/>
      <c r="K21" s="960"/>
      <c r="L21" s="960"/>
      <c r="M21" s="960"/>
      <c r="N21" s="960"/>
      <c r="O21" s="960"/>
      <c r="P21" s="960"/>
      <c r="Q21" s="960"/>
      <c r="R21" s="960"/>
      <c r="S21" s="960"/>
      <c r="T21" s="960"/>
      <c r="U21" s="960"/>
      <c r="V21" s="960"/>
      <c r="W21" s="960"/>
      <c r="X21" s="960"/>
    </row>
    <row r="22" spans="1:41" s="4" customFormat="1" ht="15" customHeight="1" thickBot="1" x14ac:dyDescent="0.45">
      <c r="A22" s="39"/>
      <c r="B22" s="39"/>
      <c r="C22" s="39"/>
      <c r="D22" s="39"/>
      <c r="E22" s="39"/>
      <c r="F22" s="39"/>
      <c r="G22" s="39"/>
      <c r="H22" s="39"/>
      <c r="I22" s="39"/>
      <c r="J22" s="39"/>
      <c r="K22" s="39"/>
      <c r="L22" s="39"/>
      <c r="M22" s="39"/>
      <c r="N22" s="39"/>
      <c r="O22" s="39"/>
      <c r="P22" s="39"/>
      <c r="Q22" s="39"/>
      <c r="R22" s="39"/>
      <c r="S22" s="39"/>
      <c r="T22" s="39"/>
      <c r="U22" s="39"/>
      <c r="V22" s="39"/>
      <c r="W22" s="39"/>
      <c r="X22" s="39"/>
    </row>
    <row r="23" spans="1:41" ht="15" customHeight="1" x14ac:dyDescent="0.4">
      <c r="A23" s="35"/>
      <c r="B23" s="35"/>
      <c r="C23" s="1476" t="s">
        <v>76</v>
      </c>
      <c r="D23" s="1477"/>
      <c r="E23" s="1477"/>
      <c r="F23" s="1477"/>
      <c r="G23" s="1477"/>
      <c r="H23" s="1482">
        <f>基本情報設定!E20</f>
        <v>0</v>
      </c>
      <c r="I23" s="1482"/>
      <c r="J23" s="1482"/>
      <c r="K23" s="1482"/>
      <c r="L23" s="1482"/>
      <c r="M23" s="1482"/>
      <c r="N23" s="1482"/>
      <c r="O23" s="1482"/>
      <c r="P23" s="1482"/>
      <c r="Q23" s="1482"/>
      <c r="R23" s="1482"/>
      <c r="S23" s="1482"/>
      <c r="T23" s="1482"/>
      <c r="U23" s="1482"/>
      <c r="V23" s="1483"/>
      <c r="W23" s="102"/>
      <c r="X23" s="35"/>
    </row>
    <row r="24" spans="1:41" ht="15" customHeight="1" x14ac:dyDescent="0.4">
      <c r="A24" s="35"/>
      <c r="B24" s="35"/>
      <c r="C24" s="1478"/>
      <c r="D24" s="1479"/>
      <c r="E24" s="1479"/>
      <c r="F24" s="1479"/>
      <c r="G24" s="1479"/>
      <c r="H24" s="1484"/>
      <c r="I24" s="1484"/>
      <c r="J24" s="1484"/>
      <c r="K24" s="1484"/>
      <c r="L24" s="1484"/>
      <c r="M24" s="1484"/>
      <c r="N24" s="1484"/>
      <c r="O24" s="1484"/>
      <c r="P24" s="1484"/>
      <c r="Q24" s="1484"/>
      <c r="R24" s="1484"/>
      <c r="S24" s="1484"/>
      <c r="T24" s="1484"/>
      <c r="U24" s="1484"/>
      <c r="V24" s="1485"/>
      <c r="W24" s="102"/>
      <c r="X24" s="35"/>
    </row>
    <row r="25" spans="1:41" ht="15" customHeight="1" x14ac:dyDescent="0.4">
      <c r="A25" s="35"/>
      <c r="B25" s="35"/>
      <c r="C25" s="1480"/>
      <c r="D25" s="1481"/>
      <c r="E25" s="1481"/>
      <c r="F25" s="1481"/>
      <c r="G25" s="1481"/>
      <c r="H25" s="1486"/>
      <c r="I25" s="1486"/>
      <c r="J25" s="1486"/>
      <c r="K25" s="1486"/>
      <c r="L25" s="1486"/>
      <c r="M25" s="1486"/>
      <c r="N25" s="1486"/>
      <c r="O25" s="1487"/>
      <c r="P25" s="1487"/>
      <c r="Q25" s="1487"/>
      <c r="R25" s="1487"/>
      <c r="S25" s="1487"/>
      <c r="T25" s="1487"/>
      <c r="U25" s="1487"/>
      <c r="V25" s="1488"/>
      <c r="W25" s="102"/>
      <c r="X25" s="35"/>
    </row>
    <row r="26" spans="1:41" ht="15.95" customHeight="1" x14ac:dyDescent="0.4">
      <c r="A26" s="35"/>
      <c r="B26" s="35"/>
      <c r="C26" s="1463" t="s">
        <v>77</v>
      </c>
      <c r="D26" s="1464"/>
      <c r="E26" s="1464"/>
      <c r="F26" s="1464"/>
      <c r="G26" s="1465"/>
      <c r="H26" s="1460"/>
      <c r="I26" s="1448"/>
      <c r="J26" s="1448"/>
      <c r="K26" s="1448"/>
      <c r="L26" s="1448" t="s">
        <v>155</v>
      </c>
      <c r="M26" s="1448"/>
      <c r="N26" s="1450" t="s">
        <v>80</v>
      </c>
      <c r="O26" s="1451"/>
      <c r="P26" s="1452"/>
      <c r="Q26" s="1448"/>
      <c r="R26" s="1448"/>
      <c r="S26" s="1448"/>
      <c r="T26" s="1448"/>
      <c r="U26" s="1448" t="s">
        <v>151</v>
      </c>
      <c r="V26" s="1489"/>
      <c r="W26" s="35"/>
      <c r="X26" s="35"/>
      <c r="Y26" s="1447" t="s">
        <v>156</v>
      </c>
      <c r="Z26" s="1447"/>
      <c r="AA26" s="1447"/>
      <c r="AB26" s="1447"/>
      <c r="AC26" s="1447"/>
      <c r="AD26" s="1447"/>
      <c r="AE26" s="1447"/>
      <c r="AF26" s="1447"/>
      <c r="AG26" s="1447"/>
      <c r="AH26" s="1447"/>
      <c r="AI26" s="1447"/>
      <c r="AJ26" s="1447"/>
      <c r="AK26" s="1447"/>
      <c r="AL26" s="1447"/>
      <c r="AM26" s="1447"/>
      <c r="AN26" s="1447"/>
      <c r="AO26" s="1447"/>
    </row>
    <row r="27" spans="1:41" ht="15.95" customHeight="1" x14ac:dyDescent="0.4">
      <c r="A27" s="35"/>
      <c r="B27" s="35"/>
      <c r="C27" s="1466"/>
      <c r="D27" s="1467"/>
      <c r="E27" s="1467"/>
      <c r="F27" s="1467"/>
      <c r="G27" s="1468"/>
      <c r="H27" s="1461"/>
      <c r="I27" s="1449"/>
      <c r="J27" s="1449"/>
      <c r="K27" s="1449"/>
      <c r="L27" s="1449"/>
      <c r="M27" s="1449"/>
      <c r="N27" s="1453"/>
      <c r="O27" s="1454"/>
      <c r="P27" s="1455"/>
      <c r="Q27" s="1449"/>
      <c r="R27" s="1449"/>
      <c r="S27" s="1449"/>
      <c r="T27" s="1449"/>
      <c r="U27" s="1490"/>
      <c r="V27" s="1491"/>
      <c r="W27" s="35"/>
      <c r="X27" s="35"/>
      <c r="Y27" s="1447"/>
      <c r="Z27" s="1447"/>
      <c r="AA27" s="1447"/>
      <c r="AB27" s="1447"/>
      <c r="AC27" s="1447"/>
      <c r="AD27" s="1447"/>
      <c r="AE27" s="1447"/>
      <c r="AF27" s="1447"/>
      <c r="AG27" s="1447"/>
      <c r="AH27" s="1447"/>
      <c r="AI27" s="1447"/>
      <c r="AJ27" s="1447"/>
      <c r="AK27" s="1447"/>
      <c r="AL27" s="1447"/>
      <c r="AM27" s="1447"/>
      <c r="AN27" s="1447"/>
      <c r="AO27" s="1447"/>
    </row>
    <row r="28" spans="1:41" ht="24" customHeight="1" x14ac:dyDescent="0.4">
      <c r="A28" s="35"/>
      <c r="B28" s="35"/>
      <c r="C28" s="1469"/>
      <c r="D28" s="1470"/>
      <c r="E28" s="1470"/>
      <c r="F28" s="1470"/>
      <c r="G28" s="1471"/>
      <c r="H28" s="1524" t="s">
        <v>158</v>
      </c>
      <c r="I28" s="1462"/>
      <c r="J28" s="1462"/>
      <c r="K28" s="1459"/>
      <c r="L28" s="1459"/>
      <c r="M28" s="106" t="s">
        <v>157</v>
      </c>
      <c r="N28" s="1456"/>
      <c r="O28" s="1457"/>
      <c r="P28" s="1458"/>
      <c r="Q28" s="1462" t="s">
        <v>159</v>
      </c>
      <c r="R28" s="1462"/>
      <c r="S28" s="1462"/>
      <c r="T28" s="1459"/>
      <c r="U28" s="1459"/>
      <c r="V28" s="105" t="s">
        <v>157</v>
      </c>
      <c r="W28" s="35"/>
      <c r="X28" s="35"/>
      <c r="Y28" s="28" t="s">
        <v>160</v>
      </c>
    </row>
    <row r="29" spans="1:41" ht="20.100000000000001" customHeight="1" x14ac:dyDescent="0.4">
      <c r="A29" s="35"/>
      <c r="B29" s="35"/>
      <c r="C29" s="1463" t="s">
        <v>78</v>
      </c>
      <c r="D29" s="1464"/>
      <c r="E29" s="1464"/>
      <c r="F29" s="1464"/>
      <c r="G29" s="1465"/>
      <c r="H29" s="96">
        <v>1</v>
      </c>
      <c r="I29" s="97" t="s">
        <v>82</v>
      </c>
      <c r="J29" s="96">
        <v>2</v>
      </c>
      <c r="K29" s="97" t="s">
        <v>85</v>
      </c>
      <c r="L29" s="97"/>
      <c r="M29" s="1519" t="s">
        <v>81</v>
      </c>
      <c r="N29" s="1520"/>
      <c r="O29" s="1465"/>
      <c r="P29" s="1515"/>
      <c r="Q29" s="1515"/>
      <c r="R29" s="1515"/>
      <c r="S29" s="1515"/>
      <c r="T29" s="1515"/>
      <c r="U29" s="1515"/>
      <c r="V29" s="1517"/>
      <c r="W29" s="41"/>
      <c r="X29" s="35"/>
    </row>
    <row r="30" spans="1:41" ht="20.100000000000001" customHeight="1" x14ac:dyDescent="0.4">
      <c r="A30" s="35"/>
      <c r="B30" s="35"/>
      <c r="C30" s="1525"/>
      <c r="D30" s="1522"/>
      <c r="E30" s="1522"/>
      <c r="F30" s="1522"/>
      <c r="G30" s="1523"/>
      <c r="H30" s="33">
        <v>3</v>
      </c>
      <c r="I30" s="34" t="s">
        <v>83</v>
      </c>
      <c r="J30" s="34"/>
      <c r="K30" s="34"/>
      <c r="L30" s="33" t="s">
        <v>84</v>
      </c>
      <c r="M30" s="1521"/>
      <c r="N30" s="1522"/>
      <c r="O30" s="1523"/>
      <c r="P30" s="1516"/>
      <c r="Q30" s="1516"/>
      <c r="R30" s="1516"/>
      <c r="S30" s="1516"/>
      <c r="T30" s="1516"/>
      <c r="U30" s="1516"/>
      <c r="V30" s="1518"/>
      <c r="W30" s="41"/>
      <c r="X30" s="35"/>
    </row>
    <row r="31" spans="1:41" ht="20.100000000000001" customHeight="1" x14ac:dyDescent="0.4">
      <c r="A31" s="35"/>
      <c r="B31" s="35"/>
      <c r="C31" s="1463" t="s">
        <v>73</v>
      </c>
      <c r="D31" s="1464"/>
      <c r="E31" s="1464"/>
      <c r="F31" s="1464"/>
      <c r="G31" s="1465"/>
      <c r="H31" s="1537"/>
      <c r="I31" s="1538"/>
      <c r="J31" s="1538"/>
      <c r="K31" s="1538"/>
      <c r="L31" s="1538"/>
      <c r="M31" s="1538"/>
      <c r="N31" s="1538"/>
      <c r="O31" s="1538"/>
      <c r="P31" s="1538"/>
      <c r="Q31" s="1538"/>
      <c r="R31" s="1538"/>
      <c r="S31" s="1538"/>
      <c r="T31" s="1538"/>
      <c r="U31" s="1538"/>
      <c r="V31" s="1539"/>
      <c r="W31" s="35"/>
      <c r="X31" s="35"/>
    </row>
    <row r="32" spans="1:41" ht="20.100000000000001" customHeight="1" x14ac:dyDescent="0.4">
      <c r="A32" s="35"/>
      <c r="B32" s="35"/>
      <c r="C32" s="1525"/>
      <c r="D32" s="1522"/>
      <c r="E32" s="1522"/>
      <c r="F32" s="1522"/>
      <c r="G32" s="1523"/>
      <c r="H32" s="1540"/>
      <c r="I32" s="1541"/>
      <c r="J32" s="1541"/>
      <c r="K32" s="1541"/>
      <c r="L32" s="1541"/>
      <c r="M32" s="1541"/>
      <c r="N32" s="1541"/>
      <c r="O32" s="1541"/>
      <c r="P32" s="1541"/>
      <c r="Q32" s="1541"/>
      <c r="R32" s="1541"/>
      <c r="S32" s="1541"/>
      <c r="T32" s="1541"/>
      <c r="U32" s="1541"/>
      <c r="V32" s="1542"/>
      <c r="W32" s="35"/>
      <c r="X32" s="35"/>
    </row>
    <row r="33" spans="1:24" ht="20.100000000000001" customHeight="1" x14ac:dyDescent="0.4">
      <c r="A33" s="35"/>
      <c r="B33" s="35"/>
      <c r="C33" s="1463" t="s">
        <v>79</v>
      </c>
      <c r="D33" s="1464"/>
      <c r="E33" s="1464"/>
      <c r="F33" s="1464"/>
      <c r="G33" s="1465"/>
      <c r="H33" s="1529"/>
      <c r="I33" s="1530"/>
      <c r="J33" s="1530"/>
      <c r="K33" s="1530"/>
      <c r="L33" s="1530"/>
      <c r="M33" s="1530"/>
      <c r="N33" s="1530"/>
      <c r="O33" s="1530"/>
      <c r="P33" s="1530"/>
      <c r="Q33" s="1530"/>
      <c r="R33" s="1530"/>
      <c r="S33" s="1530"/>
      <c r="T33" s="1530"/>
      <c r="U33" s="1530"/>
      <c r="V33" s="1531"/>
      <c r="W33" s="103"/>
      <c r="X33" s="35"/>
    </row>
    <row r="34" spans="1:24" ht="20.100000000000001" customHeight="1" thickBot="1" x14ac:dyDescent="0.45">
      <c r="A34" s="35"/>
      <c r="B34" s="35"/>
      <c r="C34" s="1526"/>
      <c r="D34" s="1527"/>
      <c r="E34" s="1527"/>
      <c r="F34" s="1527"/>
      <c r="G34" s="1528"/>
      <c r="H34" s="1532"/>
      <c r="I34" s="1533"/>
      <c r="J34" s="1533"/>
      <c r="K34" s="1533"/>
      <c r="L34" s="1533"/>
      <c r="M34" s="1533"/>
      <c r="N34" s="1533"/>
      <c r="O34" s="1533"/>
      <c r="P34" s="1533"/>
      <c r="Q34" s="1533"/>
      <c r="R34" s="1533"/>
      <c r="S34" s="1533"/>
      <c r="T34" s="1533"/>
      <c r="U34" s="1533"/>
      <c r="V34" s="1534"/>
      <c r="W34" s="103"/>
      <c r="X34" s="35"/>
    </row>
    <row r="35" spans="1:24" ht="18.75" customHeight="1" thickBot="1" x14ac:dyDescent="0.45">
      <c r="A35" s="35"/>
      <c r="B35" s="35"/>
      <c r="C35" s="35"/>
      <c r="D35" s="35"/>
      <c r="E35" s="35"/>
      <c r="F35" s="35"/>
      <c r="G35" s="35"/>
      <c r="H35" s="35"/>
      <c r="I35" s="35"/>
      <c r="J35" s="35"/>
      <c r="K35" s="35"/>
      <c r="L35" s="35"/>
      <c r="M35" s="35"/>
      <c r="N35" s="35"/>
      <c r="O35" s="35"/>
      <c r="P35" s="35"/>
      <c r="Q35" s="35"/>
      <c r="R35" s="35"/>
      <c r="S35" s="35"/>
      <c r="T35" s="35"/>
      <c r="U35" s="35"/>
      <c r="V35" s="35"/>
      <c r="W35" s="35"/>
      <c r="X35" s="35"/>
    </row>
    <row r="36" spans="1:24" ht="9" customHeight="1" x14ac:dyDescent="0.4">
      <c r="A36" s="35"/>
      <c r="B36" s="104"/>
      <c r="C36" s="104"/>
      <c r="D36" s="104"/>
      <c r="E36" s="104"/>
      <c r="F36" s="104"/>
      <c r="G36" s="104"/>
      <c r="H36" s="104"/>
      <c r="I36" s="104"/>
      <c r="J36" s="104"/>
      <c r="K36" s="104"/>
      <c r="L36" s="104"/>
      <c r="M36" s="104"/>
      <c r="N36" s="104"/>
      <c r="O36" s="104"/>
      <c r="P36" s="104"/>
      <c r="Q36" s="104"/>
      <c r="R36" s="104"/>
      <c r="S36" s="104"/>
      <c r="T36" s="104"/>
      <c r="U36" s="104"/>
      <c r="V36" s="104"/>
      <c r="W36" s="104"/>
      <c r="X36" s="35"/>
    </row>
    <row r="37" spans="1:24" ht="18.75" customHeight="1" x14ac:dyDescent="0.4">
      <c r="A37" s="35"/>
      <c r="B37" s="35" t="s">
        <v>86</v>
      </c>
      <c r="C37" s="36"/>
      <c r="D37" s="36"/>
      <c r="E37" s="36"/>
      <c r="F37" s="35"/>
      <c r="G37" s="35"/>
      <c r="H37" s="35"/>
      <c r="I37" s="35"/>
      <c r="J37" s="35"/>
      <c r="K37" s="35"/>
      <c r="L37" s="35"/>
      <c r="M37" s="35"/>
      <c r="N37" s="35"/>
      <c r="O37" s="35"/>
      <c r="P37" s="35"/>
      <c r="Q37" s="35"/>
      <c r="R37" s="35"/>
      <c r="S37" s="35"/>
      <c r="T37" s="35"/>
      <c r="U37" s="35"/>
      <c r="V37" s="35"/>
      <c r="W37" s="35"/>
      <c r="X37" s="35"/>
    </row>
    <row r="38" spans="1:24" ht="17.100000000000001" customHeight="1" x14ac:dyDescent="0.4">
      <c r="A38" s="35"/>
      <c r="B38" s="35"/>
      <c r="C38" s="1514"/>
      <c r="D38" s="1514"/>
      <c r="E38" s="36" t="s">
        <v>87</v>
      </c>
      <c r="F38" s="35"/>
      <c r="G38" s="35"/>
      <c r="H38" s="35"/>
      <c r="I38" s="35"/>
      <c r="J38" s="35"/>
      <c r="K38" s="35"/>
      <c r="L38" s="35"/>
      <c r="M38" s="35"/>
      <c r="N38" s="35"/>
      <c r="O38" s="35"/>
      <c r="P38" s="35"/>
      <c r="Q38" s="35"/>
      <c r="R38" s="35"/>
      <c r="S38" s="35"/>
      <c r="T38" s="35"/>
      <c r="U38" s="35"/>
      <c r="V38" s="35"/>
      <c r="W38" s="35"/>
      <c r="X38" s="35"/>
    </row>
    <row r="39" spans="1:24" ht="17.100000000000001" customHeight="1" x14ac:dyDescent="0.4">
      <c r="A39" s="35"/>
      <c r="B39" s="35"/>
      <c r="C39" s="1514"/>
      <c r="D39" s="1514"/>
      <c r="E39" s="36" t="s">
        <v>88</v>
      </c>
      <c r="F39" s="35"/>
      <c r="G39" s="35"/>
      <c r="H39" s="35"/>
      <c r="I39" s="35"/>
      <c r="J39" s="35"/>
      <c r="K39" s="35"/>
      <c r="L39" s="35"/>
      <c r="M39" s="35"/>
      <c r="N39" s="35"/>
      <c r="O39" s="35"/>
      <c r="P39" s="35"/>
      <c r="Q39" s="35"/>
      <c r="R39" s="35"/>
      <c r="S39" s="35"/>
      <c r="T39" s="35"/>
      <c r="U39" s="35"/>
      <c r="V39" s="35"/>
      <c r="W39" s="35"/>
      <c r="X39" s="35"/>
    </row>
    <row r="40" spans="1:24" ht="18.75" customHeight="1" x14ac:dyDescent="0.4">
      <c r="A40" s="35"/>
      <c r="B40" s="35"/>
      <c r="C40" s="35"/>
      <c r="D40" s="35"/>
      <c r="E40" s="35"/>
      <c r="F40" s="35"/>
      <c r="G40" s="35"/>
      <c r="H40" s="35"/>
      <c r="I40" s="35"/>
      <c r="J40" s="35"/>
      <c r="K40" s="35"/>
      <c r="L40" s="35"/>
      <c r="M40" s="35"/>
      <c r="N40" s="35"/>
      <c r="O40" s="35"/>
      <c r="P40" s="35"/>
      <c r="Q40" s="35"/>
      <c r="R40" s="35"/>
      <c r="S40" s="35"/>
      <c r="T40" s="35"/>
      <c r="U40" s="35"/>
      <c r="V40" s="35"/>
      <c r="W40" s="35"/>
      <c r="X40" s="35"/>
    </row>
    <row r="41" spans="1:24" ht="20.100000000000001" customHeight="1" x14ac:dyDescent="0.4">
      <c r="A41" s="35"/>
      <c r="B41" s="35"/>
      <c r="C41" s="35"/>
      <c r="D41" s="35"/>
      <c r="E41" s="35"/>
      <c r="F41" s="35"/>
      <c r="G41" s="35"/>
      <c r="H41" s="35"/>
      <c r="I41" s="35"/>
      <c r="J41" s="35"/>
      <c r="K41" s="1535" t="s">
        <v>89</v>
      </c>
      <c r="L41" s="1535"/>
      <c r="M41" s="1535"/>
      <c r="N41" s="1535"/>
      <c r="O41" s="1535"/>
      <c r="P41" s="1535"/>
      <c r="Q41" s="1535"/>
      <c r="R41" s="1535"/>
      <c r="S41" s="1535"/>
      <c r="T41" s="1535"/>
      <c r="U41" s="1535"/>
      <c r="V41" s="1535"/>
      <c r="W41" s="1535"/>
      <c r="X41" s="35"/>
    </row>
    <row r="42" spans="1:24" ht="20.100000000000001" customHeight="1" x14ac:dyDescent="0.4">
      <c r="A42" s="35"/>
      <c r="B42" s="35"/>
      <c r="C42" s="35"/>
      <c r="D42" s="35"/>
      <c r="E42" s="35"/>
      <c r="F42" s="35"/>
      <c r="G42" s="35"/>
      <c r="H42" s="35"/>
      <c r="I42" s="35"/>
      <c r="J42" s="35"/>
      <c r="K42" s="1535" t="s">
        <v>90</v>
      </c>
      <c r="L42" s="1535"/>
      <c r="M42" s="1535"/>
      <c r="N42" s="1535"/>
      <c r="O42" s="1536"/>
      <c r="P42" s="1536"/>
      <c r="Q42" s="1536"/>
      <c r="R42" s="1536"/>
      <c r="S42" s="1536"/>
      <c r="T42" s="1536"/>
      <c r="U42" s="1536"/>
      <c r="V42" s="1536"/>
      <c r="W42" s="1536"/>
      <c r="X42" s="35"/>
    </row>
    <row r="43" spans="1:24" ht="20.100000000000001" customHeight="1" x14ac:dyDescent="0.4">
      <c r="A43" s="35"/>
      <c r="B43" s="35"/>
      <c r="C43" s="35"/>
      <c r="D43" s="35"/>
      <c r="E43" s="35"/>
      <c r="F43" s="35"/>
      <c r="G43" s="35"/>
      <c r="H43" s="35"/>
      <c r="I43" s="35"/>
      <c r="J43" s="35"/>
      <c r="K43" s="1535"/>
      <c r="L43" s="1535"/>
      <c r="M43" s="1535"/>
      <c r="N43" s="1535"/>
      <c r="O43" s="1536"/>
      <c r="P43" s="1536"/>
      <c r="Q43" s="1536"/>
      <c r="R43" s="1536"/>
      <c r="S43" s="1536"/>
      <c r="T43" s="1536"/>
      <c r="U43" s="1536"/>
      <c r="V43" s="1536"/>
      <c r="W43" s="1536"/>
      <c r="X43" s="35"/>
    </row>
    <row r="44" spans="1:24" ht="18.75" customHeight="1" x14ac:dyDescent="0.4">
      <c r="A44" s="35"/>
      <c r="B44" s="35"/>
      <c r="C44" s="35"/>
      <c r="D44" s="35"/>
      <c r="E44" s="35"/>
      <c r="F44" s="35"/>
      <c r="G44" s="35"/>
      <c r="H44" s="35"/>
      <c r="I44" s="35"/>
      <c r="J44" s="35"/>
      <c r="K44" s="35"/>
      <c r="L44" s="35"/>
      <c r="M44" s="35"/>
      <c r="N44" s="35"/>
      <c r="O44" s="35"/>
      <c r="P44" s="35"/>
      <c r="Q44" s="35"/>
      <c r="R44" s="35"/>
      <c r="S44" s="35"/>
      <c r="T44" s="35"/>
      <c r="U44" s="35"/>
      <c r="V44" s="35"/>
      <c r="W44" s="35"/>
      <c r="X44" s="35"/>
    </row>
    <row r="45" spans="1:24" ht="18.75" customHeight="1" x14ac:dyDescent="0.4">
      <c r="A45" s="35"/>
      <c r="B45" s="35"/>
      <c r="C45" s="35"/>
      <c r="D45" s="35"/>
      <c r="E45" s="35"/>
      <c r="F45" s="35"/>
      <c r="G45" s="35"/>
      <c r="H45" s="35"/>
      <c r="I45" s="35"/>
      <c r="J45" s="35"/>
      <c r="K45" s="35"/>
      <c r="L45" s="35"/>
      <c r="M45" s="35"/>
      <c r="N45" s="35"/>
      <c r="O45" s="35"/>
      <c r="P45" s="35"/>
      <c r="Q45" s="35"/>
      <c r="R45" s="35"/>
      <c r="S45" s="35"/>
      <c r="T45" s="35"/>
      <c r="U45" s="35"/>
      <c r="V45" s="35"/>
      <c r="W45" s="35"/>
      <c r="X45" s="35"/>
    </row>
  </sheetData>
  <customSheetViews>
    <customSheetView guid="{43050D9F-831B-4AF3-8E5E-9303BB21A858}" showPageBreaks="1" printArea="1" view="pageBreakPreview" topLeftCell="A28">
      <selection activeCell="R38" sqref="R38"/>
      <pageMargins left="0.43307086614173229" right="0.43307086614173229" top="0.74803149606299213" bottom="0.74803149606299213" header="0.31496062992125984" footer="0.31496062992125984"/>
      <printOptions horizontalCentered="1" verticalCentered="1"/>
      <pageSetup paperSize="9" scale="93" orientation="portrait" blackAndWhite="1" r:id="rId1"/>
    </customSheetView>
  </customSheetViews>
  <mergeCells count="44">
    <mergeCell ref="S29:S30"/>
    <mergeCell ref="T29:T30"/>
    <mergeCell ref="K42:N43"/>
    <mergeCell ref="O42:W43"/>
    <mergeCell ref="K41:W41"/>
    <mergeCell ref="H31:V32"/>
    <mergeCell ref="C13:F14"/>
    <mergeCell ref="Q13:V17"/>
    <mergeCell ref="K28:L28"/>
    <mergeCell ref="C38:D38"/>
    <mergeCell ref="C39:D39"/>
    <mergeCell ref="U29:U30"/>
    <mergeCell ref="V29:V30"/>
    <mergeCell ref="M29:O30"/>
    <mergeCell ref="P29:P30"/>
    <mergeCell ref="Q29:Q30"/>
    <mergeCell ref="R29:R30"/>
    <mergeCell ref="H28:J28"/>
    <mergeCell ref="C29:G30"/>
    <mergeCell ref="C31:G32"/>
    <mergeCell ref="C33:G34"/>
    <mergeCell ref="H33:V34"/>
    <mergeCell ref="B2:X2"/>
    <mergeCell ref="A4:X5"/>
    <mergeCell ref="B7:H7"/>
    <mergeCell ref="Q6:V6"/>
    <mergeCell ref="C10:F12"/>
    <mergeCell ref="G10:V12"/>
    <mergeCell ref="O13:P17"/>
    <mergeCell ref="G13:N14"/>
    <mergeCell ref="G15:N17"/>
    <mergeCell ref="Y26:AO27"/>
    <mergeCell ref="L26:M27"/>
    <mergeCell ref="N26:P28"/>
    <mergeCell ref="Q26:T27"/>
    <mergeCell ref="T28:U28"/>
    <mergeCell ref="H26:K27"/>
    <mergeCell ref="Q28:S28"/>
    <mergeCell ref="C26:G28"/>
    <mergeCell ref="A21:X21"/>
    <mergeCell ref="C15:F17"/>
    <mergeCell ref="C23:G25"/>
    <mergeCell ref="H23:V25"/>
    <mergeCell ref="U26:V27"/>
  </mergeCells>
  <phoneticPr fontId="2"/>
  <dataValidations count="3">
    <dataValidation type="list" allowBlank="1" showInputMessage="1" showErrorMessage="1" sqref="U26">
      <formula1>"本店,支店,出張所"</formula1>
    </dataValidation>
    <dataValidation type="list" allowBlank="1" showInputMessage="1" showErrorMessage="1" sqref="L26">
      <formula1>"銀行,金庫,組合"</formula1>
    </dataValidation>
    <dataValidation imeMode="halfKatakana" allowBlank="1" showInputMessage="1" showErrorMessage="1" sqref="G13:N14"/>
  </dataValidations>
  <printOptions horizontalCentered="1" verticalCentered="1"/>
  <pageMargins left="0.43307086614173229" right="0.43307086614173229" top="0.74803149606299213" bottom="0.74803149606299213" header="0.31496062992125984" footer="0.31496062992125984"/>
  <pageSetup paperSize="9" scale="93"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2</xdr:col>
                    <xdr:colOff>200025</xdr:colOff>
                    <xdr:row>36</xdr:row>
                    <xdr:rowOff>238125</xdr:rowOff>
                  </from>
                  <to>
                    <xdr:col>3</xdr:col>
                    <xdr:colOff>95250</xdr:colOff>
                    <xdr:row>37</xdr:row>
                    <xdr:rowOff>190500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2</xdr:col>
                    <xdr:colOff>200025</xdr:colOff>
                    <xdr:row>38</xdr:row>
                    <xdr:rowOff>0</xdr:rowOff>
                  </from>
                  <to>
                    <xdr:col>3</xdr:col>
                    <xdr:colOff>95250</xdr:colOff>
                    <xdr:row>38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54"/>
  <sheetViews>
    <sheetView showGridLines="0" tabSelected="1" view="pageBreakPreview" zoomScaleNormal="100" zoomScaleSheetLayoutView="100" workbookViewId="0">
      <selection activeCell="E20" sqref="E20:K20"/>
    </sheetView>
  </sheetViews>
  <sheetFormatPr defaultRowHeight="14.25" x14ac:dyDescent="0.15"/>
  <cols>
    <col min="1" max="1" width="4.375" style="5" customWidth="1"/>
    <col min="2" max="2" width="4" style="5" customWidth="1"/>
    <col min="3" max="3" width="10.75" style="5" customWidth="1"/>
    <col min="4" max="6" width="9" style="5"/>
    <col min="7" max="7" width="2" style="5" customWidth="1"/>
    <col min="8" max="257" width="9" style="5"/>
    <col min="258" max="258" width="4.375" style="5" customWidth="1"/>
    <col min="259" max="259" width="4" style="5" customWidth="1"/>
    <col min="260" max="513" width="9" style="5"/>
    <col min="514" max="514" width="4.375" style="5" customWidth="1"/>
    <col min="515" max="515" width="4" style="5" customWidth="1"/>
    <col min="516" max="769" width="9" style="5"/>
    <col min="770" max="770" width="4.375" style="5" customWidth="1"/>
    <col min="771" max="771" width="4" style="5" customWidth="1"/>
    <col min="772" max="1025" width="9" style="5"/>
    <col min="1026" max="1026" width="4.375" style="5" customWidth="1"/>
    <col min="1027" max="1027" width="4" style="5" customWidth="1"/>
    <col min="1028" max="1281" width="9" style="5"/>
    <col min="1282" max="1282" width="4.375" style="5" customWidth="1"/>
    <col min="1283" max="1283" width="4" style="5" customWidth="1"/>
    <col min="1284" max="1537" width="9" style="5"/>
    <col min="1538" max="1538" width="4.375" style="5" customWidth="1"/>
    <col min="1539" max="1539" width="4" style="5" customWidth="1"/>
    <col min="1540" max="1793" width="9" style="5"/>
    <col min="1794" max="1794" width="4.375" style="5" customWidth="1"/>
    <col min="1795" max="1795" width="4" style="5" customWidth="1"/>
    <col min="1796" max="2049" width="9" style="5"/>
    <col min="2050" max="2050" width="4.375" style="5" customWidth="1"/>
    <col min="2051" max="2051" width="4" style="5" customWidth="1"/>
    <col min="2052" max="2305" width="9" style="5"/>
    <col min="2306" max="2306" width="4.375" style="5" customWidth="1"/>
    <col min="2307" max="2307" width="4" style="5" customWidth="1"/>
    <col min="2308" max="2561" width="9" style="5"/>
    <col min="2562" max="2562" width="4.375" style="5" customWidth="1"/>
    <col min="2563" max="2563" width="4" style="5" customWidth="1"/>
    <col min="2564" max="2817" width="9" style="5"/>
    <col min="2818" max="2818" width="4.375" style="5" customWidth="1"/>
    <col min="2819" max="2819" width="4" style="5" customWidth="1"/>
    <col min="2820" max="3073" width="9" style="5"/>
    <col min="3074" max="3074" width="4.375" style="5" customWidth="1"/>
    <col min="3075" max="3075" width="4" style="5" customWidth="1"/>
    <col min="3076" max="3329" width="9" style="5"/>
    <col min="3330" max="3330" width="4.375" style="5" customWidth="1"/>
    <col min="3331" max="3331" width="4" style="5" customWidth="1"/>
    <col min="3332" max="3585" width="9" style="5"/>
    <col min="3586" max="3586" width="4.375" style="5" customWidth="1"/>
    <col min="3587" max="3587" width="4" style="5" customWidth="1"/>
    <col min="3588" max="3841" width="9" style="5"/>
    <col min="3842" max="3842" width="4.375" style="5" customWidth="1"/>
    <col min="3843" max="3843" width="4" style="5" customWidth="1"/>
    <col min="3844" max="4097" width="9" style="5"/>
    <col min="4098" max="4098" width="4.375" style="5" customWidth="1"/>
    <col min="4099" max="4099" width="4" style="5" customWidth="1"/>
    <col min="4100" max="4353" width="9" style="5"/>
    <col min="4354" max="4354" width="4.375" style="5" customWidth="1"/>
    <col min="4355" max="4355" width="4" style="5" customWidth="1"/>
    <col min="4356" max="4609" width="9" style="5"/>
    <col min="4610" max="4610" width="4.375" style="5" customWidth="1"/>
    <col min="4611" max="4611" width="4" style="5" customWidth="1"/>
    <col min="4612" max="4865" width="9" style="5"/>
    <col min="4866" max="4866" width="4.375" style="5" customWidth="1"/>
    <col min="4867" max="4867" width="4" style="5" customWidth="1"/>
    <col min="4868" max="5121" width="9" style="5"/>
    <col min="5122" max="5122" width="4.375" style="5" customWidth="1"/>
    <col min="5123" max="5123" width="4" style="5" customWidth="1"/>
    <col min="5124" max="5377" width="9" style="5"/>
    <col min="5378" max="5378" width="4.375" style="5" customWidth="1"/>
    <col min="5379" max="5379" width="4" style="5" customWidth="1"/>
    <col min="5380" max="5633" width="9" style="5"/>
    <col min="5634" max="5634" width="4.375" style="5" customWidth="1"/>
    <col min="5635" max="5635" width="4" style="5" customWidth="1"/>
    <col min="5636" max="5889" width="9" style="5"/>
    <col min="5890" max="5890" width="4.375" style="5" customWidth="1"/>
    <col min="5891" max="5891" width="4" style="5" customWidth="1"/>
    <col min="5892" max="6145" width="9" style="5"/>
    <col min="6146" max="6146" width="4.375" style="5" customWidth="1"/>
    <col min="6147" max="6147" width="4" style="5" customWidth="1"/>
    <col min="6148" max="6401" width="9" style="5"/>
    <col min="6402" max="6402" width="4.375" style="5" customWidth="1"/>
    <col min="6403" max="6403" width="4" style="5" customWidth="1"/>
    <col min="6404" max="6657" width="9" style="5"/>
    <col min="6658" max="6658" width="4.375" style="5" customWidth="1"/>
    <col min="6659" max="6659" width="4" style="5" customWidth="1"/>
    <col min="6660" max="6913" width="9" style="5"/>
    <col min="6914" max="6914" width="4.375" style="5" customWidth="1"/>
    <col min="6915" max="6915" width="4" style="5" customWidth="1"/>
    <col min="6916" max="7169" width="9" style="5"/>
    <col min="7170" max="7170" width="4.375" style="5" customWidth="1"/>
    <col min="7171" max="7171" width="4" style="5" customWidth="1"/>
    <col min="7172" max="7425" width="9" style="5"/>
    <col min="7426" max="7426" width="4.375" style="5" customWidth="1"/>
    <col min="7427" max="7427" width="4" style="5" customWidth="1"/>
    <col min="7428" max="7681" width="9" style="5"/>
    <col min="7682" max="7682" width="4.375" style="5" customWidth="1"/>
    <col min="7683" max="7683" width="4" style="5" customWidth="1"/>
    <col min="7684" max="7937" width="9" style="5"/>
    <col min="7938" max="7938" width="4.375" style="5" customWidth="1"/>
    <col min="7939" max="7939" width="4" style="5" customWidth="1"/>
    <col min="7940" max="8193" width="9" style="5"/>
    <col min="8194" max="8194" width="4.375" style="5" customWidth="1"/>
    <col min="8195" max="8195" width="4" style="5" customWidth="1"/>
    <col min="8196" max="8449" width="9" style="5"/>
    <col min="8450" max="8450" width="4.375" style="5" customWidth="1"/>
    <col min="8451" max="8451" width="4" style="5" customWidth="1"/>
    <col min="8452" max="8705" width="9" style="5"/>
    <col min="8706" max="8706" width="4.375" style="5" customWidth="1"/>
    <col min="8707" max="8707" width="4" style="5" customWidth="1"/>
    <col min="8708" max="8961" width="9" style="5"/>
    <col min="8962" max="8962" width="4.375" style="5" customWidth="1"/>
    <col min="8963" max="8963" width="4" style="5" customWidth="1"/>
    <col min="8964" max="9217" width="9" style="5"/>
    <col min="9218" max="9218" width="4.375" style="5" customWidth="1"/>
    <col min="9219" max="9219" width="4" style="5" customWidth="1"/>
    <col min="9220" max="9473" width="9" style="5"/>
    <col min="9474" max="9474" width="4.375" style="5" customWidth="1"/>
    <col min="9475" max="9475" width="4" style="5" customWidth="1"/>
    <col min="9476" max="9729" width="9" style="5"/>
    <col min="9730" max="9730" width="4.375" style="5" customWidth="1"/>
    <col min="9731" max="9731" width="4" style="5" customWidth="1"/>
    <col min="9732" max="9985" width="9" style="5"/>
    <col min="9986" max="9986" width="4.375" style="5" customWidth="1"/>
    <col min="9987" max="9987" width="4" style="5" customWidth="1"/>
    <col min="9988" max="10241" width="9" style="5"/>
    <col min="10242" max="10242" width="4.375" style="5" customWidth="1"/>
    <col min="10243" max="10243" width="4" style="5" customWidth="1"/>
    <col min="10244" max="10497" width="9" style="5"/>
    <col min="10498" max="10498" width="4.375" style="5" customWidth="1"/>
    <col min="10499" max="10499" width="4" style="5" customWidth="1"/>
    <col min="10500" max="10753" width="9" style="5"/>
    <col min="10754" max="10754" width="4.375" style="5" customWidth="1"/>
    <col min="10755" max="10755" width="4" style="5" customWidth="1"/>
    <col min="10756" max="11009" width="9" style="5"/>
    <col min="11010" max="11010" width="4.375" style="5" customWidth="1"/>
    <col min="11011" max="11011" width="4" style="5" customWidth="1"/>
    <col min="11012" max="11265" width="9" style="5"/>
    <col min="11266" max="11266" width="4.375" style="5" customWidth="1"/>
    <col min="11267" max="11267" width="4" style="5" customWidth="1"/>
    <col min="11268" max="11521" width="9" style="5"/>
    <col min="11522" max="11522" width="4.375" style="5" customWidth="1"/>
    <col min="11523" max="11523" width="4" style="5" customWidth="1"/>
    <col min="11524" max="11777" width="9" style="5"/>
    <col min="11778" max="11778" width="4.375" style="5" customWidth="1"/>
    <col min="11779" max="11779" width="4" style="5" customWidth="1"/>
    <col min="11780" max="12033" width="9" style="5"/>
    <col min="12034" max="12034" width="4.375" style="5" customWidth="1"/>
    <col min="12035" max="12035" width="4" style="5" customWidth="1"/>
    <col min="12036" max="12289" width="9" style="5"/>
    <col min="12290" max="12290" width="4.375" style="5" customWidth="1"/>
    <col min="12291" max="12291" width="4" style="5" customWidth="1"/>
    <col min="12292" max="12545" width="9" style="5"/>
    <col min="12546" max="12546" width="4.375" style="5" customWidth="1"/>
    <col min="12547" max="12547" width="4" style="5" customWidth="1"/>
    <col min="12548" max="12801" width="9" style="5"/>
    <col min="12802" max="12802" width="4.375" style="5" customWidth="1"/>
    <col min="12803" max="12803" width="4" style="5" customWidth="1"/>
    <col min="12804" max="13057" width="9" style="5"/>
    <col min="13058" max="13058" width="4.375" style="5" customWidth="1"/>
    <col min="13059" max="13059" width="4" style="5" customWidth="1"/>
    <col min="13060" max="13313" width="9" style="5"/>
    <col min="13314" max="13314" width="4.375" style="5" customWidth="1"/>
    <col min="13315" max="13315" width="4" style="5" customWidth="1"/>
    <col min="13316" max="13569" width="9" style="5"/>
    <col min="13570" max="13570" width="4.375" style="5" customWidth="1"/>
    <col min="13571" max="13571" width="4" style="5" customWidth="1"/>
    <col min="13572" max="13825" width="9" style="5"/>
    <col min="13826" max="13826" width="4.375" style="5" customWidth="1"/>
    <col min="13827" max="13827" width="4" style="5" customWidth="1"/>
    <col min="13828" max="14081" width="9" style="5"/>
    <col min="14082" max="14082" width="4.375" style="5" customWidth="1"/>
    <col min="14083" max="14083" width="4" style="5" customWidth="1"/>
    <col min="14084" max="14337" width="9" style="5"/>
    <col min="14338" max="14338" width="4.375" style="5" customWidth="1"/>
    <col min="14339" max="14339" width="4" style="5" customWidth="1"/>
    <col min="14340" max="14593" width="9" style="5"/>
    <col min="14594" max="14594" width="4.375" style="5" customWidth="1"/>
    <col min="14595" max="14595" width="4" style="5" customWidth="1"/>
    <col min="14596" max="14849" width="9" style="5"/>
    <col min="14850" max="14850" width="4.375" style="5" customWidth="1"/>
    <col min="14851" max="14851" width="4" style="5" customWidth="1"/>
    <col min="14852" max="15105" width="9" style="5"/>
    <col min="15106" max="15106" width="4.375" style="5" customWidth="1"/>
    <col min="15107" max="15107" width="4" style="5" customWidth="1"/>
    <col min="15108" max="15361" width="9" style="5"/>
    <col min="15362" max="15362" width="4.375" style="5" customWidth="1"/>
    <col min="15363" max="15363" width="4" style="5" customWidth="1"/>
    <col min="15364" max="15617" width="9" style="5"/>
    <col min="15618" max="15618" width="4.375" style="5" customWidth="1"/>
    <col min="15619" max="15619" width="4" style="5" customWidth="1"/>
    <col min="15620" max="15873" width="9" style="5"/>
    <col min="15874" max="15874" width="4.375" style="5" customWidth="1"/>
    <col min="15875" max="15875" width="4" style="5" customWidth="1"/>
    <col min="15876" max="16129" width="9" style="5"/>
    <col min="16130" max="16130" width="4.375" style="5" customWidth="1"/>
    <col min="16131" max="16131" width="4" style="5" customWidth="1"/>
    <col min="16132" max="16384" width="9" style="5"/>
  </cols>
  <sheetData>
    <row r="1" spans="1:14" x14ac:dyDescent="0.15">
      <c r="A1" s="6"/>
      <c r="B1" s="6"/>
      <c r="C1" s="6"/>
      <c r="D1" s="6"/>
      <c r="E1" s="6"/>
      <c r="F1" s="6"/>
      <c r="G1" s="6"/>
      <c r="H1" s="6"/>
      <c r="I1" s="6"/>
      <c r="J1" s="6"/>
      <c r="K1" s="6"/>
      <c r="L1" s="6"/>
      <c r="M1" s="6"/>
      <c r="N1" s="6"/>
    </row>
    <row r="2" spans="1:14" ht="25.5" customHeight="1" x14ac:dyDescent="0.15">
      <c r="A2" s="6"/>
      <c r="B2" s="349" t="s">
        <v>117</v>
      </c>
      <c r="C2" s="349"/>
      <c r="D2" s="349"/>
      <c r="E2" s="349"/>
      <c r="F2" s="349"/>
      <c r="G2" s="349"/>
      <c r="H2" s="349"/>
      <c r="I2" s="349"/>
      <c r="J2" s="349"/>
      <c r="K2" s="349"/>
      <c r="L2" s="349"/>
      <c r="M2" s="349"/>
      <c r="N2" s="6"/>
    </row>
    <row r="3" spans="1:14" x14ac:dyDescent="0.15">
      <c r="A3" s="6"/>
      <c r="B3" s="6"/>
      <c r="C3" s="6"/>
      <c r="D3" s="6"/>
      <c r="E3" s="6"/>
      <c r="F3" s="6"/>
      <c r="G3" s="6"/>
      <c r="H3" s="7"/>
      <c r="I3" s="6"/>
      <c r="J3" s="6"/>
      <c r="K3" s="6"/>
      <c r="L3" s="6"/>
      <c r="M3" s="6"/>
      <c r="N3" s="6"/>
    </row>
    <row r="4" spans="1:14" x14ac:dyDescent="0.15">
      <c r="A4" s="6"/>
      <c r="B4" s="6" t="s">
        <v>118</v>
      </c>
      <c r="C4" s="6"/>
      <c r="D4" s="6"/>
      <c r="E4" s="6"/>
      <c r="F4" s="6"/>
      <c r="G4" s="6"/>
      <c r="H4" s="6"/>
      <c r="I4" s="6"/>
      <c r="J4" s="6"/>
      <c r="K4" s="6"/>
      <c r="L4" s="6"/>
      <c r="M4" s="6"/>
      <c r="N4" s="6"/>
    </row>
    <row r="5" spans="1:14" ht="9" customHeight="1" x14ac:dyDescent="0.15">
      <c r="A5" s="6"/>
      <c r="B5" s="6"/>
      <c r="C5" s="6"/>
      <c r="D5" s="6"/>
      <c r="E5" s="6"/>
      <c r="F5" s="6"/>
      <c r="G5" s="6"/>
      <c r="H5" s="6"/>
      <c r="I5" s="6"/>
      <c r="J5" s="6"/>
      <c r="K5" s="6"/>
      <c r="L5" s="6"/>
      <c r="M5" s="6"/>
      <c r="N5" s="6"/>
    </row>
    <row r="6" spans="1:14" ht="11.1" customHeight="1" x14ac:dyDescent="0.15">
      <c r="A6" s="6"/>
      <c r="B6" s="6"/>
      <c r="C6" s="7"/>
      <c r="D6" s="6"/>
      <c r="E6" s="352"/>
      <c r="F6" s="352"/>
      <c r="G6" s="352"/>
      <c r="H6" s="352"/>
      <c r="I6" s="352"/>
      <c r="J6" s="13"/>
      <c r="K6" s="6"/>
      <c r="L6" s="6"/>
      <c r="M6" s="6"/>
      <c r="N6" s="6"/>
    </row>
    <row r="7" spans="1:14" x14ac:dyDescent="0.15">
      <c r="A7" s="6"/>
      <c r="B7" s="6"/>
      <c r="C7" s="6" t="s">
        <v>119</v>
      </c>
      <c r="D7" s="6"/>
      <c r="E7" s="350"/>
      <c r="F7" s="350"/>
      <c r="G7" s="350"/>
      <c r="H7" s="350"/>
      <c r="I7" s="350"/>
      <c r="J7" s="6"/>
      <c r="K7" s="6" t="s">
        <v>122</v>
      </c>
      <c r="L7" s="6"/>
      <c r="M7" s="6"/>
      <c r="N7" s="6"/>
    </row>
    <row r="8" spans="1:14" ht="9" customHeight="1" x14ac:dyDescent="0.15">
      <c r="A8" s="6"/>
      <c r="B8" s="6"/>
      <c r="C8" s="6"/>
      <c r="D8" s="6"/>
      <c r="E8" s="6"/>
      <c r="F8" s="6"/>
      <c r="G8" s="6"/>
      <c r="H8" s="6"/>
      <c r="I8" s="6"/>
      <c r="J8" s="6"/>
      <c r="K8" s="6"/>
      <c r="L8" s="6"/>
      <c r="M8" s="6"/>
      <c r="N8" s="6"/>
    </row>
    <row r="9" spans="1:14" ht="11.1" customHeight="1" x14ac:dyDescent="0.15">
      <c r="A9" s="6"/>
      <c r="B9" s="6"/>
      <c r="C9" s="7"/>
      <c r="D9" s="11"/>
      <c r="E9" s="354" t="s">
        <v>135</v>
      </c>
      <c r="F9" s="354"/>
      <c r="G9" s="11"/>
      <c r="H9" s="355"/>
      <c r="I9" s="355"/>
      <c r="J9" s="23" t="s">
        <v>134</v>
      </c>
      <c r="K9" s="6"/>
      <c r="L9" s="6"/>
      <c r="M9" s="30" t="s">
        <v>142</v>
      </c>
      <c r="N9" s="6"/>
    </row>
    <row r="10" spans="1:14" x14ac:dyDescent="0.15">
      <c r="A10" s="6"/>
      <c r="B10" s="6"/>
      <c r="C10" s="6" t="s">
        <v>132</v>
      </c>
      <c r="D10" s="6"/>
      <c r="E10" s="353"/>
      <c r="F10" s="353"/>
      <c r="G10" s="12"/>
      <c r="H10" s="353"/>
      <c r="I10" s="353"/>
      <c r="J10" s="6"/>
      <c r="K10" s="6" t="s">
        <v>121</v>
      </c>
      <c r="L10" s="6"/>
      <c r="M10" s="6"/>
      <c r="N10" s="6"/>
    </row>
    <row r="11" spans="1:14" ht="9" customHeight="1" x14ac:dyDescent="0.15">
      <c r="A11" s="6"/>
      <c r="B11" s="6"/>
      <c r="C11" s="6"/>
      <c r="D11" s="6"/>
      <c r="E11" s="6"/>
      <c r="F11" s="6"/>
      <c r="G11" s="6"/>
      <c r="H11" s="6"/>
      <c r="I11" s="6"/>
      <c r="J11" s="6"/>
      <c r="K11" s="6"/>
      <c r="L11" s="6"/>
      <c r="M11" s="6"/>
      <c r="N11" s="6"/>
    </row>
    <row r="12" spans="1:14" ht="11.1" customHeight="1" x14ac:dyDescent="0.15">
      <c r="A12" s="6"/>
      <c r="B12" s="6"/>
      <c r="C12" s="6"/>
      <c r="D12" s="6"/>
      <c r="E12" s="6"/>
      <c r="F12" s="6"/>
      <c r="G12" s="6"/>
      <c r="H12" s="6"/>
      <c r="I12" s="6"/>
      <c r="J12" s="6"/>
      <c r="K12" s="6"/>
      <c r="L12" s="6"/>
      <c r="M12" s="6"/>
      <c r="N12" s="6"/>
    </row>
    <row r="13" spans="1:14" ht="14.25" customHeight="1" x14ac:dyDescent="0.15">
      <c r="A13" s="6"/>
      <c r="B13" s="6"/>
      <c r="C13" s="6" t="s">
        <v>120</v>
      </c>
      <c r="D13" s="6"/>
      <c r="E13" s="356"/>
      <c r="F13" s="356"/>
      <c r="G13" s="14"/>
      <c r="H13" s="14"/>
      <c r="I13" s="14"/>
      <c r="J13" s="6"/>
      <c r="K13" s="6"/>
      <c r="L13" s="6"/>
      <c r="M13" s="6"/>
      <c r="N13" s="6"/>
    </row>
    <row r="14" spans="1:14" ht="9" customHeight="1" x14ac:dyDescent="0.15">
      <c r="A14" s="6"/>
      <c r="B14" s="6"/>
      <c r="C14" s="6"/>
      <c r="D14" s="6"/>
      <c r="E14" s="6"/>
      <c r="F14" s="6"/>
      <c r="G14" s="6"/>
      <c r="H14" s="6"/>
      <c r="I14" s="6"/>
      <c r="J14" s="6"/>
      <c r="K14" s="6"/>
      <c r="L14" s="6"/>
      <c r="M14" s="6"/>
      <c r="N14" s="6"/>
    </row>
    <row r="15" spans="1:14" ht="11.1" customHeight="1" x14ac:dyDescent="0.15">
      <c r="A15" s="6"/>
      <c r="B15" s="6"/>
      <c r="C15" s="6"/>
      <c r="D15" s="6"/>
      <c r="E15" s="6"/>
      <c r="F15" s="360" t="s">
        <v>162</v>
      </c>
      <c r="G15" s="360"/>
      <c r="H15" s="360"/>
      <c r="I15" s="360"/>
      <c r="J15" s="360" t="s">
        <v>163</v>
      </c>
      <c r="K15" s="360"/>
      <c r="L15" s="360"/>
      <c r="M15" s="360"/>
      <c r="N15" s="6"/>
    </row>
    <row r="16" spans="1:14" ht="14.25" customHeight="1" x14ac:dyDescent="0.15">
      <c r="A16" s="6"/>
      <c r="B16" s="6"/>
      <c r="C16" s="6" t="s">
        <v>161</v>
      </c>
      <c r="D16" s="6"/>
      <c r="E16" s="12" t="s">
        <v>133</v>
      </c>
      <c r="F16" s="358"/>
      <c r="G16" s="358"/>
      <c r="H16" s="358"/>
      <c r="I16" s="358"/>
      <c r="J16" s="359"/>
      <c r="K16" s="359"/>
      <c r="L16" s="359"/>
      <c r="M16" s="359"/>
      <c r="N16" s="6"/>
    </row>
    <row r="17" spans="1:27" x14ac:dyDescent="0.15">
      <c r="A17" s="6"/>
      <c r="B17" s="6"/>
      <c r="C17" s="6"/>
      <c r="D17" s="6"/>
      <c r="E17" s="6"/>
      <c r="F17" s="6"/>
      <c r="G17" s="6"/>
      <c r="H17" s="6"/>
      <c r="I17" s="6"/>
      <c r="J17" s="6"/>
      <c r="K17" s="6"/>
      <c r="L17" s="6"/>
      <c r="M17" s="6"/>
      <c r="N17" s="6"/>
    </row>
    <row r="18" spans="1:27" x14ac:dyDescent="0.15">
      <c r="A18" s="6"/>
      <c r="B18" s="6" t="s">
        <v>116</v>
      </c>
      <c r="C18" s="6" t="s">
        <v>126</v>
      </c>
      <c r="D18" s="6"/>
      <c r="E18" s="6"/>
      <c r="F18" s="6"/>
      <c r="G18" s="6"/>
      <c r="H18" s="6"/>
      <c r="I18" s="6"/>
      <c r="J18" s="6"/>
      <c r="K18" s="6"/>
      <c r="L18" s="6"/>
      <c r="M18" s="6"/>
      <c r="N18" s="6"/>
    </row>
    <row r="19" spans="1:27" ht="9" customHeight="1" x14ac:dyDescent="0.15">
      <c r="A19" s="6"/>
      <c r="B19" s="6"/>
      <c r="C19" s="6"/>
      <c r="D19" s="6"/>
      <c r="E19" s="6"/>
      <c r="F19" s="6"/>
      <c r="G19" s="6"/>
      <c r="H19" s="6"/>
      <c r="I19" s="6"/>
      <c r="J19" s="6"/>
      <c r="K19" s="6"/>
      <c r="L19" s="6"/>
      <c r="M19" s="6"/>
      <c r="N19" s="6"/>
    </row>
    <row r="20" spans="1:27" x14ac:dyDescent="0.15">
      <c r="A20" s="6"/>
      <c r="B20" s="6"/>
      <c r="C20" s="6" t="s">
        <v>127</v>
      </c>
      <c r="D20" s="6"/>
      <c r="E20" s="357"/>
      <c r="F20" s="357"/>
      <c r="G20" s="357"/>
      <c r="H20" s="357"/>
      <c r="I20" s="357"/>
      <c r="J20" s="357"/>
      <c r="K20" s="357"/>
      <c r="L20" s="23" t="s">
        <v>129</v>
      </c>
      <c r="M20" s="6"/>
      <c r="N20" s="6"/>
    </row>
    <row r="21" spans="1:27" ht="9" customHeight="1" x14ac:dyDescent="0.15">
      <c r="A21" s="6"/>
      <c r="B21" s="6"/>
      <c r="C21" s="6"/>
      <c r="D21" s="6"/>
      <c r="E21" s="6"/>
      <c r="F21" s="6"/>
      <c r="G21" s="6"/>
      <c r="H21" s="6"/>
      <c r="I21" s="6"/>
      <c r="J21" s="24"/>
      <c r="K21" s="6"/>
      <c r="L21" s="6"/>
      <c r="M21" s="6"/>
      <c r="N21" s="6"/>
    </row>
    <row r="22" spans="1:27" x14ac:dyDescent="0.15">
      <c r="A22" s="6"/>
      <c r="B22" s="6"/>
      <c r="C22" s="6" t="s">
        <v>128</v>
      </c>
      <c r="D22" s="6"/>
      <c r="E22" s="351" t="str">
        <f>IF(E20="","",IF(E20=A31,B31,B32))</f>
        <v/>
      </c>
      <c r="F22" s="351"/>
      <c r="G22" s="351"/>
      <c r="H22" s="351"/>
      <c r="I22" s="351"/>
      <c r="J22" s="361" t="str">
        <f>IF(E22="設備導入（省エネ対策）事業","※申請にあたり、事前に支援機関(商工会議所、商工会、島根県産業振興財団）の確認が必要となります。","")</f>
        <v/>
      </c>
      <c r="K22" s="361"/>
      <c r="L22" s="361"/>
      <c r="M22" s="361"/>
      <c r="N22" s="361"/>
    </row>
    <row r="23" spans="1:27" x14ac:dyDescent="0.15">
      <c r="A23" s="6"/>
      <c r="B23" s="6"/>
      <c r="C23" s="6"/>
      <c r="D23" s="6"/>
      <c r="E23" s="6"/>
      <c r="F23" s="6"/>
      <c r="G23" s="6"/>
      <c r="H23" s="6"/>
      <c r="I23" s="6"/>
      <c r="J23" s="361"/>
      <c r="K23" s="361"/>
      <c r="L23" s="361"/>
      <c r="M23" s="361"/>
      <c r="N23" s="361"/>
    </row>
    <row r="24" spans="1:27" x14ac:dyDescent="0.15">
      <c r="A24" s="6"/>
      <c r="B24" s="8"/>
      <c r="C24" s="6"/>
      <c r="D24" s="6"/>
      <c r="E24" s="6"/>
      <c r="F24" s="6"/>
      <c r="G24" s="6"/>
      <c r="H24" s="6"/>
      <c r="I24" s="6"/>
      <c r="J24" s="6"/>
      <c r="K24" s="6"/>
      <c r="L24" s="6"/>
      <c r="M24" s="6"/>
      <c r="N24" s="6"/>
    </row>
    <row r="25" spans="1:27" x14ac:dyDescent="0.15">
      <c r="A25" s="363" t="s">
        <v>145</v>
      </c>
      <c r="B25" s="363"/>
      <c r="C25" s="363"/>
      <c r="D25" s="363"/>
      <c r="E25" s="363"/>
      <c r="F25" s="363"/>
      <c r="G25" s="363"/>
      <c r="H25" s="363"/>
      <c r="I25" s="363"/>
      <c r="J25" s="363"/>
      <c r="K25" s="363"/>
      <c r="L25" s="363"/>
      <c r="M25" s="363"/>
      <c r="N25" s="363"/>
      <c r="O25" s="2"/>
      <c r="P25" s="2"/>
      <c r="Q25" s="2"/>
      <c r="R25" s="2"/>
      <c r="S25" s="2"/>
      <c r="T25" s="2"/>
      <c r="U25" s="2"/>
      <c r="V25" s="2"/>
      <c r="W25" s="2"/>
      <c r="X25" s="2"/>
      <c r="Y25" s="2"/>
      <c r="Z25" s="2"/>
      <c r="AA25" s="2"/>
    </row>
    <row r="26" spans="1:27" ht="24" x14ac:dyDescent="0.15">
      <c r="A26" s="362" t="s">
        <v>140</v>
      </c>
      <c r="B26" s="362"/>
      <c r="C26" s="362"/>
      <c r="D26" s="362"/>
      <c r="E26" s="362"/>
      <c r="F26" s="362"/>
      <c r="G26" s="362"/>
      <c r="H26" s="362"/>
      <c r="I26" s="362"/>
      <c r="J26" s="362"/>
      <c r="K26" s="362"/>
      <c r="L26" s="362"/>
      <c r="M26" s="362"/>
      <c r="N26" s="362"/>
      <c r="O26" s="31"/>
      <c r="P26" s="31"/>
      <c r="Q26" s="31"/>
      <c r="R26" s="31"/>
      <c r="S26" s="31"/>
      <c r="T26" s="31"/>
      <c r="U26" s="31"/>
      <c r="V26" s="31"/>
      <c r="W26" s="31"/>
      <c r="X26" s="31"/>
      <c r="Y26" s="2"/>
      <c r="Z26" s="2"/>
      <c r="AA26" s="2"/>
    </row>
    <row r="27" spans="1:27" ht="18.75" hidden="1" x14ac:dyDescent="0.15">
      <c r="A27" t="s">
        <v>125</v>
      </c>
      <c r="B27"/>
      <c r="C27"/>
      <c r="D27"/>
      <c r="E27"/>
    </row>
    <row r="28" spans="1:27" ht="18.75" hidden="1" x14ac:dyDescent="0.15">
      <c r="A28" s="9" t="s">
        <v>184</v>
      </c>
      <c r="B28" s="9"/>
      <c r="C28" s="10"/>
      <c r="D28"/>
      <c r="E28"/>
    </row>
    <row r="29" spans="1:27" ht="18.75" hidden="1" x14ac:dyDescent="0.15">
      <c r="A29" s="9" t="s">
        <v>359</v>
      </c>
      <c r="B29" s="9"/>
      <c r="C29" s="10"/>
      <c r="D29"/>
      <c r="E29"/>
    </row>
    <row r="30" spans="1:27" ht="18.75" hidden="1" x14ac:dyDescent="0.15">
      <c r="A30" t="s">
        <v>123</v>
      </c>
      <c r="B30" t="s">
        <v>124</v>
      </c>
      <c r="C30" s="10"/>
      <c r="D30"/>
      <c r="E30"/>
    </row>
    <row r="31" spans="1:27" ht="18.75" hidden="1" x14ac:dyDescent="0.15">
      <c r="A31" s="9" t="s">
        <v>184</v>
      </c>
      <c r="B31" s="9" t="s">
        <v>186</v>
      </c>
      <c r="C31" s="10"/>
      <c r="D31"/>
      <c r="E31"/>
    </row>
    <row r="32" spans="1:27" ht="18.75" hidden="1" x14ac:dyDescent="0.15">
      <c r="A32" s="9" t="s">
        <v>359</v>
      </c>
      <c r="B32" s="9" t="s">
        <v>185</v>
      </c>
      <c r="C32" s="10"/>
      <c r="D32"/>
      <c r="E32"/>
    </row>
    <row r="33" spans="1:5" ht="18.75" x14ac:dyDescent="0.15">
      <c r="A33" s="9"/>
      <c r="B33" s="9"/>
      <c r="C33" s="10"/>
      <c r="D33"/>
      <c r="E33"/>
    </row>
    <row r="34" spans="1:5" ht="18.75" x14ac:dyDescent="0.15">
      <c r="A34" s="9"/>
      <c r="B34" s="9"/>
      <c r="C34" s="10"/>
      <c r="D34"/>
      <c r="E34"/>
    </row>
    <row r="35" spans="1:5" ht="18.75" x14ac:dyDescent="0.15">
      <c r="A35" s="9"/>
      <c r="B35" s="9"/>
      <c r="C35" s="10"/>
      <c r="D35"/>
      <c r="E35"/>
    </row>
    <row r="36" spans="1:5" ht="18.75" x14ac:dyDescent="0.15">
      <c r="A36"/>
      <c r="B36"/>
      <c r="C36" s="10"/>
      <c r="D36"/>
      <c r="E36"/>
    </row>
    <row r="37" spans="1:5" ht="18.75" x14ac:dyDescent="0.15">
      <c r="A37"/>
      <c r="B37"/>
      <c r="C37" s="10"/>
      <c r="D37"/>
      <c r="E37"/>
    </row>
    <row r="38" spans="1:5" ht="18.75" x14ac:dyDescent="0.15">
      <c r="A38" s="9"/>
      <c r="B38" s="9"/>
      <c r="C38" s="10"/>
      <c r="D38"/>
      <c r="E38"/>
    </row>
    <row r="39" spans="1:5" ht="18.75" x14ac:dyDescent="0.15">
      <c r="A39" s="9"/>
      <c r="B39" s="9"/>
      <c r="C39" s="10"/>
      <c r="D39"/>
      <c r="E39"/>
    </row>
    <row r="40" spans="1:5" ht="18.75" x14ac:dyDescent="0.15">
      <c r="A40" s="9"/>
      <c r="B40" s="9"/>
      <c r="C40" s="10"/>
      <c r="D40"/>
      <c r="E40"/>
    </row>
    <row r="41" spans="1:5" ht="18.75" x14ac:dyDescent="0.15">
      <c r="A41" s="9"/>
      <c r="B41" s="9"/>
      <c r="C41" s="10"/>
      <c r="D41"/>
      <c r="E41"/>
    </row>
    <row r="42" spans="1:5" ht="18.75" x14ac:dyDescent="0.15">
      <c r="A42" s="9"/>
      <c r="B42" s="9"/>
      <c r="C42" s="10"/>
      <c r="D42"/>
      <c r="E42"/>
    </row>
    <row r="43" spans="1:5" ht="18.75" x14ac:dyDescent="0.15">
      <c r="A43" s="9"/>
      <c r="B43" s="9"/>
      <c r="C43" s="10"/>
      <c r="D43"/>
      <c r="E43"/>
    </row>
    <row r="44" spans="1:5" ht="18.75" x14ac:dyDescent="0.15">
      <c r="A44" s="9"/>
      <c r="B44" s="9"/>
      <c r="C44" s="10"/>
      <c r="D44"/>
      <c r="E44"/>
    </row>
    <row r="45" spans="1:5" ht="18.75" x14ac:dyDescent="0.15">
      <c r="A45" s="9"/>
      <c r="B45" s="9"/>
    </row>
    <row r="46" spans="1:5" ht="18.75" x14ac:dyDescent="0.15">
      <c r="A46" s="9"/>
      <c r="B46" s="9"/>
    </row>
    <row r="47" spans="1:5" ht="18.75" x14ac:dyDescent="0.15">
      <c r="A47" s="9"/>
      <c r="B47" s="9"/>
    </row>
    <row r="48" spans="1:5" ht="18.75" x14ac:dyDescent="0.15">
      <c r="A48" s="9"/>
      <c r="B48" s="9"/>
    </row>
    <row r="49" spans="1:2" ht="18.75" x14ac:dyDescent="0.15">
      <c r="A49" s="9"/>
      <c r="B49" s="9"/>
    </row>
    <row r="50" spans="1:2" ht="18.75" x14ac:dyDescent="0.15">
      <c r="A50" s="9"/>
      <c r="B50" s="9"/>
    </row>
    <row r="51" spans="1:2" ht="18.75" x14ac:dyDescent="0.15">
      <c r="A51" s="9"/>
      <c r="B51" s="9"/>
    </row>
    <row r="52" spans="1:2" ht="18.75" x14ac:dyDescent="0.15">
      <c r="A52" s="9"/>
      <c r="B52" s="9"/>
    </row>
    <row r="53" spans="1:2" ht="18.75" x14ac:dyDescent="0.15">
      <c r="A53" s="9"/>
      <c r="B53" s="9"/>
    </row>
    <row r="54" spans="1:2" ht="18.75" x14ac:dyDescent="0.15">
      <c r="A54" s="9"/>
      <c r="B54" s="9"/>
    </row>
  </sheetData>
  <sheetProtection algorithmName="SHA-512" hashValue="TxcwGK76IGDdUw50DPAGisXhak8FvZX2ABb94SDSMvAiym3rb+htb5EXtppwg/4Mez/pZ56A7FwdVkjX1+Y0LQ==" saltValue="2epqMQVbeojzFnxD46j4LQ==" spinCount="100000" sheet="1" objects="1" scenarios="1"/>
  <protectedRanges>
    <protectedRange sqref="H18" name="範囲12"/>
    <protectedRange sqref="D7:H7" name="範囲10"/>
    <protectedRange sqref="D10:J10" name="範囲2"/>
    <protectedRange sqref="D7:H7" name="範囲1"/>
    <protectedRange sqref="D16:G16" name="範囲3"/>
    <protectedRange sqref="H18" name="範囲11"/>
    <protectedRange sqref="H18" name="範囲13"/>
  </protectedRanges>
  <customSheetViews>
    <customSheetView guid="{43050D9F-831B-4AF3-8E5E-9303BB21A858}" showPageBreaks="1" showGridLines="0" fitToPage="1" printArea="1" hiddenRows="1" view="pageBreakPreview">
      <selection activeCell="D6" sqref="D6"/>
      <pageMargins left="0.75" right="0.75" top="1" bottom="1" header="0.51200000000000001" footer="0.51200000000000001"/>
      <pageSetup paperSize="9" scale="73" fitToHeight="0" orientation="portrait" r:id="rId1"/>
      <headerFooter alignWithMargins="0"/>
    </customSheetView>
  </customSheetViews>
  <mergeCells count="17">
    <mergeCell ref="A26:N26"/>
    <mergeCell ref="A25:N25"/>
    <mergeCell ref="B2:M2"/>
    <mergeCell ref="E7:I7"/>
    <mergeCell ref="E22:I22"/>
    <mergeCell ref="E6:I6"/>
    <mergeCell ref="E10:F10"/>
    <mergeCell ref="E9:F9"/>
    <mergeCell ref="H10:I10"/>
    <mergeCell ref="H9:I9"/>
    <mergeCell ref="E13:F13"/>
    <mergeCell ref="E20:K20"/>
    <mergeCell ref="F16:I16"/>
    <mergeCell ref="J16:M16"/>
    <mergeCell ref="F15:I15"/>
    <mergeCell ref="J15:M15"/>
    <mergeCell ref="J22:N23"/>
  </mergeCells>
  <phoneticPr fontId="2"/>
  <dataValidations xWindow="723" yWindow="519" count="6">
    <dataValidation imeMode="off" allowBlank="1" showInputMessage="1" showErrorMessage="1" sqref="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F65549: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F131085: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F196621: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F262157: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F327693: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F393229: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F458765: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F524301: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F589837: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F655373: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F720909: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F786445: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F851981: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F917517: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F983053: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F65551: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F131087: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F196623: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F262159: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F327695: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F393231: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F458767: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F524303: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F589839: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F655375: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F720911: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F786447: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F851983: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F917519: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F983055: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D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D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D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D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D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D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D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D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D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D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D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D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D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D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D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D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D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D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D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D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D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D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D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D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D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D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D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D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D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D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dataValidation imeMode="hiragana" allowBlank="1" showInputMessage="1" showErrorMessage="1" sqref="J10 JA7:JD7 SW7:SZ7 ACS7:ACV7 AMO7:AMR7 AWK7:AWN7 BGG7:BGJ7 BQC7:BQF7 BZY7:CAB7 CJU7:CJX7 CTQ7:CTT7 DDM7:DDP7 DNI7:DNL7 DXE7:DXH7 EHA7:EHD7 EQW7:EQZ7 FAS7:FAV7 FKO7:FKR7 FUK7:FUN7 GEG7:GEJ7 GOC7:GOF7 GXY7:GYB7 HHU7:HHX7 HRQ7:HRT7 IBM7:IBP7 ILI7:ILL7 IVE7:IVH7 JFA7:JFD7 JOW7:JOZ7 JYS7:JYV7 KIO7:KIR7 KSK7:KSN7 LCG7:LCJ7 LMC7:LMF7 LVY7:LWB7 MFU7:MFX7 MPQ7:MPT7 MZM7:MZP7 NJI7:NJL7 NTE7:NTH7 ODA7:ODD7 OMW7:OMZ7 OWS7:OWV7 PGO7:PGR7 PQK7:PQN7 QAG7:QAJ7 QKC7:QKF7 QTY7:QUB7 RDU7:RDX7 RNQ7:RNT7 RXM7:RXP7 SHI7:SHL7 SRE7:SRH7 TBA7:TBD7 TKW7:TKZ7 TUS7:TUV7 UEO7:UER7 UOK7:UON7 UYG7:UYJ7 VIC7:VIF7 VRY7:VSB7 WBU7:WBX7 WLQ7:WLT7 WVM7:WVP7 D65535:H65535 JA65535:JD65535 SW65535:SZ65535 ACS65535:ACV65535 AMO65535:AMR65535 AWK65535:AWN65535 BGG65535:BGJ65535 BQC65535:BQF65535 BZY65535:CAB65535 CJU65535:CJX65535 CTQ65535:CTT65535 DDM65535:DDP65535 DNI65535:DNL65535 DXE65535:DXH65535 EHA65535:EHD65535 EQW65535:EQZ65535 FAS65535:FAV65535 FKO65535:FKR65535 FUK65535:FUN65535 GEG65535:GEJ65535 GOC65535:GOF65535 GXY65535:GYB65535 HHU65535:HHX65535 HRQ65535:HRT65535 IBM65535:IBP65535 ILI65535:ILL65535 IVE65535:IVH65535 JFA65535:JFD65535 JOW65535:JOZ65535 JYS65535:JYV65535 KIO65535:KIR65535 KSK65535:KSN65535 LCG65535:LCJ65535 LMC65535:LMF65535 LVY65535:LWB65535 MFU65535:MFX65535 MPQ65535:MPT65535 MZM65535:MZP65535 NJI65535:NJL65535 NTE65535:NTH65535 ODA65535:ODD65535 OMW65535:OMZ65535 OWS65535:OWV65535 PGO65535:PGR65535 PQK65535:PQN65535 QAG65535:QAJ65535 QKC65535:QKF65535 QTY65535:QUB65535 RDU65535:RDX65535 RNQ65535:RNT65535 RXM65535:RXP65535 SHI65535:SHL65535 SRE65535:SRH65535 TBA65535:TBD65535 TKW65535:TKZ65535 TUS65535:TUV65535 UEO65535:UER65535 UOK65535:UON65535 UYG65535:UYJ65535 VIC65535:VIF65535 VRY65535:VSB65535 WBU65535:WBX65535 WLQ65535:WLT65535 WVM65535:WVP65535 D131071:H131071 JA131071:JD131071 SW131071:SZ131071 ACS131071:ACV131071 AMO131071:AMR131071 AWK131071:AWN131071 BGG131071:BGJ131071 BQC131071:BQF131071 BZY131071:CAB131071 CJU131071:CJX131071 CTQ131071:CTT131071 DDM131071:DDP131071 DNI131071:DNL131071 DXE131071:DXH131071 EHA131071:EHD131071 EQW131071:EQZ131071 FAS131071:FAV131071 FKO131071:FKR131071 FUK131071:FUN131071 GEG131071:GEJ131071 GOC131071:GOF131071 GXY131071:GYB131071 HHU131071:HHX131071 HRQ131071:HRT131071 IBM131071:IBP131071 ILI131071:ILL131071 IVE131071:IVH131071 JFA131071:JFD131071 JOW131071:JOZ131071 JYS131071:JYV131071 KIO131071:KIR131071 KSK131071:KSN131071 LCG131071:LCJ131071 LMC131071:LMF131071 LVY131071:LWB131071 MFU131071:MFX131071 MPQ131071:MPT131071 MZM131071:MZP131071 NJI131071:NJL131071 NTE131071:NTH131071 ODA131071:ODD131071 OMW131071:OMZ131071 OWS131071:OWV131071 PGO131071:PGR131071 PQK131071:PQN131071 QAG131071:QAJ131071 QKC131071:QKF131071 QTY131071:QUB131071 RDU131071:RDX131071 RNQ131071:RNT131071 RXM131071:RXP131071 SHI131071:SHL131071 SRE131071:SRH131071 TBA131071:TBD131071 TKW131071:TKZ131071 TUS131071:TUV131071 UEO131071:UER131071 UOK131071:UON131071 UYG131071:UYJ131071 VIC131071:VIF131071 VRY131071:VSB131071 WBU131071:WBX131071 WLQ131071:WLT131071 WVM131071:WVP131071 D196607:H196607 JA196607:JD196607 SW196607:SZ196607 ACS196607:ACV196607 AMO196607:AMR196607 AWK196607:AWN196607 BGG196607:BGJ196607 BQC196607:BQF196607 BZY196607:CAB196607 CJU196607:CJX196607 CTQ196607:CTT196607 DDM196607:DDP196607 DNI196607:DNL196607 DXE196607:DXH196607 EHA196607:EHD196607 EQW196607:EQZ196607 FAS196607:FAV196607 FKO196607:FKR196607 FUK196607:FUN196607 GEG196607:GEJ196607 GOC196607:GOF196607 GXY196607:GYB196607 HHU196607:HHX196607 HRQ196607:HRT196607 IBM196607:IBP196607 ILI196607:ILL196607 IVE196607:IVH196607 JFA196607:JFD196607 JOW196607:JOZ196607 JYS196607:JYV196607 KIO196607:KIR196607 KSK196607:KSN196607 LCG196607:LCJ196607 LMC196607:LMF196607 LVY196607:LWB196607 MFU196607:MFX196607 MPQ196607:MPT196607 MZM196607:MZP196607 NJI196607:NJL196607 NTE196607:NTH196607 ODA196607:ODD196607 OMW196607:OMZ196607 OWS196607:OWV196607 PGO196607:PGR196607 PQK196607:PQN196607 QAG196607:QAJ196607 QKC196607:QKF196607 QTY196607:QUB196607 RDU196607:RDX196607 RNQ196607:RNT196607 RXM196607:RXP196607 SHI196607:SHL196607 SRE196607:SRH196607 TBA196607:TBD196607 TKW196607:TKZ196607 TUS196607:TUV196607 UEO196607:UER196607 UOK196607:UON196607 UYG196607:UYJ196607 VIC196607:VIF196607 VRY196607:VSB196607 WBU196607:WBX196607 WLQ196607:WLT196607 WVM196607:WVP196607 D262143:H262143 JA262143:JD262143 SW262143:SZ262143 ACS262143:ACV262143 AMO262143:AMR262143 AWK262143:AWN262143 BGG262143:BGJ262143 BQC262143:BQF262143 BZY262143:CAB262143 CJU262143:CJX262143 CTQ262143:CTT262143 DDM262143:DDP262143 DNI262143:DNL262143 DXE262143:DXH262143 EHA262143:EHD262143 EQW262143:EQZ262143 FAS262143:FAV262143 FKO262143:FKR262143 FUK262143:FUN262143 GEG262143:GEJ262143 GOC262143:GOF262143 GXY262143:GYB262143 HHU262143:HHX262143 HRQ262143:HRT262143 IBM262143:IBP262143 ILI262143:ILL262143 IVE262143:IVH262143 JFA262143:JFD262143 JOW262143:JOZ262143 JYS262143:JYV262143 KIO262143:KIR262143 KSK262143:KSN262143 LCG262143:LCJ262143 LMC262143:LMF262143 LVY262143:LWB262143 MFU262143:MFX262143 MPQ262143:MPT262143 MZM262143:MZP262143 NJI262143:NJL262143 NTE262143:NTH262143 ODA262143:ODD262143 OMW262143:OMZ262143 OWS262143:OWV262143 PGO262143:PGR262143 PQK262143:PQN262143 QAG262143:QAJ262143 QKC262143:QKF262143 QTY262143:QUB262143 RDU262143:RDX262143 RNQ262143:RNT262143 RXM262143:RXP262143 SHI262143:SHL262143 SRE262143:SRH262143 TBA262143:TBD262143 TKW262143:TKZ262143 TUS262143:TUV262143 UEO262143:UER262143 UOK262143:UON262143 UYG262143:UYJ262143 VIC262143:VIF262143 VRY262143:VSB262143 WBU262143:WBX262143 WLQ262143:WLT262143 WVM262143:WVP262143 D327679:H327679 JA327679:JD327679 SW327679:SZ327679 ACS327679:ACV327679 AMO327679:AMR327679 AWK327679:AWN327679 BGG327679:BGJ327679 BQC327679:BQF327679 BZY327679:CAB327679 CJU327679:CJX327679 CTQ327679:CTT327679 DDM327679:DDP327679 DNI327679:DNL327679 DXE327679:DXH327679 EHA327679:EHD327679 EQW327679:EQZ327679 FAS327679:FAV327679 FKO327679:FKR327679 FUK327679:FUN327679 GEG327679:GEJ327679 GOC327679:GOF327679 GXY327679:GYB327679 HHU327679:HHX327679 HRQ327679:HRT327679 IBM327679:IBP327679 ILI327679:ILL327679 IVE327679:IVH327679 JFA327679:JFD327679 JOW327679:JOZ327679 JYS327679:JYV327679 KIO327679:KIR327679 KSK327679:KSN327679 LCG327679:LCJ327679 LMC327679:LMF327679 LVY327679:LWB327679 MFU327679:MFX327679 MPQ327679:MPT327679 MZM327679:MZP327679 NJI327679:NJL327679 NTE327679:NTH327679 ODA327679:ODD327679 OMW327679:OMZ327679 OWS327679:OWV327679 PGO327679:PGR327679 PQK327679:PQN327679 QAG327679:QAJ327679 QKC327679:QKF327679 QTY327679:QUB327679 RDU327679:RDX327679 RNQ327679:RNT327679 RXM327679:RXP327679 SHI327679:SHL327679 SRE327679:SRH327679 TBA327679:TBD327679 TKW327679:TKZ327679 TUS327679:TUV327679 UEO327679:UER327679 UOK327679:UON327679 UYG327679:UYJ327679 VIC327679:VIF327679 VRY327679:VSB327679 WBU327679:WBX327679 WLQ327679:WLT327679 WVM327679:WVP327679 D393215:H393215 JA393215:JD393215 SW393215:SZ393215 ACS393215:ACV393215 AMO393215:AMR393215 AWK393215:AWN393215 BGG393215:BGJ393215 BQC393215:BQF393215 BZY393215:CAB393215 CJU393215:CJX393215 CTQ393215:CTT393215 DDM393215:DDP393215 DNI393215:DNL393215 DXE393215:DXH393215 EHA393215:EHD393215 EQW393215:EQZ393215 FAS393215:FAV393215 FKO393215:FKR393215 FUK393215:FUN393215 GEG393215:GEJ393215 GOC393215:GOF393215 GXY393215:GYB393215 HHU393215:HHX393215 HRQ393215:HRT393215 IBM393215:IBP393215 ILI393215:ILL393215 IVE393215:IVH393215 JFA393215:JFD393215 JOW393215:JOZ393215 JYS393215:JYV393215 KIO393215:KIR393215 KSK393215:KSN393215 LCG393215:LCJ393215 LMC393215:LMF393215 LVY393215:LWB393215 MFU393215:MFX393215 MPQ393215:MPT393215 MZM393215:MZP393215 NJI393215:NJL393215 NTE393215:NTH393215 ODA393215:ODD393215 OMW393215:OMZ393215 OWS393215:OWV393215 PGO393215:PGR393215 PQK393215:PQN393215 QAG393215:QAJ393215 QKC393215:QKF393215 QTY393215:QUB393215 RDU393215:RDX393215 RNQ393215:RNT393215 RXM393215:RXP393215 SHI393215:SHL393215 SRE393215:SRH393215 TBA393215:TBD393215 TKW393215:TKZ393215 TUS393215:TUV393215 UEO393215:UER393215 UOK393215:UON393215 UYG393215:UYJ393215 VIC393215:VIF393215 VRY393215:VSB393215 WBU393215:WBX393215 WLQ393215:WLT393215 WVM393215:WVP393215 D458751:H458751 JA458751:JD458751 SW458751:SZ458751 ACS458751:ACV458751 AMO458751:AMR458751 AWK458751:AWN458751 BGG458751:BGJ458751 BQC458751:BQF458751 BZY458751:CAB458751 CJU458751:CJX458751 CTQ458751:CTT458751 DDM458751:DDP458751 DNI458751:DNL458751 DXE458751:DXH458751 EHA458751:EHD458751 EQW458751:EQZ458751 FAS458751:FAV458751 FKO458751:FKR458751 FUK458751:FUN458751 GEG458751:GEJ458751 GOC458751:GOF458751 GXY458751:GYB458751 HHU458751:HHX458751 HRQ458751:HRT458751 IBM458751:IBP458751 ILI458751:ILL458751 IVE458751:IVH458751 JFA458751:JFD458751 JOW458751:JOZ458751 JYS458751:JYV458751 KIO458751:KIR458751 KSK458751:KSN458751 LCG458751:LCJ458751 LMC458751:LMF458751 LVY458751:LWB458751 MFU458751:MFX458751 MPQ458751:MPT458751 MZM458751:MZP458751 NJI458751:NJL458751 NTE458751:NTH458751 ODA458751:ODD458751 OMW458751:OMZ458751 OWS458751:OWV458751 PGO458751:PGR458751 PQK458751:PQN458751 QAG458751:QAJ458751 QKC458751:QKF458751 QTY458751:QUB458751 RDU458751:RDX458751 RNQ458751:RNT458751 RXM458751:RXP458751 SHI458751:SHL458751 SRE458751:SRH458751 TBA458751:TBD458751 TKW458751:TKZ458751 TUS458751:TUV458751 UEO458751:UER458751 UOK458751:UON458751 UYG458751:UYJ458751 VIC458751:VIF458751 VRY458751:VSB458751 WBU458751:WBX458751 WLQ458751:WLT458751 WVM458751:WVP458751 D524287:H524287 JA524287:JD524287 SW524287:SZ524287 ACS524287:ACV524287 AMO524287:AMR524287 AWK524287:AWN524287 BGG524287:BGJ524287 BQC524287:BQF524287 BZY524287:CAB524287 CJU524287:CJX524287 CTQ524287:CTT524287 DDM524287:DDP524287 DNI524287:DNL524287 DXE524287:DXH524287 EHA524287:EHD524287 EQW524287:EQZ524287 FAS524287:FAV524287 FKO524287:FKR524287 FUK524287:FUN524287 GEG524287:GEJ524287 GOC524287:GOF524287 GXY524287:GYB524287 HHU524287:HHX524287 HRQ524287:HRT524287 IBM524287:IBP524287 ILI524287:ILL524287 IVE524287:IVH524287 JFA524287:JFD524287 JOW524287:JOZ524287 JYS524287:JYV524287 KIO524287:KIR524287 KSK524287:KSN524287 LCG524287:LCJ524287 LMC524287:LMF524287 LVY524287:LWB524287 MFU524287:MFX524287 MPQ524287:MPT524287 MZM524287:MZP524287 NJI524287:NJL524287 NTE524287:NTH524287 ODA524287:ODD524287 OMW524287:OMZ524287 OWS524287:OWV524287 PGO524287:PGR524287 PQK524287:PQN524287 QAG524287:QAJ524287 QKC524287:QKF524287 QTY524287:QUB524287 RDU524287:RDX524287 RNQ524287:RNT524287 RXM524287:RXP524287 SHI524287:SHL524287 SRE524287:SRH524287 TBA524287:TBD524287 TKW524287:TKZ524287 TUS524287:TUV524287 UEO524287:UER524287 UOK524287:UON524287 UYG524287:UYJ524287 VIC524287:VIF524287 VRY524287:VSB524287 WBU524287:WBX524287 WLQ524287:WLT524287 WVM524287:WVP524287 D589823:H589823 JA589823:JD589823 SW589823:SZ589823 ACS589823:ACV589823 AMO589823:AMR589823 AWK589823:AWN589823 BGG589823:BGJ589823 BQC589823:BQF589823 BZY589823:CAB589823 CJU589823:CJX589823 CTQ589823:CTT589823 DDM589823:DDP589823 DNI589823:DNL589823 DXE589823:DXH589823 EHA589823:EHD589823 EQW589823:EQZ589823 FAS589823:FAV589823 FKO589823:FKR589823 FUK589823:FUN589823 GEG589823:GEJ589823 GOC589823:GOF589823 GXY589823:GYB589823 HHU589823:HHX589823 HRQ589823:HRT589823 IBM589823:IBP589823 ILI589823:ILL589823 IVE589823:IVH589823 JFA589823:JFD589823 JOW589823:JOZ589823 JYS589823:JYV589823 KIO589823:KIR589823 KSK589823:KSN589823 LCG589823:LCJ589823 LMC589823:LMF589823 LVY589823:LWB589823 MFU589823:MFX589823 MPQ589823:MPT589823 MZM589823:MZP589823 NJI589823:NJL589823 NTE589823:NTH589823 ODA589823:ODD589823 OMW589823:OMZ589823 OWS589823:OWV589823 PGO589823:PGR589823 PQK589823:PQN589823 QAG589823:QAJ589823 QKC589823:QKF589823 QTY589823:QUB589823 RDU589823:RDX589823 RNQ589823:RNT589823 RXM589823:RXP589823 SHI589823:SHL589823 SRE589823:SRH589823 TBA589823:TBD589823 TKW589823:TKZ589823 TUS589823:TUV589823 UEO589823:UER589823 UOK589823:UON589823 UYG589823:UYJ589823 VIC589823:VIF589823 VRY589823:VSB589823 WBU589823:WBX589823 WLQ589823:WLT589823 WVM589823:WVP589823 D655359:H655359 JA655359:JD655359 SW655359:SZ655359 ACS655359:ACV655359 AMO655359:AMR655359 AWK655359:AWN655359 BGG655359:BGJ655359 BQC655359:BQF655359 BZY655359:CAB655359 CJU655359:CJX655359 CTQ655359:CTT655359 DDM655359:DDP655359 DNI655359:DNL655359 DXE655359:DXH655359 EHA655359:EHD655359 EQW655359:EQZ655359 FAS655359:FAV655359 FKO655359:FKR655359 FUK655359:FUN655359 GEG655359:GEJ655359 GOC655359:GOF655359 GXY655359:GYB655359 HHU655359:HHX655359 HRQ655359:HRT655359 IBM655359:IBP655359 ILI655359:ILL655359 IVE655359:IVH655359 JFA655359:JFD655359 JOW655359:JOZ655359 JYS655359:JYV655359 KIO655359:KIR655359 KSK655359:KSN655359 LCG655359:LCJ655359 LMC655359:LMF655359 LVY655359:LWB655359 MFU655359:MFX655359 MPQ655359:MPT655359 MZM655359:MZP655359 NJI655359:NJL655359 NTE655359:NTH655359 ODA655359:ODD655359 OMW655359:OMZ655359 OWS655359:OWV655359 PGO655359:PGR655359 PQK655359:PQN655359 QAG655359:QAJ655359 QKC655359:QKF655359 QTY655359:QUB655359 RDU655359:RDX655359 RNQ655359:RNT655359 RXM655359:RXP655359 SHI655359:SHL655359 SRE655359:SRH655359 TBA655359:TBD655359 TKW655359:TKZ655359 TUS655359:TUV655359 UEO655359:UER655359 UOK655359:UON655359 UYG655359:UYJ655359 VIC655359:VIF655359 VRY655359:VSB655359 WBU655359:WBX655359 WLQ655359:WLT655359 WVM655359:WVP655359 D720895:H720895 JA720895:JD720895 SW720895:SZ720895 ACS720895:ACV720895 AMO720895:AMR720895 AWK720895:AWN720895 BGG720895:BGJ720895 BQC720895:BQF720895 BZY720895:CAB720895 CJU720895:CJX720895 CTQ720895:CTT720895 DDM720895:DDP720895 DNI720895:DNL720895 DXE720895:DXH720895 EHA720895:EHD720895 EQW720895:EQZ720895 FAS720895:FAV720895 FKO720895:FKR720895 FUK720895:FUN720895 GEG720895:GEJ720895 GOC720895:GOF720895 GXY720895:GYB720895 HHU720895:HHX720895 HRQ720895:HRT720895 IBM720895:IBP720895 ILI720895:ILL720895 IVE720895:IVH720895 JFA720895:JFD720895 JOW720895:JOZ720895 JYS720895:JYV720895 KIO720895:KIR720895 KSK720895:KSN720895 LCG720895:LCJ720895 LMC720895:LMF720895 LVY720895:LWB720895 MFU720895:MFX720895 MPQ720895:MPT720895 MZM720895:MZP720895 NJI720895:NJL720895 NTE720895:NTH720895 ODA720895:ODD720895 OMW720895:OMZ720895 OWS720895:OWV720895 PGO720895:PGR720895 PQK720895:PQN720895 QAG720895:QAJ720895 QKC720895:QKF720895 QTY720895:QUB720895 RDU720895:RDX720895 RNQ720895:RNT720895 RXM720895:RXP720895 SHI720895:SHL720895 SRE720895:SRH720895 TBA720895:TBD720895 TKW720895:TKZ720895 TUS720895:TUV720895 UEO720895:UER720895 UOK720895:UON720895 UYG720895:UYJ720895 VIC720895:VIF720895 VRY720895:VSB720895 WBU720895:WBX720895 WLQ720895:WLT720895 WVM720895:WVP720895 D786431:H786431 JA786431:JD786431 SW786431:SZ786431 ACS786431:ACV786431 AMO786431:AMR786431 AWK786431:AWN786431 BGG786431:BGJ786431 BQC786431:BQF786431 BZY786431:CAB786431 CJU786431:CJX786431 CTQ786431:CTT786431 DDM786431:DDP786431 DNI786431:DNL786431 DXE786431:DXH786431 EHA786431:EHD786431 EQW786431:EQZ786431 FAS786431:FAV786431 FKO786431:FKR786431 FUK786431:FUN786431 GEG786431:GEJ786431 GOC786431:GOF786431 GXY786431:GYB786431 HHU786431:HHX786431 HRQ786431:HRT786431 IBM786431:IBP786431 ILI786431:ILL786431 IVE786431:IVH786431 JFA786431:JFD786431 JOW786431:JOZ786431 JYS786431:JYV786431 KIO786431:KIR786431 KSK786431:KSN786431 LCG786431:LCJ786431 LMC786431:LMF786431 LVY786431:LWB786431 MFU786431:MFX786431 MPQ786431:MPT786431 MZM786431:MZP786431 NJI786431:NJL786431 NTE786431:NTH786431 ODA786431:ODD786431 OMW786431:OMZ786431 OWS786431:OWV786431 PGO786431:PGR786431 PQK786431:PQN786431 QAG786431:QAJ786431 QKC786431:QKF786431 QTY786431:QUB786431 RDU786431:RDX786431 RNQ786431:RNT786431 RXM786431:RXP786431 SHI786431:SHL786431 SRE786431:SRH786431 TBA786431:TBD786431 TKW786431:TKZ786431 TUS786431:TUV786431 UEO786431:UER786431 UOK786431:UON786431 UYG786431:UYJ786431 VIC786431:VIF786431 VRY786431:VSB786431 WBU786431:WBX786431 WLQ786431:WLT786431 WVM786431:WVP786431 D851967:H851967 JA851967:JD851967 SW851967:SZ851967 ACS851967:ACV851967 AMO851967:AMR851967 AWK851967:AWN851967 BGG851967:BGJ851967 BQC851967:BQF851967 BZY851967:CAB851967 CJU851967:CJX851967 CTQ851967:CTT851967 DDM851967:DDP851967 DNI851967:DNL851967 DXE851967:DXH851967 EHA851967:EHD851967 EQW851967:EQZ851967 FAS851967:FAV851967 FKO851967:FKR851967 FUK851967:FUN851967 GEG851967:GEJ851967 GOC851967:GOF851967 GXY851967:GYB851967 HHU851967:HHX851967 HRQ851967:HRT851967 IBM851967:IBP851967 ILI851967:ILL851967 IVE851967:IVH851967 JFA851967:JFD851967 JOW851967:JOZ851967 JYS851967:JYV851967 KIO851967:KIR851967 KSK851967:KSN851967 LCG851967:LCJ851967 LMC851967:LMF851967 LVY851967:LWB851967 MFU851967:MFX851967 MPQ851967:MPT851967 MZM851967:MZP851967 NJI851967:NJL851967 NTE851967:NTH851967 ODA851967:ODD851967 OMW851967:OMZ851967 OWS851967:OWV851967 PGO851967:PGR851967 PQK851967:PQN851967 QAG851967:QAJ851967 QKC851967:QKF851967 QTY851967:QUB851967 RDU851967:RDX851967 RNQ851967:RNT851967 RXM851967:RXP851967 SHI851967:SHL851967 SRE851967:SRH851967 TBA851967:TBD851967 TKW851967:TKZ851967 TUS851967:TUV851967 UEO851967:UER851967 UOK851967:UON851967 UYG851967:UYJ851967 VIC851967:VIF851967 VRY851967:VSB851967 WBU851967:WBX851967 WLQ851967:WLT851967 WVM851967:WVP851967 D917503:H917503 JA917503:JD917503 SW917503:SZ917503 ACS917503:ACV917503 AMO917503:AMR917503 AWK917503:AWN917503 BGG917503:BGJ917503 BQC917503:BQF917503 BZY917503:CAB917503 CJU917503:CJX917503 CTQ917503:CTT917503 DDM917503:DDP917503 DNI917503:DNL917503 DXE917503:DXH917503 EHA917503:EHD917503 EQW917503:EQZ917503 FAS917503:FAV917503 FKO917503:FKR917503 FUK917503:FUN917503 GEG917503:GEJ917503 GOC917503:GOF917503 GXY917503:GYB917503 HHU917503:HHX917503 HRQ917503:HRT917503 IBM917503:IBP917503 ILI917503:ILL917503 IVE917503:IVH917503 JFA917503:JFD917503 JOW917503:JOZ917503 JYS917503:JYV917503 KIO917503:KIR917503 KSK917503:KSN917503 LCG917503:LCJ917503 LMC917503:LMF917503 LVY917503:LWB917503 MFU917503:MFX917503 MPQ917503:MPT917503 MZM917503:MZP917503 NJI917503:NJL917503 NTE917503:NTH917503 ODA917503:ODD917503 OMW917503:OMZ917503 OWS917503:OWV917503 PGO917503:PGR917503 PQK917503:PQN917503 QAG917503:QAJ917503 QKC917503:QKF917503 QTY917503:QUB917503 RDU917503:RDX917503 RNQ917503:RNT917503 RXM917503:RXP917503 SHI917503:SHL917503 SRE917503:SRH917503 TBA917503:TBD917503 TKW917503:TKZ917503 TUS917503:TUV917503 UEO917503:UER917503 UOK917503:UON917503 UYG917503:UYJ917503 VIC917503:VIF917503 VRY917503:VSB917503 WBU917503:WBX917503 WLQ917503:WLT917503 WVM917503:WVP917503 D983039:H983039 JA983039:JD983039 SW983039:SZ983039 ACS983039:ACV983039 AMO983039:AMR983039 AWK983039:AWN983039 BGG983039:BGJ983039 BQC983039:BQF983039 BZY983039:CAB983039 CJU983039:CJX983039 CTQ983039:CTT983039 DDM983039:DDP983039 DNI983039:DNL983039 DXE983039:DXH983039 EHA983039:EHD983039 EQW983039:EQZ983039 FAS983039:FAV983039 FKO983039:FKR983039 FUK983039:FUN983039 GEG983039:GEJ983039 GOC983039:GOF983039 GXY983039:GYB983039 HHU983039:HHX983039 HRQ983039:HRT983039 IBM983039:IBP983039 ILI983039:ILL983039 IVE983039:IVH983039 JFA983039:JFD983039 JOW983039:JOZ983039 JYS983039:JYV983039 KIO983039:KIR983039 KSK983039:KSN983039 LCG983039:LCJ983039 LMC983039:LMF983039 LVY983039:LWB983039 MFU983039:MFX983039 MPQ983039:MPT983039 MZM983039:MZP983039 NJI983039:NJL983039 NTE983039:NTH983039 ODA983039:ODD983039 OMW983039:OMZ983039 OWS983039:OWV983039 PGO983039:PGR983039 PQK983039:PQN983039 QAG983039:QAJ983039 QKC983039:QKF983039 QTY983039:QUB983039 RDU983039:RDX983039 RNQ983039:RNT983039 RXM983039:RXP983039 SHI983039:SHL983039 SRE983039:SRH983039 TBA983039:TBD983039 TKW983039:TKZ983039 TUS983039:TUV983039 UEO983039:UER983039 UOK983039:UON983039 UYG983039:UYJ983039 VIC983039:VIF983039 VRY983039:VSB983039 WBU983039:WBX983039 WLQ983039:WLT983039 WVM983039:WVP983039 WVM983043:WVO983043 JA10:JF10 SW10:TB10 ACS10:ACX10 AMO10:AMT10 AWK10:AWP10 BGG10:BGL10 BQC10:BQH10 BZY10:CAD10 CJU10:CJZ10 CTQ10:CTV10 DDM10:DDR10 DNI10:DNN10 DXE10:DXJ10 EHA10:EHF10 EQW10:ERB10 FAS10:FAX10 FKO10:FKT10 FUK10:FUP10 GEG10:GEL10 GOC10:GOH10 GXY10:GYD10 HHU10:HHZ10 HRQ10:HRV10 IBM10:IBR10 ILI10:ILN10 IVE10:IVJ10 JFA10:JFF10 JOW10:JPB10 JYS10:JYX10 KIO10:KIT10 KSK10:KSP10 LCG10:LCL10 LMC10:LMH10 LVY10:LWD10 MFU10:MFZ10 MPQ10:MPV10 MZM10:MZR10 NJI10:NJN10 NTE10:NTJ10 ODA10:ODF10 OMW10:ONB10 OWS10:OWX10 PGO10:PGT10 PQK10:PQP10 QAG10:QAL10 QKC10:QKH10 QTY10:QUD10 RDU10:RDZ10 RNQ10:RNV10 RXM10:RXR10 SHI10:SHN10 SRE10:SRJ10 TBA10:TBF10 TKW10:TLB10 TUS10:TUX10 UEO10:UET10 UOK10:UOP10 UYG10:UYL10 VIC10:VIH10 VRY10:VSD10 WBU10:WBZ10 WLQ10:WLV10 WVM10:WVR10 D65537:J65537 JA65537:JF65537 SW65537:TB65537 ACS65537:ACX65537 AMO65537:AMT65537 AWK65537:AWP65537 BGG65537:BGL65537 BQC65537:BQH65537 BZY65537:CAD65537 CJU65537:CJZ65537 CTQ65537:CTV65537 DDM65537:DDR65537 DNI65537:DNN65537 DXE65537:DXJ65537 EHA65537:EHF65537 EQW65537:ERB65537 FAS65537:FAX65537 FKO65537:FKT65537 FUK65537:FUP65537 GEG65537:GEL65537 GOC65537:GOH65537 GXY65537:GYD65537 HHU65537:HHZ65537 HRQ65537:HRV65537 IBM65537:IBR65537 ILI65537:ILN65537 IVE65537:IVJ65537 JFA65537:JFF65537 JOW65537:JPB65537 JYS65537:JYX65537 KIO65537:KIT65537 KSK65537:KSP65537 LCG65537:LCL65537 LMC65537:LMH65537 LVY65537:LWD65537 MFU65537:MFZ65537 MPQ65537:MPV65537 MZM65537:MZR65537 NJI65537:NJN65537 NTE65537:NTJ65537 ODA65537:ODF65537 OMW65537:ONB65537 OWS65537:OWX65537 PGO65537:PGT65537 PQK65537:PQP65537 QAG65537:QAL65537 QKC65537:QKH65537 QTY65537:QUD65537 RDU65537:RDZ65537 RNQ65537:RNV65537 RXM65537:RXR65537 SHI65537:SHN65537 SRE65537:SRJ65537 TBA65537:TBF65537 TKW65537:TLB65537 TUS65537:TUX65537 UEO65537:UET65537 UOK65537:UOP65537 UYG65537:UYL65537 VIC65537:VIH65537 VRY65537:VSD65537 WBU65537:WBZ65537 WLQ65537:WLV65537 WVM65537:WVR65537 D131073:J131073 JA131073:JF131073 SW131073:TB131073 ACS131073:ACX131073 AMO131073:AMT131073 AWK131073:AWP131073 BGG131073:BGL131073 BQC131073:BQH131073 BZY131073:CAD131073 CJU131073:CJZ131073 CTQ131073:CTV131073 DDM131073:DDR131073 DNI131073:DNN131073 DXE131073:DXJ131073 EHA131073:EHF131073 EQW131073:ERB131073 FAS131073:FAX131073 FKO131073:FKT131073 FUK131073:FUP131073 GEG131073:GEL131073 GOC131073:GOH131073 GXY131073:GYD131073 HHU131073:HHZ131073 HRQ131073:HRV131073 IBM131073:IBR131073 ILI131073:ILN131073 IVE131073:IVJ131073 JFA131073:JFF131073 JOW131073:JPB131073 JYS131073:JYX131073 KIO131073:KIT131073 KSK131073:KSP131073 LCG131073:LCL131073 LMC131073:LMH131073 LVY131073:LWD131073 MFU131073:MFZ131073 MPQ131073:MPV131073 MZM131073:MZR131073 NJI131073:NJN131073 NTE131073:NTJ131073 ODA131073:ODF131073 OMW131073:ONB131073 OWS131073:OWX131073 PGO131073:PGT131073 PQK131073:PQP131073 QAG131073:QAL131073 QKC131073:QKH131073 QTY131073:QUD131073 RDU131073:RDZ131073 RNQ131073:RNV131073 RXM131073:RXR131073 SHI131073:SHN131073 SRE131073:SRJ131073 TBA131073:TBF131073 TKW131073:TLB131073 TUS131073:TUX131073 UEO131073:UET131073 UOK131073:UOP131073 UYG131073:UYL131073 VIC131073:VIH131073 VRY131073:VSD131073 WBU131073:WBZ131073 WLQ131073:WLV131073 WVM131073:WVR131073 D196609:J196609 JA196609:JF196609 SW196609:TB196609 ACS196609:ACX196609 AMO196609:AMT196609 AWK196609:AWP196609 BGG196609:BGL196609 BQC196609:BQH196609 BZY196609:CAD196609 CJU196609:CJZ196609 CTQ196609:CTV196609 DDM196609:DDR196609 DNI196609:DNN196609 DXE196609:DXJ196609 EHA196609:EHF196609 EQW196609:ERB196609 FAS196609:FAX196609 FKO196609:FKT196609 FUK196609:FUP196609 GEG196609:GEL196609 GOC196609:GOH196609 GXY196609:GYD196609 HHU196609:HHZ196609 HRQ196609:HRV196609 IBM196609:IBR196609 ILI196609:ILN196609 IVE196609:IVJ196609 JFA196609:JFF196609 JOW196609:JPB196609 JYS196609:JYX196609 KIO196609:KIT196609 KSK196609:KSP196609 LCG196609:LCL196609 LMC196609:LMH196609 LVY196609:LWD196609 MFU196609:MFZ196609 MPQ196609:MPV196609 MZM196609:MZR196609 NJI196609:NJN196609 NTE196609:NTJ196609 ODA196609:ODF196609 OMW196609:ONB196609 OWS196609:OWX196609 PGO196609:PGT196609 PQK196609:PQP196609 QAG196609:QAL196609 QKC196609:QKH196609 QTY196609:QUD196609 RDU196609:RDZ196609 RNQ196609:RNV196609 RXM196609:RXR196609 SHI196609:SHN196609 SRE196609:SRJ196609 TBA196609:TBF196609 TKW196609:TLB196609 TUS196609:TUX196609 UEO196609:UET196609 UOK196609:UOP196609 UYG196609:UYL196609 VIC196609:VIH196609 VRY196609:VSD196609 WBU196609:WBZ196609 WLQ196609:WLV196609 WVM196609:WVR196609 D262145:J262145 JA262145:JF262145 SW262145:TB262145 ACS262145:ACX262145 AMO262145:AMT262145 AWK262145:AWP262145 BGG262145:BGL262145 BQC262145:BQH262145 BZY262145:CAD262145 CJU262145:CJZ262145 CTQ262145:CTV262145 DDM262145:DDR262145 DNI262145:DNN262145 DXE262145:DXJ262145 EHA262145:EHF262145 EQW262145:ERB262145 FAS262145:FAX262145 FKO262145:FKT262145 FUK262145:FUP262145 GEG262145:GEL262145 GOC262145:GOH262145 GXY262145:GYD262145 HHU262145:HHZ262145 HRQ262145:HRV262145 IBM262145:IBR262145 ILI262145:ILN262145 IVE262145:IVJ262145 JFA262145:JFF262145 JOW262145:JPB262145 JYS262145:JYX262145 KIO262145:KIT262145 KSK262145:KSP262145 LCG262145:LCL262145 LMC262145:LMH262145 LVY262145:LWD262145 MFU262145:MFZ262145 MPQ262145:MPV262145 MZM262145:MZR262145 NJI262145:NJN262145 NTE262145:NTJ262145 ODA262145:ODF262145 OMW262145:ONB262145 OWS262145:OWX262145 PGO262145:PGT262145 PQK262145:PQP262145 QAG262145:QAL262145 QKC262145:QKH262145 QTY262145:QUD262145 RDU262145:RDZ262145 RNQ262145:RNV262145 RXM262145:RXR262145 SHI262145:SHN262145 SRE262145:SRJ262145 TBA262145:TBF262145 TKW262145:TLB262145 TUS262145:TUX262145 UEO262145:UET262145 UOK262145:UOP262145 UYG262145:UYL262145 VIC262145:VIH262145 VRY262145:VSD262145 WBU262145:WBZ262145 WLQ262145:WLV262145 WVM262145:WVR262145 D327681:J327681 JA327681:JF327681 SW327681:TB327681 ACS327681:ACX327681 AMO327681:AMT327681 AWK327681:AWP327681 BGG327681:BGL327681 BQC327681:BQH327681 BZY327681:CAD327681 CJU327681:CJZ327681 CTQ327681:CTV327681 DDM327681:DDR327681 DNI327681:DNN327681 DXE327681:DXJ327681 EHA327681:EHF327681 EQW327681:ERB327681 FAS327681:FAX327681 FKO327681:FKT327681 FUK327681:FUP327681 GEG327681:GEL327681 GOC327681:GOH327681 GXY327681:GYD327681 HHU327681:HHZ327681 HRQ327681:HRV327681 IBM327681:IBR327681 ILI327681:ILN327681 IVE327681:IVJ327681 JFA327681:JFF327681 JOW327681:JPB327681 JYS327681:JYX327681 KIO327681:KIT327681 KSK327681:KSP327681 LCG327681:LCL327681 LMC327681:LMH327681 LVY327681:LWD327681 MFU327681:MFZ327681 MPQ327681:MPV327681 MZM327681:MZR327681 NJI327681:NJN327681 NTE327681:NTJ327681 ODA327681:ODF327681 OMW327681:ONB327681 OWS327681:OWX327681 PGO327681:PGT327681 PQK327681:PQP327681 QAG327681:QAL327681 QKC327681:QKH327681 QTY327681:QUD327681 RDU327681:RDZ327681 RNQ327681:RNV327681 RXM327681:RXR327681 SHI327681:SHN327681 SRE327681:SRJ327681 TBA327681:TBF327681 TKW327681:TLB327681 TUS327681:TUX327681 UEO327681:UET327681 UOK327681:UOP327681 UYG327681:UYL327681 VIC327681:VIH327681 VRY327681:VSD327681 WBU327681:WBZ327681 WLQ327681:WLV327681 WVM327681:WVR327681 D393217:J393217 JA393217:JF393217 SW393217:TB393217 ACS393217:ACX393217 AMO393217:AMT393217 AWK393217:AWP393217 BGG393217:BGL393217 BQC393217:BQH393217 BZY393217:CAD393217 CJU393217:CJZ393217 CTQ393217:CTV393217 DDM393217:DDR393217 DNI393217:DNN393217 DXE393217:DXJ393217 EHA393217:EHF393217 EQW393217:ERB393217 FAS393217:FAX393217 FKO393217:FKT393217 FUK393217:FUP393217 GEG393217:GEL393217 GOC393217:GOH393217 GXY393217:GYD393217 HHU393217:HHZ393217 HRQ393217:HRV393217 IBM393217:IBR393217 ILI393217:ILN393217 IVE393217:IVJ393217 JFA393217:JFF393217 JOW393217:JPB393217 JYS393217:JYX393217 KIO393217:KIT393217 KSK393217:KSP393217 LCG393217:LCL393217 LMC393217:LMH393217 LVY393217:LWD393217 MFU393217:MFZ393217 MPQ393217:MPV393217 MZM393217:MZR393217 NJI393217:NJN393217 NTE393217:NTJ393217 ODA393217:ODF393217 OMW393217:ONB393217 OWS393217:OWX393217 PGO393217:PGT393217 PQK393217:PQP393217 QAG393217:QAL393217 QKC393217:QKH393217 QTY393217:QUD393217 RDU393217:RDZ393217 RNQ393217:RNV393217 RXM393217:RXR393217 SHI393217:SHN393217 SRE393217:SRJ393217 TBA393217:TBF393217 TKW393217:TLB393217 TUS393217:TUX393217 UEO393217:UET393217 UOK393217:UOP393217 UYG393217:UYL393217 VIC393217:VIH393217 VRY393217:VSD393217 WBU393217:WBZ393217 WLQ393217:WLV393217 WVM393217:WVR393217 D458753:J458753 JA458753:JF458753 SW458753:TB458753 ACS458753:ACX458753 AMO458753:AMT458753 AWK458753:AWP458753 BGG458753:BGL458753 BQC458753:BQH458753 BZY458753:CAD458753 CJU458753:CJZ458753 CTQ458753:CTV458753 DDM458753:DDR458753 DNI458753:DNN458753 DXE458753:DXJ458753 EHA458753:EHF458753 EQW458753:ERB458753 FAS458753:FAX458753 FKO458753:FKT458753 FUK458753:FUP458753 GEG458753:GEL458753 GOC458753:GOH458753 GXY458753:GYD458753 HHU458753:HHZ458753 HRQ458753:HRV458753 IBM458753:IBR458753 ILI458753:ILN458753 IVE458753:IVJ458753 JFA458753:JFF458753 JOW458753:JPB458753 JYS458753:JYX458753 KIO458753:KIT458753 KSK458753:KSP458753 LCG458753:LCL458753 LMC458753:LMH458753 LVY458753:LWD458753 MFU458753:MFZ458753 MPQ458753:MPV458753 MZM458753:MZR458753 NJI458753:NJN458753 NTE458753:NTJ458753 ODA458753:ODF458753 OMW458753:ONB458753 OWS458753:OWX458753 PGO458753:PGT458753 PQK458753:PQP458753 QAG458753:QAL458753 QKC458753:QKH458753 QTY458753:QUD458753 RDU458753:RDZ458753 RNQ458753:RNV458753 RXM458753:RXR458753 SHI458753:SHN458753 SRE458753:SRJ458753 TBA458753:TBF458753 TKW458753:TLB458753 TUS458753:TUX458753 UEO458753:UET458753 UOK458753:UOP458753 UYG458753:UYL458753 VIC458753:VIH458753 VRY458753:VSD458753 WBU458753:WBZ458753 WLQ458753:WLV458753 WVM458753:WVR458753 D524289:J524289 JA524289:JF524289 SW524289:TB524289 ACS524289:ACX524289 AMO524289:AMT524289 AWK524289:AWP524289 BGG524289:BGL524289 BQC524289:BQH524289 BZY524289:CAD524289 CJU524289:CJZ524289 CTQ524289:CTV524289 DDM524289:DDR524289 DNI524289:DNN524289 DXE524289:DXJ524289 EHA524289:EHF524289 EQW524289:ERB524289 FAS524289:FAX524289 FKO524289:FKT524289 FUK524289:FUP524289 GEG524289:GEL524289 GOC524289:GOH524289 GXY524289:GYD524289 HHU524289:HHZ524289 HRQ524289:HRV524289 IBM524289:IBR524289 ILI524289:ILN524289 IVE524289:IVJ524289 JFA524289:JFF524289 JOW524289:JPB524289 JYS524289:JYX524289 KIO524289:KIT524289 KSK524289:KSP524289 LCG524289:LCL524289 LMC524289:LMH524289 LVY524289:LWD524289 MFU524289:MFZ524289 MPQ524289:MPV524289 MZM524289:MZR524289 NJI524289:NJN524289 NTE524289:NTJ524289 ODA524289:ODF524289 OMW524289:ONB524289 OWS524289:OWX524289 PGO524289:PGT524289 PQK524289:PQP524289 QAG524289:QAL524289 QKC524289:QKH524289 QTY524289:QUD524289 RDU524289:RDZ524289 RNQ524289:RNV524289 RXM524289:RXR524289 SHI524289:SHN524289 SRE524289:SRJ524289 TBA524289:TBF524289 TKW524289:TLB524289 TUS524289:TUX524289 UEO524289:UET524289 UOK524289:UOP524289 UYG524289:UYL524289 VIC524289:VIH524289 VRY524289:VSD524289 WBU524289:WBZ524289 WLQ524289:WLV524289 WVM524289:WVR524289 D589825:J589825 JA589825:JF589825 SW589825:TB589825 ACS589825:ACX589825 AMO589825:AMT589825 AWK589825:AWP589825 BGG589825:BGL589825 BQC589825:BQH589825 BZY589825:CAD589825 CJU589825:CJZ589825 CTQ589825:CTV589825 DDM589825:DDR589825 DNI589825:DNN589825 DXE589825:DXJ589825 EHA589825:EHF589825 EQW589825:ERB589825 FAS589825:FAX589825 FKO589825:FKT589825 FUK589825:FUP589825 GEG589825:GEL589825 GOC589825:GOH589825 GXY589825:GYD589825 HHU589825:HHZ589825 HRQ589825:HRV589825 IBM589825:IBR589825 ILI589825:ILN589825 IVE589825:IVJ589825 JFA589825:JFF589825 JOW589825:JPB589825 JYS589825:JYX589825 KIO589825:KIT589825 KSK589825:KSP589825 LCG589825:LCL589825 LMC589825:LMH589825 LVY589825:LWD589825 MFU589825:MFZ589825 MPQ589825:MPV589825 MZM589825:MZR589825 NJI589825:NJN589825 NTE589825:NTJ589825 ODA589825:ODF589825 OMW589825:ONB589825 OWS589825:OWX589825 PGO589825:PGT589825 PQK589825:PQP589825 QAG589825:QAL589825 QKC589825:QKH589825 QTY589825:QUD589825 RDU589825:RDZ589825 RNQ589825:RNV589825 RXM589825:RXR589825 SHI589825:SHN589825 SRE589825:SRJ589825 TBA589825:TBF589825 TKW589825:TLB589825 TUS589825:TUX589825 UEO589825:UET589825 UOK589825:UOP589825 UYG589825:UYL589825 VIC589825:VIH589825 VRY589825:VSD589825 WBU589825:WBZ589825 WLQ589825:WLV589825 WVM589825:WVR589825 D655361:J655361 JA655361:JF655361 SW655361:TB655361 ACS655361:ACX655361 AMO655361:AMT655361 AWK655361:AWP655361 BGG655361:BGL655361 BQC655361:BQH655361 BZY655361:CAD655361 CJU655361:CJZ655361 CTQ655361:CTV655361 DDM655361:DDR655361 DNI655361:DNN655361 DXE655361:DXJ655361 EHA655361:EHF655361 EQW655361:ERB655361 FAS655361:FAX655361 FKO655361:FKT655361 FUK655361:FUP655361 GEG655361:GEL655361 GOC655361:GOH655361 GXY655361:GYD655361 HHU655361:HHZ655361 HRQ655361:HRV655361 IBM655361:IBR655361 ILI655361:ILN655361 IVE655361:IVJ655361 JFA655361:JFF655361 JOW655361:JPB655361 JYS655361:JYX655361 KIO655361:KIT655361 KSK655361:KSP655361 LCG655361:LCL655361 LMC655361:LMH655361 LVY655361:LWD655361 MFU655361:MFZ655361 MPQ655361:MPV655361 MZM655361:MZR655361 NJI655361:NJN655361 NTE655361:NTJ655361 ODA655361:ODF655361 OMW655361:ONB655361 OWS655361:OWX655361 PGO655361:PGT655361 PQK655361:PQP655361 QAG655361:QAL655361 QKC655361:QKH655361 QTY655361:QUD655361 RDU655361:RDZ655361 RNQ655361:RNV655361 RXM655361:RXR655361 SHI655361:SHN655361 SRE655361:SRJ655361 TBA655361:TBF655361 TKW655361:TLB655361 TUS655361:TUX655361 UEO655361:UET655361 UOK655361:UOP655361 UYG655361:UYL655361 VIC655361:VIH655361 VRY655361:VSD655361 WBU655361:WBZ655361 WLQ655361:WLV655361 WVM655361:WVR655361 D720897:J720897 JA720897:JF720897 SW720897:TB720897 ACS720897:ACX720897 AMO720897:AMT720897 AWK720897:AWP720897 BGG720897:BGL720897 BQC720897:BQH720897 BZY720897:CAD720897 CJU720897:CJZ720897 CTQ720897:CTV720897 DDM720897:DDR720897 DNI720897:DNN720897 DXE720897:DXJ720897 EHA720897:EHF720897 EQW720897:ERB720897 FAS720897:FAX720897 FKO720897:FKT720897 FUK720897:FUP720897 GEG720897:GEL720897 GOC720897:GOH720897 GXY720897:GYD720897 HHU720897:HHZ720897 HRQ720897:HRV720897 IBM720897:IBR720897 ILI720897:ILN720897 IVE720897:IVJ720897 JFA720897:JFF720897 JOW720897:JPB720897 JYS720897:JYX720897 KIO720897:KIT720897 KSK720897:KSP720897 LCG720897:LCL720897 LMC720897:LMH720897 LVY720897:LWD720897 MFU720897:MFZ720897 MPQ720897:MPV720897 MZM720897:MZR720897 NJI720897:NJN720897 NTE720897:NTJ720897 ODA720897:ODF720897 OMW720897:ONB720897 OWS720897:OWX720897 PGO720897:PGT720897 PQK720897:PQP720897 QAG720897:QAL720897 QKC720897:QKH720897 QTY720897:QUD720897 RDU720897:RDZ720897 RNQ720897:RNV720897 RXM720897:RXR720897 SHI720897:SHN720897 SRE720897:SRJ720897 TBA720897:TBF720897 TKW720897:TLB720897 TUS720897:TUX720897 UEO720897:UET720897 UOK720897:UOP720897 UYG720897:UYL720897 VIC720897:VIH720897 VRY720897:VSD720897 WBU720897:WBZ720897 WLQ720897:WLV720897 WVM720897:WVR720897 D786433:J786433 JA786433:JF786433 SW786433:TB786433 ACS786433:ACX786433 AMO786433:AMT786433 AWK786433:AWP786433 BGG786433:BGL786433 BQC786433:BQH786433 BZY786433:CAD786433 CJU786433:CJZ786433 CTQ786433:CTV786433 DDM786433:DDR786433 DNI786433:DNN786433 DXE786433:DXJ786433 EHA786433:EHF786433 EQW786433:ERB786433 FAS786433:FAX786433 FKO786433:FKT786433 FUK786433:FUP786433 GEG786433:GEL786433 GOC786433:GOH786433 GXY786433:GYD786433 HHU786433:HHZ786433 HRQ786433:HRV786433 IBM786433:IBR786433 ILI786433:ILN786433 IVE786433:IVJ786433 JFA786433:JFF786433 JOW786433:JPB786433 JYS786433:JYX786433 KIO786433:KIT786433 KSK786433:KSP786433 LCG786433:LCL786433 LMC786433:LMH786433 LVY786433:LWD786433 MFU786433:MFZ786433 MPQ786433:MPV786433 MZM786433:MZR786433 NJI786433:NJN786433 NTE786433:NTJ786433 ODA786433:ODF786433 OMW786433:ONB786433 OWS786433:OWX786433 PGO786433:PGT786433 PQK786433:PQP786433 QAG786433:QAL786433 QKC786433:QKH786433 QTY786433:QUD786433 RDU786433:RDZ786433 RNQ786433:RNV786433 RXM786433:RXR786433 SHI786433:SHN786433 SRE786433:SRJ786433 TBA786433:TBF786433 TKW786433:TLB786433 TUS786433:TUX786433 UEO786433:UET786433 UOK786433:UOP786433 UYG786433:UYL786433 VIC786433:VIH786433 VRY786433:VSD786433 WBU786433:WBZ786433 WLQ786433:WLV786433 WVM786433:WVR786433 D851969:J851969 JA851969:JF851969 SW851969:TB851969 ACS851969:ACX851969 AMO851969:AMT851969 AWK851969:AWP851969 BGG851969:BGL851969 BQC851969:BQH851969 BZY851969:CAD851969 CJU851969:CJZ851969 CTQ851969:CTV851969 DDM851969:DDR851969 DNI851969:DNN851969 DXE851969:DXJ851969 EHA851969:EHF851969 EQW851969:ERB851969 FAS851969:FAX851969 FKO851969:FKT851969 FUK851969:FUP851969 GEG851969:GEL851969 GOC851969:GOH851969 GXY851969:GYD851969 HHU851969:HHZ851969 HRQ851969:HRV851969 IBM851969:IBR851969 ILI851969:ILN851969 IVE851969:IVJ851969 JFA851969:JFF851969 JOW851969:JPB851969 JYS851969:JYX851969 KIO851969:KIT851969 KSK851969:KSP851969 LCG851969:LCL851969 LMC851969:LMH851969 LVY851969:LWD851969 MFU851969:MFZ851969 MPQ851969:MPV851969 MZM851969:MZR851969 NJI851969:NJN851969 NTE851969:NTJ851969 ODA851969:ODF851969 OMW851969:ONB851969 OWS851969:OWX851969 PGO851969:PGT851969 PQK851969:PQP851969 QAG851969:QAL851969 QKC851969:QKH851969 QTY851969:QUD851969 RDU851969:RDZ851969 RNQ851969:RNV851969 RXM851969:RXR851969 SHI851969:SHN851969 SRE851969:SRJ851969 TBA851969:TBF851969 TKW851969:TLB851969 TUS851969:TUX851969 UEO851969:UET851969 UOK851969:UOP851969 UYG851969:UYL851969 VIC851969:VIH851969 VRY851969:VSD851969 WBU851969:WBZ851969 WLQ851969:WLV851969 WVM851969:WVR851969 D917505:J917505 JA917505:JF917505 SW917505:TB917505 ACS917505:ACX917505 AMO917505:AMT917505 AWK917505:AWP917505 BGG917505:BGL917505 BQC917505:BQH917505 BZY917505:CAD917505 CJU917505:CJZ917505 CTQ917505:CTV917505 DDM917505:DDR917505 DNI917505:DNN917505 DXE917505:DXJ917505 EHA917505:EHF917505 EQW917505:ERB917505 FAS917505:FAX917505 FKO917505:FKT917505 FUK917505:FUP917505 GEG917505:GEL917505 GOC917505:GOH917505 GXY917505:GYD917505 HHU917505:HHZ917505 HRQ917505:HRV917505 IBM917505:IBR917505 ILI917505:ILN917505 IVE917505:IVJ917505 JFA917505:JFF917505 JOW917505:JPB917505 JYS917505:JYX917505 KIO917505:KIT917505 KSK917505:KSP917505 LCG917505:LCL917505 LMC917505:LMH917505 LVY917505:LWD917505 MFU917505:MFZ917505 MPQ917505:MPV917505 MZM917505:MZR917505 NJI917505:NJN917505 NTE917505:NTJ917505 ODA917505:ODF917505 OMW917505:ONB917505 OWS917505:OWX917505 PGO917505:PGT917505 PQK917505:PQP917505 QAG917505:QAL917505 QKC917505:QKH917505 QTY917505:QUD917505 RDU917505:RDZ917505 RNQ917505:RNV917505 RXM917505:RXR917505 SHI917505:SHN917505 SRE917505:SRJ917505 TBA917505:TBF917505 TKW917505:TLB917505 TUS917505:TUX917505 UEO917505:UET917505 UOK917505:UOP917505 UYG917505:UYL917505 VIC917505:VIH917505 VRY917505:VSD917505 WBU917505:WBZ917505 WLQ917505:WLV917505 WVM917505:WVR917505 D983041:J983041 JA983041:JF983041 SW983041:TB983041 ACS983041:ACX983041 AMO983041:AMT983041 AWK983041:AWP983041 BGG983041:BGL983041 BQC983041:BQH983041 BZY983041:CAD983041 CJU983041:CJZ983041 CTQ983041:CTV983041 DDM983041:DDR983041 DNI983041:DNN983041 DXE983041:DXJ983041 EHA983041:EHF983041 EQW983041:ERB983041 FAS983041:FAX983041 FKO983041:FKT983041 FUK983041:FUP983041 GEG983041:GEL983041 GOC983041:GOH983041 GXY983041:GYD983041 HHU983041:HHZ983041 HRQ983041:HRV983041 IBM983041:IBR983041 ILI983041:ILN983041 IVE983041:IVJ983041 JFA983041:JFF983041 JOW983041:JPB983041 JYS983041:JYX983041 KIO983041:KIT983041 KSK983041:KSP983041 LCG983041:LCL983041 LMC983041:LMH983041 LVY983041:LWD983041 MFU983041:MFZ983041 MPQ983041:MPV983041 MZM983041:MZR983041 NJI983041:NJN983041 NTE983041:NTJ983041 ODA983041:ODF983041 OMW983041:ONB983041 OWS983041:OWX983041 PGO983041:PGT983041 PQK983041:PQP983041 QAG983041:QAL983041 QKC983041:QKH983041 QTY983041:QUD983041 RDU983041:RDZ983041 RNQ983041:RNV983041 RXM983041:RXR983041 SHI983041:SHN983041 SRE983041:SRJ983041 TBA983041:TBF983041 TKW983041:TLB983041 TUS983041:TUX983041 UEO983041:UET983041 UOK983041:UOP983041 UYG983041:UYL983041 VIC983041:VIH983041 VRY983041:VSD983041 WBU983041:WBZ983041 WLQ983041:WLV983041 WVM983041:WVR983041 D7:E7 JA16:JC16 SW16:SY16 ACS16:ACU16 AMO16:AMQ16 AWK16:AWM16 BGG16:BGI16 BQC16:BQE16 BZY16:CAA16 CJU16:CJW16 CTQ16:CTS16 DDM16:DDO16 DNI16:DNK16 DXE16:DXG16 EHA16:EHC16 EQW16:EQY16 FAS16:FAU16 FKO16:FKQ16 FUK16:FUM16 GEG16:GEI16 GOC16:GOE16 GXY16:GYA16 HHU16:HHW16 HRQ16:HRS16 IBM16:IBO16 ILI16:ILK16 IVE16:IVG16 JFA16:JFC16 JOW16:JOY16 JYS16:JYU16 KIO16:KIQ16 KSK16:KSM16 LCG16:LCI16 LMC16:LME16 LVY16:LWA16 MFU16:MFW16 MPQ16:MPS16 MZM16:MZO16 NJI16:NJK16 NTE16:NTG16 ODA16:ODC16 OMW16:OMY16 OWS16:OWU16 PGO16:PGQ16 PQK16:PQM16 QAG16:QAI16 QKC16:QKE16 QTY16:QUA16 RDU16:RDW16 RNQ16:RNS16 RXM16:RXO16 SHI16:SHK16 SRE16:SRG16 TBA16:TBC16 TKW16:TKY16 TUS16:TUU16 UEO16:UEQ16 UOK16:UOM16 UYG16:UYI16 VIC16:VIE16 VRY16:VSA16 WBU16:WBW16 WLQ16:WLS16 WVM16:WVO16 D65539:G65539 JA65539:JC65539 SW65539:SY65539 ACS65539:ACU65539 AMO65539:AMQ65539 AWK65539:AWM65539 BGG65539:BGI65539 BQC65539:BQE65539 BZY65539:CAA65539 CJU65539:CJW65539 CTQ65539:CTS65539 DDM65539:DDO65539 DNI65539:DNK65539 DXE65539:DXG65539 EHA65539:EHC65539 EQW65539:EQY65539 FAS65539:FAU65539 FKO65539:FKQ65539 FUK65539:FUM65539 GEG65539:GEI65539 GOC65539:GOE65539 GXY65539:GYA65539 HHU65539:HHW65539 HRQ65539:HRS65539 IBM65539:IBO65539 ILI65539:ILK65539 IVE65539:IVG65539 JFA65539:JFC65539 JOW65539:JOY65539 JYS65539:JYU65539 KIO65539:KIQ65539 KSK65539:KSM65539 LCG65539:LCI65539 LMC65539:LME65539 LVY65539:LWA65539 MFU65539:MFW65539 MPQ65539:MPS65539 MZM65539:MZO65539 NJI65539:NJK65539 NTE65539:NTG65539 ODA65539:ODC65539 OMW65539:OMY65539 OWS65539:OWU65539 PGO65539:PGQ65539 PQK65539:PQM65539 QAG65539:QAI65539 QKC65539:QKE65539 QTY65539:QUA65539 RDU65539:RDW65539 RNQ65539:RNS65539 RXM65539:RXO65539 SHI65539:SHK65539 SRE65539:SRG65539 TBA65539:TBC65539 TKW65539:TKY65539 TUS65539:TUU65539 UEO65539:UEQ65539 UOK65539:UOM65539 UYG65539:UYI65539 VIC65539:VIE65539 VRY65539:VSA65539 WBU65539:WBW65539 WLQ65539:WLS65539 WVM65539:WVO65539 D131075:G131075 JA131075:JC131075 SW131075:SY131075 ACS131075:ACU131075 AMO131075:AMQ131075 AWK131075:AWM131075 BGG131075:BGI131075 BQC131075:BQE131075 BZY131075:CAA131075 CJU131075:CJW131075 CTQ131075:CTS131075 DDM131075:DDO131075 DNI131075:DNK131075 DXE131075:DXG131075 EHA131075:EHC131075 EQW131075:EQY131075 FAS131075:FAU131075 FKO131075:FKQ131075 FUK131075:FUM131075 GEG131075:GEI131075 GOC131075:GOE131075 GXY131075:GYA131075 HHU131075:HHW131075 HRQ131075:HRS131075 IBM131075:IBO131075 ILI131075:ILK131075 IVE131075:IVG131075 JFA131075:JFC131075 JOW131075:JOY131075 JYS131075:JYU131075 KIO131075:KIQ131075 KSK131075:KSM131075 LCG131075:LCI131075 LMC131075:LME131075 LVY131075:LWA131075 MFU131075:MFW131075 MPQ131075:MPS131075 MZM131075:MZO131075 NJI131075:NJK131075 NTE131075:NTG131075 ODA131075:ODC131075 OMW131075:OMY131075 OWS131075:OWU131075 PGO131075:PGQ131075 PQK131075:PQM131075 QAG131075:QAI131075 QKC131075:QKE131075 QTY131075:QUA131075 RDU131075:RDW131075 RNQ131075:RNS131075 RXM131075:RXO131075 SHI131075:SHK131075 SRE131075:SRG131075 TBA131075:TBC131075 TKW131075:TKY131075 TUS131075:TUU131075 UEO131075:UEQ131075 UOK131075:UOM131075 UYG131075:UYI131075 VIC131075:VIE131075 VRY131075:VSA131075 WBU131075:WBW131075 WLQ131075:WLS131075 WVM131075:WVO131075 D196611:G196611 JA196611:JC196611 SW196611:SY196611 ACS196611:ACU196611 AMO196611:AMQ196611 AWK196611:AWM196611 BGG196611:BGI196611 BQC196611:BQE196611 BZY196611:CAA196611 CJU196611:CJW196611 CTQ196611:CTS196611 DDM196611:DDO196611 DNI196611:DNK196611 DXE196611:DXG196611 EHA196611:EHC196611 EQW196611:EQY196611 FAS196611:FAU196611 FKO196611:FKQ196611 FUK196611:FUM196611 GEG196611:GEI196611 GOC196611:GOE196611 GXY196611:GYA196611 HHU196611:HHW196611 HRQ196611:HRS196611 IBM196611:IBO196611 ILI196611:ILK196611 IVE196611:IVG196611 JFA196611:JFC196611 JOW196611:JOY196611 JYS196611:JYU196611 KIO196611:KIQ196611 KSK196611:KSM196611 LCG196611:LCI196611 LMC196611:LME196611 LVY196611:LWA196611 MFU196611:MFW196611 MPQ196611:MPS196611 MZM196611:MZO196611 NJI196611:NJK196611 NTE196611:NTG196611 ODA196611:ODC196611 OMW196611:OMY196611 OWS196611:OWU196611 PGO196611:PGQ196611 PQK196611:PQM196611 QAG196611:QAI196611 QKC196611:QKE196611 QTY196611:QUA196611 RDU196611:RDW196611 RNQ196611:RNS196611 RXM196611:RXO196611 SHI196611:SHK196611 SRE196611:SRG196611 TBA196611:TBC196611 TKW196611:TKY196611 TUS196611:TUU196611 UEO196611:UEQ196611 UOK196611:UOM196611 UYG196611:UYI196611 VIC196611:VIE196611 VRY196611:VSA196611 WBU196611:WBW196611 WLQ196611:WLS196611 WVM196611:WVO196611 D262147:G262147 JA262147:JC262147 SW262147:SY262147 ACS262147:ACU262147 AMO262147:AMQ262147 AWK262147:AWM262147 BGG262147:BGI262147 BQC262147:BQE262147 BZY262147:CAA262147 CJU262147:CJW262147 CTQ262147:CTS262147 DDM262147:DDO262147 DNI262147:DNK262147 DXE262147:DXG262147 EHA262147:EHC262147 EQW262147:EQY262147 FAS262147:FAU262147 FKO262147:FKQ262147 FUK262147:FUM262147 GEG262147:GEI262147 GOC262147:GOE262147 GXY262147:GYA262147 HHU262147:HHW262147 HRQ262147:HRS262147 IBM262147:IBO262147 ILI262147:ILK262147 IVE262147:IVG262147 JFA262147:JFC262147 JOW262147:JOY262147 JYS262147:JYU262147 KIO262147:KIQ262147 KSK262147:KSM262147 LCG262147:LCI262147 LMC262147:LME262147 LVY262147:LWA262147 MFU262147:MFW262147 MPQ262147:MPS262147 MZM262147:MZO262147 NJI262147:NJK262147 NTE262147:NTG262147 ODA262147:ODC262147 OMW262147:OMY262147 OWS262147:OWU262147 PGO262147:PGQ262147 PQK262147:PQM262147 QAG262147:QAI262147 QKC262147:QKE262147 QTY262147:QUA262147 RDU262147:RDW262147 RNQ262147:RNS262147 RXM262147:RXO262147 SHI262147:SHK262147 SRE262147:SRG262147 TBA262147:TBC262147 TKW262147:TKY262147 TUS262147:TUU262147 UEO262147:UEQ262147 UOK262147:UOM262147 UYG262147:UYI262147 VIC262147:VIE262147 VRY262147:VSA262147 WBU262147:WBW262147 WLQ262147:WLS262147 WVM262147:WVO262147 D327683:G327683 JA327683:JC327683 SW327683:SY327683 ACS327683:ACU327683 AMO327683:AMQ327683 AWK327683:AWM327683 BGG327683:BGI327683 BQC327683:BQE327683 BZY327683:CAA327683 CJU327683:CJW327683 CTQ327683:CTS327683 DDM327683:DDO327683 DNI327683:DNK327683 DXE327683:DXG327683 EHA327683:EHC327683 EQW327683:EQY327683 FAS327683:FAU327683 FKO327683:FKQ327683 FUK327683:FUM327683 GEG327683:GEI327683 GOC327683:GOE327683 GXY327683:GYA327683 HHU327683:HHW327683 HRQ327683:HRS327683 IBM327683:IBO327683 ILI327683:ILK327683 IVE327683:IVG327683 JFA327683:JFC327683 JOW327683:JOY327683 JYS327683:JYU327683 KIO327683:KIQ327683 KSK327683:KSM327683 LCG327683:LCI327683 LMC327683:LME327683 LVY327683:LWA327683 MFU327683:MFW327683 MPQ327683:MPS327683 MZM327683:MZO327683 NJI327683:NJK327683 NTE327683:NTG327683 ODA327683:ODC327683 OMW327683:OMY327683 OWS327683:OWU327683 PGO327683:PGQ327683 PQK327683:PQM327683 QAG327683:QAI327683 QKC327683:QKE327683 QTY327683:QUA327683 RDU327683:RDW327683 RNQ327683:RNS327683 RXM327683:RXO327683 SHI327683:SHK327683 SRE327683:SRG327683 TBA327683:TBC327683 TKW327683:TKY327683 TUS327683:TUU327683 UEO327683:UEQ327683 UOK327683:UOM327683 UYG327683:UYI327683 VIC327683:VIE327683 VRY327683:VSA327683 WBU327683:WBW327683 WLQ327683:WLS327683 WVM327683:WVO327683 D393219:G393219 JA393219:JC393219 SW393219:SY393219 ACS393219:ACU393219 AMO393219:AMQ393219 AWK393219:AWM393219 BGG393219:BGI393219 BQC393219:BQE393219 BZY393219:CAA393219 CJU393219:CJW393219 CTQ393219:CTS393219 DDM393219:DDO393219 DNI393219:DNK393219 DXE393219:DXG393219 EHA393219:EHC393219 EQW393219:EQY393219 FAS393219:FAU393219 FKO393219:FKQ393219 FUK393219:FUM393219 GEG393219:GEI393219 GOC393219:GOE393219 GXY393219:GYA393219 HHU393219:HHW393219 HRQ393219:HRS393219 IBM393219:IBO393219 ILI393219:ILK393219 IVE393219:IVG393219 JFA393219:JFC393219 JOW393219:JOY393219 JYS393219:JYU393219 KIO393219:KIQ393219 KSK393219:KSM393219 LCG393219:LCI393219 LMC393219:LME393219 LVY393219:LWA393219 MFU393219:MFW393219 MPQ393219:MPS393219 MZM393219:MZO393219 NJI393219:NJK393219 NTE393219:NTG393219 ODA393219:ODC393219 OMW393219:OMY393219 OWS393219:OWU393219 PGO393219:PGQ393219 PQK393219:PQM393219 QAG393219:QAI393219 QKC393219:QKE393219 QTY393219:QUA393219 RDU393219:RDW393219 RNQ393219:RNS393219 RXM393219:RXO393219 SHI393219:SHK393219 SRE393219:SRG393219 TBA393219:TBC393219 TKW393219:TKY393219 TUS393219:TUU393219 UEO393219:UEQ393219 UOK393219:UOM393219 UYG393219:UYI393219 VIC393219:VIE393219 VRY393219:VSA393219 WBU393219:WBW393219 WLQ393219:WLS393219 WVM393219:WVO393219 D458755:G458755 JA458755:JC458755 SW458755:SY458755 ACS458755:ACU458755 AMO458755:AMQ458755 AWK458755:AWM458755 BGG458755:BGI458755 BQC458755:BQE458755 BZY458755:CAA458755 CJU458755:CJW458755 CTQ458755:CTS458755 DDM458755:DDO458755 DNI458755:DNK458755 DXE458755:DXG458755 EHA458755:EHC458755 EQW458755:EQY458755 FAS458755:FAU458755 FKO458755:FKQ458755 FUK458755:FUM458755 GEG458755:GEI458755 GOC458755:GOE458755 GXY458755:GYA458755 HHU458755:HHW458755 HRQ458755:HRS458755 IBM458755:IBO458755 ILI458755:ILK458755 IVE458755:IVG458755 JFA458755:JFC458755 JOW458755:JOY458755 JYS458755:JYU458755 KIO458755:KIQ458755 KSK458755:KSM458755 LCG458755:LCI458755 LMC458755:LME458755 LVY458755:LWA458755 MFU458755:MFW458755 MPQ458755:MPS458755 MZM458755:MZO458755 NJI458755:NJK458755 NTE458755:NTG458755 ODA458755:ODC458755 OMW458755:OMY458755 OWS458755:OWU458755 PGO458755:PGQ458755 PQK458755:PQM458755 QAG458755:QAI458755 QKC458755:QKE458755 QTY458755:QUA458755 RDU458755:RDW458755 RNQ458755:RNS458755 RXM458755:RXO458755 SHI458755:SHK458755 SRE458755:SRG458755 TBA458755:TBC458755 TKW458755:TKY458755 TUS458755:TUU458755 UEO458755:UEQ458755 UOK458755:UOM458755 UYG458755:UYI458755 VIC458755:VIE458755 VRY458755:VSA458755 WBU458755:WBW458755 WLQ458755:WLS458755 WVM458755:WVO458755 D524291:G524291 JA524291:JC524291 SW524291:SY524291 ACS524291:ACU524291 AMO524291:AMQ524291 AWK524291:AWM524291 BGG524291:BGI524291 BQC524291:BQE524291 BZY524291:CAA524291 CJU524291:CJW524291 CTQ524291:CTS524291 DDM524291:DDO524291 DNI524291:DNK524291 DXE524291:DXG524291 EHA524291:EHC524291 EQW524291:EQY524291 FAS524291:FAU524291 FKO524291:FKQ524291 FUK524291:FUM524291 GEG524291:GEI524291 GOC524291:GOE524291 GXY524291:GYA524291 HHU524291:HHW524291 HRQ524291:HRS524291 IBM524291:IBO524291 ILI524291:ILK524291 IVE524291:IVG524291 JFA524291:JFC524291 JOW524291:JOY524291 JYS524291:JYU524291 KIO524291:KIQ524291 KSK524291:KSM524291 LCG524291:LCI524291 LMC524291:LME524291 LVY524291:LWA524291 MFU524291:MFW524291 MPQ524291:MPS524291 MZM524291:MZO524291 NJI524291:NJK524291 NTE524291:NTG524291 ODA524291:ODC524291 OMW524291:OMY524291 OWS524291:OWU524291 PGO524291:PGQ524291 PQK524291:PQM524291 QAG524291:QAI524291 QKC524291:QKE524291 QTY524291:QUA524291 RDU524291:RDW524291 RNQ524291:RNS524291 RXM524291:RXO524291 SHI524291:SHK524291 SRE524291:SRG524291 TBA524291:TBC524291 TKW524291:TKY524291 TUS524291:TUU524291 UEO524291:UEQ524291 UOK524291:UOM524291 UYG524291:UYI524291 VIC524291:VIE524291 VRY524291:VSA524291 WBU524291:WBW524291 WLQ524291:WLS524291 WVM524291:WVO524291 D589827:G589827 JA589827:JC589827 SW589827:SY589827 ACS589827:ACU589827 AMO589827:AMQ589827 AWK589827:AWM589827 BGG589827:BGI589827 BQC589827:BQE589827 BZY589827:CAA589827 CJU589827:CJW589827 CTQ589827:CTS589827 DDM589827:DDO589827 DNI589827:DNK589827 DXE589827:DXG589827 EHA589827:EHC589827 EQW589827:EQY589827 FAS589827:FAU589827 FKO589827:FKQ589827 FUK589827:FUM589827 GEG589827:GEI589827 GOC589827:GOE589827 GXY589827:GYA589827 HHU589827:HHW589827 HRQ589827:HRS589827 IBM589827:IBO589827 ILI589827:ILK589827 IVE589827:IVG589827 JFA589827:JFC589827 JOW589827:JOY589827 JYS589827:JYU589827 KIO589827:KIQ589827 KSK589827:KSM589827 LCG589827:LCI589827 LMC589827:LME589827 LVY589827:LWA589827 MFU589827:MFW589827 MPQ589827:MPS589827 MZM589827:MZO589827 NJI589827:NJK589827 NTE589827:NTG589827 ODA589827:ODC589827 OMW589827:OMY589827 OWS589827:OWU589827 PGO589827:PGQ589827 PQK589827:PQM589827 QAG589827:QAI589827 QKC589827:QKE589827 QTY589827:QUA589827 RDU589827:RDW589827 RNQ589827:RNS589827 RXM589827:RXO589827 SHI589827:SHK589827 SRE589827:SRG589827 TBA589827:TBC589827 TKW589827:TKY589827 TUS589827:TUU589827 UEO589827:UEQ589827 UOK589827:UOM589827 UYG589827:UYI589827 VIC589827:VIE589827 VRY589827:VSA589827 WBU589827:WBW589827 WLQ589827:WLS589827 WVM589827:WVO589827 D655363:G655363 JA655363:JC655363 SW655363:SY655363 ACS655363:ACU655363 AMO655363:AMQ655363 AWK655363:AWM655363 BGG655363:BGI655363 BQC655363:BQE655363 BZY655363:CAA655363 CJU655363:CJW655363 CTQ655363:CTS655363 DDM655363:DDO655363 DNI655363:DNK655363 DXE655363:DXG655363 EHA655363:EHC655363 EQW655363:EQY655363 FAS655363:FAU655363 FKO655363:FKQ655363 FUK655363:FUM655363 GEG655363:GEI655363 GOC655363:GOE655363 GXY655363:GYA655363 HHU655363:HHW655363 HRQ655363:HRS655363 IBM655363:IBO655363 ILI655363:ILK655363 IVE655363:IVG655363 JFA655363:JFC655363 JOW655363:JOY655363 JYS655363:JYU655363 KIO655363:KIQ655363 KSK655363:KSM655363 LCG655363:LCI655363 LMC655363:LME655363 LVY655363:LWA655363 MFU655363:MFW655363 MPQ655363:MPS655363 MZM655363:MZO655363 NJI655363:NJK655363 NTE655363:NTG655363 ODA655363:ODC655363 OMW655363:OMY655363 OWS655363:OWU655363 PGO655363:PGQ655363 PQK655363:PQM655363 QAG655363:QAI655363 QKC655363:QKE655363 QTY655363:QUA655363 RDU655363:RDW655363 RNQ655363:RNS655363 RXM655363:RXO655363 SHI655363:SHK655363 SRE655363:SRG655363 TBA655363:TBC655363 TKW655363:TKY655363 TUS655363:TUU655363 UEO655363:UEQ655363 UOK655363:UOM655363 UYG655363:UYI655363 VIC655363:VIE655363 VRY655363:VSA655363 WBU655363:WBW655363 WLQ655363:WLS655363 WVM655363:WVO655363 D720899:G720899 JA720899:JC720899 SW720899:SY720899 ACS720899:ACU720899 AMO720899:AMQ720899 AWK720899:AWM720899 BGG720899:BGI720899 BQC720899:BQE720899 BZY720899:CAA720899 CJU720899:CJW720899 CTQ720899:CTS720899 DDM720899:DDO720899 DNI720899:DNK720899 DXE720899:DXG720899 EHA720899:EHC720899 EQW720899:EQY720899 FAS720899:FAU720899 FKO720899:FKQ720899 FUK720899:FUM720899 GEG720899:GEI720899 GOC720899:GOE720899 GXY720899:GYA720899 HHU720899:HHW720899 HRQ720899:HRS720899 IBM720899:IBO720899 ILI720899:ILK720899 IVE720899:IVG720899 JFA720899:JFC720899 JOW720899:JOY720899 JYS720899:JYU720899 KIO720899:KIQ720899 KSK720899:KSM720899 LCG720899:LCI720899 LMC720899:LME720899 LVY720899:LWA720899 MFU720899:MFW720899 MPQ720899:MPS720899 MZM720899:MZO720899 NJI720899:NJK720899 NTE720899:NTG720899 ODA720899:ODC720899 OMW720899:OMY720899 OWS720899:OWU720899 PGO720899:PGQ720899 PQK720899:PQM720899 QAG720899:QAI720899 QKC720899:QKE720899 QTY720899:QUA720899 RDU720899:RDW720899 RNQ720899:RNS720899 RXM720899:RXO720899 SHI720899:SHK720899 SRE720899:SRG720899 TBA720899:TBC720899 TKW720899:TKY720899 TUS720899:TUU720899 UEO720899:UEQ720899 UOK720899:UOM720899 UYG720899:UYI720899 VIC720899:VIE720899 VRY720899:VSA720899 WBU720899:WBW720899 WLQ720899:WLS720899 WVM720899:WVO720899 D786435:G786435 JA786435:JC786435 SW786435:SY786435 ACS786435:ACU786435 AMO786435:AMQ786435 AWK786435:AWM786435 BGG786435:BGI786435 BQC786435:BQE786435 BZY786435:CAA786435 CJU786435:CJW786435 CTQ786435:CTS786435 DDM786435:DDO786435 DNI786435:DNK786435 DXE786435:DXG786435 EHA786435:EHC786435 EQW786435:EQY786435 FAS786435:FAU786435 FKO786435:FKQ786435 FUK786435:FUM786435 GEG786435:GEI786435 GOC786435:GOE786435 GXY786435:GYA786435 HHU786435:HHW786435 HRQ786435:HRS786435 IBM786435:IBO786435 ILI786435:ILK786435 IVE786435:IVG786435 JFA786435:JFC786435 JOW786435:JOY786435 JYS786435:JYU786435 KIO786435:KIQ786435 KSK786435:KSM786435 LCG786435:LCI786435 LMC786435:LME786435 LVY786435:LWA786435 MFU786435:MFW786435 MPQ786435:MPS786435 MZM786435:MZO786435 NJI786435:NJK786435 NTE786435:NTG786435 ODA786435:ODC786435 OMW786435:OMY786435 OWS786435:OWU786435 PGO786435:PGQ786435 PQK786435:PQM786435 QAG786435:QAI786435 QKC786435:QKE786435 QTY786435:QUA786435 RDU786435:RDW786435 RNQ786435:RNS786435 RXM786435:RXO786435 SHI786435:SHK786435 SRE786435:SRG786435 TBA786435:TBC786435 TKW786435:TKY786435 TUS786435:TUU786435 UEO786435:UEQ786435 UOK786435:UOM786435 UYG786435:UYI786435 VIC786435:VIE786435 VRY786435:VSA786435 WBU786435:WBW786435 WLQ786435:WLS786435 WVM786435:WVO786435 D851971:G851971 JA851971:JC851971 SW851971:SY851971 ACS851971:ACU851971 AMO851971:AMQ851971 AWK851971:AWM851971 BGG851971:BGI851971 BQC851971:BQE851971 BZY851971:CAA851971 CJU851971:CJW851971 CTQ851971:CTS851971 DDM851971:DDO851971 DNI851971:DNK851971 DXE851971:DXG851971 EHA851971:EHC851971 EQW851971:EQY851971 FAS851971:FAU851971 FKO851971:FKQ851971 FUK851971:FUM851971 GEG851971:GEI851971 GOC851971:GOE851971 GXY851971:GYA851971 HHU851971:HHW851971 HRQ851971:HRS851971 IBM851971:IBO851971 ILI851971:ILK851971 IVE851971:IVG851971 JFA851971:JFC851971 JOW851971:JOY851971 JYS851971:JYU851971 KIO851971:KIQ851971 KSK851971:KSM851971 LCG851971:LCI851971 LMC851971:LME851971 LVY851971:LWA851971 MFU851971:MFW851971 MPQ851971:MPS851971 MZM851971:MZO851971 NJI851971:NJK851971 NTE851971:NTG851971 ODA851971:ODC851971 OMW851971:OMY851971 OWS851971:OWU851971 PGO851971:PGQ851971 PQK851971:PQM851971 QAG851971:QAI851971 QKC851971:QKE851971 QTY851971:QUA851971 RDU851971:RDW851971 RNQ851971:RNS851971 RXM851971:RXO851971 SHI851971:SHK851971 SRE851971:SRG851971 TBA851971:TBC851971 TKW851971:TKY851971 TUS851971:TUU851971 UEO851971:UEQ851971 UOK851971:UOM851971 UYG851971:UYI851971 VIC851971:VIE851971 VRY851971:VSA851971 WBU851971:WBW851971 WLQ851971:WLS851971 WVM851971:WVO851971 D917507:G917507 JA917507:JC917507 SW917507:SY917507 ACS917507:ACU917507 AMO917507:AMQ917507 AWK917507:AWM917507 BGG917507:BGI917507 BQC917507:BQE917507 BZY917507:CAA917507 CJU917507:CJW917507 CTQ917507:CTS917507 DDM917507:DDO917507 DNI917507:DNK917507 DXE917507:DXG917507 EHA917507:EHC917507 EQW917507:EQY917507 FAS917507:FAU917507 FKO917507:FKQ917507 FUK917507:FUM917507 GEG917507:GEI917507 GOC917507:GOE917507 GXY917507:GYA917507 HHU917507:HHW917507 HRQ917507:HRS917507 IBM917507:IBO917507 ILI917507:ILK917507 IVE917507:IVG917507 JFA917507:JFC917507 JOW917507:JOY917507 JYS917507:JYU917507 KIO917507:KIQ917507 KSK917507:KSM917507 LCG917507:LCI917507 LMC917507:LME917507 LVY917507:LWA917507 MFU917507:MFW917507 MPQ917507:MPS917507 MZM917507:MZO917507 NJI917507:NJK917507 NTE917507:NTG917507 ODA917507:ODC917507 OMW917507:OMY917507 OWS917507:OWU917507 PGO917507:PGQ917507 PQK917507:PQM917507 QAG917507:QAI917507 QKC917507:QKE917507 QTY917507:QUA917507 RDU917507:RDW917507 RNQ917507:RNS917507 RXM917507:RXO917507 SHI917507:SHK917507 SRE917507:SRG917507 TBA917507:TBC917507 TKW917507:TKY917507 TUS917507:TUU917507 UEO917507:UEQ917507 UOK917507:UOM917507 UYG917507:UYI917507 VIC917507:VIE917507 VRY917507:VSA917507 WBU917507:WBW917507 WLQ917507:WLS917507 WVM917507:WVO917507 D983043:G983043 JA983043:JC983043 SW983043:SY983043 ACS983043:ACU983043 AMO983043:AMQ983043 AWK983043:AWM983043 BGG983043:BGI983043 BQC983043:BQE983043 BZY983043:CAA983043 CJU983043:CJW983043 CTQ983043:CTS983043 DDM983043:DDO983043 DNI983043:DNK983043 DXE983043:DXG983043 EHA983043:EHC983043 EQW983043:EQY983043 FAS983043:FAU983043 FKO983043:FKQ983043 FUK983043:FUM983043 GEG983043:GEI983043 GOC983043:GOE983043 GXY983043:GYA983043 HHU983043:HHW983043 HRQ983043:HRS983043 IBM983043:IBO983043 ILI983043:ILK983043 IVE983043:IVG983043 JFA983043:JFC983043 JOW983043:JOY983043 JYS983043:JYU983043 KIO983043:KIQ983043 KSK983043:KSM983043 LCG983043:LCI983043 LMC983043:LME983043 LVY983043:LWA983043 MFU983043:MFW983043 MPQ983043:MPS983043 MZM983043:MZO983043 NJI983043:NJK983043 NTE983043:NTG983043 ODA983043:ODC983043 OMW983043:OMY983043 OWS983043:OWU983043 PGO983043:PGQ983043 PQK983043:PQM983043 QAG983043:QAI983043 QKC983043:QKE983043 QTY983043:QUA983043 RDU983043:RDW983043 RNQ983043:RNS983043 RXM983043:RXO983043 SHI983043:SHK983043 SRE983043:SRG983043 TBA983043:TBC983043 TKW983043:TKY983043 TUS983043:TUU983043 UEO983043:UEQ983043 UOK983043:UOM983043 UYG983043:UYI983043 VIC983043:VIE983043 VRY983043:VSA983043 WBU983043:WBW983043 WLQ983043:WLS983043 D16:E16 D10"/>
    <dataValidation type="list" imeMode="hiragana" allowBlank="1" showInputMessage="1" showErrorMessage="1" sqref="E10:F10">
      <formula1>"　,取締役,代表取締役,代表取締役社長,代表,代表社員"</formula1>
    </dataValidation>
    <dataValidation type="custom" imeMode="fullKatakana" allowBlank="1" showInputMessage="1" showErrorMessage="1" errorTitle="全角カタカナで入力" error="全角カタカナで入力してください" sqref="E6:I6">
      <formula1>AND(E6=PHONETIC(E6),LEN(E6)*2=LENB(E6))</formula1>
    </dataValidation>
    <dataValidation type="custom" imeMode="fullKatakana" allowBlank="1" showInputMessage="1" showErrorMessage="1" errorTitle="全角カタカナ" error="全角カタカナで入力してください" sqref="H9:I9">
      <formula1>AND(H9=PHONETIC(H9),LEN(H9)*2=LENB(H9))</formula1>
    </dataValidation>
    <dataValidation type="list" allowBlank="1" showInputMessage="1" showErrorMessage="1" promptTitle="注意！！" prompt="島根県補助金との併用を検討されている場合は、事前にご相_x000a_談ください。_x000a__x000a_ものづくり産業支援センター_x000a_（0852-60-7101)" sqref="E20:K20">
      <formula1>$A$28:$A$29</formula1>
    </dataValidation>
  </dataValidations>
  <pageMargins left="0.75" right="0.75" top="1" bottom="1" header="0.51200000000000001" footer="0.51200000000000001"/>
  <pageSetup paperSize="9" fitToHeight="0"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78"/>
  <sheetViews>
    <sheetView showGridLines="0" view="pageBreakPreview" zoomScale="80" zoomScaleNormal="85" zoomScaleSheetLayoutView="80" workbookViewId="0">
      <selection activeCell="K7" sqref="K7:L7"/>
    </sheetView>
  </sheetViews>
  <sheetFormatPr defaultColWidth="3" defaultRowHeight="18.75" customHeight="1" x14ac:dyDescent="0.4"/>
  <cols>
    <col min="1" max="1" width="1.75" style="117" customWidth="1"/>
    <col min="2" max="2" width="2.75" style="117" customWidth="1"/>
    <col min="3" max="4" width="4.625" style="117" customWidth="1"/>
    <col min="5" max="26" width="3.5" style="117" customWidth="1"/>
    <col min="27" max="27" width="4.75" style="117" customWidth="1"/>
    <col min="28" max="28" width="1.375" style="117" customWidth="1"/>
    <col min="29" max="29" width="1.5" style="117" customWidth="1"/>
    <col min="30" max="30" width="2.875" style="117" customWidth="1"/>
    <col min="31" max="31" width="2.75" style="117" customWidth="1"/>
    <col min="32" max="33" width="4.625" style="117" customWidth="1"/>
    <col min="34" max="55" width="3.5" style="117" customWidth="1"/>
    <col min="56" max="56" width="4.75" style="117" customWidth="1"/>
    <col min="57" max="57" width="1.375" style="117" customWidth="1"/>
    <col min="58" max="58" width="1.5" style="117" customWidth="1"/>
    <col min="59" max="243" width="3" style="117"/>
    <col min="244" max="244" width="3.5" style="117" bestFit="1" customWidth="1"/>
    <col min="245" max="499" width="3" style="117"/>
    <col min="500" max="500" width="3.5" style="117" bestFit="1" customWidth="1"/>
    <col min="501" max="755" width="3" style="117"/>
    <col min="756" max="756" width="3.5" style="117" bestFit="1" customWidth="1"/>
    <col min="757" max="1011" width="3" style="117"/>
    <col min="1012" max="1012" width="3.5" style="117" bestFit="1" customWidth="1"/>
    <col min="1013" max="1267" width="3" style="117"/>
    <col min="1268" max="1268" width="3.5" style="117" bestFit="1" customWidth="1"/>
    <col min="1269" max="1523" width="3" style="117"/>
    <col min="1524" max="1524" width="3.5" style="117" bestFit="1" customWidth="1"/>
    <col min="1525" max="1779" width="3" style="117"/>
    <col min="1780" max="1780" width="3.5" style="117" bestFit="1" customWidth="1"/>
    <col min="1781" max="2035" width="3" style="117"/>
    <col min="2036" max="2036" width="3.5" style="117" bestFit="1" customWidth="1"/>
    <col min="2037" max="2291" width="3" style="117"/>
    <col min="2292" max="2292" width="3.5" style="117" bestFit="1" customWidth="1"/>
    <col min="2293" max="2547" width="3" style="117"/>
    <col min="2548" max="2548" width="3.5" style="117" bestFit="1" customWidth="1"/>
    <col min="2549" max="2803" width="3" style="117"/>
    <col min="2804" max="2804" width="3.5" style="117" bestFit="1" customWidth="1"/>
    <col min="2805" max="3059" width="3" style="117"/>
    <col min="3060" max="3060" width="3.5" style="117" bestFit="1" customWidth="1"/>
    <col min="3061" max="3315" width="3" style="117"/>
    <col min="3316" max="3316" width="3.5" style="117" bestFit="1" customWidth="1"/>
    <col min="3317" max="3571" width="3" style="117"/>
    <col min="3572" max="3572" width="3.5" style="117" bestFit="1" customWidth="1"/>
    <col min="3573" max="3827" width="3" style="117"/>
    <col min="3828" max="3828" width="3.5" style="117" bestFit="1" customWidth="1"/>
    <col min="3829" max="4083" width="3" style="117"/>
    <col min="4084" max="4084" width="3.5" style="117" bestFit="1" customWidth="1"/>
    <col min="4085" max="4339" width="3" style="117"/>
    <col min="4340" max="4340" width="3.5" style="117" bestFit="1" customWidth="1"/>
    <col min="4341" max="4595" width="3" style="117"/>
    <col min="4596" max="4596" width="3.5" style="117" bestFit="1" customWidth="1"/>
    <col min="4597" max="4851" width="3" style="117"/>
    <col min="4852" max="4852" width="3.5" style="117" bestFit="1" customWidth="1"/>
    <col min="4853" max="5107" width="3" style="117"/>
    <col min="5108" max="5108" width="3.5" style="117" bestFit="1" customWidth="1"/>
    <col min="5109" max="5363" width="3" style="117"/>
    <col min="5364" max="5364" width="3.5" style="117" bestFit="1" customWidth="1"/>
    <col min="5365" max="5619" width="3" style="117"/>
    <col min="5620" max="5620" width="3.5" style="117" bestFit="1" customWidth="1"/>
    <col min="5621" max="5875" width="3" style="117"/>
    <col min="5876" max="5876" width="3.5" style="117" bestFit="1" customWidth="1"/>
    <col min="5877" max="6131" width="3" style="117"/>
    <col min="6132" max="6132" width="3.5" style="117" bestFit="1" customWidth="1"/>
    <col min="6133" max="6387" width="3" style="117"/>
    <col min="6388" max="6388" width="3.5" style="117" bestFit="1" customWidth="1"/>
    <col min="6389" max="6643" width="3" style="117"/>
    <col min="6644" max="6644" width="3.5" style="117" bestFit="1" customWidth="1"/>
    <col min="6645" max="6899" width="3" style="117"/>
    <col min="6900" max="6900" width="3.5" style="117" bestFit="1" customWidth="1"/>
    <col min="6901" max="7155" width="3" style="117"/>
    <col min="7156" max="7156" width="3.5" style="117" bestFit="1" customWidth="1"/>
    <col min="7157" max="7411" width="3" style="117"/>
    <col min="7412" max="7412" width="3.5" style="117" bestFit="1" customWidth="1"/>
    <col min="7413" max="7667" width="3" style="117"/>
    <col min="7668" max="7668" width="3.5" style="117" bestFit="1" customWidth="1"/>
    <col min="7669" max="7923" width="3" style="117"/>
    <col min="7924" max="7924" width="3.5" style="117" bestFit="1" customWidth="1"/>
    <col min="7925" max="8179" width="3" style="117"/>
    <col min="8180" max="8180" width="3.5" style="117" bestFit="1" customWidth="1"/>
    <col min="8181" max="8435" width="3" style="117"/>
    <col min="8436" max="8436" width="3.5" style="117" bestFit="1" customWidth="1"/>
    <col min="8437" max="8691" width="3" style="117"/>
    <col min="8692" max="8692" width="3.5" style="117" bestFit="1" customWidth="1"/>
    <col min="8693" max="8947" width="3" style="117"/>
    <col min="8948" max="8948" width="3.5" style="117" bestFit="1" customWidth="1"/>
    <col min="8949" max="9203" width="3" style="117"/>
    <col min="9204" max="9204" width="3.5" style="117" bestFit="1" customWidth="1"/>
    <col min="9205" max="9459" width="3" style="117"/>
    <col min="9460" max="9460" width="3.5" style="117" bestFit="1" customWidth="1"/>
    <col min="9461" max="9715" width="3" style="117"/>
    <col min="9716" max="9716" width="3.5" style="117" bestFit="1" customWidth="1"/>
    <col min="9717" max="9971" width="3" style="117"/>
    <col min="9972" max="9972" width="3.5" style="117" bestFit="1" customWidth="1"/>
    <col min="9973" max="10227" width="3" style="117"/>
    <col min="10228" max="10228" width="3.5" style="117" bestFit="1" customWidth="1"/>
    <col min="10229" max="10483" width="3" style="117"/>
    <col min="10484" max="10484" width="3.5" style="117" bestFit="1" customWidth="1"/>
    <col min="10485" max="10739" width="3" style="117"/>
    <col min="10740" max="10740" width="3.5" style="117" bestFit="1" customWidth="1"/>
    <col min="10741" max="10995" width="3" style="117"/>
    <col min="10996" max="10996" width="3.5" style="117" bestFit="1" customWidth="1"/>
    <col min="10997" max="11251" width="3" style="117"/>
    <col min="11252" max="11252" width="3.5" style="117" bestFit="1" customWidth="1"/>
    <col min="11253" max="11507" width="3" style="117"/>
    <col min="11508" max="11508" width="3.5" style="117" bestFit="1" customWidth="1"/>
    <col min="11509" max="11763" width="3" style="117"/>
    <col min="11764" max="11764" width="3.5" style="117" bestFit="1" customWidth="1"/>
    <col min="11765" max="12019" width="3" style="117"/>
    <col min="12020" max="12020" width="3.5" style="117" bestFit="1" customWidth="1"/>
    <col min="12021" max="12275" width="3" style="117"/>
    <col min="12276" max="12276" width="3.5" style="117" bestFit="1" customWidth="1"/>
    <col min="12277" max="12531" width="3" style="117"/>
    <col min="12532" max="12532" width="3.5" style="117" bestFit="1" customWidth="1"/>
    <col min="12533" max="12787" width="3" style="117"/>
    <col min="12788" max="12788" width="3.5" style="117" bestFit="1" customWidth="1"/>
    <col min="12789" max="13043" width="3" style="117"/>
    <col min="13044" max="13044" width="3.5" style="117" bestFit="1" customWidth="1"/>
    <col min="13045" max="13299" width="3" style="117"/>
    <col min="13300" max="13300" width="3.5" style="117" bestFit="1" customWidth="1"/>
    <col min="13301" max="13555" width="3" style="117"/>
    <col min="13556" max="13556" width="3.5" style="117" bestFit="1" customWidth="1"/>
    <col min="13557" max="13811" width="3" style="117"/>
    <col min="13812" max="13812" width="3.5" style="117" bestFit="1" customWidth="1"/>
    <col min="13813" max="14067" width="3" style="117"/>
    <col min="14068" max="14068" width="3.5" style="117" bestFit="1" customWidth="1"/>
    <col min="14069" max="14323" width="3" style="117"/>
    <col min="14324" max="14324" width="3.5" style="117" bestFit="1" customWidth="1"/>
    <col min="14325" max="14579" width="3" style="117"/>
    <col min="14580" max="14580" width="3.5" style="117" bestFit="1" customWidth="1"/>
    <col min="14581" max="14835" width="3" style="117"/>
    <col min="14836" max="14836" width="3.5" style="117" bestFit="1" customWidth="1"/>
    <col min="14837" max="15091" width="3" style="117"/>
    <col min="15092" max="15092" width="3.5" style="117" bestFit="1" customWidth="1"/>
    <col min="15093" max="15347" width="3" style="117"/>
    <col min="15348" max="15348" width="3.5" style="117" bestFit="1" customWidth="1"/>
    <col min="15349" max="15603" width="3" style="117"/>
    <col min="15604" max="15604" width="3.5" style="117" bestFit="1" customWidth="1"/>
    <col min="15605" max="15859" width="3" style="117"/>
    <col min="15860" max="15860" width="3.5" style="117" bestFit="1" customWidth="1"/>
    <col min="15861" max="16115" width="3" style="117"/>
    <col min="16116" max="16116" width="3.5" style="117" bestFit="1" customWidth="1"/>
    <col min="16117" max="16384" width="3" style="117"/>
  </cols>
  <sheetData>
    <row r="1" spans="1:60" ht="18.75" customHeight="1" x14ac:dyDescent="0.4">
      <c r="A1" s="142"/>
      <c r="B1" s="589" t="s">
        <v>236</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E1" s="139" t="s">
        <v>236</v>
      </c>
      <c r="AF1" s="139"/>
      <c r="AG1" s="139"/>
      <c r="AH1" s="139"/>
      <c r="AI1" s="140" t="s">
        <v>274</v>
      </c>
      <c r="AJ1" s="139"/>
      <c r="AK1" s="139"/>
      <c r="AL1" s="139"/>
      <c r="AM1" s="139"/>
      <c r="AN1" s="139"/>
      <c r="AO1" s="139"/>
      <c r="AP1" s="139"/>
      <c r="AQ1" s="139"/>
      <c r="AR1" s="139"/>
      <c r="AS1" s="139"/>
      <c r="AT1" s="139"/>
      <c r="AU1" s="139"/>
      <c r="AV1" s="139"/>
      <c r="AW1" s="139"/>
      <c r="AX1" s="139"/>
      <c r="AY1" s="139"/>
      <c r="AZ1" s="139"/>
      <c r="BA1" s="139"/>
      <c r="BB1" s="139"/>
      <c r="BC1" s="139"/>
      <c r="BD1" s="139"/>
      <c r="BE1" s="139"/>
      <c r="BF1" s="139"/>
    </row>
    <row r="2" spans="1:60" ht="14.25" customHeight="1" x14ac:dyDescent="0.4">
      <c r="A2" s="647">
        <f>基本情報設定!E20</f>
        <v>0</v>
      </c>
      <c r="B2" s="647"/>
      <c r="C2" s="647"/>
      <c r="D2" s="647"/>
      <c r="E2" s="647"/>
      <c r="F2" s="647"/>
      <c r="G2" s="647"/>
      <c r="H2" s="647"/>
      <c r="I2" s="647"/>
      <c r="J2" s="647"/>
      <c r="K2" s="647"/>
      <c r="L2" s="647"/>
      <c r="M2" s="647"/>
      <c r="N2" s="647"/>
      <c r="O2" s="647"/>
      <c r="P2" s="647"/>
      <c r="Q2" s="647"/>
      <c r="R2" s="647"/>
      <c r="S2" s="647"/>
      <c r="T2" s="143"/>
      <c r="U2" s="648" t="s">
        <v>136</v>
      </c>
      <c r="V2" s="648"/>
      <c r="W2" s="648"/>
      <c r="X2" s="648"/>
      <c r="Y2" s="648"/>
      <c r="Z2" s="648"/>
      <c r="AA2" s="648"/>
      <c r="AB2" s="648"/>
      <c r="AC2" s="143"/>
      <c r="AE2" s="454">
        <f>A2</f>
        <v>0</v>
      </c>
      <c r="AF2" s="454"/>
      <c r="AG2" s="454"/>
      <c r="AH2" s="454"/>
      <c r="AI2" s="454"/>
      <c r="AJ2" s="454"/>
      <c r="AK2" s="454"/>
      <c r="AL2" s="454"/>
      <c r="AM2" s="454"/>
      <c r="AN2" s="454"/>
      <c r="AO2" s="454"/>
      <c r="AP2" s="454"/>
      <c r="AQ2" s="454"/>
      <c r="AR2" s="454"/>
      <c r="AS2" s="454"/>
      <c r="AT2" s="454"/>
      <c r="AU2" s="454"/>
      <c r="AV2" s="454"/>
      <c r="AW2" s="454"/>
      <c r="AX2" s="133"/>
      <c r="AY2" s="455" t="s">
        <v>136</v>
      </c>
      <c r="AZ2" s="455"/>
      <c r="BA2" s="455"/>
      <c r="BB2" s="455"/>
      <c r="BC2" s="455"/>
      <c r="BD2" s="455"/>
      <c r="BE2" s="455"/>
      <c r="BF2" s="455"/>
    </row>
    <row r="3" spans="1:60" ht="13.5" customHeight="1" x14ac:dyDescent="0.4">
      <c r="A3" s="647"/>
      <c r="B3" s="647"/>
      <c r="C3" s="647"/>
      <c r="D3" s="647"/>
      <c r="E3" s="647"/>
      <c r="F3" s="647"/>
      <c r="G3" s="647"/>
      <c r="H3" s="647"/>
      <c r="I3" s="647"/>
      <c r="J3" s="647"/>
      <c r="K3" s="647"/>
      <c r="L3" s="647"/>
      <c r="M3" s="647"/>
      <c r="N3" s="647"/>
      <c r="O3" s="647"/>
      <c r="P3" s="647"/>
      <c r="Q3" s="647"/>
      <c r="R3" s="647"/>
      <c r="S3" s="647"/>
      <c r="T3" s="143"/>
      <c r="U3" s="648"/>
      <c r="V3" s="648"/>
      <c r="W3" s="648"/>
      <c r="X3" s="648"/>
      <c r="Y3" s="648"/>
      <c r="Z3" s="648"/>
      <c r="AA3" s="648"/>
      <c r="AB3" s="648"/>
      <c r="AC3" s="143"/>
      <c r="AE3" s="454"/>
      <c r="AF3" s="454"/>
      <c r="AG3" s="454"/>
      <c r="AH3" s="454"/>
      <c r="AI3" s="454"/>
      <c r="AJ3" s="454"/>
      <c r="AK3" s="454"/>
      <c r="AL3" s="454"/>
      <c r="AM3" s="454"/>
      <c r="AN3" s="454"/>
      <c r="AO3" s="454"/>
      <c r="AP3" s="454"/>
      <c r="AQ3" s="454"/>
      <c r="AR3" s="454"/>
      <c r="AS3" s="454"/>
      <c r="AT3" s="454"/>
      <c r="AU3" s="454"/>
      <c r="AV3" s="454"/>
      <c r="AW3" s="454"/>
      <c r="AX3" s="133"/>
      <c r="AY3" s="455"/>
      <c r="AZ3" s="455"/>
      <c r="BA3" s="455"/>
      <c r="BB3" s="455"/>
      <c r="BC3" s="455"/>
      <c r="BD3" s="455"/>
      <c r="BE3" s="455"/>
      <c r="BF3" s="455"/>
    </row>
    <row r="4" spans="1:60" ht="9.75" customHeight="1" thickBot="1" x14ac:dyDescent="0.45">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row>
    <row r="5" spans="1:60" ht="26.1" customHeight="1" x14ac:dyDescent="0.4">
      <c r="A5" s="145"/>
      <c r="B5" s="590">
        <v>1</v>
      </c>
      <c r="C5" s="592" t="s">
        <v>188</v>
      </c>
      <c r="D5" s="593"/>
      <c r="E5" s="530" t="s">
        <v>189</v>
      </c>
      <c r="F5" s="531"/>
      <c r="G5" s="531"/>
      <c r="H5" s="531"/>
      <c r="I5" s="532"/>
      <c r="J5" s="596" t="str">
        <f>IF(基本情報設定!E7="","",基本情報設定!E7)</f>
        <v/>
      </c>
      <c r="K5" s="596"/>
      <c r="L5" s="596"/>
      <c r="M5" s="596"/>
      <c r="N5" s="596"/>
      <c r="O5" s="596"/>
      <c r="P5" s="596"/>
      <c r="Q5" s="596"/>
      <c r="R5" s="596"/>
      <c r="S5" s="596"/>
      <c r="T5" s="596"/>
      <c r="U5" s="596"/>
      <c r="V5" s="596"/>
      <c r="W5" s="596"/>
      <c r="X5" s="596"/>
      <c r="Y5" s="596"/>
      <c r="Z5" s="596"/>
      <c r="AA5" s="596"/>
      <c r="AB5" s="597"/>
      <c r="AC5" s="147"/>
      <c r="AE5" s="536">
        <v>1</v>
      </c>
      <c r="AF5" s="598" t="s">
        <v>188</v>
      </c>
      <c r="AG5" s="599"/>
      <c r="AH5" s="708" t="s">
        <v>189</v>
      </c>
      <c r="AI5" s="709"/>
      <c r="AJ5" s="709"/>
      <c r="AK5" s="709"/>
      <c r="AL5" s="710"/>
      <c r="AM5" s="711" t="s">
        <v>190</v>
      </c>
      <c r="AN5" s="711"/>
      <c r="AO5" s="711"/>
      <c r="AP5" s="711"/>
      <c r="AQ5" s="711"/>
      <c r="AR5" s="711"/>
      <c r="AS5" s="711"/>
      <c r="AT5" s="711"/>
      <c r="AU5" s="711"/>
      <c r="AV5" s="711"/>
      <c r="AW5" s="711"/>
      <c r="AX5" s="711"/>
      <c r="AY5" s="711"/>
      <c r="AZ5" s="711"/>
      <c r="BA5" s="711"/>
      <c r="BB5" s="711"/>
      <c r="BC5" s="711"/>
      <c r="BD5" s="711"/>
      <c r="BE5" s="712"/>
      <c r="BH5" s="135" t="s">
        <v>239</v>
      </c>
    </row>
    <row r="6" spans="1:60" ht="26.1" customHeight="1" x14ac:dyDescent="0.4">
      <c r="A6" s="146"/>
      <c r="B6" s="591"/>
      <c r="C6" s="594"/>
      <c r="D6" s="595"/>
      <c r="E6" s="713" t="s">
        <v>191</v>
      </c>
      <c r="F6" s="714"/>
      <c r="G6" s="714"/>
      <c r="H6" s="714"/>
      <c r="I6" s="715"/>
      <c r="J6" s="457" t="str">
        <f>IF(基本情報設定!E10="","",基本情報設定!E10)</f>
        <v/>
      </c>
      <c r="K6" s="458"/>
      <c r="L6" s="458"/>
      <c r="M6" s="458"/>
      <c r="N6" s="458"/>
      <c r="O6" s="458" t="str">
        <f>IF(基本情報設定!H10="","",基本情報設定!H10)</f>
        <v/>
      </c>
      <c r="P6" s="458"/>
      <c r="Q6" s="458"/>
      <c r="R6" s="458"/>
      <c r="S6" s="458"/>
      <c r="T6" s="458"/>
      <c r="U6" s="458"/>
      <c r="V6" s="458"/>
      <c r="W6" s="458"/>
      <c r="X6" s="458"/>
      <c r="Y6" s="458"/>
      <c r="Z6" s="458"/>
      <c r="AA6" s="458"/>
      <c r="AB6" s="459"/>
      <c r="AC6" s="147"/>
      <c r="AE6" s="537"/>
      <c r="AF6" s="600"/>
      <c r="AG6" s="601"/>
      <c r="AH6" s="716" t="s">
        <v>191</v>
      </c>
      <c r="AI6" s="717"/>
      <c r="AJ6" s="717"/>
      <c r="AK6" s="717"/>
      <c r="AL6" s="718"/>
      <c r="AM6" s="719" t="s">
        <v>192</v>
      </c>
      <c r="AN6" s="719"/>
      <c r="AO6" s="719"/>
      <c r="AP6" s="719"/>
      <c r="AQ6" s="719"/>
      <c r="AR6" s="719"/>
      <c r="AS6" s="719"/>
      <c r="AT6" s="719"/>
      <c r="AU6" s="719"/>
      <c r="AV6" s="719"/>
      <c r="AW6" s="719"/>
      <c r="AX6" s="719"/>
      <c r="AY6" s="719"/>
      <c r="AZ6" s="719"/>
      <c r="BA6" s="719"/>
      <c r="BB6" s="719"/>
      <c r="BC6" s="719"/>
      <c r="BD6" s="719"/>
      <c r="BE6" s="720"/>
      <c r="BH6" s="135" t="s">
        <v>240</v>
      </c>
    </row>
    <row r="7" spans="1:60" ht="26.1" customHeight="1" x14ac:dyDescent="0.4">
      <c r="A7" s="145"/>
      <c r="B7" s="591"/>
      <c r="C7" s="594"/>
      <c r="D7" s="595"/>
      <c r="E7" s="620" t="s">
        <v>14</v>
      </c>
      <c r="F7" s="621"/>
      <c r="G7" s="621"/>
      <c r="H7" s="621"/>
      <c r="I7" s="622"/>
      <c r="J7" s="141" t="s">
        <v>193</v>
      </c>
      <c r="K7" s="456"/>
      <c r="L7" s="456"/>
      <c r="M7" s="141" t="s">
        <v>237</v>
      </c>
      <c r="N7" s="456"/>
      <c r="O7" s="456"/>
      <c r="P7" s="148"/>
      <c r="Q7" s="148"/>
      <c r="R7" s="148"/>
      <c r="S7" s="148"/>
      <c r="T7" s="148"/>
      <c r="U7" s="148"/>
      <c r="V7" s="148"/>
      <c r="W7" s="148"/>
      <c r="X7" s="148"/>
      <c r="Y7" s="148"/>
      <c r="Z7" s="148"/>
      <c r="AA7" s="148"/>
      <c r="AB7" s="149"/>
      <c r="AC7" s="147"/>
      <c r="AE7" s="537"/>
      <c r="AF7" s="600"/>
      <c r="AG7" s="601"/>
      <c r="AH7" s="630" t="s">
        <v>14</v>
      </c>
      <c r="AI7" s="631"/>
      <c r="AJ7" s="631"/>
      <c r="AK7" s="631"/>
      <c r="AL7" s="632"/>
      <c r="AM7" s="725" t="s">
        <v>194</v>
      </c>
      <c r="AN7" s="725"/>
      <c r="AO7" s="725"/>
      <c r="AP7" s="725"/>
      <c r="AQ7" s="725"/>
      <c r="AR7" s="725"/>
      <c r="AS7" s="725"/>
      <c r="AT7" s="725"/>
      <c r="AU7" s="725"/>
      <c r="AV7" s="725"/>
      <c r="AW7" s="725"/>
      <c r="AX7" s="725"/>
      <c r="AY7" s="725"/>
      <c r="AZ7" s="725"/>
      <c r="BA7" s="725"/>
      <c r="BB7" s="725"/>
      <c r="BC7" s="725"/>
      <c r="BD7" s="725"/>
      <c r="BE7" s="726"/>
      <c r="BH7" s="135" t="s">
        <v>241</v>
      </c>
    </row>
    <row r="8" spans="1:60" ht="26.1" customHeight="1" x14ac:dyDescent="0.4">
      <c r="A8" s="145"/>
      <c r="B8" s="591"/>
      <c r="C8" s="594"/>
      <c r="D8" s="595"/>
      <c r="E8" s="627"/>
      <c r="F8" s="628"/>
      <c r="G8" s="628"/>
      <c r="H8" s="628"/>
      <c r="I8" s="629"/>
      <c r="J8" s="739" t="s">
        <v>131</v>
      </c>
      <c r="K8" s="739"/>
      <c r="L8" s="739"/>
      <c r="M8" s="743" t="str">
        <f>IF(基本情報設定!F16="","",基本情報設定!F16)</f>
        <v/>
      </c>
      <c r="N8" s="743"/>
      <c r="O8" s="743"/>
      <c r="P8" s="743"/>
      <c r="Q8" s="743"/>
      <c r="R8" s="743"/>
      <c r="S8" s="743"/>
      <c r="T8" s="743" t="str">
        <f>IF(基本情報設定!J16="","",基本情報設定!J16)</f>
        <v/>
      </c>
      <c r="U8" s="743"/>
      <c r="V8" s="743"/>
      <c r="W8" s="743"/>
      <c r="X8" s="743"/>
      <c r="Y8" s="743"/>
      <c r="Z8" s="743"/>
      <c r="AA8" s="743"/>
      <c r="AB8" s="744"/>
      <c r="AC8" s="147"/>
      <c r="AE8" s="537"/>
      <c r="AF8" s="600"/>
      <c r="AG8" s="601"/>
      <c r="AH8" s="637"/>
      <c r="AI8" s="638"/>
      <c r="AJ8" s="638"/>
      <c r="AK8" s="638"/>
      <c r="AL8" s="639"/>
      <c r="AM8" s="740" t="s">
        <v>131</v>
      </c>
      <c r="AN8" s="740"/>
      <c r="AO8" s="740"/>
      <c r="AP8" s="741" t="s">
        <v>195</v>
      </c>
      <c r="AQ8" s="741"/>
      <c r="AR8" s="741"/>
      <c r="AS8" s="741"/>
      <c r="AT8" s="741"/>
      <c r="AU8" s="741"/>
      <c r="AV8" s="741"/>
      <c r="AW8" s="741"/>
      <c r="AX8" s="741"/>
      <c r="AY8" s="741"/>
      <c r="AZ8" s="741"/>
      <c r="BA8" s="741"/>
      <c r="BB8" s="741"/>
      <c r="BC8" s="741"/>
      <c r="BD8" s="741"/>
      <c r="BE8" s="742"/>
      <c r="BH8" s="135" t="s">
        <v>262</v>
      </c>
    </row>
    <row r="9" spans="1:60" ht="26.1" customHeight="1" x14ac:dyDescent="0.4">
      <c r="A9" s="145"/>
      <c r="B9" s="591"/>
      <c r="C9" s="594"/>
      <c r="D9" s="595"/>
      <c r="E9" s="620" t="s">
        <v>196</v>
      </c>
      <c r="F9" s="621"/>
      <c r="G9" s="621"/>
      <c r="H9" s="621"/>
      <c r="I9" s="622"/>
      <c r="J9" s="614" t="s">
        <v>197</v>
      </c>
      <c r="K9" s="615"/>
      <c r="L9" s="616"/>
      <c r="M9" s="640" t="s">
        <v>198</v>
      </c>
      <c r="N9" s="615"/>
      <c r="O9" s="615"/>
      <c r="P9" s="616"/>
      <c r="Q9" s="640" t="s">
        <v>238</v>
      </c>
      <c r="R9" s="615"/>
      <c r="S9" s="616"/>
      <c r="T9" s="642"/>
      <c r="U9" s="642"/>
      <c r="V9" s="642"/>
      <c r="W9" s="642"/>
      <c r="X9" s="642"/>
      <c r="Y9" s="642"/>
      <c r="Z9" s="642"/>
      <c r="AA9" s="642"/>
      <c r="AB9" s="210"/>
      <c r="AC9" s="147"/>
      <c r="AE9" s="537"/>
      <c r="AF9" s="600"/>
      <c r="AG9" s="601"/>
      <c r="AH9" s="630" t="s">
        <v>196</v>
      </c>
      <c r="AI9" s="631"/>
      <c r="AJ9" s="631"/>
      <c r="AK9" s="631"/>
      <c r="AL9" s="632"/>
      <c r="AM9" s="469" t="s">
        <v>197</v>
      </c>
      <c r="AN9" s="470"/>
      <c r="AO9" s="471"/>
      <c r="AP9" s="475" t="s">
        <v>198</v>
      </c>
      <c r="AQ9" s="470"/>
      <c r="AR9" s="470"/>
      <c r="AS9" s="471"/>
      <c r="AT9" s="475" t="s">
        <v>238</v>
      </c>
      <c r="AU9" s="470"/>
      <c r="AV9" s="471"/>
      <c r="AW9" s="410"/>
      <c r="AX9" s="410"/>
      <c r="AY9" s="410"/>
      <c r="AZ9" s="410"/>
      <c r="BA9" s="410"/>
      <c r="BB9" s="410"/>
      <c r="BC9" s="410"/>
      <c r="BD9" s="410"/>
      <c r="BE9" s="119"/>
      <c r="BH9" s="135" t="s">
        <v>242</v>
      </c>
    </row>
    <row r="10" spans="1:60" ht="26.1" customHeight="1" x14ac:dyDescent="0.4">
      <c r="A10" s="145"/>
      <c r="B10" s="591"/>
      <c r="C10" s="594"/>
      <c r="D10" s="595"/>
      <c r="E10" s="623"/>
      <c r="F10" s="624"/>
      <c r="G10" s="624"/>
      <c r="H10" s="624"/>
      <c r="I10" s="625"/>
      <c r="J10" s="617"/>
      <c r="K10" s="618"/>
      <c r="L10" s="619"/>
      <c r="M10" s="641"/>
      <c r="N10" s="618"/>
      <c r="O10" s="618"/>
      <c r="P10" s="619"/>
      <c r="Q10" s="641"/>
      <c r="R10" s="618"/>
      <c r="S10" s="619"/>
      <c r="T10" s="643"/>
      <c r="U10" s="643"/>
      <c r="V10" s="643"/>
      <c r="W10" s="643"/>
      <c r="X10" s="643"/>
      <c r="Y10" s="643"/>
      <c r="Z10" s="643"/>
      <c r="AA10" s="643"/>
      <c r="AB10" s="211"/>
      <c r="AC10" s="147"/>
      <c r="AE10" s="537"/>
      <c r="AF10" s="600"/>
      <c r="AG10" s="601"/>
      <c r="AH10" s="633"/>
      <c r="AI10" s="634"/>
      <c r="AJ10" s="634"/>
      <c r="AK10" s="634"/>
      <c r="AL10" s="635"/>
      <c r="AM10" s="472"/>
      <c r="AN10" s="473"/>
      <c r="AO10" s="474"/>
      <c r="AP10" s="476"/>
      <c r="AQ10" s="473"/>
      <c r="AR10" s="473"/>
      <c r="AS10" s="474"/>
      <c r="AT10" s="476"/>
      <c r="AU10" s="473"/>
      <c r="AV10" s="474"/>
      <c r="AW10" s="411"/>
      <c r="AX10" s="411"/>
      <c r="AY10" s="411"/>
      <c r="AZ10" s="411"/>
      <c r="BA10" s="411"/>
      <c r="BB10" s="411"/>
      <c r="BC10" s="411"/>
      <c r="BD10" s="411"/>
      <c r="BE10" s="134"/>
      <c r="BH10" s="135" t="s">
        <v>243</v>
      </c>
    </row>
    <row r="11" spans="1:60" ht="26.1" customHeight="1" x14ac:dyDescent="0.4">
      <c r="A11" s="145"/>
      <c r="B11" s="591"/>
      <c r="C11" s="594"/>
      <c r="D11" s="595"/>
      <c r="E11" s="623"/>
      <c r="F11" s="626"/>
      <c r="G11" s="626"/>
      <c r="H11" s="626"/>
      <c r="I11" s="625"/>
      <c r="J11" s="602" t="s">
        <v>199</v>
      </c>
      <c r="K11" s="603"/>
      <c r="L11" s="603"/>
      <c r="M11" s="603"/>
      <c r="N11" s="603"/>
      <c r="O11" s="603"/>
      <c r="P11" s="603"/>
      <c r="Q11" s="603"/>
      <c r="R11" s="603"/>
      <c r="S11" s="603"/>
      <c r="T11" s="603"/>
      <c r="U11" s="603"/>
      <c r="V11" s="603"/>
      <c r="W11" s="603"/>
      <c r="X11" s="603"/>
      <c r="Y11" s="603"/>
      <c r="Z11" s="603"/>
      <c r="AA11" s="603"/>
      <c r="AB11" s="604"/>
      <c r="AC11" s="147"/>
      <c r="AE11" s="537"/>
      <c r="AF11" s="600"/>
      <c r="AG11" s="601"/>
      <c r="AH11" s="633"/>
      <c r="AI11" s="636"/>
      <c r="AJ11" s="636"/>
      <c r="AK11" s="636"/>
      <c r="AL11" s="635"/>
      <c r="AM11" s="608" t="s">
        <v>199</v>
      </c>
      <c r="AN11" s="609"/>
      <c r="AO11" s="609"/>
      <c r="AP11" s="609"/>
      <c r="AQ11" s="609"/>
      <c r="AR11" s="609"/>
      <c r="AS11" s="609"/>
      <c r="AT11" s="609"/>
      <c r="AU11" s="609"/>
      <c r="AV11" s="609"/>
      <c r="AW11" s="609"/>
      <c r="AX11" s="609"/>
      <c r="AY11" s="609"/>
      <c r="AZ11" s="609"/>
      <c r="BA11" s="609"/>
      <c r="BB11" s="609"/>
      <c r="BC11" s="609"/>
      <c r="BD11" s="609"/>
      <c r="BE11" s="610"/>
      <c r="BH11" s="135" t="s">
        <v>244</v>
      </c>
    </row>
    <row r="12" spans="1:60" ht="26.1" customHeight="1" x14ac:dyDescent="0.4">
      <c r="A12" s="145"/>
      <c r="B12" s="591"/>
      <c r="C12" s="594"/>
      <c r="D12" s="595"/>
      <c r="E12" s="627"/>
      <c r="F12" s="628"/>
      <c r="G12" s="628"/>
      <c r="H12" s="628"/>
      <c r="I12" s="629"/>
      <c r="J12" s="605"/>
      <c r="K12" s="606"/>
      <c r="L12" s="606"/>
      <c r="M12" s="606"/>
      <c r="N12" s="606"/>
      <c r="O12" s="606"/>
      <c r="P12" s="606"/>
      <c r="Q12" s="606"/>
      <c r="R12" s="606"/>
      <c r="S12" s="606"/>
      <c r="T12" s="606"/>
      <c r="U12" s="606"/>
      <c r="V12" s="606"/>
      <c r="W12" s="606"/>
      <c r="X12" s="606"/>
      <c r="Y12" s="606"/>
      <c r="Z12" s="606"/>
      <c r="AA12" s="606"/>
      <c r="AB12" s="607"/>
      <c r="AC12" s="147"/>
      <c r="AE12" s="537"/>
      <c r="AF12" s="600"/>
      <c r="AG12" s="601"/>
      <c r="AH12" s="637"/>
      <c r="AI12" s="638"/>
      <c r="AJ12" s="638"/>
      <c r="AK12" s="638"/>
      <c r="AL12" s="639"/>
      <c r="AM12" s="611"/>
      <c r="AN12" s="612"/>
      <c r="AO12" s="612"/>
      <c r="AP12" s="612"/>
      <c r="AQ12" s="612"/>
      <c r="AR12" s="612"/>
      <c r="AS12" s="612"/>
      <c r="AT12" s="612"/>
      <c r="AU12" s="612"/>
      <c r="AV12" s="612"/>
      <c r="AW12" s="612"/>
      <c r="AX12" s="612"/>
      <c r="AY12" s="612"/>
      <c r="AZ12" s="612"/>
      <c r="BA12" s="612"/>
      <c r="BB12" s="612"/>
      <c r="BC12" s="612"/>
      <c r="BD12" s="612"/>
      <c r="BE12" s="613"/>
      <c r="BH12" s="135" t="s">
        <v>245</v>
      </c>
    </row>
    <row r="13" spans="1:60" ht="26.1" customHeight="1" x14ac:dyDescent="0.4">
      <c r="A13" s="145"/>
      <c r="B13" s="591"/>
      <c r="C13" s="594"/>
      <c r="D13" s="595"/>
      <c r="E13" s="620" t="s">
        <v>200</v>
      </c>
      <c r="F13" s="621"/>
      <c r="G13" s="621"/>
      <c r="H13" s="621"/>
      <c r="I13" s="622"/>
      <c r="J13" s="721"/>
      <c r="K13" s="721"/>
      <c r="L13" s="721"/>
      <c r="M13" s="721"/>
      <c r="N13" s="721"/>
      <c r="O13" s="721"/>
      <c r="P13" s="721"/>
      <c r="Q13" s="721"/>
      <c r="R13" s="721"/>
      <c r="S13" s="721"/>
      <c r="T13" s="721"/>
      <c r="U13" s="721"/>
      <c r="V13" s="721"/>
      <c r="W13" s="721"/>
      <c r="X13" s="721"/>
      <c r="Y13" s="721"/>
      <c r="Z13" s="721"/>
      <c r="AA13" s="721"/>
      <c r="AB13" s="722"/>
      <c r="AC13" s="147"/>
      <c r="AE13" s="537"/>
      <c r="AF13" s="600"/>
      <c r="AG13" s="601"/>
      <c r="AH13" s="630" t="s">
        <v>200</v>
      </c>
      <c r="AI13" s="631"/>
      <c r="AJ13" s="631"/>
      <c r="AK13" s="631"/>
      <c r="AL13" s="632"/>
      <c r="AM13" s="725" t="s">
        <v>201</v>
      </c>
      <c r="AN13" s="725"/>
      <c r="AO13" s="725"/>
      <c r="AP13" s="725"/>
      <c r="AQ13" s="725"/>
      <c r="AR13" s="725"/>
      <c r="AS13" s="725"/>
      <c r="AT13" s="725"/>
      <c r="AU13" s="725"/>
      <c r="AV13" s="725"/>
      <c r="AW13" s="725"/>
      <c r="AX13" s="725"/>
      <c r="AY13" s="725"/>
      <c r="AZ13" s="725"/>
      <c r="BA13" s="725"/>
      <c r="BB13" s="725"/>
      <c r="BC13" s="725"/>
      <c r="BD13" s="725"/>
      <c r="BE13" s="726"/>
      <c r="BH13" s="135" t="s">
        <v>246</v>
      </c>
    </row>
    <row r="14" spans="1:60" ht="26.1" customHeight="1" x14ac:dyDescent="0.4">
      <c r="A14" s="145"/>
      <c r="B14" s="591"/>
      <c r="C14" s="594"/>
      <c r="D14" s="595"/>
      <c r="E14" s="627"/>
      <c r="F14" s="628"/>
      <c r="G14" s="628"/>
      <c r="H14" s="628"/>
      <c r="I14" s="629"/>
      <c r="J14" s="723"/>
      <c r="K14" s="723"/>
      <c r="L14" s="723"/>
      <c r="M14" s="723"/>
      <c r="N14" s="723"/>
      <c r="O14" s="723"/>
      <c r="P14" s="723"/>
      <c r="Q14" s="723"/>
      <c r="R14" s="723"/>
      <c r="S14" s="723"/>
      <c r="T14" s="723"/>
      <c r="U14" s="723"/>
      <c r="V14" s="723"/>
      <c r="W14" s="723"/>
      <c r="X14" s="723"/>
      <c r="Y14" s="723"/>
      <c r="Z14" s="723"/>
      <c r="AA14" s="723"/>
      <c r="AB14" s="724"/>
      <c r="AC14" s="147"/>
      <c r="AE14" s="537"/>
      <c r="AF14" s="600"/>
      <c r="AG14" s="601"/>
      <c r="AH14" s="637"/>
      <c r="AI14" s="638"/>
      <c r="AJ14" s="638"/>
      <c r="AK14" s="638"/>
      <c r="AL14" s="639"/>
      <c r="AM14" s="727"/>
      <c r="AN14" s="727"/>
      <c r="AO14" s="727"/>
      <c r="AP14" s="727"/>
      <c r="AQ14" s="727"/>
      <c r="AR14" s="727"/>
      <c r="AS14" s="727"/>
      <c r="AT14" s="727"/>
      <c r="AU14" s="727"/>
      <c r="AV14" s="727"/>
      <c r="AW14" s="727"/>
      <c r="AX14" s="727"/>
      <c r="AY14" s="727"/>
      <c r="AZ14" s="727"/>
      <c r="BA14" s="727"/>
      <c r="BB14" s="727"/>
      <c r="BC14" s="727"/>
      <c r="BD14" s="727"/>
      <c r="BE14" s="728"/>
      <c r="BH14" s="135" t="s">
        <v>261</v>
      </c>
    </row>
    <row r="15" spans="1:60" ht="26.1" customHeight="1" x14ac:dyDescent="0.4">
      <c r="A15" s="145"/>
      <c r="B15" s="591"/>
      <c r="C15" s="594"/>
      <c r="D15" s="595"/>
      <c r="E15" s="560" t="s">
        <v>202</v>
      </c>
      <c r="F15" s="561"/>
      <c r="G15" s="561"/>
      <c r="H15" s="561"/>
      <c r="I15" s="562"/>
      <c r="J15" s="729"/>
      <c r="K15" s="729"/>
      <c r="L15" s="729"/>
      <c r="M15" s="729"/>
      <c r="N15" s="729"/>
      <c r="O15" s="152" t="s">
        <v>7</v>
      </c>
      <c r="P15" s="730" t="s">
        <v>203</v>
      </c>
      <c r="Q15" s="731"/>
      <c r="R15" s="731"/>
      <c r="S15" s="731"/>
      <c r="T15" s="732"/>
      <c r="U15" s="733"/>
      <c r="V15" s="733"/>
      <c r="W15" s="733"/>
      <c r="X15" s="733"/>
      <c r="Y15" s="733"/>
      <c r="Z15" s="150" t="s">
        <v>204</v>
      </c>
      <c r="AA15" s="150"/>
      <c r="AB15" s="151"/>
      <c r="AC15" s="147"/>
      <c r="AE15" s="537"/>
      <c r="AF15" s="600"/>
      <c r="AG15" s="601"/>
      <c r="AH15" s="734" t="s">
        <v>202</v>
      </c>
      <c r="AI15" s="735"/>
      <c r="AJ15" s="735"/>
      <c r="AK15" s="735"/>
      <c r="AL15" s="736"/>
      <c r="AM15" s="737" t="s">
        <v>205</v>
      </c>
      <c r="AN15" s="737"/>
      <c r="AO15" s="737"/>
      <c r="AP15" s="737"/>
      <c r="AQ15" s="737"/>
      <c r="AR15" s="120" t="s">
        <v>7</v>
      </c>
      <c r="AS15" s="730" t="s">
        <v>203</v>
      </c>
      <c r="AT15" s="731"/>
      <c r="AU15" s="731"/>
      <c r="AV15" s="731"/>
      <c r="AW15" s="732"/>
      <c r="AX15" s="738">
        <v>100</v>
      </c>
      <c r="AY15" s="738"/>
      <c r="AZ15" s="738"/>
      <c r="BA15" s="738"/>
      <c r="BB15" s="738"/>
      <c r="BC15" s="121" t="s">
        <v>204</v>
      </c>
      <c r="BD15" s="121"/>
      <c r="BE15" s="122"/>
      <c r="BH15" s="135" t="s">
        <v>247</v>
      </c>
    </row>
    <row r="16" spans="1:60" ht="26.1" customHeight="1" thickBot="1" x14ac:dyDescent="0.45">
      <c r="A16" s="145"/>
      <c r="B16" s="591"/>
      <c r="C16" s="594"/>
      <c r="D16" s="595"/>
      <c r="E16" s="623" t="s">
        <v>206</v>
      </c>
      <c r="F16" s="626"/>
      <c r="G16" s="626"/>
      <c r="H16" s="626"/>
      <c r="I16" s="625"/>
      <c r="J16" s="644"/>
      <c r="K16" s="644"/>
      <c r="L16" s="644"/>
      <c r="M16" s="644"/>
      <c r="N16" s="644"/>
      <c r="O16" s="644"/>
      <c r="P16" s="644"/>
      <c r="Q16" s="644"/>
      <c r="R16" s="644"/>
      <c r="S16" s="640" t="s">
        <v>207</v>
      </c>
      <c r="T16" s="615"/>
      <c r="U16" s="616"/>
      <c r="V16" s="645"/>
      <c r="W16" s="645"/>
      <c r="X16" s="645"/>
      <c r="Y16" s="645"/>
      <c r="Z16" s="645"/>
      <c r="AA16" s="645"/>
      <c r="AB16" s="646"/>
      <c r="AC16" s="147"/>
      <c r="AE16" s="537"/>
      <c r="AF16" s="600"/>
      <c r="AG16" s="601"/>
      <c r="AH16" s="633" t="s">
        <v>206</v>
      </c>
      <c r="AI16" s="636"/>
      <c r="AJ16" s="636"/>
      <c r="AK16" s="636"/>
      <c r="AL16" s="635"/>
      <c r="AM16" s="448" t="s">
        <v>208</v>
      </c>
      <c r="AN16" s="448"/>
      <c r="AO16" s="448"/>
      <c r="AP16" s="448"/>
      <c r="AQ16" s="448"/>
      <c r="AR16" s="448"/>
      <c r="AS16" s="448"/>
      <c r="AT16" s="448"/>
      <c r="AU16" s="448"/>
      <c r="AV16" s="475" t="s">
        <v>207</v>
      </c>
      <c r="AW16" s="470"/>
      <c r="AX16" s="471"/>
      <c r="AY16" s="659" t="s">
        <v>209</v>
      </c>
      <c r="AZ16" s="659"/>
      <c r="BA16" s="659"/>
      <c r="BB16" s="659"/>
      <c r="BC16" s="659"/>
      <c r="BD16" s="659"/>
      <c r="BE16" s="660"/>
      <c r="BH16" s="135" t="s">
        <v>248</v>
      </c>
    </row>
    <row r="17" spans="1:60" ht="26.1" customHeight="1" x14ac:dyDescent="0.4">
      <c r="A17" s="145"/>
      <c r="B17" s="590">
        <v>2</v>
      </c>
      <c r="C17" s="650" t="s">
        <v>210</v>
      </c>
      <c r="D17" s="651"/>
      <c r="E17" s="530" t="s">
        <v>263</v>
      </c>
      <c r="F17" s="531"/>
      <c r="G17" s="531"/>
      <c r="H17" s="531"/>
      <c r="I17" s="532"/>
      <c r="J17" s="533" t="s">
        <v>131</v>
      </c>
      <c r="K17" s="534"/>
      <c r="L17" s="534"/>
      <c r="M17" s="535"/>
      <c r="N17" s="535"/>
      <c r="O17" s="535"/>
      <c r="P17" s="535"/>
      <c r="Q17" s="535"/>
      <c r="R17" s="535"/>
      <c r="S17" s="535"/>
      <c r="T17" s="535"/>
      <c r="U17" s="535"/>
      <c r="V17" s="535"/>
      <c r="W17" s="535"/>
      <c r="X17" s="535"/>
      <c r="Y17" s="535"/>
      <c r="Z17" s="535"/>
      <c r="AA17" s="535"/>
      <c r="AB17" s="155"/>
      <c r="AC17" s="147"/>
      <c r="AD17" s="123"/>
      <c r="AE17" s="536">
        <v>2</v>
      </c>
      <c r="AF17" s="539" t="s">
        <v>210</v>
      </c>
      <c r="AG17" s="540"/>
      <c r="AH17" s="545" t="s">
        <v>211</v>
      </c>
      <c r="AI17" s="546"/>
      <c r="AJ17" s="546"/>
      <c r="AK17" s="546"/>
      <c r="AL17" s="547"/>
      <c r="AM17" s="656" t="s">
        <v>131</v>
      </c>
      <c r="AN17" s="657"/>
      <c r="AO17" s="657"/>
      <c r="AP17" s="658" t="s">
        <v>212</v>
      </c>
      <c r="AQ17" s="658"/>
      <c r="AR17" s="658"/>
      <c r="AS17" s="658"/>
      <c r="AT17" s="658"/>
      <c r="AU17" s="658"/>
      <c r="AV17" s="658"/>
      <c r="AW17" s="658"/>
      <c r="AX17" s="658"/>
      <c r="AY17" s="658"/>
      <c r="AZ17" s="658"/>
      <c r="BA17" s="658"/>
      <c r="BB17" s="658"/>
      <c r="BC17" s="658"/>
      <c r="BD17" s="658"/>
      <c r="BE17" s="136"/>
      <c r="BH17" s="135" t="s">
        <v>249</v>
      </c>
    </row>
    <row r="18" spans="1:60" ht="26.1" customHeight="1" x14ac:dyDescent="0.4">
      <c r="A18" s="145"/>
      <c r="B18" s="591"/>
      <c r="C18" s="661"/>
      <c r="D18" s="653"/>
      <c r="E18" s="560" t="s">
        <v>213</v>
      </c>
      <c r="F18" s="561"/>
      <c r="G18" s="561"/>
      <c r="H18" s="561"/>
      <c r="I18" s="562"/>
      <c r="J18" s="551" t="s">
        <v>214</v>
      </c>
      <c r="K18" s="552"/>
      <c r="L18" s="552"/>
      <c r="M18" s="552"/>
      <c r="N18" s="552"/>
      <c r="O18" s="552"/>
      <c r="P18" s="277" t="s">
        <v>215</v>
      </c>
      <c r="Q18" s="552"/>
      <c r="R18" s="552"/>
      <c r="S18" s="552"/>
      <c r="T18" s="552"/>
      <c r="U18" s="552"/>
      <c r="V18" s="552"/>
      <c r="W18" s="552"/>
      <c r="X18" s="552"/>
      <c r="Y18" s="552"/>
      <c r="Z18" s="552"/>
      <c r="AA18" s="277" t="s">
        <v>84</v>
      </c>
      <c r="AB18" s="278"/>
      <c r="AC18" s="147"/>
      <c r="AD18" s="123"/>
      <c r="AE18" s="537"/>
      <c r="AF18" s="541"/>
      <c r="AG18" s="542"/>
      <c r="AH18" s="553" t="s">
        <v>213</v>
      </c>
      <c r="AI18" s="554"/>
      <c r="AJ18" s="554"/>
      <c r="AK18" s="554"/>
      <c r="AL18" s="555"/>
      <c r="AM18" s="548" t="s">
        <v>214</v>
      </c>
      <c r="AN18" s="549"/>
      <c r="AO18" s="549"/>
      <c r="AP18" s="549"/>
      <c r="AQ18" s="549"/>
      <c r="AR18" s="549"/>
      <c r="AS18" s="137" t="s">
        <v>215</v>
      </c>
      <c r="AT18" s="550" t="s">
        <v>288</v>
      </c>
      <c r="AU18" s="550"/>
      <c r="AV18" s="550"/>
      <c r="AW18" s="550"/>
      <c r="AX18" s="550"/>
      <c r="AY18" s="550"/>
      <c r="AZ18" s="550"/>
      <c r="BA18" s="550"/>
      <c r="BB18" s="550"/>
      <c r="BC18" s="550"/>
      <c r="BD18" s="137" t="s">
        <v>84</v>
      </c>
      <c r="BE18" s="138"/>
      <c r="BH18" s="135" t="s">
        <v>250</v>
      </c>
    </row>
    <row r="19" spans="1:60" ht="26.1" customHeight="1" x14ac:dyDescent="0.4">
      <c r="A19" s="145"/>
      <c r="B19" s="591"/>
      <c r="C19" s="661"/>
      <c r="D19" s="653"/>
      <c r="E19" s="560" t="s">
        <v>216</v>
      </c>
      <c r="F19" s="561"/>
      <c r="G19" s="561"/>
      <c r="H19" s="561"/>
      <c r="I19" s="562"/>
      <c r="J19" s="566"/>
      <c r="K19" s="567"/>
      <c r="L19" s="567"/>
      <c r="M19" s="567"/>
      <c r="N19" s="567"/>
      <c r="O19" s="567"/>
      <c r="P19" s="567"/>
      <c r="Q19" s="567"/>
      <c r="R19" s="567"/>
      <c r="S19" s="567"/>
      <c r="T19" s="567"/>
      <c r="U19" s="567"/>
      <c r="V19" s="567"/>
      <c r="W19" s="567"/>
      <c r="X19" s="567"/>
      <c r="Y19" s="567"/>
      <c r="Z19" s="567"/>
      <c r="AA19" s="567"/>
      <c r="AB19" s="568"/>
      <c r="AC19" s="147"/>
      <c r="AD19" s="123"/>
      <c r="AE19" s="537"/>
      <c r="AF19" s="541"/>
      <c r="AG19" s="542"/>
      <c r="AH19" s="553" t="s">
        <v>216</v>
      </c>
      <c r="AI19" s="554"/>
      <c r="AJ19" s="554"/>
      <c r="AK19" s="554"/>
      <c r="AL19" s="555"/>
      <c r="AM19" s="575" t="s">
        <v>217</v>
      </c>
      <c r="AN19" s="576"/>
      <c r="AO19" s="576"/>
      <c r="AP19" s="576"/>
      <c r="AQ19" s="576"/>
      <c r="AR19" s="576"/>
      <c r="AS19" s="576"/>
      <c r="AT19" s="576"/>
      <c r="AU19" s="576"/>
      <c r="AV19" s="576"/>
      <c r="AW19" s="576"/>
      <c r="AX19" s="576"/>
      <c r="AY19" s="576"/>
      <c r="AZ19" s="576"/>
      <c r="BA19" s="576"/>
      <c r="BB19" s="576"/>
      <c r="BC19" s="576"/>
      <c r="BD19" s="576"/>
      <c r="BE19" s="577"/>
      <c r="BH19" s="135" t="s">
        <v>251</v>
      </c>
    </row>
    <row r="20" spans="1:60" ht="26.1" customHeight="1" thickBot="1" x14ac:dyDescent="0.45">
      <c r="A20" s="145"/>
      <c r="B20" s="649"/>
      <c r="C20" s="654"/>
      <c r="D20" s="655"/>
      <c r="E20" s="563"/>
      <c r="F20" s="564"/>
      <c r="G20" s="564"/>
      <c r="H20" s="564"/>
      <c r="I20" s="565"/>
      <c r="J20" s="569"/>
      <c r="K20" s="570"/>
      <c r="L20" s="570"/>
      <c r="M20" s="570"/>
      <c r="N20" s="570"/>
      <c r="O20" s="570"/>
      <c r="P20" s="570"/>
      <c r="Q20" s="570"/>
      <c r="R20" s="570"/>
      <c r="S20" s="570"/>
      <c r="T20" s="570"/>
      <c r="U20" s="570"/>
      <c r="V20" s="570"/>
      <c r="W20" s="570"/>
      <c r="X20" s="570"/>
      <c r="Y20" s="570"/>
      <c r="Z20" s="570"/>
      <c r="AA20" s="570"/>
      <c r="AB20" s="571"/>
      <c r="AC20" s="147"/>
      <c r="AD20" s="123"/>
      <c r="AE20" s="538"/>
      <c r="AF20" s="543"/>
      <c r="AG20" s="544"/>
      <c r="AH20" s="572"/>
      <c r="AI20" s="573"/>
      <c r="AJ20" s="573"/>
      <c r="AK20" s="573"/>
      <c r="AL20" s="574"/>
      <c r="AM20" s="578"/>
      <c r="AN20" s="579"/>
      <c r="AO20" s="579"/>
      <c r="AP20" s="579"/>
      <c r="AQ20" s="579"/>
      <c r="AR20" s="579"/>
      <c r="AS20" s="579"/>
      <c r="AT20" s="579"/>
      <c r="AU20" s="579"/>
      <c r="AV20" s="579"/>
      <c r="AW20" s="579"/>
      <c r="AX20" s="579"/>
      <c r="AY20" s="579"/>
      <c r="AZ20" s="579"/>
      <c r="BA20" s="579"/>
      <c r="BB20" s="579"/>
      <c r="BC20" s="579"/>
      <c r="BD20" s="579"/>
      <c r="BE20" s="580"/>
      <c r="BH20" s="135" t="s">
        <v>252</v>
      </c>
    </row>
    <row r="21" spans="1:60" ht="26.1" customHeight="1" x14ac:dyDescent="0.4">
      <c r="A21" s="145"/>
      <c r="B21" s="590">
        <v>3</v>
      </c>
      <c r="C21" s="650" t="s">
        <v>264</v>
      </c>
      <c r="D21" s="651"/>
      <c r="E21" s="581" t="s">
        <v>265</v>
      </c>
      <c r="F21" s="582"/>
      <c r="G21" s="582"/>
      <c r="H21" s="582"/>
      <c r="I21" s="582"/>
      <c r="J21" s="585"/>
      <c r="K21" s="585"/>
      <c r="L21" s="585"/>
      <c r="M21" s="585"/>
      <c r="N21" s="585"/>
      <c r="O21" s="585"/>
      <c r="P21" s="585"/>
      <c r="Q21" s="585"/>
      <c r="R21" s="585"/>
      <c r="S21" s="585"/>
      <c r="T21" s="585"/>
      <c r="U21" s="585"/>
      <c r="V21" s="585"/>
      <c r="W21" s="585"/>
      <c r="X21" s="585"/>
      <c r="Y21" s="585"/>
      <c r="Z21" s="585"/>
      <c r="AA21" s="585"/>
      <c r="AB21" s="586"/>
      <c r="AC21" s="147"/>
      <c r="AD21" s="123"/>
      <c r="AE21" s="590">
        <v>3</v>
      </c>
      <c r="AF21" s="650" t="s">
        <v>264</v>
      </c>
      <c r="AG21" s="651"/>
      <c r="AH21" s="449" t="s">
        <v>265</v>
      </c>
      <c r="AI21" s="450"/>
      <c r="AJ21" s="450"/>
      <c r="AK21" s="450"/>
      <c r="AL21" s="450"/>
      <c r="AM21" s="556" t="s">
        <v>280</v>
      </c>
      <c r="AN21" s="556"/>
      <c r="AO21" s="556"/>
      <c r="AP21" s="556"/>
      <c r="AQ21" s="556"/>
      <c r="AR21" s="556"/>
      <c r="AS21" s="556"/>
      <c r="AT21" s="556"/>
      <c r="AU21" s="556"/>
      <c r="AV21" s="556"/>
      <c r="AW21" s="556"/>
      <c r="AX21" s="556"/>
      <c r="AY21" s="556"/>
      <c r="AZ21" s="556"/>
      <c r="BA21" s="556"/>
      <c r="BB21" s="556"/>
      <c r="BC21" s="556"/>
      <c r="BD21" s="556"/>
      <c r="BE21" s="557"/>
      <c r="BH21" s="135" t="s">
        <v>253</v>
      </c>
    </row>
    <row r="22" spans="1:60" ht="26.1" customHeight="1" x14ac:dyDescent="0.4">
      <c r="A22" s="145"/>
      <c r="B22" s="591"/>
      <c r="C22" s="652"/>
      <c r="D22" s="653"/>
      <c r="E22" s="583"/>
      <c r="F22" s="584"/>
      <c r="G22" s="584"/>
      <c r="H22" s="584"/>
      <c r="I22" s="584"/>
      <c r="J22" s="587"/>
      <c r="K22" s="587"/>
      <c r="L22" s="587"/>
      <c r="M22" s="587"/>
      <c r="N22" s="587"/>
      <c r="O22" s="587"/>
      <c r="P22" s="587"/>
      <c r="Q22" s="587"/>
      <c r="R22" s="587"/>
      <c r="S22" s="587"/>
      <c r="T22" s="587"/>
      <c r="U22" s="587"/>
      <c r="V22" s="587"/>
      <c r="W22" s="587"/>
      <c r="X22" s="587"/>
      <c r="Y22" s="587"/>
      <c r="Z22" s="587"/>
      <c r="AA22" s="587"/>
      <c r="AB22" s="588"/>
      <c r="AC22" s="147"/>
      <c r="AD22" s="123"/>
      <c r="AE22" s="591"/>
      <c r="AF22" s="652"/>
      <c r="AG22" s="653"/>
      <c r="AH22" s="451"/>
      <c r="AI22" s="452"/>
      <c r="AJ22" s="452"/>
      <c r="AK22" s="452"/>
      <c r="AL22" s="452"/>
      <c r="AM22" s="558"/>
      <c r="AN22" s="558"/>
      <c r="AO22" s="558"/>
      <c r="AP22" s="558"/>
      <c r="AQ22" s="558"/>
      <c r="AR22" s="558"/>
      <c r="AS22" s="558"/>
      <c r="AT22" s="558"/>
      <c r="AU22" s="558"/>
      <c r="AV22" s="558"/>
      <c r="AW22" s="558"/>
      <c r="AX22" s="558"/>
      <c r="AY22" s="558"/>
      <c r="AZ22" s="558"/>
      <c r="BA22" s="558"/>
      <c r="BB22" s="558"/>
      <c r="BC22" s="558"/>
      <c r="BD22" s="558"/>
      <c r="BE22" s="559"/>
      <c r="BH22" s="135" t="s">
        <v>254</v>
      </c>
    </row>
    <row r="23" spans="1:60" ht="26.1" customHeight="1" x14ac:dyDescent="0.4">
      <c r="A23" s="145"/>
      <c r="B23" s="591"/>
      <c r="C23" s="652"/>
      <c r="D23" s="653"/>
      <c r="E23" s="583"/>
      <c r="F23" s="584"/>
      <c r="G23" s="584"/>
      <c r="H23" s="584"/>
      <c r="I23" s="584"/>
      <c r="J23" s="587"/>
      <c r="K23" s="587"/>
      <c r="L23" s="587"/>
      <c r="M23" s="587"/>
      <c r="N23" s="587"/>
      <c r="O23" s="587"/>
      <c r="P23" s="587"/>
      <c r="Q23" s="587"/>
      <c r="R23" s="587"/>
      <c r="S23" s="587"/>
      <c r="T23" s="587"/>
      <c r="U23" s="587"/>
      <c r="V23" s="587"/>
      <c r="W23" s="587"/>
      <c r="X23" s="587"/>
      <c r="Y23" s="587"/>
      <c r="Z23" s="587"/>
      <c r="AA23" s="587"/>
      <c r="AB23" s="588"/>
      <c r="AC23" s="147"/>
      <c r="AD23" s="123"/>
      <c r="AE23" s="591"/>
      <c r="AF23" s="652"/>
      <c r="AG23" s="653"/>
      <c r="AH23" s="451"/>
      <c r="AI23" s="452"/>
      <c r="AJ23" s="452"/>
      <c r="AK23" s="452"/>
      <c r="AL23" s="452"/>
      <c r="AM23" s="558"/>
      <c r="AN23" s="558"/>
      <c r="AO23" s="558"/>
      <c r="AP23" s="558"/>
      <c r="AQ23" s="558"/>
      <c r="AR23" s="558"/>
      <c r="AS23" s="558"/>
      <c r="AT23" s="558"/>
      <c r="AU23" s="558"/>
      <c r="AV23" s="558"/>
      <c r="AW23" s="558"/>
      <c r="AX23" s="558"/>
      <c r="AY23" s="558"/>
      <c r="AZ23" s="558"/>
      <c r="BA23" s="558"/>
      <c r="BB23" s="558"/>
      <c r="BC23" s="558"/>
      <c r="BD23" s="558"/>
      <c r="BE23" s="559"/>
      <c r="BH23" s="135" t="s">
        <v>255</v>
      </c>
    </row>
    <row r="24" spans="1:60" ht="26.1" customHeight="1" x14ac:dyDescent="0.4">
      <c r="A24" s="145"/>
      <c r="B24" s="591"/>
      <c r="C24" s="652"/>
      <c r="D24" s="653"/>
      <c r="E24" s="583"/>
      <c r="F24" s="584"/>
      <c r="G24" s="584"/>
      <c r="H24" s="584"/>
      <c r="I24" s="584"/>
      <c r="J24" s="587"/>
      <c r="K24" s="587"/>
      <c r="L24" s="587"/>
      <c r="M24" s="587"/>
      <c r="N24" s="587"/>
      <c r="O24" s="587"/>
      <c r="P24" s="587"/>
      <c r="Q24" s="587"/>
      <c r="R24" s="587"/>
      <c r="S24" s="587"/>
      <c r="T24" s="587"/>
      <c r="U24" s="587"/>
      <c r="V24" s="587"/>
      <c r="W24" s="587"/>
      <c r="X24" s="587"/>
      <c r="Y24" s="587"/>
      <c r="Z24" s="587"/>
      <c r="AA24" s="587"/>
      <c r="AB24" s="588"/>
      <c r="AC24" s="147"/>
      <c r="AD24" s="123"/>
      <c r="AE24" s="591"/>
      <c r="AF24" s="652"/>
      <c r="AG24" s="653"/>
      <c r="AH24" s="451"/>
      <c r="AI24" s="452"/>
      <c r="AJ24" s="452"/>
      <c r="AK24" s="452"/>
      <c r="AL24" s="452"/>
      <c r="AM24" s="558"/>
      <c r="AN24" s="558"/>
      <c r="AO24" s="558"/>
      <c r="AP24" s="558"/>
      <c r="AQ24" s="558"/>
      <c r="AR24" s="558"/>
      <c r="AS24" s="558"/>
      <c r="AT24" s="558"/>
      <c r="AU24" s="558"/>
      <c r="AV24" s="558"/>
      <c r="AW24" s="558"/>
      <c r="AX24" s="558"/>
      <c r="AY24" s="558"/>
      <c r="AZ24" s="558"/>
      <c r="BA24" s="558"/>
      <c r="BB24" s="558"/>
      <c r="BC24" s="558"/>
      <c r="BD24" s="558"/>
      <c r="BE24" s="559"/>
      <c r="BH24" s="135" t="s">
        <v>256</v>
      </c>
    </row>
    <row r="25" spans="1:60" ht="26.1" customHeight="1" x14ac:dyDescent="0.4">
      <c r="A25" s="145"/>
      <c r="B25" s="591"/>
      <c r="C25" s="652"/>
      <c r="D25" s="653"/>
      <c r="E25" s="684" t="s">
        <v>270</v>
      </c>
      <c r="F25" s="685"/>
      <c r="G25" s="685"/>
      <c r="H25" s="685"/>
      <c r="I25" s="686"/>
      <c r="J25" s="707" t="s">
        <v>268</v>
      </c>
      <c r="K25" s="695" t="s">
        <v>271</v>
      </c>
      <c r="L25" s="696"/>
      <c r="M25" s="696"/>
      <c r="N25" s="696"/>
      <c r="O25" s="696"/>
      <c r="P25" s="696"/>
      <c r="Q25" s="696"/>
      <c r="R25" s="696"/>
      <c r="S25" s="696"/>
      <c r="T25" s="696"/>
      <c r="U25" s="696"/>
      <c r="V25" s="696"/>
      <c r="W25" s="696"/>
      <c r="X25" s="696"/>
      <c r="Y25" s="696"/>
      <c r="Z25" s="696"/>
      <c r="AA25" s="696"/>
      <c r="AB25" s="697"/>
      <c r="AC25" s="147"/>
      <c r="AD25" s="123"/>
      <c r="AE25" s="591"/>
      <c r="AF25" s="652"/>
      <c r="AG25" s="653"/>
      <c r="AH25" s="675" t="s">
        <v>270</v>
      </c>
      <c r="AI25" s="676"/>
      <c r="AJ25" s="676"/>
      <c r="AK25" s="676"/>
      <c r="AL25" s="677"/>
      <c r="AM25" s="662" t="s">
        <v>268</v>
      </c>
      <c r="AN25" s="663" t="s">
        <v>271</v>
      </c>
      <c r="AO25" s="664"/>
      <c r="AP25" s="664"/>
      <c r="AQ25" s="664"/>
      <c r="AR25" s="664"/>
      <c r="AS25" s="664"/>
      <c r="AT25" s="664"/>
      <c r="AU25" s="664"/>
      <c r="AV25" s="664"/>
      <c r="AW25" s="664"/>
      <c r="AX25" s="664"/>
      <c r="AY25" s="664"/>
      <c r="AZ25" s="664"/>
      <c r="BA25" s="664"/>
      <c r="BB25" s="664"/>
      <c r="BC25" s="664"/>
      <c r="BD25" s="664"/>
      <c r="BE25" s="665"/>
      <c r="BH25" s="135" t="s">
        <v>257</v>
      </c>
    </row>
    <row r="26" spans="1:60" ht="26.1" customHeight="1" x14ac:dyDescent="0.4">
      <c r="A26" s="145"/>
      <c r="B26" s="591"/>
      <c r="C26" s="652"/>
      <c r="D26" s="653"/>
      <c r="E26" s="687"/>
      <c r="F26" s="688"/>
      <c r="G26" s="688"/>
      <c r="H26" s="688"/>
      <c r="I26" s="689"/>
      <c r="J26" s="693"/>
      <c r="K26" s="698"/>
      <c r="L26" s="699"/>
      <c r="M26" s="699"/>
      <c r="N26" s="699"/>
      <c r="O26" s="699"/>
      <c r="P26" s="699"/>
      <c r="Q26" s="699"/>
      <c r="R26" s="699"/>
      <c r="S26" s="699"/>
      <c r="T26" s="699"/>
      <c r="U26" s="699"/>
      <c r="V26" s="699"/>
      <c r="W26" s="699"/>
      <c r="X26" s="699"/>
      <c r="Y26" s="699"/>
      <c r="Z26" s="699"/>
      <c r="AA26" s="699"/>
      <c r="AB26" s="700"/>
      <c r="AC26" s="147"/>
      <c r="AD26" s="123"/>
      <c r="AE26" s="591"/>
      <c r="AF26" s="652"/>
      <c r="AG26" s="653"/>
      <c r="AH26" s="678"/>
      <c r="AI26" s="679"/>
      <c r="AJ26" s="679"/>
      <c r="AK26" s="679"/>
      <c r="AL26" s="680"/>
      <c r="AM26" s="421"/>
      <c r="AN26" s="666" t="s">
        <v>281</v>
      </c>
      <c r="AO26" s="667"/>
      <c r="AP26" s="667"/>
      <c r="AQ26" s="667"/>
      <c r="AR26" s="667"/>
      <c r="AS26" s="667"/>
      <c r="AT26" s="667"/>
      <c r="AU26" s="667"/>
      <c r="AV26" s="667"/>
      <c r="AW26" s="667"/>
      <c r="AX26" s="667"/>
      <c r="AY26" s="667"/>
      <c r="AZ26" s="667"/>
      <c r="BA26" s="667"/>
      <c r="BB26" s="667"/>
      <c r="BC26" s="667"/>
      <c r="BD26" s="667"/>
      <c r="BE26" s="668"/>
      <c r="BH26" s="135" t="s">
        <v>258</v>
      </c>
    </row>
    <row r="27" spans="1:60" ht="26.1" customHeight="1" x14ac:dyDescent="0.4">
      <c r="A27" s="145"/>
      <c r="B27" s="591"/>
      <c r="C27" s="652"/>
      <c r="D27" s="653"/>
      <c r="E27" s="687"/>
      <c r="F27" s="688"/>
      <c r="G27" s="688"/>
      <c r="H27" s="688"/>
      <c r="I27" s="689"/>
      <c r="J27" s="693"/>
      <c r="K27" s="701"/>
      <c r="L27" s="702"/>
      <c r="M27" s="702"/>
      <c r="N27" s="702"/>
      <c r="O27" s="702"/>
      <c r="P27" s="702"/>
      <c r="Q27" s="702"/>
      <c r="R27" s="702"/>
      <c r="S27" s="702"/>
      <c r="T27" s="702"/>
      <c r="U27" s="702"/>
      <c r="V27" s="702"/>
      <c r="W27" s="702"/>
      <c r="X27" s="702"/>
      <c r="Y27" s="702"/>
      <c r="Z27" s="702"/>
      <c r="AA27" s="702"/>
      <c r="AB27" s="703"/>
      <c r="AC27" s="147"/>
      <c r="AD27" s="123"/>
      <c r="AE27" s="591"/>
      <c r="AF27" s="652"/>
      <c r="AG27" s="653"/>
      <c r="AH27" s="678"/>
      <c r="AI27" s="679"/>
      <c r="AJ27" s="679"/>
      <c r="AK27" s="679"/>
      <c r="AL27" s="680"/>
      <c r="AM27" s="421"/>
      <c r="AN27" s="669"/>
      <c r="AO27" s="670"/>
      <c r="AP27" s="670"/>
      <c r="AQ27" s="670"/>
      <c r="AR27" s="670"/>
      <c r="AS27" s="670"/>
      <c r="AT27" s="670"/>
      <c r="AU27" s="670"/>
      <c r="AV27" s="670"/>
      <c r="AW27" s="670"/>
      <c r="AX27" s="670"/>
      <c r="AY27" s="670"/>
      <c r="AZ27" s="670"/>
      <c r="BA27" s="670"/>
      <c r="BB27" s="670"/>
      <c r="BC27" s="670"/>
      <c r="BD27" s="670"/>
      <c r="BE27" s="671"/>
      <c r="BH27" s="135" t="s">
        <v>259</v>
      </c>
    </row>
    <row r="28" spans="1:60" ht="26.1" customHeight="1" x14ac:dyDescent="0.4">
      <c r="A28" s="145"/>
      <c r="B28" s="591"/>
      <c r="C28" s="652"/>
      <c r="D28" s="653"/>
      <c r="E28" s="687"/>
      <c r="F28" s="688"/>
      <c r="G28" s="688"/>
      <c r="H28" s="688"/>
      <c r="I28" s="689"/>
      <c r="J28" s="693"/>
      <c r="K28" s="701"/>
      <c r="L28" s="702"/>
      <c r="M28" s="702"/>
      <c r="N28" s="702"/>
      <c r="O28" s="702"/>
      <c r="P28" s="702"/>
      <c r="Q28" s="702"/>
      <c r="R28" s="702"/>
      <c r="S28" s="702"/>
      <c r="T28" s="702"/>
      <c r="U28" s="702"/>
      <c r="V28" s="702"/>
      <c r="W28" s="702"/>
      <c r="X28" s="702"/>
      <c r="Y28" s="702"/>
      <c r="Z28" s="702"/>
      <c r="AA28" s="702"/>
      <c r="AB28" s="703"/>
      <c r="AC28" s="147"/>
      <c r="AD28" s="123"/>
      <c r="AE28" s="591"/>
      <c r="AF28" s="652"/>
      <c r="AG28" s="653"/>
      <c r="AH28" s="678"/>
      <c r="AI28" s="679"/>
      <c r="AJ28" s="679"/>
      <c r="AK28" s="679"/>
      <c r="AL28" s="680"/>
      <c r="AM28" s="421"/>
      <c r="AN28" s="669"/>
      <c r="AO28" s="670"/>
      <c r="AP28" s="670"/>
      <c r="AQ28" s="670"/>
      <c r="AR28" s="670"/>
      <c r="AS28" s="670"/>
      <c r="AT28" s="670"/>
      <c r="AU28" s="670"/>
      <c r="AV28" s="670"/>
      <c r="AW28" s="670"/>
      <c r="AX28" s="670"/>
      <c r="AY28" s="670"/>
      <c r="AZ28" s="670"/>
      <c r="BA28" s="670"/>
      <c r="BB28" s="670"/>
      <c r="BC28" s="670"/>
      <c r="BD28" s="670"/>
      <c r="BE28" s="671"/>
      <c r="BH28" s="135" t="s">
        <v>260</v>
      </c>
    </row>
    <row r="29" spans="1:60" ht="26.1" customHeight="1" x14ac:dyDescent="0.4">
      <c r="A29" s="145"/>
      <c r="B29" s="591"/>
      <c r="C29" s="652"/>
      <c r="D29" s="653"/>
      <c r="E29" s="687"/>
      <c r="F29" s="688"/>
      <c r="G29" s="688"/>
      <c r="H29" s="688"/>
      <c r="I29" s="689"/>
      <c r="J29" s="694"/>
      <c r="K29" s="704"/>
      <c r="L29" s="705"/>
      <c r="M29" s="705"/>
      <c r="N29" s="705"/>
      <c r="O29" s="705"/>
      <c r="P29" s="705"/>
      <c r="Q29" s="705"/>
      <c r="R29" s="705"/>
      <c r="S29" s="705"/>
      <c r="T29" s="705"/>
      <c r="U29" s="705"/>
      <c r="V29" s="705"/>
      <c r="W29" s="705"/>
      <c r="X29" s="705"/>
      <c r="Y29" s="705"/>
      <c r="Z29" s="705"/>
      <c r="AA29" s="705"/>
      <c r="AB29" s="706"/>
      <c r="AC29" s="147"/>
      <c r="AD29" s="123"/>
      <c r="AE29" s="591"/>
      <c r="AF29" s="652"/>
      <c r="AG29" s="653"/>
      <c r="AH29" s="678"/>
      <c r="AI29" s="679"/>
      <c r="AJ29" s="679"/>
      <c r="AK29" s="679"/>
      <c r="AL29" s="680"/>
      <c r="AM29" s="422"/>
      <c r="AN29" s="672"/>
      <c r="AO29" s="673"/>
      <c r="AP29" s="673"/>
      <c r="AQ29" s="673"/>
      <c r="AR29" s="673"/>
      <c r="AS29" s="673"/>
      <c r="AT29" s="673"/>
      <c r="AU29" s="673"/>
      <c r="AV29" s="673"/>
      <c r="AW29" s="673"/>
      <c r="AX29" s="673"/>
      <c r="AY29" s="673"/>
      <c r="AZ29" s="673"/>
      <c r="BA29" s="673"/>
      <c r="BB29" s="673"/>
      <c r="BC29" s="673"/>
      <c r="BD29" s="673"/>
      <c r="BE29" s="674"/>
    </row>
    <row r="30" spans="1:60" ht="26.1" customHeight="1" x14ac:dyDescent="0.4">
      <c r="A30" s="145"/>
      <c r="B30" s="591"/>
      <c r="C30" s="652"/>
      <c r="D30" s="653"/>
      <c r="E30" s="687"/>
      <c r="F30" s="688"/>
      <c r="G30" s="688"/>
      <c r="H30" s="688"/>
      <c r="I30" s="689"/>
      <c r="J30" s="693" t="s">
        <v>269</v>
      </c>
      <c r="K30" s="695" t="s">
        <v>272</v>
      </c>
      <c r="L30" s="696"/>
      <c r="M30" s="696"/>
      <c r="N30" s="696"/>
      <c r="O30" s="696"/>
      <c r="P30" s="696"/>
      <c r="Q30" s="696"/>
      <c r="R30" s="696"/>
      <c r="S30" s="696"/>
      <c r="T30" s="696"/>
      <c r="U30" s="696"/>
      <c r="V30" s="696"/>
      <c r="W30" s="696"/>
      <c r="X30" s="696"/>
      <c r="Y30" s="696"/>
      <c r="Z30" s="696"/>
      <c r="AA30" s="696"/>
      <c r="AB30" s="697"/>
      <c r="AC30" s="147"/>
      <c r="AD30" s="123"/>
      <c r="AE30" s="591"/>
      <c r="AF30" s="652"/>
      <c r="AG30" s="653"/>
      <c r="AH30" s="678"/>
      <c r="AI30" s="679"/>
      <c r="AJ30" s="679"/>
      <c r="AK30" s="679"/>
      <c r="AL30" s="680"/>
      <c r="AM30" s="421" t="s">
        <v>269</v>
      </c>
      <c r="AN30" s="423" t="s">
        <v>272</v>
      </c>
      <c r="AO30" s="424"/>
      <c r="AP30" s="424"/>
      <c r="AQ30" s="424"/>
      <c r="AR30" s="424"/>
      <c r="AS30" s="424"/>
      <c r="AT30" s="424"/>
      <c r="AU30" s="424"/>
      <c r="AV30" s="424"/>
      <c r="AW30" s="424"/>
      <c r="AX30" s="424"/>
      <c r="AY30" s="424"/>
      <c r="AZ30" s="424"/>
      <c r="BA30" s="424"/>
      <c r="BB30" s="424"/>
      <c r="BC30" s="424"/>
      <c r="BD30" s="424"/>
      <c r="BE30" s="425"/>
    </row>
    <row r="31" spans="1:60" ht="26.1" customHeight="1" x14ac:dyDescent="0.4">
      <c r="A31" s="145"/>
      <c r="B31" s="591"/>
      <c r="C31" s="652"/>
      <c r="D31" s="653"/>
      <c r="E31" s="687"/>
      <c r="F31" s="688"/>
      <c r="G31" s="688"/>
      <c r="H31" s="688"/>
      <c r="I31" s="689"/>
      <c r="J31" s="693"/>
      <c r="K31" s="698"/>
      <c r="L31" s="699"/>
      <c r="M31" s="699"/>
      <c r="N31" s="699"/>
      <c r="O31" s="699"/>
      <c r="P31" s="699"/>
      <c r="Q31" s="699"/>
      <c r="R31" s="699"/>
      <c r="S31" s="699"/>
      <c r="T31" s="699"/>
      <c r="U31" s="699"/>
      <c r="V31" s="699"/>
      <c r="W31" s="699"/>
      <c r="X31" s="699"/>
      <c r="Y31" s="699"/>
      <c r="Z31" s="699"/>
      <c r="AA31" s="699"/>
      <c r="AB31" s="700"/>
      <c r="AC31" s="147"/>
      <c r="AD31" s="123"/>
      <c r="AE31" s="591"/>
      <c r="AF31" s="652"/>
      <c r="AG31" s="653"/>
      <c r="AH31" s="678"/>
      <c r="AI31" s="679"/>
      <c r="AJ31" s="679"/>
      <c r="AK31" s="679"/>
      <c r="AL31" s="680"/>
      <c r="AM31" s="421"/>
      <c r="AN31" s="426" t="s">
        <v>299</v>
      </c>
      <c r="AO31" s="427"/>
      <c r="AP31" s="427"/>
      <c r="AQ31" s="427"/>
      <c r="AR31" s="427"/>
      <c r="AS31" s="427"/>
      <c r="AT31" s="427"/>
      <c r="AU31" s="427"/>
      <c r="AV31" s="427"/>
      <c r="AW31" s="427"/>
      <c r="AX31" s="427"/>
      <c r="AY31" s="427"/>
      <c r="AZ31" s="427"/>
      <c r="BA31" s="427"/>
      <c r="BB31" s="427"/>
      <c r="BC31" s="427"/>
      <c r="BD31" s="427"/>
      <c r="BE31" s="428"/>
    </row>
    <row r="32" spans="1:60" ht="26.1" customHeight="1" x14ac:dyDescent="0.4">
      <c r="A32" s="145"/>
      <c r="B32" s="591"/>
      <c r="C32" s="652"/>
      <c r="D32" s="653"/>
      <c r="E32" s="687"/>
      <c r="F32" s="688"/>
      <c r="G32" s="688"/>
      <c r="H32" s="688"/>
      <c r="I32" s="689"/>
      <c r="J32" s="693"/>
      <c r="K32" s="701"/>
      <c r="L32" s="702"/>
      <c r="M32" s="702"/>
      <c r="N32" s="702"/>
      <c r="O32" s="702"/>
      <c r="P32" s="702"/>
      <c r="Q32" s="702"/>
      <c r="R32" s="702"/>
      <c r="S32" s="702"/>
      <c r="T32" s="702"/>
      <c r="U32" s="702"/>
      <c r="V32" s="702"/>
      <c r="W32" s="702"/>
      <c r="X32" s="702"/>
      <c r="Y32" s="702"/>
      <c r="Z32" s="702"/>
      <c r="AA32" s="702"/>
      <c r="AB32" s="703"/>
      <c r="AC32" s="147"/>
      <c r="AD32" s="123"/>
      <c r="AE32" s="591"/>
      <c r="AF32" s="652"/>
      <c r="AG32" s="653"/>
      <c r="AH32" s="678"/>
      <c r="AI32" s="679"/>
      <c r="AJ32" s="679"/>
      <c r="AK32" s="679"/>
      <c r="AL32" s="680"/>
      <c r="AM32" s="421"/>
      <c r="AN32" s="429"/>
      <c r="AO32" s="430"/>
      <c r="AP32" s="430"/>
      <c r="AQ32" s="430"/>
      <c r="AR32" s="430"/>
      <c r="AS32" s="430"/>
      <c r="AT32" s="430"/>
      <c r="AU32" s="430"/>
      <c r="AV32" s="430"/>
      <c r="AW32" s="430"/>
      <c r="AX32" s="430"/>
      <c r="AY32" s="430"/>
      <c r="AZ32" s="430"/>
      <c r="BA32" s="430"/>
      <c r="BB32" s="430"/>
      <c r="BC32" s="430"/>
      <c r="BD32" s="430"/>
      <c r="BE32" s="431"/>
    </row>
    <row r="33" spans="1:67" ht="26.1" customHeight="1" x14ac:dyDescent="0.4">
      <c r="A33" s="145"/>
      <c r="B33" s="591"/>
      <c r="C33" s="652"/>
      <c r="D33" s="653"/>
      <c r="E33" s="687"/>
      <c r="F33" s="688"/>
      <c r="G33" s="688"/>
      <c r="H33" s="688"/>
      <c r="I33" s="689"/>
      <c r="J33" s="693"/>
      <c r="K33" s="701"/>
      <c r="L33" s="702"/>
      <c r="M33" s="702"/>
      <c r="N33" s="702"/>
      <c r="O33" s="702"/>
      <c r="P33" s="702"/>
      <c r="Q33" s="702"/>
      <c r="R33" s="702"/>
      <c r="S33" s="702"/>
      <c r="T33" s="702"/>
      <c r="U33" s="702"/>
      <c r="V33" s="702"/>
      <c r="W33" s="702"/>
      <c r="X33" s="702"/>
      <c r="Y33" s="702"/>
      <c r="Z33" s="702"/>
      <c r="AA33" s="702"/>
      <c r="AB33" s="703"/>
      <c r="AC33" s="147"/>
      <c r="AD33" s="123"/>
      <c r="AE33" s="591"/>
      <c r="AF33" s="652"/>
      <c r="AG33" s="653"/>
      <c r="AH33" s="678"/>
      <c r="AI33" s="679"/>
      <c r="AJ33" s="679"/>
      <c r="AK33" s="679"/>
      <c r="AL33" s="680"/>
      <c r="AM33" s="421"/>
      <c r="AN33" s="429"/>
      <c r="AO33" s="430"/>
      <c r="AP33" s="430"/>
      <c r="AQ33" s="430"/>
      <c r="AR33" s="430"/>
      <c r="AS33" s="430"/>
      <c r="AT33" s="430"/>
      <c r="AU33" s="430"/>
      <c r="AV33" s="430"/>
      <c r="AW33" s="430"/>
      <c r="AX33" s="430"/>
      <c r="AY33" s="430"/>
      <c r="AZ33" s="430"/>
      <c r="BA33" s="430"/>
      <c r="BB33" s="430"/>
      <c r="BC33" s="430"/>
      <c r="BD33" s="430"/>
      <c r="BE33" s="431"/>
    </row>
    <row r="34" spans="1:67" ht="26.1" customHeight="1" x14ac:dyDescent="0.4">
      <c r="A34" s="145"/>
      <c r="B34" s="591"/>
      <c r="C34" s="652"/>
      <c r="D34" s="653"/>
      <c r="E34" s="690"/>
      <c r="F34" s="691"/>
      <c r="G34" s="691"/>
      <c r="H34" s="691"/>
      <c r="I34" s="692"/>
      <c r="J34" s="694"/>
      <c r="K34" s="704"/>
      <c r="L34" s="705"/>
      <c r="M34" s="705"/>
      <c r="N34" s="705"/>
      <c r="O34" s="705"/>
      <c r="P34" s="705"/>
      <c r="Q34" s="705"/>
      <c r="R34" s="705"/>
      <c r="S34" s="705"/>
      <c r="T34" s="705"/>
      <c r="U34" s="705"/>
      <c r="V34" s="705"/>
      <c r="W34" s="705"/>
      <c r="X34" s="705"/>
      <c r="Y34" s="705"/>
      <c r="Z34" s="705"/>
      <c r="AA34" s="705"/>
      <c r="AB34" s="706"/>
      <c r="AC34" s="147"/>
      <c r="AD34" s="123"/>
      <c r="AE34" s="591"/>
      <c r="AF34" s="652"/>
      <c r="AG34" s="653"/>
      <c r="AH34" s="681"/>
      <c r="AI34" s="682"/>
      <c r="AJ34" s="682"/>
      <c r="AK34" s="682"/>
      <c r="AL34" s="683"/>
      <c r="AM34" s="422"/>
      <c r="AN34" s="432"/>
      <c r="AO34" s="433"/>
      <c r="AP34" s="433"/>
      <c r="AQ34" s="433"/>
      <c r="AR34" s="433"/>
      <c r="AS34" s="433"/>
      <c r="AT34" s="433"/>
      <c r="AU34" s="433"/>
      <c r="AV34" s="433"/>
      <c r="AW34" s="433"/>
      <c r="AX34" s="433"/>
      <c r="AY34" s="433"/>
      <c r="AZ34" s="433"/>
      <c r="BA34" s="433"/>
      <c r="BB34" s="433"/>
      <c r="BC34" s="433"/>
      <c r="BD34" s="433"/>
      <c r="BE34" s="434"/>
    </row>
    <row r="35" spans="1:67" ht="20.100000000000001" customHeight="1" x14ac:dyDescent="0.4">
      <c r="A35" s="145"/>
      <c r="B35" s="591"/>
      <c r="C35" s="652"/>
      <c r="D35" s="653"/>
      <c r="E35" s="156" t="s">
        <v>57</v>
      </c>
      <c r="F35" s="486" t="s">
        <v>286</v>
      </c>
      <c r="G35" s="486"/>
      <c r="H35" s="486"/>
      <c r="I35" s="486"/>
      <c r="J35" s="486"/>
      <c r="K35" s="486"/>
      <c r="L35" s="486"/>
      <c r="M35" s="486"/>
      <c r="N35" s="486"/>
      <c r="O35" s="486"/>
      <c r="P35" s="486"/>
      <c r="Q35" s="486"/>
      <c r="R35" s="486"/>
      <c r="S35" s="486"/>
      <c r="T35" s="486"/>
      <c r="U35" s="486"/>
      <c r="V35" s="486"/>
      <c r="W35" s="486"/>
      <c r="X35" s="486"/>
      <c r="Y35" s="486"/>
      <c r="Z35" s="486"/>
      <c r="AA35" s="486"/>
      <c r="AB35" s="487"/>
      <c r="AC35" s="147"/>
      <c r="AD35" s="123"/>
      <c r="AE35" s="591"/>
      <c r="AF35" s="652"/>
      <c r="AG35" s="653"/>
      <c r="AH35" s="156" t="s">
        <v>57</v>
      </c>
      <c r="AI35" s="486" t="s">
        <v>286</v>
      </c>
      <c r="AJ35" s="486"/>
      <c r="AK35" s="486"/>
      <c r="AL35" s="486"/>
      <c r="AM35" s="486"/>
      <c r="AN35" s="486"/>
      <c r="AO35" s="486"/>
      <c r="AP35" s="486"/>
      <c r="AQ35" s="486"/>
      <c r="AR35" s="486"/>
      <c r="AS35" s="486"/>
      <c r="AT35" s="486"/>
      <c r="AU35" s="486"/>
      <c r="AV35" s="486"/>
      <c r="AW35" s="486"/>
      <c r="AX35" s="486"/>
      <c r="AY35" s="486"/>
      <c r="AZ35" s="486"/>
      <c r="BA35" s="486"/>
      <c r="BB35" s="486"/>
      <c r="BC35" s="486"/>
      <c r="BD35" s="486"/>
      <c r="BE35" s="487"/>
    </row>
    <row r="36" spans="1:67" ht="20.100000000000001" customHeight="1" thickBot="1" x14ac:dyDescent="0.45">
      <c r="A36" s="145"/>
      <c r="B36" s="649"/>
      <c r="C36" s="654"/>
      <c r="D36" s="655"/>
      <c r="E36" s="202"/>
      <c r="F36" s="488" t="s">
        <v>287</v>
      </c>
      <c r="G36" s="488"/>
      <c r="H36" s="488"/>
      <c r="I36" s="488"/>
      <c r="J36" s="488"/>
      <c r="K36" s="488"/>
      <c r="L36" s="488"/>
      <c r="M36" s="488"/>
      <c r="N36" s="488"/>
      <c r="O36" s="488"/>
      <c r="P36" s="488"/>
      <c r="Q36" s="488"/>
      <c r="R36" s="488"/>
      <c r="S36" s="488"/>
      <c r="T36" s="488"/>
      <c r="U36" s="488"/>
      <c r="V36" s="488"/>
      <c r="W36" s="488"/>
      <c r="X36" s="488"/>
      <c r="Y36" s="488"/>
      <c r="Z36" s="488"/>
      <c r="AA36" s="488"/>
      <c r="AB36" s="203"/>
      <c r="AC36" s="147"/>
      <c r="AD36" s="123"/>
      <c r="AE36" s="649"/>
      <c r="AF36" s="654"/>
      <c r="AG36" s="655"/>
      <c r="AH36" s="202"/>
      <c r="AI36" s="488" t="s">
        <v>287</v>
      </c>
      <c r="AJ36" s="488"/>
      <c r="AK36" s="488"/>
      <c r="AL36" s="488"/>
      <c r="AM36" s="488"/>
      <c r="AN36" s="488"/>
      <c r="AO36" s="488"/>
      <c r="AP36" s="488"/>
      <c r="AQ36" s="488"/>
      <c r="AR36" s="488"/>
      <c r="AS36" s="488"/>
      <c r="AT36" s="488"/>
      <c r="AU36" s="488"/>
      <c r="AV36" s="488"/>
      <c r="AW36" s="488"/>
      <c r="AX36" s="488"/>
      <c r="AY36" s="488"/>
      <c r="AZ36" s="488"/>
      <c r="BA36" s="488"/>
      <c r="BB36" s="488"/>
      <c r="BC36" s="488"/>
      <c r="BD36" s="488"/>
      <c r="BE36" s="203"/>
    </row>
    <row r="37" spans="1:67" ht="26.1" customHeight="1" x14ac:dyDescent="0.4">
      <c r="A37" s="145"/>
      <c r="B37" s="590">
        <v>4</v>
      </c>
      <c r="C37" s="650" t="s">
        <v>284</v>
      </c>
      <c r="D37" s="651"/>
      <c r="E37" s="201" t="s">
        <v>315</v>
      </c>
      <c r="F37" s="242"/>
      <c r="G37" s="242"/>
      <c r="H37" s="242"/>
      <c r="I37" s="242"/>
      <c r="J37" s="205"/>
      <c r="K37" s="205"/>
      <c r="L37" s="205"/>
      <c r="M37" s="205"/>
      <c r="N37" s="205"/>
      <c r="O37" s="206"/>
      <c r="P37" s="206"/>
      <c r="Q37" s="206"/>
      <c r="R37" s="206"/>
      <c r="S37" s="206"/>
      <c r="T37" s="205"/>
      <c r="U37" s="205"/>
      <c r="V37" s="205"/>
      <c r="W37" s="453" t="s">
        <v>222</v>
      </c>
      <c r="X37" s="453"/>
      <c r="Y37" s="453"/>
      <c r="Z37" s="453"/>
      <c r="AA37" s="453"/>
      <c r="AB37" s="207"/>
      <c r="AC37" s="147"/>
      <c r="AD37" s="123"/>
      <c r="AE37" s="590">
        <v>4</v>
      </c>
      <c r="AF37" s="650" t="s">
        <v>284</v>
      </c>
      <c r="AG37" s="651"/>
      <c r="AH37" s="201" t="s">
        <v>315</v>
      </c>
      <c r="AI37" s="242"/>
      <c r="AJ37" s="242"/>
      <c r="AK37" s="242"/>
      <c r="AL37" s="242"/>
      <c r="AM37" s="205"/>
      <c r="AN37" s="205"/>
      <c r="AO37" s="205"/>
      <c r="AP37" s="205"/>
      <c r="AQ37" s="205"/>
      <c r="AR37" s="206"/>
      <c r="AS37" s="206"/>
      <c r="AT37" s="206"/>
      <c r="AU37" s="206"/>
      <c r="AV37" s="206"/>
      <c r="AW37" s="205"/>
      <c r="AX37" s="205"/>
      <c r="AY37" s="205"/>
      <c r="AZ37" s="453" t="s">
        <v>222</v>
      </c>
      <c r="BA37" s="453"/>
      <c r="BB37" s="453"/>
      <c r="BC37" s="453"/>
      <c r="BD37" s="453"/>
      <c r="BE37" s="207"/>
    </row>
    <row r="38" spans="1:67" ht="20.100000000000001" customHeight="1" x14ac:dyDescent="0.4">
      <c r="A38" s="145"/>
      <c r="B38" s="591"/>
      <c r="C38" s="652"/>
      <c r="D38" s="653"/>
      <c r="E38" s="191"/>
      <c r="F38" s="498" t="s">
        <v>267</v>
      </c>
      <c r="G38" s="500" t="s">
        <v>218</v>
      </c>
      <c r="H38" s="501"/>
      <c r="I38" s="501"/>
      <c r="J38" s="501"/>
      <c r="K38" s="501"/>
      <c r="L38" s="501"/>
      <c r="M38" s="501"/>
      <c r="N38" s="502"/>
      <c r="O38" s="492" t="s">
        <v>231</v>
      </c>
      <c r="P38" s="493"/>
      <c r="Q38" s="493"/>
      <c r="R38" s="493"/>
      <c r="S38" s="494"/>
      <c r="T38" s="509" t="s">
        <v>277</v>
      </c>
      <c r="U38" s="510"/>
      <c r="V38" s="510"/>
      <c r="W38" s="510"/>
      <c r="X38" s="510"/>
      <c r="Y38" s="510"/>
      <c r="Z38" s="510"/>
      <c r="AA38" s="511"/>
      <c r="AB38" s="157"/>
      <c r="AC38" s="147"/>
      <c r="AD38" s="123"/>
      <c r="AE38" s="591"/>
      <c r="AF38" s="652"/>
      <c r="AG38" s="653"/>
      <c r="AH38" s="268"/>
      <c r="AI38" s="498" t="s">
        <v>267</v>
      </c>
      <c r="AJ38" s="500" t="s">
        <v>218</v>
      </c>
      <c r="AK38" s="501"/>
      <c r="AL38" s="501"/>
      <c r="AM38" s="501"/>
      <c r="AN38" s="501"/>
      <c r="AO38" s="501"/>
      <c r="AP38" s="501"/>
      <c r="AQ38" s="502"/>
      <c r="AR38" s="492" t="s">
        <v>283</v>
      </c>
      <c r="AS38" s="493"/>
      <c r="AT38" s="493"/>
      <c r="AU38" s="493"/>
      <c r="AV38" s="494"/>
      <c r="AW38" s="509" t="s">
        <v>277</v>
      </c>
      <c r="AX38" s="510"/>
      <c r="AY38" s="510"/>
      <c r="AZ38" s="510"/>
      <c r="BA38" s="510"/>
      <c r="BB38" s="510"/>
      <c r="BC38" s="510"/>
      <c r="BD38" s="511"/>
      <c r="BE38" s="157"/>
    </row>
    <row r="39" spans="1:67" ht="20.100000000000001" customHeight="1" x14ac:dyDescent="0.4">
      <c r="A39" s="145"/>
      <c r="B39" s="591"/>
      <c r="C39" s="652"/>
      <c r="D39" s="653"/>
      <c r="E39" s="191"/>
      <c r="F39" s="499"/>
      <c r="G39" s="503"/>
      <c r="H39" s="504"/>
      <c r="I39" s="504"/>
      <c r="J39" s="504"/>
      <c r="K39" s="504"/>
      <c r="L39" s="504"/>
      <c r="M39" s="504"/>
      <c r="N39" s="505"/>
      <c r="O39" s="506" t="s">
        <v>308</v>
      </c>
      <c r="P39" s="507"/>
      <c r="Q39" s="507"/>
      <c r="R39" s="507"/>
      <c r="S39" s="508"/>
      <c r="T39" s="435" t="s">
        <v>278</v>
      </c>
      <c r="U39" s="435"/>
      <c r="V39" s="435"/>
      <c r="W39" s="435" t="s">
        <v>63</v>
      </c>
      <c r="X39" s="435"/>
      <c r="Y39" s="435"/>
      <c r="Z39" s="435"/>
      <c r="AA39" s="435"/>
      <c r="AB39" s="157"/>
      <c r="AC39" s="147"/>
      <c r="AD39" s="123"/>
      <c r="AE39" s="591"/>
      <c r="AF39" s="652"/>
      <c r="AG39" s="653"/>
      <c r="AH39" s="268"/>
      <c r="AI39" s="499"/>
      <c r="AJ39" s="503"/>
      <c r="AK39" s="504"/>
      <c r="AL39" s="504"/>
      <c r="AM39" s="504"/>
      <c r="AN39" s="504"/>
      <c r="AO39" s="504"/>
      <c r="AP39" s="504"/>
      <c r="AQ39" s="505"/>
      <c r="AR39" s="506" t="s">
        <v>276</v>
      </c>
      <c r="AS39" s="507"/>
      <c r="AT39" s="507"/>
      <c r="AU39" s="507"/>
      <c r="AV39" s="508"/>
      <c r="AW39" s="435" t="s">
        <v>278</v>
      </c>
      <c r="AX39" s="435"/>
      <c r="AY39" s="435"/>
      <c r="AZ39" s="435" t="s">
        <v>63</v>
      </c>
      <c r="BA39" s="435"/>
      <c r="BB39" s="435"/>
      <c r="BC39" s="435"/>
      <c r="BD39" s="435"/>
      <c r="BE39" s="157"/>
    </row>
    <row r="40" spans="1:67" ht="26.1" customHeight="1" x14ac:dyDescent="0.4">
      <c r="A40" s="145"/>
      <c r="B40" s="591"/>
      <c r="C40" s="652"/>
      <c r="D40" s="653"/>
      <c r="E40" s="191"/>
      <c r="F40" s="158">
        <v>1</v>
      </c>
      <c r="G40" s="515"/>
      <c r="H40" s="516"/>
      <c r="I40" s="516"/>
      <c r="J40" s="516"/>
      <c r="K40" s="516"/>
      <c r="L40" s="516"/>
      <c r="M40" s="516"/>
      <c r="N40" s="517"/>
      <c r="O40" s="518"/>
      <c r="P40" s="519"/>
      <c r="Q40" s="519"/>
      <c r="R40" s="519"/>
      <c r="S40" s="520"/>
      <c r="T40" s="512"/>
      <c r="U40" s="513"/>
      <c r="V40" s="514"/>
      <c r="W40" s="489"/>
      <c r="X40" s="490"/>
      <c r="Y40" s="490"/>
      <c r="Z40" s="490"/>
      <c r="AA40" s="491"/>
      <c r="AB40" s="157"/>
      <c r="AC40" s="147"/>
      <c r="AD40" s="123"/>
      <c r="AE40" s="591"/>
      <c r="AF40" s="652"/>
      <c r="AG40" s="653"/>
      <c r="AH40" s="268"/>
      <c r="AI40" s="158">
        <v>1</v>
      </c>
      <c r="AJ40" s="418" t="s">
        <v>282</v>
      </c>
      <c r="AK40" s="419"/>
      <c r="AL40" s="419"/>
      <c r="AM40" s="419"/>
      <c r="AN40" s="419"/>
      <c r="AO40" s="419"/>
      <c r="AP40" s="419"/>
      <c r="AQ40" s="420"/>
      <c r="AR40" s="495">
        <v>11000000</v>
      </c>
      <c r="AS40" s="496"/>
      <c r="AT40" s="496"/>
      <c r="AU40" s="496"/>
      <c r="AV40" s="497"/>
      <c r="AW40" s="436" t="s">
        <v>279</v>
      </c>
      <c r="AX40" s="437"/>
      <c r="AY40" s="438"/>
      <c r="AZ40" s="439">
        <v>5000000</v>
      </c>
      <c r="BA40" s="440"/>
      <c r="BB40" s="440"/>
      <c r="BC40" s="440"/>
      <c r="BD40" s="441"/>
      <c r="BE40" s="157"/>
    </row>
    <row r="41" spans="1:67" ht="26.1" customHeight="1" x14ac:dyDescent="0.4">
      <c r="A41" s="145"/>
      <c r="B41" s="591"/>
      <c r="C41" s="652"/>
      <c r="D41" s="653"/>
      <c r="E41" s="191"/>
      <c r="F41" s="158">
        <v>2</v>
      </c>
      <c r="G41" s="515"/>
      <c r="H41" s="516"/>
      <c r="I41" s="516"/>
      <c r="J41" s="516"/>
      <c r="K41" s="516"/>
      <c r="L41" s="516"/>
      <c r="M41" s="516"/>
      <c r="N41" s="517"/>
      <c r="O41" s="518"/>
      <c r="P41" s="519"/>
      <c r="Q41" s="519"/>
      <c r="R41" s="519"/>
      <c r="S41" s="520"/>
      <c r="T41" s="512"/>
      <c r="U41" s="513"/>
      <c r="V41" s="514"/>
      <c r="W41" s="489"/>
      <c r="X41" s="490"/>
      <c r="Y41" s="490"/>
      <c r="Z41" s="490"/>
      <c r="AA41" s="491"/>
      <c r="AB41" s="157"/>
      <c r="AC41" s="147"/>
      <c r="AD41" s="123"/>
      <c r="AE41" s="591"/>
      <c r="AF41" s="652"/>
      <c r="AG41" s="653"/>
      <c r="AH41" s="268"/>
      <c r="AI41" s="158">
        <v>2</v>
      </c>
      <c r="AJ41" s="415"/>
      <c r="AK41" s="416"/>
      <c r="AL41" s="416"/>
      <c r="AM41" s="416"/>
      <c r="AN41" s="416"/>
      <c r="AO41" s="416"/>
      <c r="AP41" s="416"/>
      <c r="AQ41" s="417"/>
      <c r="AR41" s="412"/>
      <c r="AS41" s="413"/>
      <c r="AT41" s="413"/>
      <c r="AU41" s="413"/>
      <c r="AV41" s="414"/>
      <c r="AW41" s="442"/>
      <c r="AX41" s="443"/>
      <c r="AY41" s="444"/>
      <c r="AZ41" s="445"/>
      <c r="BA41" s="446"/>
      <c r="BB41" s="446"/>
      <c r="BC41" s="446"/>
      <c r="BD41" s="447"/>
      <c r="BE41" s="157"/>
      <c r="BH41" s="116"/>
      <c r="BI41" s="116"/>
      <c r="BJ41" s="116"/>
      <c r="BK41" s="116"/>
      <c r="BL41" s="116"/>
      <c r="BM41" s="116"/>
      <c r="BN41" s="116"/>
    </row>
    <row r="42" spans="1:67" ht="26.1" customHeight="1" x14ac:dyDescent="0.4">
      <c r="A42" s="145"/>
      <c r="B42" s="591"/>
      <c r="C42" s="652"/>
      <c r="D42" s="653"/>
      <c r="E42" s="191"/>
      <c r="F42" s="158">
        <v>3</v>
      </c>
      <c r="G42" s="515"/>
      <c r="H42" s="516"/>
      <c r="I42" s="516"/>
      <c r="J42" s="516"/>
      <c r="K42" s="516"/>
      <c r="L42" s="516"/>
      <c r="M42" s="516"/>
      <c r="N42" s="517"/>
      <c r="O42" s="518"/>
      <c r="P42" s="519"/>
      <c r="Q42" s="519"/>
      <c r="R42" s="519"/>
      <c r="S42" s="520"/>
      <c r="T42" s="512"/>
      <c r="U42" s="513"/>
      <c r="V42" s="514"/>
      <c r="W42" s="489"/>
      <c r="X42" s="490"/>
      <c r="Y42" s="490"/>
      <c r="Z42" s="490"/>
      <c r="AA42" s="491"/>
      <c r="AB42" s="157"/>
      <c r="AC42" s="147"/>
      <c r="AD42" s="123"/>
      <c r="AE42" s="591"/>
      <c r="AF42" s="652"/>
      <c r="AG42" s="653"/>
      <c r="AH42" s="268"/>
      <c r="AI42" s="158">
        <v>3</v>
      </c>
      <c r="AJ42" s="415"/>
      <c r="AK42" s="416"/>
      <c r="AL42" s="416"/>
      <c r="AM42" s="416"/>
      <c r="AN42" s="416"/>
      <c r="AO42" s="416"/>
      <c r="AP42" s="416"/>
      <c r="AQ42" s="417"/>
      <c r="AR42" s="412"/>
      <c r="AS42" s="413"/>
      <c r="AT42" s="413"/>
      <c r="AU42" s="413"/>
      <c r="AV42" s="414"/>
      <c r="AW42" s="442"/>
      <c r="AX42" s="443"/>
      <c r="AY42" s="444"/>
      <c r="AZ42" s="445"/>
      <c r="BA42" s="446"/>
      <c r="BB42" s="446"/>
      <c r="BC42" s="446"/>
      <c r="BD42" s="447"/>
      <c r="BE42" s="157"/>
      <c r="BH42" s="116"/>
      <c r="BI42" s="116"/>
      <c r="BJ42" s="116"/>
      <c r="BK42" s="116"/>
      <c r="BL42" s="116"/>
      <c r="BM42" s="116"/>
      <c r="BN42" s="116"/>
      <c r="BO42" s="116"/>
    </row>
    <row r="43" spans="1:67" ht="26.1" customHeight="1" x14ac:dyDescent="0.4">
      <c r="A43" s="145"/>
      <c r="B43" s="591"/>
      <c r="C43" s="652"/>
      <c r="D43" s="653"/>
      <c r="E43" s="191"/>
      <c r="F43" s="158">
        <v>4</v>
      </c>
      <c r="G43" s="515"/>
      <c r="H43" s="516"/>
      <c r="I43" s="516"/>
      <c r="J43" s="516"/>
      <c r="K43" s="516"/>
      <c r="L43" s="516"/>
      <c r="M43" s="516"/>
      <c r="N43" s="517"/>
      <c r="O43" s="518"/>
      <c r="P43" s="519"/>
      <c r="Q43" s="519"/>
      <c r="R43" s="519"/>
      <c r="S43" s="520"/>
      <c r="T43" s="512"/>
      <c r="U43" s="513"/>
      <c r="V43" s="514"/>
      <c r="W43" s="489"/>
      <c r="X43" s="490"/>
      <c r="Y43" s="490"/>
      <c r="Z43" s="490"/>
      <c r="AA43" s="491"/>
      <c r="AB43" s="157"/>
      <c r="AC43" s="147"/>
      <c r="AD43" s="123"/>
      <c r="AE43" s="591"/>
      <c r="AF43" s="652"/>
      <c r="AG43" s="653"/>
      <c r="AH43" s="268"/>
      <c r="AI43" s="158">
        <v>4</v>
      </c>
      <c r="AJ43" s="415"/>
      <c r="AK43" s="416"/>
      <c r="AL43" s="416"/>
      <c r="AM43" s="416"/>
      <c r="AN43" s="416"/>
      <c r="AO43" s="416"/>
      <c r="AP43" s="416"/>
      <c r="AQ43" s="417"/>
      <c r="AR43" s="412"/>
      <c r="AS43" s="413"/>
      <c r="AT43" s="413"/>
      <c r="AU43" s="413"/>
      <c r="AV43" s="414"/>
      <c r="AW43" s="442"/>
      <c r="AX43" s="443"/>
      <c r="AY43" s="444"/>
      <c r="AZ43" s="445"/>
      <c r="BA43" s="446"/>
      <c r="BB43" s="446"/>
      <c r="BC43" s="446"/>
      <c r="BD43" s="447"/>
      <c r="BE43" s="157"/>
      <c r="BH43" s="116"/>
      <c r="BI43" s="116"/>
      <c r="BJ43" s="116"/>
      <c r="BK43" s="116"/>
      <c r="BL43" s="116"/>
      <c r="BM43" s="116"/>
      <c r="BN43" s="116"/>
      <c r="BO43" s="116"/>
    </row>
    <row r="44" spans="1:67" ht="20.100000000000001" customHeight="1" x14ac:dyDescent="0.4">
      <c r="A44" s="145"/>
      <c r="B44" s="591"/>
      <c r="C44" s="652"/>
      <c r="D44" s="653"/>
      <c r="E44" s="191"/>
      <c r="F44" s="384" t="s">
        <v>227</v>
      </c>
      <c r="G44" s="385"/>
      <c r="H44" s="385"/>
      <c r="I44" s="385"/>
      <c r="J44" s="385"/>
      <c r="K44" s="385"/>
      <c r="L44" s="385"/>
      <c r="M44" s="385"/>
      <c r="N44" s="386"/>
      <c r="O44" s="466">
        <f>SUM(O40:S43)</f>
        <v>0</v>
      </c>
      <c r="P44" s="467"/>
      <c r="Q44" s="467"/>
      <c r="R44" s="467"/>
      <c r="S44" s="468"/>
      <c r="T44" s="460"/>
      <c r="U44" s="461"/>
      <c r="V44" s="462"/>
      <c r="W44" s="466">
        <f>SUM(W40:AA43)</f>
        <v>0</v>
      </c>
      <c r="X44" s="467"/>
      <c r="Y44" s="467"/>
      <c r="Z44" s="467"/>
      <c r="AA44" s="468"/>
      <c r="AB44" s="157"/>
      <c r="AC44" s="147"/>
      <c r="AD44" s="123"/>
      <c r="AE44" s="591"/>
      <c r="AF44" s="652"/>
      <c r="AG44" s="653"/>
      <c r="AH44" s="268"/>
      <c r="AI44" s="384" t="s">
        <v>227</v>
      </c>
      <c r="AJ44" s="385"/>
      <c r="AK44" s="385"/>
      <c r="AL44" s="385"/>
      <c r="AM44" s="385"/>
      <c r="AN44" s="385"/>
      <c r="AO44" s="385"/>
      <c r="AP44" s="385"/>
      <c r="AQ44" s="386"/>
      <c r="AR44" s="466">
        <f>SUM(AR40:AX43)</f>
        <v>11000000</v>
      </c>
      <c r="AS44" s="467"/>
      <c r="AT44" s="467"/>
      <c r="AU44" s="467"/>
      <c r="AV44" s="468"/>
      <c r="AW44" s="460"/>
      <c r="AX44" s="461"/>
      <c r="AY44" s="462"/>
      <c r="AZ44" s="466">
        <f>SUM(AZ40:BD43)</f>
        <v>5000000</v>
      </c>
      <c r="BA44" s="467"/>
      <c r="BB44" s="467"/>
      <c r="BC44" s="467"/>
      <c r="BD44" s="468"/>
      <c r="BE44" s="157"/>
      <c r="BH44" s="116"/>
      <c r="BI44" s="116"/>
      <c r="BJ44" s="116"/>
      <c r="BK44" s="116"/>
      <c r="BL44" s="116"/>
      <c r="BM44" s="116"/>
      <c r="BN44" s="116"/>
      <c r="BO44" s="116"/>
    </row>
    <row r="45" spans="1:67" ht="20.100000000000001" customHeight="1" thickBot="1" x14ac:dyDescent="0.45">
      <c r="A45" s="145"/>
      <c r="B45" s="649"/>
      <c r="C45" s="654"/>
      <c r="D45" s="655"/>
      <c r="E45" s="159" t="s">
        <v>57</v>
      </c>
      <c r="F45" s="204" t="s">
        <v>285</v>
      </c>
      <c r="G45" s="159"/>
      <c r="H45" s="159"/>
      <c r="I45" s="159"/>
      <c r="J45" s="160"/>
      <c r="K45" s="160"/>
      <c r="L45" s="160"/>
      <c r="M45" s="160"/>
      <c r="N45" s="160"/>
      <c r="O45" s="160"/>
      <c r="P45" s="160"/>
      <c r="Q45" s="160"/>
      <c r="R45" s="160"/>
      <c r="S45" s="160"/>
      <c r="T45" s="160"/>
      <c r="U45" s="160"/>
      <c r="V45" s="160"/>
      <c r="W45" s="160"/>
      <c r="X45" s="160"/>
      <c r="Y45" s="160"/>
      <c r="Z45" s="160"/>
      <c r="AA45" s="160"/>
      <c r="AB45" s="161"/>
      <c r="AC45" s="147"/>
      <c r="AD45" s="123"/>
      <c r="AE45" s="649"/>
      <c r="AF45" s="654"/>
      <c r="AG45" s="655"/>
      <c r="AH45" s="159"/>
      <c r="AI45" s="159"/>
      <c r="AJ45" s="159"/>
      <c r="AK45" s="159"/>
      <c r="AL45" s="159"/>
      <c r="AM45" s="160"/>
      <c r="AN45" s="160"/>
      <c r="AO45" s="160"/>
      <c r="AP45" s="160"/>
      <c r="AQ45" s="160"/>
      <c r="AR45" s="160"/>
      <c r="AS45" s="160"/>
      <c r="AT45" s="160"/>
      <c r="AU45" s="160"/>
      <c r="AV45" s="160"/>
      <c r="AW45" s="160"/>
      <c r="AX45" s="160"/>
      <c r="AY45" s="160"/>
      <c r="AZ45" s="160"/>
      <c r="BA45" s="160"/>
      <c r="BB45" s="160"/>
      <c r="BC45" s="160"/>
      <c r="BD45" s="160"/>
      <c r="BE45" s="161"/>
      <c r="BH45" s="116"/>
      <c r="BI45" s="116"/>
      <c r="BJ45" s="116"/>
      <c r="BK45" s="116"/>
      <c r="BL45" s="116"/>
      <c r="BM45" s="116"/>
      <c r="BN45" s="116"/>
      <c r="BO45" s="116"/>
    </row>
    <row r="46" spans="1:67" s="116" customFormat="1" ht="21" customHeight="1" x14ac:dyDescent="0.4">
      <c r="A46" s="144"/>
      <c r="B46" s="162">
        <v>5</v>
      </c>
      <c r="C46" s="521" t="s">
        <v>219</v>
      </c>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2"/>
      <c r="AC46" s="144"/>
      <c r="AE46" s="124">
        <v>5</v>
      </c>
      <c r="AF46" s="523" t="s">
        <v>219</v>
      </c>
      <c r="AG46" s="523"/>
      <c r="AH46" s="523"/>
      <c r="AI46" s="523"/>
      <c r="AJ46" s="523"/>
      <c r="AK46" s="523"/>
      <c r="AL46" s="523"/>
      <c r="AM46" s="523"/>
      <c r="AN46" s="523"/>
      <c r="AO46" s="523"/>
      <c r="AP46" s="523"/>
      <c r="AQ46" s="523"/>
      <c r="AR46" s="523"/>
      <c r="AS46" s="523"/>
      <c r="AT46" s="523"/>
      <c r="AU46" s="523"/>
      <c r="AV46" s="523"/>
      <c r="AW46" s="523"/>
      <c r="AX46" s="523"/>
      <c r="AY46" s="523"/>
      <c r="AZ46" s="523"/>
      <c r="BA46" s="523"/>
      <c r="BB46" s="523"/>
      <c r="BC46" s="523"/>
      <c r="BD46" s="523"/>
      <c r="BE46" s="524"/>
      <c r="BF46" s="118"/>
    </row>
    <row r="47" spans="1:67" s="116" customFormat="1" ht="20.100000000000001" customHeight="1" x14ac:dyDescent="0.4">
      <c r="A47" s="144"/>
      <c r="B47" s="163"/>
      <c r="C47" s="144" t="s">
        <v>220</v>
      </c>
      <c r="D47" s="164" t="s">
        <v>221</v>
      </c>
      <c r="E47" s="144"/>
      <c r="F47" s="164"/>
      <c r="G47" s="144"/>
      <c r="H47" s="144"/>
      <c r="I47" s="144"/>
      <c r="J47" s="144"/>
      <c r="K47" s="144"/>
      <c r="L47" s="144"/>
      <c r="M47" s="144"/>
      <c r="N47" s="144"/>
      <c r="O47" s="144"/>
      <c r="P47" s="144"/>
      <c r="Q47" s="144"/>
      <c r="R47" s="144"/>
      <c r="S47" s="164"/>
      <c r="T47" s="144"/>
      <c r="U47" s="144"/>
      <c r="V47" s="144"/>
      <c r="W47" s="144"/>
      <c r="X47" s="164"/>
      <c r="Y47" s="144"/>
      <c r="Z47" s="144"/>
      <c r="AA47" s="165" t="s">
        <v>298</v>
      </c>
      <c r="AB47" s="166"/>
      <c r="AC47" s="144"/>
      <c r="AE47" s="125"/>
      <c r="AF47" s="144" t="s">
        <v>220</v>
      </c>
      <c r="AG47" s="164" t="s">
        <v>221</v>
      </c>
      <c r="AH47" s="144"/>
      <c r="AI47" s="164"/>
      <c r="AJ47" s="144"/>
      <c r="AK47" s="144"/>
      <c r="AL47" s="144"/>
      <c r="AM47" s="144"/>
      <c r="AN47" s="144"/>
      <c r="AO47" s="144"/>
      <c r="AP47" s="144"/>
      <c r="AQ47" s="144"/>
      <c r="AR47" s="144"/>
      <c r="AS47" s="144"/>
      <c r="AT47" s="144"/>
      <c r="AU47" s="144"/>
      <c r="AV47" s="164"/>
      <c r="AW47" s="144"/>
      <c r="AX47" s="144"/>
      <c r="AY47" s="144"/>
      <c r="AZ47" s="144"/>
      <c r="BA47" s="164"/>
      <c r="BB47" s="144"/>
      <c r="BC47" s="144"/>
      <c r="BD47" s="165" t="s">
        <v>298</v>
      </c>
      <c r="BE47" s="126"/>
      <c r="BF47" s="118"/>
    </row>
    <row r="48" spans="1:67" s="116" customFormat="1" ht="20.100000000000001" customHeight="1" x14ac:dyDescent="0.4">
      <c r="A48" s="144"/>
      <c r="B48" s="163"/>
      <c r="C48" s="525" t="s">
        <v>223</v>
      </c>
      <c r="D48" s="525"/>
      <c r="E48" s="525"/>
      <c r="F48" s="525"/>
      <c r="G48" s="525"/>
      <c r="H48" s="525" t="s">
        <v>224</v>
      </c>
      <c r="I48" s="525"/>
      <c r="J48" s="525"/>
      <c r="K48" s="525"/>
      <c r="L48" s="525"/>
      <c r="M48" s="526" t="s">
        <v>225</v>
      </c>
      <c r="N48" s="526"/>
      <c r="O48" s="526"/>
      <c r="P48" s="526"/>
      <c r="Q48" s="526"/>
      <c r="R48" s="526"/>
      <c r="S48" s="526"/>
      <c r="T48" s="526"/>
      <c r="U48" s="526"/>
      <c r="V48" s="526"/>
      <c r="W48" s="526"/>
      <c r="X48" s="526"/>
      <c r="Y48" s="526"/>
      <c r="Z48" s="526"/>
      <c r="AA48" s="526"/>
      <c r="AB48" s="167"/>
      <c r="AC48" s="144"/>
      <c r="AE48" s="125"/>
      <c r="AF48" s="525" t="s">
        <v>223</v>
      </c>
      <c r="AG48" s="525"/>
      <c r="AH48" s="525"/>
      <c r="AI48" s="525"/>
      <c r="AJ48" s="525"/>
      <c r="AK48" s="525" t="s">
        <v>224</v>
      </c>
      <c r="AL48" s="525"/>
      <c r="AM48" s="525"/>
      <c r="AN48" s="525"/>
      <c r="AO48" s="525"/>
      <c r="AP48" s="526" t="s">
        <v>225</v>
      </c>
      <c r="AQ48" s="526"/>
      <c r="AR48" s="526"/>
      <c r="AS48" s="526"/>
      <c r="AT48" s="526"/>
      <c r="AU48" s="526"/>
      <c r="AV48" s="526"/>
      <c r="AW48" s="526"/>
      <c r="AX48" s="526"/>
      <c r="AY48" s="526"/>
      <c r="AZ48" s="526"/>
      <c r="BA48" s="526"/>
      <c r="BB48" s="526"/>
      <c r="BC48" s="526"/>
      <c r="BD48" s="526"/>
      <c r="BE48" s="127"/>
      <c r="BF48" s="118"/>
    </row>
    <row r="49" spans="1:67" s="116" customFormat="1" ht="26.1" customHeight="1" x14ac:dyDescent="0.4">
      <c r="A49" s="142"/>
      <c r="B49" s="168"/>
      <c r="C49" s="406" t="s">
        <v>226</v>
      </c>
      <c r="D49" s="407"/>
      <c r="E49" s="407"/>
      <c r="F49" s="407"/>
      <c r="G49" s="408"/>
      <c r="H49" s="378">
        <f>H52-H51-H50</f>
        <v>0</v>
      </c>
      <c r="I49" s="379"/>
      <c r="J49" s="379"/>
      <c r="K49" s="379"/>
      <c r="L49" s="380"/>
      <c r="M49" s="527"/>
      <c r="N49" s="528"/>
      <c r="O49" s="528"/>
      <c r="P49" s="528"/>
      <c r="Q49" s="528"/>
      <c r="R49" s="528"/>
      <c r="S49" s="528"/>
      <c r="T49" s="528"/>
      <c r="U49" s="528"/>
      <c r="V49" s="528"/>
      <c r="W49" s="528"/>
      <c r="X49" s="528"/>
      <c r="Y49" s="528"/>
      <c r="Z49" s="528"/>
      <c r="AA49" s="529"/>
      <c r="AB49" s="169"/>
      <c r="AC49" s="142"/>
      <c r="AE49" s="128"/>
      <c r="AF49" s="406" t="s">
        <v>226</v>
      </c>
      <c r="AG49" s="407"/>
      <c r="AH49" s="407"/>
      <c r="AI49" s="407"/>
      <c r="AJ49" s="408"/>
      <c r="AK49" s="378">
        <f>AK52-AK51-AK50</f>
        <v>3600000</v>
      </c>
      <c r="AL49" s="379"/>
      <c r="AM49" s="379"/>
      <c r="AN49" s="379"/>
      <c r="AO49" s="380"/>
      <c r="AP49" s="381"/>
      <c r="AQ49" s="382"/>
      <c r="AR49" s="382"/>
      <c r="AS49" s="382"/>
      <c r="AT49" s="382"/>
      <c r="AU49" s="382"/>
      <c r="AV49" s="382"/>
      <c r="AW49" s="382"/>
      <c r="AX49" s="382"/>
      <c r="AY49" s="382"/>
      <c r="AZ49" s="382"/>
      <c r="BA49" s="382"/>
      <c r="BB49" s="382"/>
      <c r="BC49" s="382"/>
      <c r="BD49" s="383"/>
      <c r="BE49" s="129"/>
    </row>
    <row r="50" spans="1:67" s="116" customFormat="1" ht="26.1" customHeight="1" x14ac:dyDescent="0.4">
      <c r="A50" s="142"/>
      <c r="B50" s="168"/>
      <c r="C50" s="406" t="s">
        <v>301</v>
      </c>
      <c r="D50" s="407"/>
      <c r="E50" s="407"/>
      <c r="F50" s="407"/>
      <c r="G50" s="408"/>
      <c r="H50" s="378">
        <f>X64</f>
        <v>0</v>
      </c>
      <c r="I50" s="379"/>
      <c r="J50" s="379"/>
      <c r="K50" s="379"/>
      <c r="L50" s="380"/>
      <c r="M50" s="403" t="str">
        <f>IF(基本情報設定!E20="","",基本情報設定!E20)</f>
        <v/>
      </c>
      <c r="N50" s="404"/>
      <c r="O50" s="404"/>
      <c r="P50" s="404"/>
      <c r="Q50" s="404"/>
      <c r="R50" s="404"/>
      <c r="S50" s="404"/>
      <c r="T50" s="404"/>
      <c r="U50" s="404"/>
      <c r="V50" s="404"/>
      <c r="W50" s="404"/>
      <c r="X50" s="404"/>
      <c r="Y50" s="404"/>
      <c r="Z50" s="404"/>
      <c r="AA50" s="405"/>
      <c r="AB50" s="169"/>
      <c r="AC50" s="142"/>
      <c r="AE50" s="128"/>
      <c r="AF50" s="406" t="s">
        <v>301</v>
      </c>
      <c r="AG50" s="407"/>
      <c r="AH50" s="407"/>
      <c r="AI50" s="407"/>
      <c r="AJ50" s="408"/>
      <c r="AK50" s="378">
        <f>BA64</f>
        <v>2400000</v>
      </c>
      <c r="AL50" s="379"/>
      <c r="AM50" s="379"/>
      <c r="AN50" s="379"/>
      <c r="AO50" s="380"/>
      <c r="AP50" s="403">
        <f>基本情報設定!AH20</f>
        <v>0</v>
      </c>
      <c r="AQ50" s="404"/>
      <c r="AR50" s="404"/>
      <c r="AS50" s="404"/>
      <c r="AT50" s="404"/>
      <c r="AU50" s="404"/>
      <c r="AV50" s="404"/>
      <c r="AW50" s="404"/>
      <c r="AX50" s="404"/>
      <c r="AY50" s="404"/>
      <c r="AZ50" s="404"/>
      <c r="BA50" s="404"/>
      <c r="BB50" s="404"/>
      <c r="BC50" s="404"/>
      <c r="BD50" s="405"/>
      <c r="BE50" s="129"/>
    </row>
    <row r="51" spans="1:67" s="116" customFormat="1" ht="26.1" customHeight="1" thickBot="1" x14ac:dyDescent="0.45">
      <c r="A51" s="142"/>
      <c r="B51" s="168"/>
      <c r="C51" s="400" t="s">
        <v>130</v>
      </c>
      <c r="D51" s="401"/>
      <c r="E51" s="401"/>
      <c r="F51" s="401"/>
      <c r="G51" s="402"/>
      <c r="H51" s="378">
        <f>IF(M51="",0,W44)</f>
        <v>0</v>
      </c>
      <c r="I51" s="379"/>
      <c r="J51" s="379"/>
      <c r="K51" s="379"/>
      <c r="L51" s="380"/>
      <c r="M51" s="397" t="str">
        <f>IF(COUNTIF(T40:V43,"有")&gt;0,"島根県ものづくり産業エネルギーコスト削減対策緊急支援事業補助金","")</f>
        <v/>
      </c>
      <c r="N51" s="398"/>
      <c r="O51" s="398"/>
      <c r="P51" s="398"/>
      <c r="Q51" s="398"/>
      <c r="R51" s="398"/>
      <c r="S51" s="398"/>
      <c r="T51" s="398"/>
      <c r="U51" s="398"/>
      <c r="V51" s="398"/>
      <c r="W51" s="398"/>
      <c r="X51" s="398"/>
      <c r="Y51" s="398"/>
      <c r="Z51" s="398"/>
      <c r="AA51" s="399"/>
      <c r="AB51" s="169"/>
      <c r="AC51" s="142"/>
      <c r="AE51" s="128"/>
      <c r="AF51" s="400" t="s">
        <v>130</v>
      </c>
      <c r="AG51" s="401"/>
      <c r="AH51" s="401"/>
      <c r="AI51" s="401"/>
      <c r="AJ51" s="402"/>
      <c r="AK51" s="378">
        <f>IF(AP51="",0,AZ44)</f>
        <v>5000000</v>
      </c>
      <c r="AL51" s="379"/>
      <c r="AM51" s="379"/>
      <c r="AN51" s="379"/>
      <c r="AO51" s="380"/>
      <c r="AP51" s="397" t="str">
        <f>IF(COUNTIF(AW40:AY43,"有")&gt;0,"島根県ものづくり産業エネルギーコスト削減対策緊急支援事業補助金","")</f>
        <v>島根県ものづくり産業エネルギーコスト削減対策緊急支援事業補助金</v>
      </c>
      <c r="AQ51" s="398"/>
      <c r="AR51" s="398"/>
      <c r="AS51" s="398"/>
      <c r="AT51" s="398"/>
      <c r="AU51" s="398"/>
      <c r="AV51" s="398"/>
      <c r="AW51" s="398"/>
      <c r="AX51" s="398"/>
      <c r="AY51" s="398"/>
      <c r="AZ51" s="398"/>
      <c r="BA51" s="398"/>
      <c r="BB51" s="398"/>
      <c r="BC51" s="398"/>
      <c r="BD51" s="399"/>
      <c r="BE51" s="129"/>
    </row>
    <row r="52" spans="1:67" s="116" customFormat="1" ht="26.1" customHeight="1" thickTop="1" x14ac:dyDescent="0.4">
      <c r="A52" s="142"/>
      <c r="B52" s="168"/>
      <c r="C52" s="477" t="s">
        <v>227</v>
      </c>
      <c r="D52" s="478"/>
      <c r="E52" s="478"/>
      <c r="F52" s="478"/>
      <c r="G52" s="479"/>
      <c r="H52" s="480">
        <f>H63</f>
        <v>0</v>
      </c>
      <c r="I52" s="481"/>
      <c r="J52" s="481"/>
      <c r="K52" s="481"/>
      <c r="L52" s="482"/>
      <c r="M52" s="483"/>
      <c r="N52" s="484"/>
      <c r="O52" s="484"/>
      <c r="P52" s="484"/>
      <c r="Q52" s="484"/>
      <c r="R52" s="484"/>
      <c r="S52" s="484"/>
      <c r="T52" s="484"/>
      <c r="U52" s="484"/>
      <c r="V52" s="484"/>
      <c r="W52" s="484"/>
      <c r="X52" s="484"/>
      <c r="Y52" s="484"/>
      <c r="Z52" s="484"/>
      <c r="AA52" s="485"/>
      <c r="AB52" s="169"/>
      <c r="AC52" s="142"/>
      <c r="AE52" s="128"/>
      <c r="AF52" s="477" t="s">
        <v>227</v>
      </c>
      <c r="AG52" s="478"/>
      <c r="AH52" s="478"/>
      <c r="AI52" s="478"/>
      <c r="AJ52" s="479"/>
      <c r="AK52" s="480">
        <f>AK63</f>
        <v>11000000</v>
      </c>
      <c r="AL52" s="481"/>
      <c r="AM52" s="481"/>
      <c r="AN52" s="481"/>
      <c r="AO52" s="482"/>
      <c r="AP52" s="483"/>
      <c r="AQ52" s="484"/>
      <c r="AR52" s="484"/>
      <c r="AS52" s="484"/>
      <c r="AT52" s="484"/>
      <c r="AU52" s="484"/>
      <c r="AV52" s="484"/>
      <c r="AW52" s="484"/>
      <c r="AX52" s="484"/>
      <c r="AY52" s="484"/>
      <c r="AZ52" s="484"/>
      <c r="BA52" s="484"/>
      <c r="BB52" s="484"/>
      <c r="BC52" s="484"/>
      <c r="BD52" s="485"/>
      <c r="BE52" s="129"/>
    </row>
    <row r="53" spans="1:67" s="116" customFormat="1" ht="12" customHeight="1" x14ac:dyDescent="0.4">
      <c r="A53" s="142"/>
      <c r="B53" s="168"/>
      <c r="C53" s="175"/>
      <c r="D53" s="175"/>
      <c r="E53" s="175"/>
      <c r="F53" s="175"/>
      <c r="G53" s="175"/>
      <c r="H53" s="176"/>
      <c r="I53" s="176"/>
      <c r="J53" s="176"/>
      <c r="K53" s="176"/>
      <c r="L53" s="176"/>
      <c r="M53" s="177"/>
      <c r="N53" s="177"/>
      <c r="O53" s="177"/>
      <c r="P53" s="177"/>
      <c r="Q53" s="177"/>
      <c r="R53" s="177"/>
      <c r="S53" s="177"/>
      <c r="T53" s="177"/>
      <c r="U53" s="177"/>
      <c r="V53" s="177"/>
      <c r="W53" s="177"/>
      <c r="X53" s="177"/>
      <c r="Y53" s="177"/>
      <c r="Z53" s="177"/>
      <c r="AA53" s="177"/>
      <c r="AB53" s="174"/>
      <c r="AC53" s="142"/>
      <c r="AE53" s="128"/>
      <c r="AF53" s="175"/>
      <c r="AG53" s="175"/>
      <c r="AH53" s="175"/>
      <c r="AI53" s="175"/>
      <c r="AJ53" s="175"/>
      <c r="AK53" s="176"/>
      <c r="AL53" s="176"/>
      <c r="AM53" s="176"/>
      <c r="AN53" s="176"/>
      <c r="AO53" s="176"/>
      <c r="AP53" s="177"/>
      <c r="AQ53" s="177"/>
      <c r="AR53" s="177"/>
      <c r="AS53" s="177"/>
      <c r="AT53" s="177"/>
      <c r="AU53" s="177"/>
      <c r="AV53" s="177"/>
      <c r="AW53" s="177"/>
      <c r="AX53" s="177"/>
      <c r="AY53" s="177"/>
      <c r="AZ53" s="177"/>
      <c r="BA53" s="177"/>
      <c r="BB53" s="177"/>
      <c r="BC53" s="177"/>
      <c r="BD53" s="177"/>
      <c r="BE53" s="129"/>
    </row>
    <row r="54" spans="1:67" s="116" customFormat="1" ht="20.100000000000001" customHeight="1" x14ac:dyDescent="0.4">
      <c r="A54" s="142"/>
      <c r="B54" s="168"/>
      <c r="C54" s="171" t="s">
        <v>228</v>
      </c>
      <c r="D54" s="371" t="s">
        <v>229</v>
      </c>
      <c r="E54" s="371"/>
      <c r="F54" s="371"/>
      <c r="G54" s="170"/>
      <c r="H54" s="170"/>
      <c r="I54" s="170"/>
      <c r="J54" s="170"/>
      <c r="K54" s="371"/>
      <c r="L54" s="371"/>
      <c r="M54" s="371"/>
      <c r="N54" s="170"/>
      <c r="O54" s="170"/>
      <c r="P54" s="170"/>
      <c r="Q54" s="170"/>
      <c r="R54" s="170"/>
      <c r="S54" s="170"/>
      <c r="T54" s="170"/>
      <c r="U54" s="170"/>
      <c r="V54" s="170"/>
      <c r="W54" s="144"/>
      <c r="X54" s="144"/>
      <c r="Y54" s="164"/>
      <c r="Z54" s="144"/>
      <c r="AA54" s="165" t="s">
        <v>222</v>
      </c>
      <c r="AB54" s="169"/>
      <c r="AC54" s="142"/>
      <c r="AE54" s="128"/>
      <c r="AF54" s="171" t="s">
        <v>228</v>
      </c>
      <c r="AG54" s="371" t="s">
        <v>229</v>
      </c>
      <c r="AH54" s="371"/>
      <c r="AI54" s="371"/>
      <c r="AJ54" s="170"/>
      <c r="AK54" s="170"/>
      <c r="AL54" s="170"/>
      <c r="AM54" s="170"/>
      <c r="AN54" s="371"/>
      <c r="AO54" s="371"/>
      <c r="AP54" s="371"/>
      <c r="AQ54" s="170"/>
      <c r="AR54" s="170"/>
      <c r="AS54" s="170"/>
      <c r="AT54" s="170"/>
      <c r="AU54" s="170"/>
      <c r="AV54" s="170"/>
      <c r="AW54" s="170"/>
      <c r="AX54" s="170"/>
      <c r="AY54" s="170"/>
      <c r="AZ54" s="144"/>
      <c r="BA54" s="144"/>
      <c r="BB54" s="178"/>
      <c r="BC54" s="144"/>
      <c r="BD54" s="165" t="s">
        <v>222</v>
      </c>
      <c r="BE54" s="129"/>
    </row>
    <row r="55" spans="1:67" s="116" customFormat="1" ht="20.100000000000001" customHeight="1" x14ac:dyDescent="0.4">
      <c r="A55" s="142"/>
      <c r="B55" s="168"/>
      <c r="C55" s="365" t="s">
        <v>230</v>
      </c>
      <c r="D55" s="365"/>
      <c r="E55" s="365"/>
      <c r="F55" s="365"/>
      <c r="G55" s="365"/>
      <c r="H55" s="771" t="s">
        <v>231</v>
      </c>
      <c r="I55" s="772"/>
      <c r="J55" s="772"/>
      <c r="K55" s="772"/>
      <c r="L55" s="772"/>
      <c r="M55" s="772"/>
      <c r="N55" s="772"/>
      <c r="O55" s="772"/>
      <c r="P55" s="772"/>
      <c r="Q55" s="772"/>
      <c r="R55" s="772"/>
      <c r="S55" s="772"/>
      <c r="T55" s="772"/>
      <c r="U55" s="772"/>
      <c r="V55" s="772"/>
      <c r="W55" s="772"/>
      <c r="X55" s="772"/>
      <c r="Y55" s="772"/>
      <c r="Z55" s="772"/>
      <c r="AA55" s="773"/>
      <c r="AB55" s="169"/>
      <c r="AC55" s="142"/>
      <c r="AE55" s="128"/>
      <c r="AF55" s="365" t="s">
        <v>230</v>
      </c>
      <c r="AG55" s="365"/>
      <c r="AH55" s="365"/>
      <c r="AI55" s="365"/>
      <c r="AJ55" s="365"/>
      <c r="AK55" s="771" t="s">
        <v>231</v>
      </c>
      <c r="AL55" s="772"/>
      <c r="AM55" s="772"/>
      <c r="AN55" s="772"/>
      <c r="AO55" s="772"/>
      <c r="AP55" s="772"/>
      <c r="AQ55" s="772"/>
      <c r="AR55" s="772"/>
      <c r="AS55" s="772"/>
      <c r="AT55" s="772"/>
      <c r="AU55" s="772"/>
      <c r="AV55" s="772"/>
      <c r="AW55" s="772"/>
      <c r="AX55" s="772"/>
      <c r="AY55" s="772"/>
      <c r="AZ55" s="772"/>
      <c r="BA55" s="772"/>
      <c r="BB55" s="772"/>
      <c r="BC55" s="772"/>
      <c r="BD55" s="773"/>
      <c r="BE55" s="129"/>
    </row>
    <row r="56" spans="1:67" s="116" customFormat="1" ht="15" customHeight="1" x14ac:dyDescent="0.4">
      <c r="A56" s="142"/>
      <c r="B56" s="168"/>
      <c r="C56" s="365"/>
      <c r="D56" s="365"/>
      <c r="E56" s="365"/>
      <c r="F56" s="365"/>
      <c r="G56" s="365"/>
      <c r="H56" s="464" t="s">
        <v>316</v>
      </c>
      <c r="I56" s="464"/>
      <c r="J56" s="464"/>
      <c r="K56" s="464"/>
      <c r="L56" s="464" t="s">
        <v>311</v>
      </c>
      <c r="M56" s="464"/>
      <c r="N56" s="464"/>
      <c r="O56" s="464"/>
      <c r="P56" s="464" t="s">
        <v>321</v>
      </c>
      <c r="Q56" s="464"/>
      <c r="R56" s="464"/>
      <c r="S56" s="464"/>
      <c r="T56" s="464" t="s">
        <v>322</v>
      </c>
      <c r="U56" s="464"/>
      <c r="V56" s="464"/>
      <c r="W56" s="464"/>
      <c r="X56" s="774" t="s">
        <v>29</v>
      </c>
      <c r="Y56" s="775"/>
      <c r="Z56" s="775"/>
      <c r="AA56" s="776"/>
      <c r="AB56" s="169"/>
      <c r="AC56" s="142"/>
      <c r="AE56" s="128"/>
      <c r="AF56" s="365"/>
      <c r="AG56" s="365"/>
      <c r="AH56" s="365"/>
      <c r="AI56" s="365"/>
      <c r="AJ56" s="365"/>
      <c r="AK56" s="464" t="s">
        <v>316</v>
      </c>
      <c r="AL56" s="464"/>
      <c r="AM56" s="464"/>
      <c r="AN56" s="464"/>
      <c r="AO56" s="464" t="s">
        <v>311</v>
      </c>
      <c r="AP56" s="464"/>
      <c r="AQ56" s="464"/>
      <c r="AR56" s="464"/>
      <c r="AS56" s="464" t="s">
        <v>321</v>
      </c>
      <c r="AT56" s="464"/>
      <c r="AU56" s="464"/>
      <c r="AV56" s="464"/>
      <c r="AW56" s="464" t="s">
        <v>322</v>
      </c>
      <c r="AX56" s="464"/>
      <c r="AY56" s="464"/>
      <c r="AZ56" s="464"/>
      <c r="BA56" s="774" t="s">
        <v>29</v>
      </c>
      <c r="BB56" s="775"/>
      <c r="BC56" s="775"/>
      <c r="BD56" s="776"/>
      <c r="BE56" s="129"/>
    </row>
    <row r="57" spans="1:67" s="116" customFormat="1" ht="15" customHeight="1" x14ac:dyDescent="0.4">
      <c r="A57" s="142"/>
      <c r="B57" s="168"/>
      <c r="C57" s="365"/>
      <c r="D57" s="365"/>
      <c r="E57" s="365"/>
      <c r="F57" s="365"/>
      <c r="G57" s="365"/>
      <c r="H57" s="465"/>
      <c r="I57" s="465"/>
      <c r="J57" s="465"/>
      <c r="K57" s="465"/>
      <c r="L57" s="465"/>
      <c r="M57" s="465"/>
      <c r="N57" s="465"/>
      <c r="O57" s="465"/>
      <c r="P57" s="465"/>
      <c r="Q57" s="465"/>
      <c r="R57" s="465"/>
      <c r="S57" s="465"/>
      <c r="T57" s="465"/>
      <c r="U57" s="465"/>
      <c r="V57" s="465"/>
      <c r="W57" s="465"/>
      <c r="X57" s="777"/>
      <c r="Y57" s="778"/>
      <c r="Z57" s="778"/>
      <c r="AA57" s="779"/>
      <c r="AB57" s="169"/>
      <c r="AC57" s="142"/>
      <c r="AE57" s="128"/>
      <c r="AF57" s="365"/>
      <c r="AG57" s="365"/>
      <c r="AH57" s="365"/>
      <c r="AI57" s="365"/>
      <c r="AJ57" s="365"/>
      <c r="AK57" s="465"/>
      <c r="AL57" s="465"/>
      <c r="AM57" s="465"/>
      <c r="AN57" s="465"/>
      <c r="AO57" s="465"/>
      <c r="AP57" s="465"/>
      <c r="AQ57" s="465"/>
      <c r="AR57" s="465"/>
      <c r="AS57" s="465"/>
      <c r="AT57" s="465"/>
      <c r="AU57" s="465"/>
      <c r="AV57" s="465"/>
      <c r="AW57" s="465"/>
      <c r="AX57" s="465"/>
      <c r="AY57" s="465"/>
      <c r="AZ57" s="465"/>
      <c r="BA57" s="777"/>
      <c r="BB57" s="778"/>
      <c r="BC57" s="778"/>
      <c r="BD57" s="779"/>
      <c r="BE57" s="129"/>
    </row>
    <row r="58" spans="1:67" s="116" customFormat="1" ht="15" customHeight="1" x14ac:dyDescent="0.4">
      <c r="A58" s="142"/>
      <c r="B58" s="168"/>
      <c r="C58" s="365"/>
      <c r="D58" s="365"/>
      <c r="E58" s="365"/>
      <c r="F58" s="365"/>
      <c r="G58" s="365"/>
      <c r="H58" s="463" t="s">
        <v>232</v>
      </c>
      <c r="I58" s="463"/>
      <c r="J58" s="463"/>
      <c r="K58" s="463"/>
      <c r="L58" s="463" t="s">
        <v>233</v>
      </c>
      <c r="M58" s="463"/>
      <c r="N58" s="463"/>
      <c r="O58" s="463"/>
      <c r="P58" s="463" t="s">
        <v>234</v>
      </c>
      <c r="Q58" s="463"/>
      <c r="R58" s="463"/>
      <c r="S58" s="463"/>
      <c r="T58" s="463" t="s">
        <v>317</v>
      </c>
      <c r="U58" s="463"/>
      <c r="V58" s="463"/>
      <c r="W58" s="463"/>
      <c r="X58" s="780" t="s">
        <v>318</v>
      </c>
      <c r="Y58" s="781"/>
      <c r="Z58" s="781"/>
      <c r="AA58" s="782"/>
      <c r="AB58" s="169"/>
      <c r="AC58" s="142"/>
      <c r="AE58" s="128"/>
      <c r="AF58" s="365"/>
      <c r="AG58" s="365"/>
      <c r="AH58" s="365"/>
      <c r="AI58" s="365"/>
      <c r="AJ58" s="365"/>
      <c r="AK58" s="463" t="s">
        <v>232</v>
      </c>
      <c r="AL58" s="463"/>
      <c r="AM58" s="463"/>
      <c r="AN58" s="463"/>
      <c r="AO58" s="463" t="s">
        <v>233</v>
      </c>
      <c r="AP58" s="463"/>
      <c r="AQ58" s="463"/>
      <c r="AR58" s="463"/>
      <c r="AS58" s="463" t="s">
        <v>234</v>
      </c>
      <c r="AT58" s="463"/>
      <c r="AU58" s="463"/>
      <c r="AV58" s="463"/>
      <c r="AW58" s="463" t="s">
        <v>317</v>
      </c>
      <c r="AX58" s="463"/>
      <c r="AY58" s="463"/>
      <c r="AZ58" s="463"/>
      <c r="BA58" s="780" t="s">
        <v>318</v>
      </c>
      <c r="BB58" s="781"/>
      <c r="BC58" s="781"/>
      <c r="BD58" s="782"/>
      <c r="BE58" s="129"/>
    </row>
    <row r="59" spans="1:67" s="116" customFormat="1" ht="26.1" customHeight="1" x14ac:dyDescent="0.4">
      <c r="A59" s="142"/>
      <c r="B59" s="168"/>
      <c r="C59" s="365" t="s">
        <v>275</v>
      </c>
      <c r="D59" s="365"/>
      <c r="E59" s="365"/>
      <c r="F59" s="365"/>
      <c r="G59" s="365"/>
      <c r="H59" s="368">
        <f>O44</f>
        <v>0</v>
      </c>
      <c r="I59" s="368"/>
      <c r="J59" s="368"/>
      <c r="K59" s="368"/>
      <c r="L59" s="368">
        <f>ROUNDDOWN(H59/11,0)</f>
        <v>0</v>
      </c>
      <c r="M59" s="368"/>
      <c r="N59" s="368"/>
      <c r="O59" s="368"/>
      <c r="P59" s="367"/>
      <c r="Q59" s="367"/>
      <c r="R59" s="367"/>
      <c r="S59" s="367"/>
      <c r="T59" s="368">
        <f>W44</f>
        <v>0</v>
      </c>
      <c r="U59" s="368"/>
      <c r="V59" s="368"/>
      <c r="W59" s="368"/>
      <c r="X59" s="369">
        <f>H59-L59-P59-T59</f>
        <v>0</v>
      </c>
      <c r="Y59" s="370"/>
      <c r="Z59" s="370"/>
      <c r="AA59" s="370"/>
      <c r="AB59" s="169"/>
      <c r="AC59" s="142"/>
      <c r="AE59" s="128"/>
      <c r="AF59" s="365" t="s">
        <v>275</v>
      </c>
      <c r="AG59" s="365"/>
      <c r="AH59" s="365"/>
      <c r="AI59" s="365"/>
      <c r="AJ59" s="365"/>
      <c r="AK59" s="368">
        <f>AR44</f>
        <v>11000000</v>
      </c>
      <c r="AL59" s="368"/>
      <c r="AM59" s="368"/>
      <c r="AN59" s="368"/>
      <c r="AO59" s="368">
        <f>ROUNDDOWN(AK59/11,0)</f>
        <v>1000000</v>
      </c>
      <c r="AP59" s="368"/>
      <c r="AQ59" s="368"/>
      <c r="AR59" s="368"/>
      <c r="AS59" s="368">
        <v>200000</v>
      </c>
      <c r="AT59" s="368"/>
      <c r="AU59" s="368"/>
      <c r="AV59" s="368"/>
      <c r="AW59" s="368">
        <f>AZ44</f>
        <v>5000000</v>
      </c>
      <c r="AX59" s="368"/>
      <c r="AY59" s="368"/>
      <c r="AZ59" s="368"/>
      <c r="BA59" s="369">
        <f>AK59-AO59-AS59-AW59</f>
        <v>4800000</v>
      </c>
      <c r="BB59" s="370"/>
      <c r="BC59" s="370"/>
      <c r="BD59" s="370"/>
      <c r="BE59" s="129"/>
    </row>
    <row r="60" spans="1:67" s="116" customFormat="1" ht="26.1" customHeight="1" x14ac:dyDescent="0.4">
      <c r="A60" s="142"/>
      <c r="B60" s="168"/>
      <c r="C60" s="365"/>
      <c r="D60" s="365"/>
      <c r="E60" s="365"/>
      <c r="F60" s="365"/>
      <c r="G60" s="365"/>
      <c r="H60" s="368"/>
      <c r="I60" s="368"/>
      <c r="J60" s="368"/>
      <c r="K60" s="368"/>
      <c r="L60" s="368"/>
      <c r="M60" s="368"/>
      <c r="N60" s="368"/>
      <c r="O60" s="368"/>
      <c r="P60" s="367"/>
      <c r="Q60" s="367"/>
      <c r="R60" s="367"/>
      <c r="S60" s="367"/>
      <c r="T60" s="368"/>
      <c r="U60" s="368"/>
      <c r="V60" s="368"/>
      <c r="W60" s="368"/>
      <c r="X60" s="370"/>
      <c r="Y60" s="370"/>
      <c r="Z60" s="370"/>
      <c r="AA60" s="370"/>
      <c r="AB60" s="169"/>
      <c r="AC60" s="142"/>
      <c r="AE60" s="128"/>
      <c r="AF60" s="365"/>
      <c r="AG60" s="365"/>
      <c r="AH60" s="365"/>
      <c r="AI60" s="365"/>
      <c r="AJ60" s="365"/>
      <c r="AK60" s="368"/>
      <c r="AL60" s="368"/>
      <c r="AM60" s="368"/>
      <c r="AN60" s="368"/>
      <c r="AO60" s="368"/>
      <c r="AP60" s="368"/>
      <c r="AQ60" s="368"/>
      <c r="AR60" s="368"/>
      <c r="AS60" s="368"/>
      <c r="AT60" s="368"/>
      <c r="AU60" s="368"/>
      <c r="AV60" s="368"/>
      <c r="AW60" s="368"/>
      <c r="AX60" s="368"/>
      <c r="AY60" s="368"/>
      <c r="AZ60" s="368"/>
      <c r="BA60" s="370"/>
      <c r="BB60" s="370"/>
      <c r="BC60" s="370"/>
      <c r="BD60" s="370"/>
      <c r="BE60" s="129"/>
    </row>
    <row r="61" spans="1:67" s="116" customFormat="1" ht="26.1" customHeight="1" x14ac:dyDescent="0.4">
      <c r="A61" s="142"/>
      <c r="B61" s="168"/>
      <c r="C61" s="365" t="s">
        <v>273</v>
      </c>
      <c r="D61" s="365"/>
      <c r="E61" s="365"/>
      <c r="F61" s="365"/>
      <c r="G61" s="365"/>
      <c r="H61" s="367"/>
      <c r="I61" s="367"/>
      <c r="J61" s="367"/>
      <c r="K61" s="367"/>
      <c r="L61" s="367"/>
      <c r="M61" s="367"/>
      <c r="N61" s="367"/>
      <c r="O61" s="367"/>
      <c r="P61" s="367"/>
      <c r="Q61" s="367"/>
      <c r="R61" s="367"/>
      <c r="S61" s="367"/>
      <c r="T61" s="367"/>
      <c r="U61" s="367"/>
      <c r="V61" s="367"/>
      <c r="W61" s="367"/>
      <c r="X61" s="395">
        <f>H61-L61-P61-T61</f>
        <v>0</v>
      </c>
      <c r="Y61" s="395"/>
      <c r="Z61" s="395"/>
      <c r="AA61" s="395"/>
      <c r="AB61" s="172"/>
      <c r="AC61" s="142"/>
      <c r="AE61" s="128"/>
      <c r="AF61" s="365" t="s">
        <v>273</v>
      </c>
      <c r="AG61" s="365"/>
      <c r="AH61" s="365"/>
      <c r="AI61" s="365"/>
      <c r="AJ61" s="365"/>
      <c r="AK61" s="391"/>
      <c r="AL61" s="391"/>
      <c r="AM61" s="391"/>
      <c r="AN61" s="391"/>
      <c r="AO61" s="391"/>
      <c r="AP61" s="391"/>
      <c r="AQ61" s="391"/>
      <c r="AR61" s="391"/>
      <c r="AS61" s="391"/>
      <c r="AT61" s="391"/>
      <c r="AU61" s="391"/>
      <c r="AV61" s="391"/>
      <c r="AW61" s="391"/>
      <c r="AX61" s="391"/>
      <c r="AY61" s="391"/>
      <c r="AZ61" s="391"/>
      <c r="BA61" s="395">
        <f>AK61-AO61-AS61-AW61</f>
        <v>0</v>
      </c>
      <c r="BB61" s="395"/>
      <c r="BC61" s="395"/>
      <c r="BD61" s="395"/>
      <c r="BE61" s="131"/>
      <c r="BJ61" s="117"/>
      <c r="BK61" s="117"/>
      <c r="BL61" s="117"/>
      <c r="BM61" s="117"/>
      <c r="BN61" s="117"/>
    </row>
    <row r="62" spans="1:67" s="116" customFormat="1" ht="26.1" customHeight="1" thickBot="1" x14ac:dyDescent="0.45">
      <c r="A62" s="142"/>
      <c r="B62" s="168"/>
      <c r="C62" s="366"/>
      <c r="D62" s="366"/>
      <c r="E62" s="366"/>
      <c r="F62" s="366"/>
      <c r="G62" s="366"/>
      <c r="H62" s="409"/>
      <c r="I62" s="409"/>
      <c r="J62" s="409"/>
      <c r="K62" s="409"/>
      <c r="L62" s="409"/>
      <c r="M62" s="409"/>
      <c r="N62" s="409"/>
      <c r="O62" s="409"/>
      <c r="P62" s="409"/>
      <c r="Q62" s="409"/>
      <c r="R62" s="409"/>
      <c r="S62" s="409"/>
      <c r="T62" s="409"/>
      <c r="U62" s="409"/>
      <c r="V62" s="409"/>
      <c r="W62" s="409"/>
      <c r="X62" s="396"/>
      <c r="Y62" s="396"/>
      <c r="Z62" s="396"/>
      <c r="AA62" s="396"/>
      <c r="AB62" s="172"/>
      <c r="AC62" s="142"/>
      <c r="AE62" s="128"/>
      <c r="AF62" s="366"/>
      <c r="AG62" s="366"/>
      <c r="AH62" s="366"/>
      <c r="AI62" s="366"/>
      <c r="AJ62" s="366"/>
      <c r="AK62" s="392"/>
      <c r="AL62" s="392"/>
      <c r="AM62" s="392"/>
      <c r="AN62" s="392"/>
      <c r="AO62" s="392"/>
      <c r="AP62" s="392"/>
      <c r="AQ62" s="392"/>
      <c r="AR62" s="392"/>
      <c r="AS62" s="392"/>
      <c r="AT62" s="392"/>
      <c r="AU62" s="392"/>
      <c r="AV62" s="392"/>
      <c r="AW62" s="392"/>
      <c r="AX62" s="392"/>
      <c r="AY62" s="392"/>
      <c r="AZ62" s="392"/>
      <c r="BA62" s="396"/>
      <c r="BB62" s="396"/>
      <c r="BC62" s="396"/>
      <c r="BD62" s="396"/>
      <c r="BE62" s="131"/>
      <c r="BH62" s="117"/>
      <c r="BI62" s="117"/>
      <c r="BJ62" s="117"/>
      <c r="BK62" s="117"/>
      <c r="BL62" s="117"/>
      <c r="BM62" s="117"/>
      <c r="BN62" s="117"/>
      <c r="BO62" s="117"/>
    </row>
    <row r="63" spans="1:67" s="116" customFormat="1" ht="26.1" customHeight="1" thickTop="1" thickBot="1" x14ac:dyDescent="0.45">
      <c r="A63" s="142"/>
      <c r="B63" s="168"/>
      <c r="C63" s="364" t="s">
        <v>227</v>
      </c>
      <c r="D63" s="364"/>
      <c r="E63" s="364"/>
      <c r="F63" s="364"/>
      <c r="G63" s="364"/>
      <c r="H63" s="387">
        <f>SUM(H59:K62)</f>
        <v>0</v>
      </c>
      <c r="I63" s="388"/>
      <c r="J63" s="388"/>
      <c r="K63" s="388"/>
      <c r="L63" s="372">
        <f>SUM(L59:O62)</f>
        <v>0</v>
      </c>
      <c r="M63" s="372"/>
      <c r="N63" s="372"/>
      <c r="O63" s="372"/>
      <c r="P63" s="373">
        <f>SUM(P59:S62)</f>
        <v>0</v>
      </c>
      <c r="Q63" s="373"/>
      <c r="R63" s="373"/>
      <c r="S63" s="373"/>
      <c r="T63" s="374">
        <f>SUM(T59:W62)</f>
        <v>0</v>
      </c>
      <c r="U63" s="374"/>
      <c r="V63" s="374"/>
      <c r="W63" s="374"/>
      <c r="X63" s="375">
        <f>SUM(X59:AA62)</f>
        <v>0</v>
      </c>
      <c r="Y63" s="376"/>
      <c r="Z63" s="376"/>
      <c r="AA63" s="377"/>
      <c r="AB63" s="172"/>
      <c r="AC63" s="142"/>
      <c r="AE63" s="128"/>
      <c r="AF63" s="364" t="s">
        <v>227</v>
      </c>
      <c r="AG63" s="364"/>
      <c r="AH63" s="364"/>
      <c r="AI63" s="364"/>
      <c r="AJ63" s="364"/>
      <c r="AK63" s="387">
        <f>SUM(AK59:AN62)</f>
        <v>11000000</v>
      </c>
      <c r="AL63" s="388"/>
      <c r="AM63" s="388"/>
      <c r="AN63" s="388"/>
      <c r="AO63" s="372">
        <f>SUM(AO59:AR62)</f>
        <v>1000000</v>
      </c>
      <c r="AP63" s="372"/>
      <c r="AQ63" s="372"/>
      <c r="AR63" s="372"/>
      <c r="AS63" s="373">
        <f>SUM(AS59:AV62)</f>
        <v>200000</v>
      </c>
      <c r="AT63" s="373"/>
      <c r="AU63" s="373"/>
      <c r="AV63" s="373"/>
      <c r="AW63" s="374">
        <f>SUM(AW59:AZ62)</f>
        <v>5000000</v>
      </c>
      <c r="AX63" s="374"/>
      <c r="AY63" s="374"/>
      <c r="AZ63" s="374"/>
      <c r="BA63" s="375">
        <f>SUM(BA59:BD62)</f>
        <v>4800000</v>
      </c>
      <c r="BB63" s="376"/>
      <c r="BC63" s="376"/>
      <c r="BD63" s="377"/>
      <c r="BE63" s="131"/>
      <c r="BH63" s="117"/>
      <c r="BI63" s="117"/>
      <c r="BJ63" s="117"/>
      <c r="BK63" s="117"/>
      <c r="BL63" s="117"/>
      <c r="BM63" s="117"/>
      <c r="BN63" s="117"/>
      <c r="BO63" s="117"/>
    </row>
    <row r="64" spans="1:67" s="116" customFormat="1" ht="20.100000000000001" customHeight="1" x14ac:dyDescent="0.4">
      <c r="A64" s="142"/>
      <c r="B64" s="168"/>
      <c r="C64" s="783" t="s">
        <v>319</v>
      </c>
      <c r="D64" s="783"/>
      <c r="E64" s="783"/>
      <c r="F64" s="783"/>
      <c r="G64" s="783"/>
      <c r="H64" s="783"/>
      <c r="I64" s="783"/>
      <c r="J64" s="783"/>
      <c r="K64" s="783"/>
      <c r="L64" s="783"/>
      <c r="M64" s="783"/>
      <c r="N64" s="783"/>
      <c r="O64" s="784"/>
      <c r="P64" s="765" t="s">
        <v>320</v>
      </c>
      <c r="Q64" s="766"/>
      <c r="R64" s="766"/>
      <c r="S64" s="766"/>
      <c r="T64" s="766"/>
      <c r="U64" s="766"/>
      <c r="V64" s="766"/>
      <c r="W64" s="767"/>
      <c r="X64" s="750">
        <f>MIN(3000000,ROUNDDOWN(X63/2,-3))</f>
        <v>0</v>
      </c>
      <c r="Y64" s="750"/>
      <c r="Z64" s="750"/>
      <c r="AA64" s="751"/>
      <c r="AB64" s="172"/>
      <c r="AC64" s="142"/>
      <c r="AE64" s="128"/>
      <c r="AF64" s="783" t="s">
        <v>319</v>
      </c>
      <c r="AG64" s="783"/>
      <c r="AH64" s="783"/>
      <c r="AI64" s="783"/>
      <c r="AJ64" s="783"/>
      <c r="AK64" s="783"/>
      <c r="AL64" s="783"/>
      <c r="AM64" s="783"/>
      <c r="AN64" s="783"/>
      <c r="AO64" s="783"/>
      <c r="AP64" s="783"/>
      <c r="AQ64" s="783"/>
      <c r="AR64" s="784"/>
      <c r="AS64" s="765" t="s">
        <v>320</v>
      </c>
      <c r="AT64" s="766"/>
      <c r="AU64" s="766"/>
      <c r="AV64" s="766"/>
      <c r="AW64" s="766"/>
      <c r="AX64" s="766"/>
      <c r="AY64" s="766"/>
      <c r="AZ64" s="767"/>
      <c r="BA64" s="750">
        <f>MIN(3000000,ROUNDDOWN(BA63/2,-3))</f>
        <v>2400000</v>
      </c>
      <c r="BB64" s="750"/>
      <c r="BC64" s="750"/>
      <c r="BD64" s="751"/>
      <c r="BE64" s="131"/>
      <c r="BH64" s="117"/>
      <c r="BI64" s="117"/>
      <c r="BJ64" s="117"/>
      <c r="BK64" s="117"/>
      <c r="BL64" s="117"/>
      <c r="BM64" s="117"/>
      <c r="BN64" s="117"/>
      <c r="BO64" s="117"/>
    </row>
    <row r="65" spans="1:68" s="116" customFormat="1" ht="20.100000000000001" customHeight="1" thickBot="1" x14ac:dyDescent="0.45">
      <c r="A65" s="142"/>
      <c r="B65" s="168"/>
      <c r="C65" s="785"/>
      <c r="D65" s="785"/>
      <c r="E65" s="785"/>
      <c r="F65" s="785"/>
      <c r="G65" s="785"/>
      <c r="H65" s="785"/>
      <c r="I65" s="785"/>
      <c r="J65" s="785"/>
      <c r="K65" s="785"/>
      <c r="L65" s="785"/>
      <c r="M65" s="785"/>
      <c r="N65" s="785"/>
      <c r="O65" s="786"/>
      <c r="P65" s="768"/>
      <c r="Q65" s="769"/>
      <c r="R65" s="769"/>
      <c r="S65" s="769"/>
      <c r="T65" s="769"/>
      <c r="U65" s="769"/>
      <c r="V65" s="769"/>
      <c r="W65" s="770"/>
      <c r="X65" s="752"/>
      <c r="Y65" s="752"/>
      <c r="Z65" s="752"/>
      <c r="AA65" s="753"/>
      <c r="AB65" s="172"/>
      <c r="AC65" s="142"/>
      <c r="AE65" s="128"/>
      <c r="AF65" s="785"/>
      <c r="AG65" s="785"/>
      <c r="AH65" s="785"/>
      <c r="AI65" s="785"/>
      <c r="AJ65" s="785"/>
      <c r="AK65" s="785"/>
      <c r="AL65" s="785"/>
      <c r="AM65" s="785"/>
      <c r="AN65" s="785"/>
      <c r="AO65" s="785"/>
      <c r="AP65" s="785"/>
      <c r="AQ65" s="785"/>
      <c r="AR65" s="786"/>
      <c r="AS65" s="768"/>
      <c r="AT65" s="769"/>
      <c r="AU65" s="769"/>
      <c r="AV65" s="769"/>
      <c r="AW65" s="769"/>
      <c r="AX65" s="769"/>
      <c r="AY65" s="769"/>
      <c r="AZ65" s="770"/>
      <c r="BA65" s="752"/>
      <c r="BB65" s="752"/>
      <c r="BC65" s="752"/>
      <c r="BD65" s="753"/>
      <c r="BE65" s="131"/>
      <c r="BH65" s="117"/>
      <c r="BI65" s="117"/>
      <c r="BJ65" s="117"/>
      <c r="BK65" s="117"/>
      <c r="BL65" s="117"/>
      <c r="BM65" s="117"/>
      <c r="BN65" s="117"/>
      <c r="BO65" s="117"/>
    </row>
    <row r="66" spans="1:68" s="116" customFormat="1" ht="11.25" customHeight="1" thickBot="1" x14ac:dyDescent="0.45">
      <c r="A66" s="142"/>
      <c r="B66" s="168"/>
      <c r="C66" s="171"/>
      <c r="D66" s="171"/>
      <c r="E66" s="171"/>
      <c r="F66" s="171"/>
      <c r="G66" s="171"/>
      <c r="H66" s="171"/>
      <c r="I66" s="171"/>
      <c r="J66" s="171"/>
      <c r="K66" s="171"/>
      <c r="L66" s="173"/>
      <c r="M66" s="173"/>
      <c r="N66" s="173"/>
      <c r="O66" s="173"/>
      <c r="P66" s="173"/>
      <c r="Q66" s="173"/>
      <c r="R66" s="173"/>
      <c r="S66" s="173"/>
      <c r="T66" s="173"/>
      <c r="U66" s="173"/>
      <c r="V66" s="173"/>
      <c r="W66" s="173"/>
      <c r="X66" s="173"/>
      <c r="Y66" s="173"/>
      <c r="Z66" s="173"/>
      <c r="AA66" s="173"/>
      <c r="AB66" s="172"/>
      <c r="AC66" s="142"/>
      <c r="AE66" s="128"/>
      <c r="AF66" s="130"/>
      <c r="AG66" s="130"/>
      <c r="AH66" s="130"/>
      <c r="AI66" s="130"/>
      <c r="AJ66" s="130"/>
      <c r="AK66" s="130"/>
      <c r="AL66" s="130"/>
      <c r="AM66" s="130"/>
      <c r="AN66" s="130"/>
      <c r="AO66" s="132"/>
      <c r="AP66" s="132"/>
      <c r="AQ66" s="132"/>
      <c r="AR66" s="132"/>
      <c r="AS66" s="132"/>
      <c r="AT66" s="132"/>
      <c r="AU66" s="132"/>
      <c r="AV66" s="132"/>
      <c r="AW66" s="132"/>
      <c r="AX66" s="132"/>
      <c r="AY66" s="132"/>
      <c r="AZ66" s="132"/>
      <c r="BA66" s="132"/>
      <c r="BB66" s="132"/>
      <c r="BC66" s="132"/>
      <c r="BD66" s="132"/>
      <c r="BE66" s="131"/>
      <c r="BH66" s="117"/>
      <c r="BI66" s="117"/>
      <c r="BJ66" s="117"/>
      <c r="BK66" s="117"/>
      <c r="BL66" s="117"/>
      <c r="BM66" s="117"/>
      <c r="BN66" s="117"/>
      <c r="BO66" s="117"/>
    </row>
    <row r="67" spans="1:68" s="116" customFormat="1" ht="15.95" customHeight="1" x14ac:dyDescent="0.4">
      <c r="A67" s="142"/>
      <c r="B67" s="756">
        <v>6</v>
      </c>
      <c r="C67" s="759" t="s">
        <v>235</v>
      </c>
      <c r="D67" s="759"/>
      <c r="E67" s="759"/>
      <c r="F67" s="759"/>
      <c r="G67" s="760"/>
      <c r="H67" s="188">
        <v>1</v>
      </c>
      <c r="I67" s="393" t="s">
        <v>292</v>
      </c>
      <c r="J67" s="393"/>
      <c r="K67" s="393"/>
      <c r="L67" s="393"/>
      <c r="M67" s="393"/>
      <c r="N67" s="393"/>
      <c r="O67" s="393"/>
      <c r="P67" s="393"/>
      <c r="Q67" s="393"/>
      <c r="R67" s="393"/>
      <c r="S67" s="393"/>
      <c r="T67" s="393"/>
      <c r="U67" s="393"/>
      <c r="V67" s="393"/>
      <c r="W67" s="393"/>
      <c r="X67" s="393"/>
      <c r="Y67" s="393"/>
      <c r="Z67" s="393"/>
      <c r="AA67" s="393"/>
      <c r="AB67" s="394"/>
      <c r="AC67" s="142"/>
      <c r="AE67" s="756">
        <v>6</v>
      </c>
      <c r="AF67" s="759" t="s">
        <v>235</v>
      </c>
      <c r="AG67" s="759"/>
      <c r="AH67" s="759"/>
      <c r="AI67" s="759"/>
      <c r="AJ67" s="760"/>
      <c r="AK67" s="188">
        <v>1</v>
      </c>
      <c r="AL67" s="393" t="s">
        <v>292</v>
      </c>
      <c r="AM67" s="393"/>
      <c r="AN67" s="393"/>
      <c r="AO67" s="393"/>
      <c r="AP67" s="393"/>
      <c r="AQ67" s="393"/>
      <c r="AR67" s="393"/>
      <c r="AS67" s="393"/>
      <c r="AT67" s="393"/>
      <c r="AU67" s="393"/>
      <c r="AV67" s="393"/>
      <c r="AW67" s="393"/>
      <c r="AX67" s="393"/>
      <c r="AY67" s="393"/>
      <c r="AZ67" s="393"/>
      <c r="BA67" s="393"/>
      <c r="BB67" s="393"/>
      <c r="BC67" s="393"/>
      <c r="BD67" s="393"/>
      <c r="BE67" s="394"/>
      <c r="BH67" s="117"/>
      <c r="BI67" s="117"/>
      <c r="BJ67" s="117"/>
      <c r="BK67" s="117"/>
      <c r="BL67" s="117"/>
      <c r="BM67" s="117"/>
      <c r="BN67" s="117"/>
      <c r="BO67" s="117"/>
    </row>
    <row r="68" spans="1:68" s="116" customFormat="1" ht="15.95" customHeight="1" x14ac:dyDescent="0.4">
      <c r="A68" s="142"/>
      <c r="B68" s="757"/>
      <c r="C68" s="761"/>
      <c r="D68" s="761"/>
      <c r="E68" s="761"/>
      <c r="F68" s="761"/>
      <c r="G68" s="762"/>
      <c r="H68" s="183">
        <v>2</v>
      </c>
      <c r="I68" s="389" t="s">
        <v>293</v>
      </c>
      <c r="J68" s="389"/>
      <c r="K68" s="389"/>
      <c r="L68" s="389"/>
      <c r="M68" s="389"/>
      <c r="N68" s="389"/>
      <c r="O68" s="389"/>
      <c r="P68" s="389"/>
      <c r="Q68" s="389"/>
      <c r="R68" s="389"/>
      <c r="S68" s="389"/>
      <c r="T68" s="389"/>
      <c r="U68" s="389"/>
      <c r="V68" s="389"/>
      <c r="W68" s="389"/>
      <c r="X68" s="389"/>
      <c r="Y68" s="389"/>
      <c r="Z68" s="389"/>
      <c r="AA68" s="389"/>
      <c r="AB68" s="390"/>
      <c r="AC68" s="142"/>
      <c r="AE68" s="757"/>
      <c r="AF68" s="761"/>
      <c r="AG68" s="761"/>
      <c r="AH68" s="761"/>
      <c r="AI68" s="761"/>
      <c r="AJ68" s="762"/>
      <c r="AK68" s="183">
        <v>2</v>
      </c>
      <c r="AL68" s="389" t="s">
        <v>293</v>
      </c>
      <c r="AM68" s="389"/>
      <c r="AN68" s="389"/>
      <c r="AO68" s="389"/>
      <c r="AP68" s="389"/>
      <c r="AQ68" s="389"/>
      <c r="AR68" s="389"/>
      <c r="AS68" s="389"/>
      <c r="AT68" s="389"/>
      <c r="AU68" s="389"/>
      <c r="AV68" s="389"/>
      <c r="AW68" s="389"/>
      <c r="AX68" s="389"/>
      <c r="AY68" s="389"/>
      <c r="AZ68" s="389"/>
      <c r="BA68" s="389"/>
      <c r="BB68" s="389"/>
      <c r="BC68" s="389"/>
      <c r="BD68" s="389"/>
      <c r="BE68" s="390"/>
      <c r="BH68" s="117"/>
      <c r="BI68" s="117"/>
      <c r="BJ68" s="117"/>
      <c r="BK68" s="117"/>
      <c r="BL68" s="117"/>
      <c r="BM68" s="117"/>
      <c r="BN68" s="117"/>
      <c r="BO68" s="117"/>
      <c r="BP68" s="117"/>
    </row>
    <row r="69" spans="1:68" s="116" customFormat="1" ht="15.95" customHeight="1" x14ac:dyDescent="0.4">
      <c r="A69" s="142"/>
      <c r="B69" s="757"/>
      <c r="C69" s="761"/>
      <c r="D69" s="761"/>
      <c r="E69" s="761"/>
      <c r="F69" s="761"/>
      <c r="G69" s="762"/>
      <c r="H69" s="183">
        <v>3</v>
      </c>
      <c r="I69" s="389" t="s">
        <v>294</v>
      </c>
      <c r="J69" s="389"/>
      <c r="K69" s="389"/>
      <c r="L69" s="389"/>
      <c r="M69" s="389"/>
      <c r="N69" s="389"/>
      <c r="O69" s="389"/>
      <c r="P69" s="389"/>
      <c r="Q69" s="389"/>
      <c r="R69" s="389"/>
      <c r="S69" s="389"/>
      <c r="T69" s="389"/>
      <c r="U69" s="389"/>
      <c r="V69" s="389"/>
      <c r="W69" s="389"/>
      <c r="X69" s="389"/>
      <c r="Y69" s="389"/>
      <c r="Z69" s="389"/>
      <c r="AA69" s="389"/>
      <c r="AB69" s="390"/>
      <c r="AC69" s="142"/>
      <c r="AE69" s="757"/>
      <c r="AF69" s="761"/>
      <c r="AG69" s="761"/>
      <c r="AH69" s="761"/>
      <c r="AI69" s="761"/>
      <c r="AJ69" s="762"/>
      <c r="AK69" s="183">
        <v>3</v>
      </c>
      <c r="AL69" s="389" t="s">
        <v>294</v>
      </c>
      <c r="AM69" s="389"/>
      <c r="AN69" s="389"/>
      <c r="AO69" s="389"/>
      <c r="AP69" s="389"/>
      <c r="AQ69" s="389"/>
      <c r="AR69" s="389"/>
      <c r="AS69" s="389"/>
      <c r="AT69" s="389"/>
      <c r="AU69" s="389"/>
      <c r="AV69" s="389"/>
      <c r="AW69" s="389"/>
      <c r="AX69" s="389"/>
      <c r="AY69" s="389"/>
      <c r="AZ69" s="389"/>
      <c r="BA69" s="389"/>
      <c r="BB69" s="389"/>
      <c r="BC69" s="389"/>
      <c r="BD69" s="389"/>
      <c r="BE69" s="390"/>
      <c r="BH69" s="117"/>
      <c r="BI69" s="117"/>
      <c r="BJ69" s="117"/>
      <c r="BK69" s="117"/>
      <c r="BL69" s="117"/>
      <c r="BM69" s="117"/>
      <c r="BN69" s="117"/>
      <c r="BO69" s="117"/>
      <c r="BP69" s="117"/>
    </row>
    <row r="70" spans="1:68" ht="15.95" customHeight="1" x14ac:dyDescent="0.4">
      <c r="A70" s="147"/>
      <c r="B70" s="757"/>
      <c r="C70" s="761"/>
      <c r="D70" s="761"/>
      <c r="E70" s="761"/>
      <c r="F70" s="761"/>
      <c r="G70" s="762"/>
      <c r="H70" s="183">
        <v>4</v>
      </c>
      <c r="I70" s="389" t="s">
        <v>340</v>
      </c>
      <c r="J70" s="389"/>
      <c r="K70" s="389"/>
      <c r="L70" s="389"/>
      <c r="M70" s="389"/>
      <c r="N70" s="389"/>
      <c r="O70" s="389"/>
      <c r="P70" s="389"/>
      <c r="Q70" s="389"/>
      <c r="R70" s="389"/>
      <c r="S70" s="389"/>
      <c r="T70" s="389"/>
      <c r="U70" s="389"/>
      <c r="V70" s="389"/>
      <c r="W70" s="389"/>
      <c r="X70" s="389"/>
      <c r="Y70" s="389"/>
      <c r="Z70" s="389"/>
      <c r="AA70" s="389"/>
      <c r="AB70" s="390"/>
      <c r="AC70" s="147"/>
      <c r="AE70" s="757"/>
      <c r="AF70" s="761"/>
      <c r="AG70" s="761"/>
      <c r="AH70" s="761"/>
      <c r="AI70" s="761"/>
      <c r="AJ70" s="762"/>
      <c r="AK70" s="183">
        <v>4</v>
      </c>
      <c r="AL70" s="389" t="s">
        <v>295</v>
      </c>
      <c r="AM70" s="389"/>
      <c r="AN70" s="389"/>
      <c r="AO70" s="389"/>
      <c r="AP70" s="389"/>
      <c r="AQ70" s="389"/>
      <c r="AR70" s="389"/>
      <c r="AS70" s="389"/>
      <c r="AT70" s="389"/>
      <c r="AU70" s="389"/>
      <c r="AV70" s="389"/>
      <c r="AW70" s="389"/>
      <c r="AX70" s="389"/>
      <c r="AY70" s="389"/>
      <c r="AZ70" s="389"/>
      <c r="BA70" s="389"/>
      <c r="BB70" s="389"/>
      <c r="BC70" s="389"/>
      <c r="BD70" s="389"/>
      <c r="BE70" s="390"/>
    </row>
    <row r="71" spans="1:68" ht="15.95" customHeight="1" thickBot="1" x14ac:dyDescent="0.45">
      <c r="B71" s="758"/>
      <c r="C71" s="763"/>
      <c r="D71" s="763"/>
      <c r="E71" s="763"/>
      <c r="F71" s="763"/>
      <c r="G71" s="764"/>
      <c r="H71" s="190" t="str">
        <f>IF(I71="","",H70+1)</f>
        <v/>
      </c>
      <c r="I71" s="754" t="str">
        <f>IF(COUNTIF($T$40:$V$43,"有")&gt;0,"他補助金の交付申請書類及び交付決定通知書の写し","")</f>
        <v/>
      </c>
      <c r="J71" s="754"/>
      <c r="K71" s="754"/>
      <c r="L71" s="754"/>
      <c r="M71" s="754"/>
      <c r="N71" s="754"/>
      <c r="O71" s="754"/>
      <c r="P71" s="754"/>
      <c r="Q71" s="754"/>
      <c r="R71" s="754"/>
      <c r="S71" s="754"/>
      <c r="T71" s="754"/>
      <c r="U71" s="754"/>
      <c r="V71" s="754"/>
      <c r="W71" s="754"/>
      <c r="X71" s="754"/>
      <c r="Y71" s="754"/>
      <c r="Z71" s="754"/>
      <c r="AA71" s="754"/>
      <c r="AB71" s="755"/>
      <c r="AE71" s="758"/>
      <c r="AF71" s="763"/>
      <c r="AG71" s="763"/>
      <c r="AH71" s="763"/>
      <c r="AI71" s="763"/>
      <c r="AJ71" s="764"/>
      <c r="AK71" s="190">
        <f>IF(AL71="","",AK70+1)</f>
        <v>5</v>
      </c>
      <c r="AL71" s="754" t="str">
        <f>IF(COUNTIF($AW$40:$AY$43,"有")&gt;0,"島根県補助金申請書及び交付決定通知書(写し)","")</f>
        <v>島根県補助金申請書及び交付決定通知書(写し)</v>
      </c>
      <c r="AM71" s="754"/>
      <c r="AN71" s="754"/>
      <c r="AO71" s="754"/>
      <c r="AP71" s="754"/>
      <c r="AQ71" s="754"/>
      <c r="AR71" s="754"/>
      <c r="AS71" s="754"/>
      <c r="AT71" s="754"/>
      <c r="AU71" s="754"/>
      <c r="AV71" s="754"/>
      <c r="AW71" s="754"/>
      <c r="AX71" s="754"/>
      <c r="AY71" s="754"/>
      <c r="AZ71" s="754"/>
      <c r="BA71" s="754"/>
      <c r="BB71" s="754"/>
      <c r="BC71" s="754"/>
      <c r="BD71" s="754"/>
      <c r="BE71" s="755"/>
    </row>
    <row r="72" spans="1:68" ht="18.75" customHeight="1" x14ac:dyDescent="0.4">
      <c r="B72" s="787">
        <v>7</v>
      </c>
      <c r="C72" s="746" t="s">
        <v>350</v>
      </c>
      <c r="D72" s="746"/>
      <c r="E72" s="746"/>
      <c r="F72" s="746"/>
      <c r="G72" s="747"/>
      <c r="H72" s="806" t="s">
        <v>346</v>
      </c>
      <c r="I72" s="806"/>
      <c r="J72" s="806"/>
      <c r="K72" s="806"/>
      <c r="L72" s="806"/>
      <c r="M72" s="806"/>
      <c r="N72" s="806"/>
      <c r="O72" s="806"/>
      <c r="P72" s="806"/>
      <c r="Q72" s="806"/>
      <c r="R72" s="806"/>
      <c r="S72" s="806"/>
      <c r="T72" s="806"/>
      <c r="U72" s="806"/>
      <c r="V72" s="806"/>
      <c r="W72" s="806"/>
      <c r="X72" s="806"/>
      <c r="Y72" s="806"/>
      <c r="Z72" s="806"/>
      <c r="AA72" s="806"/>
      <c r="AB72" s="807"/>
      <c r="AE72" s="787">
        <v>7</v>
      </c>
      <c r="AF72" s="746" t="s">
        <v>350</v>
      </c>
      <c r="AG72" s="746"/>
      <c r="AH72" s="746"/>
      <c r="AI72" s="746"/>
      <c r="AJ72" s="747"/>
      <c r="AK72" s="795" t="s">
        <v>346</v>
      </c>
      <c r="AL72" s="795"/>
      <c r="AM72" s="795"/>
      <c r="AN72" s="795"/>
      <c r="AO72" s="795"/>
      <c r="AP72" s="795"/>
      <c r="AQ72" s="795"/>
      <c r="AR72" s="795"/>
      <c r="AS72" s="795"/>
      <c r="AT72" s="795"/>
      <c r="AU72" s="795"/>
      <c r="AV72" s="795"/>
      <c r="AW72" s="795"/>
      <c r="AX72" s="795"/>
      <c r="AY72" s="795"/>
      <c r="AZ72" s="795"/>
      <c r="BA72" s="795"/>
      <c r="BB72" s="795"/>
      <c r="BC72" s="795"/>
      <c r="BD72" s="795"/>
      <c r="BE72" s="796"/>
    </row>
    <row r="73" spans="1:68" ht="18.75" customHeight="1" x14ac:dyDescent="0.4">
      <c r="B73" s="788"/>
      <c r="C73" s="748"/>
      <c r="D73" s="748"/>
      <c r="E73" s="748"/>
      <c r="F73" s="748"/>
      <c r="G73" s="749"/>
      <c r="H73" s="806" t="s">
        <v>347</v>
      </c>
      <c r="I73" s="806"/>
      <c r="J73" s="806"/>
      <c r="K73" s="806"/>
      <c r="L73" s="806"/>
      <c r="M73" s="806"/>
      <c r="N73" s="806"/>
      <c r="O73" s="806"/>
      <c r="P73" s="806"/>
      <c r="Q73" s="806"/>
      <c r="R73" s="806"/>
      <c r="S73" s="806"/>
      <c r="T73" s="806"/>
      <c r="U73" s="806"/>
      <c r="V73" s="806"/>
      <c r="W73" s="806"/>
      <c r="X73" s="806"/>
      <c r="Y73" s="806"/>
      <c r="Z73" s="806"/>
      <c r="AA73" s="806"/>
      <c r="AB73" s="807"/>
      <c r="AE73" s="788"/>
      <c r="AF73" s="748"/>
      <c r="AG73" s="748"/>
      <c r="AH73" s="748"/>
      <c r="AI73" s="748"/>
      <c r="AJ73" s="749"/>
      <c r="AK73" s="795" t="s">
        <v>347</v>
      </c>
      <c r="AL73" s="795"/>
      <c r="AM73" s="795"/>
      <c r="AN73" s="795"/>
      <c r="AO73" s="795"/>
      <c r="AP73" s="795"/>
      <c r="AQ73" s="795"/>
      <c r="AR73" s="795"/>
      <c r="AS73" s="795"/>
      <c r="AT73" s="795"/>
      <c r="AU73" s="795"/>
      <c r="AV73" s="795"/>
      <c r="AW73" s="795"/>
      <c r="AX73" s="795"/>
      <c r="AY73" s="795"/>
      <c r="AZ73" s="795"/>
      <c r="BA73" s="795"/>
      <c r="BB73" s="795"/>
      <c r="BC73" s="795"/>
      <c r="BD73" s="795"/>
      <c r="BE73" s="796"/>
    </row>
    <row r="74" spans="1:68" ht="18.75" customHeight="1" x14ac:dyDescent="0.4">
      <c r="B74" s="788"/>
      <c r="C74" s="748"/>
      <c r="D74" s="748"/>
      <c r="E74" s="748"/>
      <c r="F74" s="748"/>
      <c r="G74" s="749"/>
      <c r="H74" s="294"/>
      <c r="I74" s="294"/>
      <c r="J74" s="294"/>
      <c r="K74" s="294"/>
      <c r="L74" s="294"/>
      <c r="M74" s="294"/>
      <c r="N74" s="294"/>
      <c r="O74" s="294"/>
      <c r="P74" s="294"/>
      <c r="Q74" s="294"/>
      <c r="R74" s="294"/>
      <c r="S74" s="294"/>
      <c r="T74" s="294"/>
      <c r="U74" s="808" t="s">
        <v>348</v>
      </c>
      <c r="V74" s="808"/>
      <c r="W74" s="808"/>
      <c r="X74" s="808"/>
      <c r="Y74" s="808"/>
      <c r="Z74" s="808"/>
      <c r="AA74" s="808"/>
      <c r="AB74" s="809"/>
      <c r="AE74" s="788"/>
      <c r="AF74" s="748"/>
      <c r="AG74" s="748"/>
      <c r="AH74" s="748"/>
      <c r="AI74" s="748"/>
      <c r="AJ74" s="749"/>
      <c r="AK74" s="269"/>
      <c r="AL74" s="269"/>
      <c r="AM74" s="269"/>
      <c r="AN74" s="269"/>
      <c r="AO74" s="269"/>
      <c r="AP74" s="269"/>
      <c r="AQ74" s="269"/>
      <c r="AR74" s="269"/>
      <c r="AS74" s="269"/>
      <c r="AT74" s="269"/>
      <c r="AU74" s="269"/>
      <c r="AV74" s="269"/>
      <c r="AW74" s="269"/>
      <c r="AX74" s="797">
        <v>45121</v>
      </c>
      <c r="AY74" s="798"/>
      <c r="AZ74" s="798"/>
      <c r="BA74" s="798"/>
      <c r="BB74" s="798"/>
      <c r="BC74" s="798"/>
      <c r="BD74" s="798"/>
      <c r="BE74" s="799"/>
    </row>
    <row r="75" spans="1:68" ht="18.75" customHeight="1" x14ac:dyDescent="0.4">
      <c r="B75" s="788"/>
      <c r="C75" s="748"/>
      <c r="D75" s="748"/>
      <c r="E75" s="748"/>
      <c r="F75" s="748"/>
      <c r="G75" s="749"/>
      <c r="H75" s="810" t="s">
        <v>349</v>
      </c>
      <c r="I75" s="811"/>
      <c r="J75" s="811"/>
      <c r="K75" s="811"/>
      <c r="L75" s="811"/>
      <c r="M75" s="811"/>
      <c r="N75" s="811"/>
      <c r="O75" s="811"/>
      <c r="P75" s="294"/>
      <c r="Q75" s="294"/>
      <c r="R75" s="294"/>
      <c r="S75" s="294"/>
      <c r="T75" s="294"/>
      <c r="U75" s="314"/>
      <c r="V75" s="314"/>
      <c r="W75" s="314"/>
      <c r="X75" s="314"/>
      <c r="Y75" s="314"/>
      <c r="Z75" s="314"/>
      <c r="AA75" s="314"/>
      <c r="AB75" s="315"/>
      <c r="AE75" s="788"/>
      <c r="AF75" s="748"/>
      <c r="AG75" s="748"/>
      <c r="AH75" s="748"/>
      <c r="AI75" s="748"/>
      <c r="AJ75" s="749"/>
      <c r="AK75" s="800" t="s">
        <v>349</v>
      </c>
      <c r="AL75" s="801"/>
      <c r="AM75" s="801"/>
      <c r="AN75" s="801"/>
      <c r="AO75" s="801"/>
      <c r="AP75" s="801"/>
      <c r="AQ75" s="801"/>
      <c r="AR75" s="801"/>
      <c r="AS75" s="269"/>
      <c r="AT75" s="269"/>
      <c r="AU75" s="269"/>
      <c r="AV75" s="269"/>
      <c r="AW75" s="269"/>
      <c r="AX75" s="270"/>
      <c r="AY75" s="270"/>
      <c r="AZ75" s="270"/>
      <c r="BA75" s="270"/>
      <c r="BB75" s="270"/>
      <c r="BC75" s="270"/>
      <c r="BD75" s="270"/>
      <c r="BE75" s="243"/>
    </row>
    <row r="76" spans="1:68" ht="18.75" customHeight="1" x14ac:dyDescent="0.4">
      <c r="B76" s="789" t="str">
        <f>IF(基本情報設定!$J$22="","※この欄は使用しません","※支援機関の確認が必要となります。")</f>
        <v>※この欄は使用しません</v>
      </c>
      <c r="C76" s="790"/>
      <c r="D76" s="790"/>
      <c r="E76" s="790"/>
      <c r="F76" s="790"/>
      <c r="G76" s="791"/>
      <c r="H76" s="316"/>
      <c r="I76" s="316"/>
      <c r="J76" s="316"/>
      <c r="K76" s="316"/>
      <c r="L76" s="316"/>
      <c r="M76" s="815" t="s">
        <v>351</v>
      </c>
      <c r="N76" s="815"/>
      <c r="O76" s="815"/>
      <c r="P76" s="815"/>
      <c r="Q76" s="815"/>
      <c r="R76" s="295" t="s">
        <v>353</v>
      </c>
      <c r="S76" s="811"/>
      <c r="T76" s="811"/>
      <c r="U76" s="811"/>
      <c r="V76" s="811"/>
      <c r="W76" s="811"/>
      <c r="X76" s="811"/>
      <c r="Y76" s="811"/>
      <c r="Z76" s="811"/>
      <c r="AA76" s="811"/>
      <c r="AB76" s="812"/>
      <c r="AE76" s="789" t="str">
        <f>IF(基本情報設定!$J$22="","※この欄は使用しません","※支援機関の確認が必要となります。")</f>
        <v>※この欄は使用しません</v>
      </c>
      <c r="AF76" s="790"/>
      <c r="AG76" s="790"/>
      <c r="AH76" s="790"/>
      <c r="AI76" s="790"/>
      <c r="AJ76" s="791"/>
      <c r="AK76" s="271"/>
      <c r="AL76" s="271"/>
      <c r="AM76" s="271"/>
      <c r="AN76" s="271"/>
      <c r="AO76" s="271"/>
      <c r="AP76" s="761" t="s">
        <v>351</v>
      </c>
      <c r="AQ76" s="761"/>
      <c r="AR76" s="761"/>
      <c r="AS76" s="761"/>
      <c r="AT76" s="761"/>
      <c r="AU76" s="272" t="s">
        <v>353</v>
      </c>
      <c r="AV76" s="802" t="s">
        <v>355</v>
      </c>
      <c r="AW76" s="802"/>
      <c r="AX76" s="802"/>
      <c r="AY76" s="802"/>
      <c r="AZ76" s="802"/>
      <c r="BA76" s="802"/>
      <c r="BB76" s="802"/>
      <c r="BC76" s="802"/>
      <c r="BD76" s="802"/>
      <c r="BE76" s="803"/>
    </row>
    <row r="77" spans="1:68" ht="18.75" customHeight="1" x14ac:dyDescent="0.4">
      <c r="B77" s="789"/>
      <c r="C77" s="790"/>
      <c r="D77" s="790"/>
      <c r="E77" s="790"/>
      <c r="F77" s="790"/>
      <c r="G77" s="791"/>
      <c r="H77" s="316"/>
      <c r="I77" s="316"/>
      <c r="J77" s="316"/>
      <c r="K77" s="316"/>
      <c r="L77" s="316"/>
      <c r="M77" s="815" t="s">
        <v>352</v>
      </c>
      <c r="N77" s="815"/>
      <c r="O77" s="815"/>
      <c r="P77" s="815"/>
      <c r="Q77" s="815"/>
      <c r="R77" s="314" t="s">
        <v>353</v>
      </c>
      <c r="S77" s="811"/>
      <c r="T77" s="811"/>
      <c r="U77" s="811"/>
      <c r="V77" s="811"/>
      <c r="W77" s="811"/>
      <c r="X77" s="811"/>
      <c r="Y77" s="811"/>
      <c r="Z77" s="811"/>
      <c r="AA77" s="811"/>
      <c r="AB77" s="812"/>
      <c r="AE77" s="789"/>
      <c r="AF77" s="790"/>
      <c r="AG77" s="790"/>
      <c r="AH77" s="790"/>
      <c r="AI77" s="790"/>
      <c r="AJ77" s="791"/>
      <c r="AK77" s="271"/>
      <c r="AL77" s="271"/>
      <c r="AM77" s="271"/>
      <c r="AN77" s="271"/>
      <c r="AO77" s="271"/>
      <c r="AP77" s="761" t="s">
        <v>352</v>
      </c>
      <c r="AQ77" s="761"/>
      <c r="AR77" s="761"/>
      <c r="AS77" s="761"/>
      <c r="AT77" s="761"/>
      <c r="AU77" s="270" t="s">
        <v>353</v>
      </c>
      <c r="AV77" s="802" t="s">
        <v>356</v>
      </c>
      <c r="AW77" s="802"/>
      <c r="AX77" s="802"/>
      <c r="AY77" s="802"/>
      <c r="AZ77" s="802"/>
      <c r="BA77" s="802"/>
      <c r="BB77" s="802"/>
      <c r="BC77" s="802"/>
      <c r="BD77" s="802"/>
      <c r="BE77" s="803"/>
    </row>
    <row r="78" spans="1:68" ht="18.75" customHeight="1" thickBot="1" x14ac:dyDescent="0.45">
      <c r="B78" s="792"/>
      <c r="C78" s="793"/>
      <c r="D78" s="793"/>
      <c r="E78" s="793"/>
      <c r="F78" s="793"/>
      <c r="G78" s="794"/>
      <c r="H78" s="296"/>
      <c r="I78" s="296"/>
      <c r="J78" s="296"/>
      <c r="K78" s="296"/>
      <c r="L78" s="296"/>
      <c r="M78" s="745" t="s">
        <v>354</v>
      </c>
      <c r="N78" s="745"/>
      <c r="O78" s="745"/>
      <c r="P78" s="745"/>
      <c r="Q78" s="745"/>
      <c r="R78" s="297" t="s">
        <v>353</v>
      </c>
      <c r="S78" s="813"/>
      <c r="T78" s="813"/>
      <c r="U78" s="813"/>
      <c r="V78" s="813"/>
      <c r="W78" s="813"/>
      <c r="X78" s="813"/>
      <c r="Y78" s="813"/>
      <c r="Z78" s="813"/>
      <c r="AA78" s="813"/>
      <c r="AB78" s="814"/>
      <c r="AE78" s="792"/>
      <c r="AF78" s="793"/>
      <c r="AG78" s="793"/>
      <c r="AH78" s="793"/>
      <c r="AI78" s="793"/>
      <c r="AJ78" s="794"/>
      <c r="AK78" s="273"/>
      <c r="AL78" s="273"/>
      <c r="AM78" s="273"/>
      <c r="AN78" s="273"/>
      <c r="AO78" s="273"/>
      <c r="AP78" s="763" t="s">
        <v>354</v>
      </c>
      <c r="AQ78" s="763"/>
      <c r="AR78" s="763"/>
      <c r="AS78" s="763"/>
      <c r="AT78" s="763"/>
      <c r="AU78" s="274" t="s">
        <v>353</v>
      </c>
      <c r="AV78" s="804" t="s">
        <v>357</v>
      </c>
      <c r="AW78" s="804"/>
      <c r="AX78" s="804"/>
      <c r="AY78" s="804"/>
      <c r="AZ78" s="804"/>
      <c r="BA78" s="804"/>
      <c r="BB78" s="804"/>
      <c r="BC78" s="804"/>
      <c r="BD78" s="804"/>
      <c r="BE78" s="805"/>
    </row>
  </sheetData>
  <mergeCells count="308">
    <mergeCell ref="B72:B75"/>
    <mergeCell ref="B76:G78"/>
    <mergeCell ref="AE72:AE75"/>
    <mergeCell ref="AF72:AJ75"/>
    <mergeCell ref="AK72:BE72"/>
    <mergeCell ref="AK73:BE73"/>
    <mergeCell ref="AX74:BE74"/>
    <mergeCell ref="AK75:AR75"/>
    <mergeCell ref="AE76:AJ78"/>
    <mergeCell ref="AP76:AT76"/>
    <mergeCell ref="AV76:BE76"/>
    <mergeCell ref="AP77:AT77"/>
    <mergeCell ref="AV77:BE77"/>
    <mergeCell ref="AP78:AT78"/>
    <mergeCell ref="AV78:BE78"/>
    <mergeCell ref="H72:AB72"/>
    <mergeCell ref="H73:AB73"/>
    <mergeCell ref="U74:AB74"/>
    <mergeCell ref="H75:O75"/>
    <mergeCell ref="S76:AB76"/>
    <mergeCell ref="S77:AB77"/>
    <mergeCell ref="S78:AB78"/>
    <mergeCell ref="M76:Q76"/>
    <mergeCell ref="M77:Q77"/>
    <mergeCell ref="M78:Q78"/>
    <mergeCell ref="C72:G75"/>
    <mergeCell ref="BA64:BD65"/>
    <mergeCell ref="AL71:BE71"/>
    <mergeCell ref="AE37:AE45"/>
    <mergeCell ref="AF37:AG45"/>
    <mergeCell ref="B67:B71"/>
    <mergeCell ref="C67:G71"/>
    <mergeCell ref="I71:AB71"/>
    <mergeCell ref="AE67:AE71"/>
    <mergeCell ref="AF67:AJ71"/>
    <mergeCell ref="X64:AA65"/>
    <mergeCell ref="P64:W65"/>
    <mergeCell ref="H55:AA55"/>
    <mergeCell ref="X56:AA57"/>
    <mergeCell ref="X58:AA58"/>
    <mergeCell ref="C64:O65"/>
    <mergeCell ref="AK55:BD55"/>
    <mergeCell ref="BA56:BD57"/>
    <mergeCell ref="BA58:BD58"/>
    <mergeCell ref="AF64:AR65"/>
    <mergeCell ref="AS64:AZ65"/>
    <mergeCell ref="AI38:AI39"/>
    <mergeCell ref="AJ38:AQ39"/>
    <mergeCell ref="AH5:AL5"/>
    <mergeCell ref="AM5:BE5"/>
    <mergeCell ref="E6:I6"/>
    <mergeCell ref="AH6:AL6"/>
    <mergeCell ref="AM6:BE6"/>
    <mergeCell ref="J13:AB14"/>
    <mergeCell ref="AH13:AL14"/>
    <mergeCell ref="AM13:BE14"/>
    <mergeCell ref="E15:I15"/>
    <mergeCell ref="J15:N15"/>
    <mergeCell ref="P15:T15"/>
    <mergeCell ref="U15:Y15"/>
    <mergeCell ref="AH15:AL15"/>
    <mergeCell ref="AM15:AQ15"/>
    <mergeCell ref="AS15:AW15"/>
    <mergeCell ref="AX15:BB15"/>
    <mergeCell ref="AM7:BE7"/>
    <mergeCell ref="J8:L8"/>
    <mergeCell ref="AM8:AO8"/>
    <mergeCell ref="AP8:BE8"/>
    <mergeCell ref="M8:S8"/>
    <mergeCell ref="T8:AB8"/>
    <mergeCell ref="E13:I14"/>
    <mergeCell ref="AT9:AV10"/>
    <mergeCell ref="B37:B45"/>
    <mergeCell ref="C37:D45"/>
    <mergeCell ref="AM17:AO17"/>
    <mergeCell ref="AP17:BD17"/>
    <mergeCell ref="AV16:AX16"/>
    <mergeCell ref="AY16:BE16"/>
    <mergeCell ref="B17:B20"/>
    <mergeCell ref="C17:D20"/>
    <mergeCell ref="C21:D36"/>
    <mergeCell ref="B21:B36"/>
    <mergeCell ref="AE21:AE36"/>
    <mergeCell ref="AF21:AG36"/>
    <mergeCell ref="AM25:AM29"/>
    <mergeCell ref="AN25:BE25"/>
    <mergeCell ref="AN26:BE29"/>
    <mergeCell ref="AH25:AL34"/>
    <mergeCell ref="E25:I34"/>
    <mergeCell ref="J30:J34"/>
    <mergeCell ref="K25:AB25"/>
    <mergeCell ref="K30:AB30"/>
    <mergeCell ref="K31:AB34"/>
    <mergeCell ref="K26:AB29"/>
    <mergeCell ref="J25:J29"/>
    <mergeCell ref="E18:I18"/>
    <mergeCell ref="B1:AC1"/>
    <mergeCell ref="B5:B16"/>
    <mergeCell ref="C5:D16"/>
    <mergeCell ref="E5:I5"/>
    <mergeCell ref="J5:AB5"/>
    <mergeCell ref="AE5:AE16"/>
    <mergeCell ref="AF5:AG16"/>
    <mergeCell ref="J11:AB12"/>
    <mergeCell ref="AM11:BE12"/>
    <mergeCell ref="J9:L10"/>
    <mergeCell ref="E9:I12"/>
    <mergeCell ref="AH9:AL12"/>
    <mergeCell ref="Q9:S10"/>
    <mergeCell ref="T9:AA10"/>
    <mergeCell ref="M9:P10"/>
    <mergeCell ref="E7:I8"/>
    <mergeCell ref="AH7:AL8"/>
    <mergeCell ref="E16:I16"/>
    <mergeCell ref="J16:R16"/>
    <mergeCell ref="S16:U16"/>
    <mergeCell ref="V16:AB16"/>
    <mergeCell ref="AH16:AL16"/>
    <mergeCell ref="A2:S3"/>
    <mergeCell ref="U2:AB3"/>
    <mergeCell ref="E17:I17"/>
    <mergeCell ref="J17:L17"/>
    <mergeCell ref="M17:AA17"/>
    <mergeCell ref="AE17:AE20"/>
    <mergeCell ref="AF17:AG20"/>
    <mergeCell ref="AH17:AL17"/>
    <mergeCell ref="AM18:AR18"/>
    <mergeCell ref="AT18:BC18"/>
    <mergeCell ref="T42:V42"/>
    <mergeCell ref="AW38:BD38"/>
    <mergeCell ref="AR39:AV39"/>
    <mergeCell ref="G40:N40"/>
    <mergeCell ref="G41:N41"/>
    <mergeCell ref="G42:N42"/>
    <mergeCell ref="J18:O18"/>
    <mergeCell ref="Q18:Z18"/>
    <mergeCell ref="AH18:AL18"/>
    <mergeCell ref="AM21:BE24"/>
    <mergeCell ref="E19:I20"/>
    <mergeCell ref="J19:AB20"/>
    <mergeCell ref="AH19:AL20"/>
    <mergeCell ref="AM19:BE20"/>
    <mergeCell ref="E21:I24"/>
    <mergeCell ref="J21:AB24"/>
    <mergeCell ref="G43:N43"/>
    <mergeCell ref="O43:S43"/>
    <mergeCell ref="O44:S44"/>
    <mergeCell ref="W43:AA43"/>
    <mergeCell ref="T43:V43"/>
    <mergeCell ref="O40:S40"/>
    <mergeCell ref="O41:S41"/>
    <mergeCell ref="O42:S42"/>
    <mergeCell ref="AF49:AJ49"/>
    <mergeCell ref="C46:AB46"/>
    <mergeCell ref="AF46:BE46"/>
    <mergeCell ref="C48:G48"/>
    <mergeCell ref="H48:L48"/>
    <mergeCell ref="M48:AA48"/>
    <mergeCell ref="AF48:AJ48"/>
    <mergeCell ref="AK48:AO48"/>
    <mergeCell ref="AP48:BD48"/>
    <mergeCell ref="F44:N44"/>
    <mergeCell ref="C49:G49"/>
    <mergeCell ref="H49:L49"/>
    <mergeCell ref="M49:AA49"/>
    <mergeCell ref="AW44:AY44"/>
    <mergeCell ref="AZ44:BD44"/>
    <mergeCell ref="W44:AA44"/>
    <mergeCell ref="W37:AA37"/>
    <mergeCell ref="AZ42:BD42"/>
    <mergeCell ref="AI35:BE35"/>
    <mergeCell ref="AI36:BD36"/>
    <mergeCell ref="W40:AA40"/>
    <mergeCell ref="W41:AA41"/>
    <mergeCell ref="W42:AA42"/>
    <mergeCell ref="AR38:AV38"/>
    <mergeCell ref="AR40:AV40"/>
    <mergeCell ref="AR41:AV41"/>
    <mergeCell ref="F35:AB35"/>
    <mergeCell ref="F36:AA36"/>
    <mergeCell ref="F38:F39"/>
    <mergeCell ref="G38:N39"/>
    <mergeCell ref="O39:S39"/>
    <mergeCell ref="T39:V39"/>
    <mergeCell ref="O38:S38"/>
    <mergeCell ref="T38:AA38"/>
    <mergeCell ref="T40:V40"/>
    <mergeCell ref="T41:V41"/>
    <mergeCell ref="AK50:AO50"/>
    <mergeCell ref="AP50:BD50"/>
    <mergeCell ref="AF55:AJ58"/>
    <mergeCell ref="L58:O58"/>
    <mergeCell ref="C52:G52"/>
    <mergeCell ref="H52:L52"/>
    <mergeCell ref="M52:AA52"/>
    <mergeCell ref="P58:S58"/>
    <mergeCell ref="T58:W58"/>
    <mergeCell ref="AK58:AN58"/>
    <mergeCell ref="T56:W57"/>
    <mergeCell ref="AK56:AN57"/>
    <mergeCell ref="AK51:AO51"/>
    <mergeCell ref="AP51:BD51"/>
    <mergeCell ref="AF52:AJ52"/>
    <mergeCell ref="AK52:AO52"/>
    <mergeCell ref="AP52:BD52"/>
    <mergeCell ref="AS56:AV57"/>
    <mergeCell ref="AW56:AZ57"/>
    <mergeCell ref="H58:K58"/>
    <mergeCell ref="AO56:AR57"/>
    <mergeCell ref="C55:G58"/>
    <mergeCell ref="C50:G50"/>
    <mergeCell ref="C51:G51"/>
    <mergeCell ref="AE2:AW3"/>
    <mergeCell ref="AY2:BF3"/>
    <mergeCell ref="K7:L7"/>
    <mergeCell ref="N7:O7"/>
    <mergeCell ref="J6:N6"/>
    <mergeCell ref="O6:AB6"/>
    <mergeCell ref="I67:AB67"/>
    <mergeCell ref="W39:AA39"/>
    <mergeCell ref="T44:V44"/>
    <mergeCell ref="AF59:AJ60"/>
    <mergeCell ref="AK59:AN60"/>
    <mergeCell ref="AO59:AR60"/>
    <mergeCell ref="AS59:AV60"/>
    <mergeCell ref="AW59:AZ60"/>
    <mergeCell ref="BA59:BD60"/>
    <mergeCell ref="AO58:AR58"/>
    <mergeCell ref="AS58:AV58"/>
    <mergeCell ref="AW58:AZ58"/>
    <mergeCell ref="H56:K57"/>
    <mergeCell ref="L56:O57"/>
    <mergeCell ref="P56:S57"/>
    <mergeCell ref="AR44:AV44"/>
    <mergeCell ref="AM9:AO10"/>
    <mergeCell ref="AP9:AS10"/>
    <mergeCell ref="AW9:BD10"/>
    <mergeCell ref="AR42:AV42"/>
    <mergeCell ref="AJ43:AQ43"/>
    <mergeCell ref="AR43:AV43"/>
    <mergeCell ref="AJ40:AQ40"/>
    <mergeCell ref="AJ41:AQ41"/>
    <mergeCell ref="AM30:AM34"/>
    <mergeCell ref="AN30:BE30"/>
    <mergeCell ref="AN31:BE34"/>
    <mergeCell ref="AW39:AY39"/>
    <mergeCell ref="AZ39:BD39"/>
    <mergeCell ref="AW40:AY40"/>
    <mergeCell ref="AZ40:BD40"/>
    <mergeCell ref="AW41:AY41"/>
    <mergeCell ref="AZ41:BD41"/>
    <mergeCell ref="AW42:AY42"/>
    <mergeCell ref="AJ42:AQ42"/>
    <mergeCell ref="AW43:AY43"/>
    <mergeCell ref="AZ43:BD43"/>
    <mergeCell ref="AM16:AU16"/>
    <mergeCell ref="AH21:AL24"/>
    <mergeCell ref="AZ37:BD37"/>
    <mergeCell ref="I69:AB69"/>
    <mergeCell ref="H61:K62"/>
    <mergeCell ref="L61:O62"/>
    <mergeCell ref="P61:S62"/>
    <mergeCell ref="T61:W62"/>
    <mergeCell ref="X61:AA62"/>
    <mergeCell ref="H59:K60"/>
    <mergeCell ref="L59:O60"/>
    <mergeCell ref="AL69:BE69"/>
    <mergeCell ref="AS63:AV63"/>
    <mergeCell ref="AW63:AZ63"/>
    <mergeCell ref="BA63:BD63"/>
    <mergeCell ref="AS61:AV62"/>
    <mergeCell ref="AW61:AZ62"/>
    <mergeCell ref="AK49:AO49"/>
    <mergeCell ref="AP49:BD49"/>
    <mergeCell ref="AI44:AQ44"/>
    <mergeCell ref="H63:K63"/>
    <mergeCell ref="I70:AB70"/>
    <mergeCell ref="AF63:AJ63"/>
    <mergeCell ref="AK63:AN63"/>
    <mergeCell ref="AO63:AR63"/>
    <mergeCell ref="AF61:AJ62"/>
    <mergeCell ref="AK61:AN62"/>
    <mergeCell ref="AO61:AR62"/>
    <mergeCell ref="AL67:BE67"/>
    <mergeCell ref="AL68:BE68"/>
    <mergeCell ref="BA61:BD62"/>
    <mergeCell ref="AL70:BE70"/>
    <mergeCell ref="AG54:AI54"/>
    <mergeCell ref="AN54:AP54"/>
    <mergeCell ref="I68:AB68"/>
    <mergeCell ref="H50:L50"/>
    <mergeCell ref="H51:L51"/>
    <mergeCell ref="M51:AA51"/>
    <mergeCell ref="AF51:AJ51"/>
    <mergeCell ref="M50:AA50"/>
    <mergeCell ref="AF50:AJ50"/>
    <mergeCell ref="C63:G63"/>
    <mergeCell ref="C61:G62"/>
    <mergeCell ref="C59:G60"/>
    <mergeCell ref="P59:S60"/>
    <mergeCell ref="T59:W60"/>
    <mergeCell ref="X59:AA60"/>
    <mergeCell ref="D54:F54"/>
    <mergeCell ref="K54:M54"/>
    <mergeCell ref="L63:O63"/>
    <mergeCell ref="P63:S63"/>
    <mergeCell ref="T63:W63"/>
    <mergeCell ref="X63:AA63"/>
  </mergeCells>
  <phoneticPr fontId="2"/>
  <dataValidations count="4">
    <dataValidation type="list" allowBlank="1" showInputMessage="1" showErrorMessage="1" sqref="J18:O18 AM18:AR18">
      <formula1>"自社所有,賃貸,その他"</formula1>
    </dataValidation>
    <dataValidation imeMode="halfAlpha" allowBlank="1" showInputMessage="1" showErrorMessage="1" sqref="V16:AB16"/>
    <dataValidation type="list" allowBlank="1" showInputMessage="1" showErrorMessage="1" sqref="T40:V43 AW40:AY43">
      <formula1>"有,無"</formula1>
    </dataValidation>
    <dataValidation type="list" allowBlank="1" showInputMessage="1" showErrorMessage="1" sqref="T9 AW9">
      <formula1>$BH$5:$BH$28</formula1>
    </dataValidation>
  </dataValidations>
  <printOptions horizontalCentered="1" verticalCentered="1"/>
  <pageMargins left="0.11811023622047245" right="0.11811023622047245" top="0.35433070866141736" bottom="0.35433070866141736" header="0.31496062992125984" footer="0.31496062992125984"/>
  <pageSetup paperSize="9" scale="86" orientation="portrait" blackAndWhite="1" r:id="rId1"/>
  <headerFooter>
    <oddHeader>&amp;R&amp;P/&amp;N</oddHeader>
  </headerFooter>
  <rowBreaks count="1" manualBreakCount="1">
    <brk id="36" max="28" man="1"/>
  </rowBreaks>
  <colBreaks count="1" manualBreakCount="1">
    <brk id="29" max="7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0"/>
  <sheetViews>
    <sheetView showGridLines="0" view="pageBreakPreview" zoomScaleNormal="100" zoomScaleSheetLayoutView="100" workbookViewId="0">
      <selection activeCell="D16" sqref="D16:O17"/>
    </sheetView>
  </sheetViews>
  <sheetFormatPr defaultRowHeight="15" x14ac:dyDescent="0.4"/>
  <cols>
    <col min="1" max="61" width="1.625" style="214" customWidth="1"/>
    <col min="62" max="16384" width="9" style="214"/>
  </cols>
  <sheetData>
    <row r="1" spans="1:56" ht="15.75" x14ac:dyDescent="0.4">
      <c r="A1" s="214" t="s">
        <v>306</v>
      </c>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row>
    <row r="2" spans="1:56" ht="18.75" customHeight="1" x14ac:dyDescent="0.4">
      <c r="A2" s="893" t="s">
        <v>358</v>
      </c>
      <c r="B2" s="893"/>
      <c r="C2" s="893"/>
      <c r="D2" s="893"/>
      <c r="E2" s="893"/>
      <c r="F2" s="893"/>
      <c r="G2" s="893"/>
      <c r="H2" s="893"/>
      <c r="I2" s="893"/>
      <c r="J2" s="893"/>
      <c r="K2" s="893"/>
      <c r="L2" s="893"/>
      <c r="M2" s="893"/>
      <c r="N2" s="893"/>
      <c r="O2" s="893"/>
      <c r="P2" s="893"/>
      <c r="Q2" s="893"/>
      <c r="R2" s="893"/>
      <c r="S2" s="893"/>
      <c r="T2" s="893"/>
      <c r="U2" s="893"/>
      <c r="V2" s="893"/>
      <c r="W2" s="893"/>
      <c r="X2" s="893"/>
      <c r="Y2" s="893"/>
      <c r="Z2" s="893"/>
      <c r="AA2" s="893"/>
      <c r="AB2" s="893"/>
      <c r="AC2" s="893"/>
      <c r="AD2" s="893"/>
      <c r="AE2" s="893"/>
      <c r="AF2" s="893"/>
      <c r="AG2" s="893"/>
      <c r="AH2" s="893"/>
      <c r="AI2" s="893"/>
      <c r="AJ2" s="893"/>
      <c r="AK2" s="893"/>
      <c r="AL2" s="893"/>
      <c r="AM2" s="893"/>
      <c r="AN2" s="893"/>
      <c r="AO2" s="893"/>
      <c r="AP2" s="893"/>
      <c r="AQ2" s="893"/>
      <c r="AR2" s="893"/>
      <c r="AS2" s="893"/>
      <c r="AT2" s="893"/>
      <c r="AU2" s="893"/>
      <c r="AV2" s="893"/>
      <c r="AW2" s="893"/>
      <c r="AX2" s="893"/>
      <c r="AY2" s="893"/>
      <c r="AZ2" s="893"/>
      <c r="BA2" s="893"/>
      <c r="BB2" s="893"/>
      <c r="BC2" s="893"/>
    </row>
    <row r="3" spans="1:56" s="275" customFormat="1" ht="18.75" customHeight="1" x14ac:dyDescent="0.4">
      <c r="A3" s="893"/>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3"/>
      <c r="AS3" s="893"/>
      <c r="AT3" s="893"/>
      <c r="AU3" s="893"/>
      <c r="AV3" s="893"/>
      <c r="AW3" s="893"/>
      <c r="AX3" s="893"/>
      <c r="AY3" s="893"/>
      <c r="AZ3" s="893"/>
      <c r="BA3" s="893"/>
      <c r="BB3" s="893"/>
      <c r="BC3" s="893"/>
    </row>
    <row r="4" spans="1:56" ht="9.75" customHeight="1" x14ac:dyDescent="0.4"/>
    <row r="5" spans="1:56" x14ac:dyDescent="0.4">
      <c r="A5" s="854" t="s">
        <v>307</v>
      </c>
      <c r="B5" s="854"/>
      <c r="C5" s="854"/>
      <c r="D5" s="854"/>
      <c r="E5" s="854"/>
      <c r="F5" s="854"/>
      <c r="G5" s="854"/>
      <c r="H5" s="854"/>
      <c r="I5" s="854"/>
      <c r="J5" s="864">
        <f>基本情報設定!E7</f>
        <v>0</v>
      </c>
      <c r="K5" s="865"/>
      <c r="L5" s="865"/>
      <c r="M5" s="865"/>
      <c r="N5" s="865"/>
      <c r="O5" s="865"/>
      <c r="P5" s="865"/>
      <c r="Q5" s="865"/>
      <c r="R5" s="865"/>
      <c r="S5" s="865"/>
      <c r="T5" s="865"/>
      <c r="U5" s="865"/>
      <c r="V5" s="865"/>
      <c r="W5" s="865"/>
      <c r="X5" s="865"/>
      <c r="Y5" s="865"/>
      <c r="Z5" s="865"/>
      <c r="AA5" s="865"/>
      <c r="AB5" s="865"/>
      <c r="AC5" s="865"/>
      <c r="AD5" s="865"/>
      <c r="AE5" s="865"/>
      <c r="AF5" s="865"/>
      <c r="AG5" s="865"/>
      <c r="AH5" s="865"/>
      <c r="AI5" s="865"/>
      <c r="AJ5" s="865"/>
      <c r="AK5" s="865"/>
      <c r="AL5" s="865"/>
      <c r="AM5" s="865"/>
      <c r="AN5" s="865"/>
      <c r="AO5" s="865"/>
      <c r="AP5" s="865"/>
      <c r="AQ5" s="865"/>
      <c r="AR5" s="865"/>
      <c r="AS5" s="865"/>
      <c r="AT5" s="865"/>
      <c r="AU5" s="865"/>
      <c r="AV5" s="865"/>
      <c r="AW5" s="865"/>
      <c r="AX5" s="865"/>
      <c r="AY5" s="865"/>
      <c r="AZ5" s="865"/>
      <c r="BA5" s="865"/>
      <c r="BB5" s="866"/>
      <c r="BC5" s="215"/>
    </row>
    <row r="6" spans="1:56" ht="9" customHeight="1" x14ac:dyDescent="0.4">
      <c r="A6" s="854"/>
      <c r="B6" s="854"/>
      <c r="C6" s="854"/>
      <c r="D6" s="854"/>
      <c r="E6" s="854"/>
      <c r="F6" s="854"/>
      <c r="G6" s="854"/>
      <c r="H6" s="854"/>
      <c r="I6" s="854"/>
      <c r="J6" s="867"/>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9"/>
      <c r="BC6" s="215"/>
    </row>
    <row r="7" spans="1:56" ht="9" customHeight="1" thickBot="1" x14ac:dyDescent="0.45">
      <c r="A7" s="216"/>
      <c r="B7" s="216"/>
      <c r="C7" s="216"/>
      <c r="D7" s="216"/>
      <c r="E7" s="216"/>
      <c r="F7" s="216"/>
      <c r="G7" s="216"/>
      <c r="H7" s="216"/>
      <c r="I7" s="216"/>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row>
    <row r="8" spans="1:56" ht="20.100000000000001" customHeight="1" x14ac:dyDescent="0.4">
      <c r="B8" s="235"/>
      <c r="C8" s="236" t="s">
        <v>302</v>
      </c>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30"/>
      <c r="AN8" s="218"/>
      <c r="AO8" s="218"/>
      <c r="AP8" s="218"/>
      <c r="AQ8" s="218"/>
      <c r="AR8" s="218"/>
      <c r="AS8" s="218"/>
      <c r="AT8" s="218"/>
      <c r="AU8" s="218"/>
      <c r="AV8" s="218"/>
      <c r="AW8" s="218"/>
      <c r="AX8" s="218"/>
      <c r="AY8" s="218"/>
      <c r="AZ8" s="218"/>
      <c r="BA8" s="218"/>
      <c r="BB8" s="218"/>
      <c r="BC8" s="218"/>
      <c r="BD8" s="218"/>
    </row>
    <row r="9" spans="1:56" ht="12.75" customHeight="1" thickBot="1" x14ac:dyDescent="0.45">
      <c r="B9" s="237"/>
      <c r="C9" s="855" t="s">
        <v>312</v>
      </c>
      <c r="D9" s="855"/>
      <c r="E9" s="855"/>
      <c r="F9" s="855"/>
      <c r="G9" s="855"/>
      <c r="H9" s="855"/>
      <c r="I9" s="855"/>
      <c r="J9" s="855"/>
      <c r="K9" s="226"/>
      <c r="L9" s="226"/>
      <c r="M9" s="227"/>
      <c r="N9" s="227"/>
      <c r="O9" s="227"/>
      <c r="P9" s="227"/>
      <c r="Q9" s="227"/>
      <c r="R9" s="227"/>
      <c r="S9" s="227"/>
      <c r="T9" s="227"/>
      <c r="U9" s="219"/>
      <c r="V9" s="219"/>
      <c r="W9" s="219"/>
      <c r="X9" s="219"/>
      <c r="Y9" s="219"/>
      <c r="Z9" s="219"/>
      <c r="AA9" s="219"/>
      <c r="AB9" s="219"/>
      <c r="AC9" s="219"/>
      <c r="AD9" s="219"/>
      <c r="AE9" s="219"/>
      <c r="AF9" s="219"/>
      <c r="AG9" s="219"/>
      <c r="AH9" s="219"/>
      <c r="AI9" s="219"/>
      <c r="AJ9" s="219"/>
      <c r="AK9" s="219"/>
      <c r="AL9" s="219"/>
      <c r="AM9" s="231"/>
      <c r="AN9" s="219"/>
      <c r="AO9" s="219"/>
      <c r="AP9" s="219"/>
      <c r="AQ9" s="219"/>
      <c r="AR9" s="219"/>
      <c r="AS9" s="219"/>
      <c r="AT9" s="219"/>
      <c r="AU9" s="219"/>
      <c r="AV9" s="219"/>
      <c r="AW9" s="219"/>
      <c r="AX9" s="219"/>
      <c r="AY9" s="219"/>
      <c r="AZ9" s="219"/>
      <c r="BA9" s="219"/>
      <c r="BB9" s="219"/>
      <c r="BC9" s="219"/>
      <c r="BD9" s="219"/>
    </row>
    <row r="10" spans="1:56" ht="20.100000000000001" customHeight="1" x14ac:dyDescent="0.4">
      <c r="B10" s="237"/>
      <c r="C10" s="856">
        <v>5000000</v>
      </c>
      <c r="D10" s="857"/>
      <c r="E10" s="857"/>
      <c r="F10" s="857"/>
      <c r="G10" s="857"/>
      <c r="H10" s="857"/>
      <c r="I10" s="857"/>
      <c r="J10" s="858"/>
      <c r="K10" s="226"/>
      <c r="L10" s="226"/>
      <c r="M10" s="862" t="s">
        <v>166</v>
      </c>
      <c r="N10" s="862"/>
      <c r="O10" s="862"/>
      <c r="P10" s="862"/>
      <c r="Q10" s="862"/>
      <c r="R10" s="862"/>
      <c r="S10" s="862"/>
      <c r="T10" s="862"/>
      <c r="U10" s="220"/>
      <c r="V10" s="220"/>
      <c r="W10" s="221"/>
      <c r="X10" s="221"/>
      <c r="Y10" s="221"/>
      <c r="Z10" s="221"/>
      <c r="AA10" s="221"/>
      <c r="AB10" s="221"/>
      <c r="AC10" s="221"/>
      <c r="AD10" s="221"/>
      <c r="AE10" s="221"/>
      <c r="AF10" s="221"/>
      <c r="AG10" s="221"/>
      <c r="AH10" s="221"/>
      <c r="AI10" s="221"/>
      <c r="AJ10" s="221"/>
      <c r="AK10" s="221"/>
      <c r="AL10" s="221"/>
      <c r="AM10" s="232"/>
      <c r="AN10" s="221"/>
      <c r="AO10" s="221"/>
      <c r="AP10" s="221"/>
      <c r="AQ10" s="221"/>
      <c r="AR10" s="221"/>
      <c r="AS10" s="221"/>
      <c r="AT10" s="221"/>
      <c r="AU10" s="221"/>
      <c r="AV10" s="221"/>
      <c r="AW10" s="221"/>
      <c r="AX10" s="221"/>
      <c r="AY10" s="221"/>
      <c r="AZ10" s="221"/>
      <c r="BA10" s="221"/>
      <c r="BB10" s="221"/>
      <c r="BC10" s="221"/>
      <c r="BD10" s="221"/>
    </row>
    <row r="11" spans="1:56" ht="20.100000000000001" customHeight="1" thickBot="1" x14ac:dyDescent="0.45">
      <c r="B11" s="237"/>
      <c r="C11" s="859"/>
      <c r="D11" s="860"/>
      <c r="E11" s="860"/>
      <c r="F11" s="860"/>
      <c r="G11" s="860"/>
      <c r="H11" s="860"/>
      <c r="I11" s="860"/>
      <c r="J11" s="861"/>
      <c r="K11" s="855" t="s">
        <v>7</v>
      </c>
      <c r="L11" s="855"/>
      <c r="M11" s="228" t="s">
        <v>300</v>
      </c>
      <c r="N11" s="228" t="s">
        <v>1</v>
      </c>
      <c r="O11" s="228"/>
      <c r="P11" s="228"/>
      <c r="Q11" s="228"/>
      <c r="R11" s="863">
        <f>IF(M10="小規模事業者",2/3,1/2)</f>
        <v>0.5</v>
      </c>
      <c r="S11" s="863"/>
      <c r="T11" s="863"/>
      <c r="U11" s="228" t="s">
        <v>84</v>
      </c>
      <c r="V11" s="221"/>
      <c r="W11" s="221"/>
      <c r="X11" s="221"/>
      <c r="Y11" s="221"/>
      <c r="Z11" s="221"/>
      <c r="AA11" s="221"/>
      <c r="AB11" s="221"/>
      <c r="AC11" s="221"/>
      <c r="AD11" s="221"/>
      <c r="AE11" s="221"/>
      <c r="AF11" s="221"/>
      <c r="AG11" s="221"/>
      <c r="AH11" s="221"/>
      <c r="AI11" s="221"/>
      <c r="AJ11" s="221"/>
      <c r="AK11" s="221"/>
      <c r="AL11" s="221"/>
      <c r="AM11" s="232"/>
      <c r="AN11" s="221"/>
      <c r="AO11" s="221"/>
      <c r="AP11" s="221"/>
      <c r="AQ11" s="221"/>
      <c r="AR11" s="221"/>
      <c r="AS11" s="221"/>
      <c r="AT11" s="221"/>
      <c r="AU11" s="221"/>
      <c r="AV11" s="221"/>
      <c r="AW11" s="221"/>
      <c r="AX11" s="221"/>
      <c r="AY11" s="221"/>
      <c r="AZ11" s="221"/>
      <c r="BA11" s="221"/>
      <c r="BB11" s="221"/>
      <c r="BC11" s="221"/>
      <c r="BD11" s="221"/>
    </row>
    <row r="12" spans="1:56" ht="6" customHeight="1" thickBot="1" x14ac:dyDescent="0.45">
      <c r="B12" s="238"/>
      <c r="C12" s="239"/>
      <c r="D12" s="239"/>
      <c r="E12" s="239"/>
      <c r="F12" s="239"/>
      <c r="G12" s="239"/>
      <c r="H12" s="239"/>
      <c r="I12" s="239"/>
      <c r="J12" s="239"/>
      <c r="K12" s="240"/>
      <c r="L12" s="240"/>
      <c r="M12" s="233"/>
      <c r="N12" s="233"/>
      <c r="O12" s="233"/>
      <c r="P12" s="233"/>
      <c r="Q12" s="233"/>
      <c r="R12" s="241"/>
      <c r="S12" s="241"/>
      <c r="T12" s="241"/>
      <c r="U12" s="233"/>
      <c r="V12" s="233"/>
      <c r="W12" s="233"/>
      <c r="X12" s="233"/>
      <c r="Y12" s="233"/>
      <c r="Z12" s="233"/>
      <c r="AA12" s="233"/>
      <c r="AB12" s="233"/>
      <c r="AC12" s="233"/>
      <c r="AD12" s="233"/>
      <c r="AE12" s="233"/>
      <c r="AF12" s="233"/>
      <c r="AG12" s="233"/>
      <c r="AH12" s="233"/>
      <c r="AI12" s="233"/>
      <c r="AJ12" s="233"/>
      <c r="AK12" s="233"/>
      <c r="AL12" s="233"/>
      <c r="AM12" s="234"/>
      <c r="AN12" s="221"/>
      <c r="AO12" s="221"/>
      <c r="AP12" s="221"/>
      <c r="AQ12" s="221"/>
      <c r="AR12" s="221"/>
      <c r="AS12" s="221"/>
      <c r="AT12" s="221"/>
      <c r="AU12" s="221"/>
      <c r="AV12" s="221"/>
      <c r="AW12" s="221"/>
      <c r="AX12" s="221"/>
      <c r="AY12" s="221"/>
      <c r="AZ12" s="221"/>
      <c r="BA12" s="221"/>
      <c r="BB12" s="221"/>
      <c r="BC12" s="221"/>
      <c r="BD12" s="221"/>
    </row>
    <row r="13" spans="1:56" ht="9" customHeight="1" x14ac:dyDescent="0.4">
      <c r="A13" s="218"/>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21"/>
      <c r="AB13" s="221"/>
      <c r="AC13" s="221"/>
      <c r="AD13" s="221"/>
      <c r="AE13" s="221"/>
      <c r="AF13" s="221"/>
      <c r="AG13" s="221"/>
      <c r="AH13" s="221"/>
      <c r="AI13" s="221"/>
      <c r="AJ13" s="221"/>
      <c r="AK13" s="221"/>
      <c r="AL13" s="221"/>
      <c r="AM13" s="221"/>
      <c r="AN13" s="221"/>
      <c r="AO13" s="218"/>
      <c r="AP13" s="218"/>
      <c r="AQ13" s="218"/>
      <c r="AR13" s="218"/>
      <c r="AS13" s="218"/>
      <c r="AT13" s="218"/>
      <c r="AU13" s="218"/>
      <c r="AV13" s="218"/>
      <c r="AW13" s="218"/>
      <c r="AX13" s="218"/>
      <c r="AY13" s="218"/>
      <c r="AZ13" s="218"/>
      <c r="BA13" s="218"/>
      <c r="BB13" s="218"/>
      <c r="BC13" s="218"/>
    </row>
    <row r="14" spans="1:56" ht="21" customHeight="1" x14ac:dyDescent="0.4">
      <c r="A14" s="218"/>
      <c r="B14" s="838" t="s">
        <v>303</v>
      </c>
      <c r="C14" s="839"/>
      <c r="D14" s="842" t="s">
        <v>304</v>
      </c>
      <c r="E14" s="843"/>
      <c r="F14" s="843"/>
      <c r="G14" s="843"/>
      <c r="H14" s="843"/>
      <c r="I14" s="843"/>
      <c r="J14" s="843"/>
      <c r="K14" s="843"/>
      <c r="L14" s="843"/>
      <c r="M14" s="843"/>
      <c r="N14" s="843"/>
      <c r="O14" s="844"/>
      <c r="P14" s="848" t="s">
        <v>316</v>
      </c>
      <c r="Q14" s="849"/>
      <c r="R14" s="849"/>
      <c r="S14" s="849"/>
      <c r="T14" s="849"/>
      <c r="U14" s="849"/>
      <c r="V14" s="850"/>
      <c r="W14" s="848" t="s">
        <v>311</v>
      </c>
      <c r="X14" s="849"/>
      <c r="Y14" s="849"/>
      <c r="Z14" s="849"/>
      <c r="AA14" s="849"/>
      <c r="AB14" s="849"/>
      <c r="AC14" s="850"/>
      <c r="AD14" s="848" t="s">
        <v>29</v>
      </c>
      <c r="AE14" s="849"/>
      <c r="AF14" s="849"/>
      <c r="AG14" s="849"/>
      <c r="AH14" s="849"/>
      <c r="AI14" s="849"/>
      <c r="AJ14" s="850"/>
      <c r="AK14" s="832" t="s">
        <v>314</v>
      </c>
      <c r="AL14" s="833"/>
      <c r="AM14" s="833"/>
      <c r="AN14" s="834"/>
      <c r="AO14" s="832" t="s">
        <v>313</v>
      </c>
      <c r="AP14" s="833"/>
      <c r="AQ14" s="833"/>
      <c r="AR14" s="833"/>
      <c r="AS14" s="833"/>
      <c r="AT14" s="833"/>
      <c r="AU14" s="833"/>
      <c r="AV14" s="833"/>
      <c r="AW14" s="833"/>
      <c r="AX14" s="833"/>
      <c r="AY14" s="833"/>
      <c r="AZ14" s="833"/>
      <c r="BA14" s="833"/>
      <c r="BB14" s="834"/>
      <c r="BC14" s="223"/>
    </row>
    <row r="15" spans="1:56" ht="23.25" customHeight="1" thickBot="1" x14ac:dyDescent="0.45">
      <c r="A15" s="218"/>
      <c r="B15" s="840"/>
      <c r="C15" s="841"/>
      <c r="D15" s="845"/>
      <c r="E15" s="846"/>
      <c r="F15" s="846"/>
      <c r="G15" s="846"/>
      <c r="H15" s="846"/>
      <c r="I15" s="846"/>
      <c r="J15" s="846"/>
      <c r="K15" s="846"/>
      <c r="L15" s="846"/>
      <c r="M15" s="846"/>
      <c r="N15" s="846"/>
      <c r="O15" s="847"/>
      <c r="P15" s="851"/>
      <c r="Q15" s="852"/>
      <c r="R15" s="852"/>
      <c r="S15" s="852"/>
      <c r="T15" s="852"/>
      <c r="U15" s="852"/>
      <c r="V15" s="853"/>
      <c r="W15" s="851"/>
      <c r="X15" s="852"/>
      <c r="Y15" s="852"/>
      <c r="Z15" s="852"/>
      <c r="AA15" s="852"/>
      <c r="AB15" s="852"/>
      <c r="AC15" s="853"/>
      <c r="AD15" s="851"/>
      <c r="AE15" s="852"/>
      <c r="AF15" s="852"/>
      <c r="AG15" s="852"/>
      <c r="AH15" s="852"/>
      <c r="AI15" s="852"/>
      <c r="AJ15" s="853"/>
      <c r="AK15" s="835"/>
      <c r="AL15" s="836"/>
      <c r="AM15" s="836"/>
      <c r="AN15" s="837"/>
      <c r="AO15" s="835"/>
      <c r="AP15" s="836"/>
      <c r="AQ15" s="836"/>
      <c r="AR15" s="836"/>
      <c r="AS15" s="836"/>
      <c r="AT15" s="836"/>
      <c r="AU15" s="836"/>
      <c r="AV15" s="836"/>
      <c r="AW15" s="836"/>
      <c r="AX15" s="836"/>
      <c r="AY15" s="836"/>
      <c r="AZ15" s="836"/>
      <c r="BA15" s="836"/>
      <c r="BB15" s="837"/>
      <c r="BC15" s="223"/>
    </row>
    <row r="16" spans="1:56" ht="15.95" customHeight="1" thickTop="1" x14ac:dyDescent="0.4">
      <c r="A16" s="218"/>
      <c r="B16" s="870">
        <v>1</v>
      </c>
      <c r="C16" s="870"/>
      <c r="D16" s="871"/>
      <c r="E16" s="871"/>
      <c r="F16" s="871"/>
      <c r="G16" s="871"/>
      <c r="H16" s="871"/>
      <c r="I16" s="871"/>
      <c r="J16" s="871"/>
      <c r="K16" s="871"/>
      <c r="L16" s="871"/>
      <c r="M16" s="871"/>
      <c r="N16" s="871"/>
      <c r="O16" s="871"/>
      <c r="P16" s="830"/>
      <c r="Q16" s="830"/>
      <c r="R16" s="830"/>
      <c r="S16" s="830"/>
      <c r="T16" s="830"/>
      <c r="U16" s="830"/>
      <c r="V16" s="830"/>
      <c r="W16" s="822">
        <f>ROUNDDOWN(P16/11,0)</f>
        <v>0</v>
      </c>
      <c r="X16" s="823"/>
      <c r="Y16" s="823"/>
      <c r="Z16" s="823"/>
      <c r="AA16" s="823"/>
      <c r="AB16" s="823"/>
      <c r="AC16" s="824"/>
      <c r="AD16" s="822">
        <f>P16-W16</f>
        <v>0</v>
      </c>
      <c r="AE16" s="823"/>
      <c r="AF16" s="823"/>
      <c r="AG16" s="823"/>
      <c r="AH16" s="823"/>
      <c r="AI16" s="823"/>
      <c r="AJ16" s="824"/>
      <c r="AK16" s="816"/>
      <c r="AL16" s="817"/>
      <c r="AM16" s="817"/>
      <c r="AN16" s="818"/>
      <c r="AO16" s="894" t="str">
        <f>IFERROR($C$10*(AD16/$AD$26),"")</f>
        <v/>
      </c>
      <c r="AP16" s="895"/>
      <c r="AQ16" s="895"/>
      <c r="AR16" s="895"/>
      <c r="AS16" s="895"/>
      <c r="AT16" s="895"/>
      <c r="AU16" s="895"/>
      <c r="AV16" s="895"/>
      <c r="AW16" s="895"/>
      <c r="AX16" s="895"/>
      <c r="AY16" s="895"/>
      <c r="AZ16" s="895"/>
      <c r="BA16" s="895"/>
      <c r="BB16" s="896"/>
      <c r="BC16" s="224"/>
    </row>
    <row r="17" spans="1:55" ht="15.95" customHeight="1" x14ac:dyDescent="0.4">
      <c r="A17" s="218"/>
      <c r="B17" s="828"/>
      <c r="C17" s="828"/>
      <c r="D17" s="829"/>
      <c r="E17" s="829"/>
      <c r="F17" s="829"/>
      <c r="G17" s="829"/>
      <c r="H17" s="829"/>
      <c r="I17" s="829"/>
      <c r="J17" s="829"/>
      <c r="K17" s="829"/>
      <c r="L17" s="829"/>
      <c r="M17" s="829"/>
      <c r="N17" s="829"/>
      <c r="O17" s="829"/>
      <c r="P17" s="831"/>
      <c r="Q17" s="831"/>
      <c r="R17" s="831"/>
      <c r="S17" s="831"/>
      <c r="T17" s="831"/>
      <c r="U17" s="831"/>
      <c r="V17" s="831"/>
      <c r="W17" s="825"/>
      <c r="X17" s="826"/>
      <c r="Y17" s="826"/>
      <c r="Z17" s="826"/>
      <c r="AA17" s="826"/>
      <c r="AB17" s="826"/>
      <c r="AC17" s="827"/>
      <c r="AD17" s="825"/>
      <c r="AE17" s="826"/>
      <c r="AF17" s="826"/>
      <c r="AG17" s="826"/>
      <c r="AH17" s="826"/>
      <c r="AI17" s="826"/>
      <c r="AJ17" s="827"/>
      <c r="AK17" s="819"/>
      <c r="AL17" s="820"/>
      <c r="AM17" s="820"/>
      <c r="AN17" s="821"/>
      <c r="AO17" s="875"/>
      <c r="AP17" s="876"/>
      <c r="AQ17" s="876"/>
      <c r="AR17" s="876"/>
      <c r="AS17" s="876"/>
      <c r="AT17" s="876"/>
      <c r="AU17" s="876"/>
      <c r="AV17" s="876"/>
      <c r="AW17" s="876"/>
      <c r="AX17" s="876"/>
      <c r="AY17" s="876"/>
      <c r="AZ17" s="876"/>
      <c r="BA17" s="876"/>
      <c r="BB17" s="877"/>
      <c r="BC17" s="224"/>
    </row>
    <row r="18" spans="1:55" ht="15.95" customHeight="1" x14ac:dyDescent="0.4">
      <c r="A18" s="218"/>
      <c r="B18" s="828">
        <v>2</v>
      </c>
      <c r="C18" s="828"/>
      <c r="D18" s="829"/>
      <c r="E18" s="829"/>
      <c r="F18" s="829"/>
      <c r="G18" s="829"/>
      <c r="H18" s="829"/>
      <c r="I18" s="829"/>
      <c r="J18" s="829"/>
      <c r="K18" s="829"/>
      <c r="L18" s="829"/>
      <c r="M18" s="829"/>
      <c r="N18" s="829"/>
      <c r="O18" s="829"/>
      <c r="P18" s="830"/>
      <c r="Q18" s="830"/>
      <c r="R18" s="830"/>
      <c r="S18" s="830"/>
      <c r="T18" s="830"/>
      <c r="U18" s="830"/>
      <c r="V18" s="830"/>
      <c r="W18" s="822">
        <f t="shared" ref="W18" si="0">ROUNDDOWN(P18/11,0)</f>
        <v>0</v>
      </c>
      <c r="X18" s="823"/>
      <c r="Y18" s="823"/>
      <c r="Z18" s="823"/>
      <c r="AA18" s="823"/>
      <c r="AB18" s="823"/>
      <c r="AC18" s="824"/>
      <c r="AD18" s="822">
        <f t="shared" ref="AD18" si="1">P18-W18</f>
        <v>0</v>
      </c>
      <c r="AE18" s="823"/>
      <c r="AF18" s="823"/>
      <c r="AG18" s="823"/>
      <c r="AH18" s="823"/>
      <c r="AI18" s="823"/>
      <c r="AJ18" s="824"/>
      <c r="AK18" s="816"/>
      <c r="AL18" s="817"/>
      <c r="AM18" s="817"/>
      <c r="AN18" s="818"/>
      <c r="AO18" s="872" t="str">
        <f t="shared" ref="AO18" si="2">IFERROR($C$10*(AD18/$AD$26),"")</f>
        <v/>
      </c>
      <c r="AP18" s="873"/>
      <c r="AQ18" s="873"/>
      <c r="AR18" s="873"/>
      <c r="AS18" s="873"/>
      <c r="AT18" s="873"/>
      <c r="AU18" s="873"/>
      <c r="AV18" s="873"/>
      <c r="AW18" s="873"/>
      <c r="AX18" s="873"/>
      <c r="AY18" s="873"/>
      <c r="AZ18" s="873"/>
      <c r="BA18" s="873"/>
      <c r="BB18" s="874"/>
      <c r="BC18" s="224"/>
    </row>
    <row r="19" spans="1:55" ht="15.95" customHeight="1" x14ac:dyDescent="0.4">
      <c r="A19" s="218"/>
      <c r="B19" s="828"/>
      <c r="C19" s="828"/>
      <c r="D19" s="829"/>
      <c r="E19" s="829"/>
      <c r="F19" s="829"/>
      <c r="G19" s="829"/>
      <c r="H19" s="829"/>
      <c r="I19" s="829"/>
      <c r="J19" s="829"/>
      <c r="K19" s="829"/>
      <c r="L19" s="829"/>
      <c r="M19" s="829"/>
      <c r="N19" s="829"/>
      <c r="O19" s="829"/>
      <c r="P19" s="831"/>
      <c r="Q19" s="831"/>
      <c r="R19" s="831"/>
      <c r="S19" s="831"/>
      <c r="T19" s="831"/>
      <c r="U19" s="831"/>
      <c r="V19" s="831"/>
      <c r="W19" s="825"/>
      <c r="X19" s="826"/>
      <c r="Y19" s="826"/>
      <c r="Z19" s="826"/>
      <c r="AA19" s="826"/>
      <c r="AB19" s="826"/>
      <c r="AC19" s="827"/>
      <c r="AD19" s="825"/>
      <c r="AE19" s="826"/>
      <c r="AF19" s="826"/>
      <c r="AG19" s="826"/>
      <c r="AH19" s="826"/>
      <c r="AI19" s="826"/>
      <c r="AJ19" s="827"/>
      <c r="AK19" s="819"/>
      <c r="AL19" s="820"/>
      <c r="AM19" s="820"/>
      <c r="AN19" s="821"/>
      <c r="AO19" s="875"/>
      <c r="AP19" s="876"/>
      <c r="AQ19" s="876"/>
      <c r="AR19" s="876"/>
      <c r="AS19" s="876"/>
      <c r="AT19" s="876"/>
      <c r="AU19" s="876"/>
      <c r="AV19" s="876"/>
      <c r="AW19" s="876"/>
      <c r="AX19" s="876"/>
      <c r="AY19" s="876"/>
      <c r="AZ19" s="876"/>
      <c r="BA19" s="876"/>
      <c r="BB19" s="877"/>
      <c r="BC19" s="224"/>
    </row>
    <row r="20" spans="1:55" ht="15.95" customHeight="1" x14ac:dyDescent="0.4">
      <c r="A20" s="218"/>
      <c r="B20" s="828">
        <v>3</v>
      </c>
      <c r="C20" s="828"/>
      <c r="D20" s="829"/>
      <c r="E20" s="829"/>
      <c r="F20" s="829"/>
      <c r="G20" s="829"/>
      <c r="H20" s="829"/>
      <c r="I20" s="829"/>
      <c r="J20" s="829"/>
      <c r="K20" s="829"/>
      <c r="L20" s="829"/>
      <c r="M20" s="829"/>
      <c r="N20" s="829"/>
      <c r="O20" s="829"/>
      <c r="P20" s="830"/>
      <c r="Q20" s="830"/>
      <c r="R20" s="830"/>
      <c r="S20" s="830"/>
      <c r="T20" s="830"/>
      <c r="U20" s="830"/>
      <c r="V20" s="830"/>
      <c r="W20" s="822">
        <f t="shared" ref="W20" si="3">ROUNDDOWN(P20/11,0)</f>
        <v>0</v>
      </c>
      <c r="X20" s="823"/>
      <c r="Y20" s="823"/>
      <c r="Z20" s="823"/>
      <c r="AA20" s="823"/>
      <c r="AB20" s="823"/>
      <c r="AC20" s="824"/>
      <c r="AD20" s="822">
        <f t="shared" ref="AD20" si="4">P20-W20</f>
        <v>0</v>
      </c>
      <c r="AE20" s="823"/>
      <c r="AF20" s="823"/>
      <c r="AG20" s="823"/>
      <c r="AH20" s="823"/>
      <c r="AI20" s="823"/>
      <c r="AJ20" s="824"/>
      <c r="AK20" s="816"/>
      <c r="AL20" s="817"/>
      <c r="AM20" s="817"/>
      <c r="AN20" s="818"/>
      <c r="AO20" s="872" t="str">
        <f t="shared" ref="AO20" si="5">IFERROR($C$10*(AD20/$AD$26),"")</f>
        <v/>
      </c>
      <c r="AP20" s="873"/>
      <c r="AQ20" s="873"/>
      <c r="AR20" s="873"/>
      <c r="AS20" s="873"/>
      <c r="AT20" s="873"/>
      <c r="AU20" s="873"/>
      <c r="AV20" s="873"/>
      <c r="AW20" s="873"/>
      <c r="AX20" s="873"/>
      <c r="AY20" s="873"/>
      <c r="AZ20" s="873"/>
      <c r="BA20" s="873"/>
      <c r="BB20" s="874"/>
      <c r="BC20" s="224"/>
    </row>
    <row r="21" spans="1:55" ht="15.95" customHeight="1" x14ac:dyDescent="0.4">
      <c r="A21" s="218"/>
      <c r="B21" s="828"/>
      <c r="C21" s="828"/>
      <c r="D21" s="829"/>
      <c r="E21" s="829"/>
      <c r="F21" s="829"/>
      <c r="G21" s="829"/>
      <c r="H21" s="829"/>
      <c r="I21" s="829"/>
      <c r="J21" s="829"/>
      <c r="K21" s="829"/>
      <c r="L21" s="829"/>
      <c r="M21" s="829"/>
      <c r="N21" s="829"/>
      <c r="O21" s="829"/>
      <c r="P21" s="831"/>
      <c r="Q21" s="831"/>
      <c r="R21" s="831"/>
      <c r="S21" s="831"/>
      <c r="T21" s="831"/>
      <c r="U21" s="831"/>
      <c r="V21" s="831"/>
      <c r="W21" s="825"/>
      <c r="X21" s="826"/>
      <c r="Y21" s="826"/>
      <c r="Z21" s="826"/>
      <c r="AA21" s="826"/>
      <c r="AB21" s="826"/>
      <c r="AC21" s="827"/>
      <c r="AD21" s="825"/>
      <c r="AE21" s="826"/>
      <c r="AF21" s="826"/>
      <c r="AG21" s="826"/>
      <c r="AH21" s="826"/>
      <c r="AI21" s="826"/>
      <c r="AJ21" s="827"/>
      <c r="AK21" s="819"/>
      <c r="AL21" s="820"/>
      <c r="AM21" s="820"/>
      <c r="AN21" s="821"/>
      <c r="AO21" s="875"/>
      <c r="AP21" s="876"/>
      <c r="AQ21" s="876"/>
      <c r="AR21" s="876"/>
      <c r="AS21" s="876"/>
      <c r="AT21" s="876"/>
      <c r="AU21" s="876"/>
      <c r="AV21" s="876"/>
      <c r="AW21" s="876"/>
      <c r="AX21" s="876"/>
      <c r="AY21" s="876"/>
      <c r="AZ21" s="876"/>
      <c r="BA21" s="876"/>
      <c r="BB21" s="877"/>
      <c r="BC21" s="224"/>
    </row>
    <row r="22" spans="1:55" ht="15.95" customHeight="1" x14ac:dyDescent="0.4">
      <c r="A22" s="218"/>
      <c r="B22" s="828">
        <v>4</v>
      </c>
      <c r="C22" s="828"/>
      <c r="D22" s="829"/>
      <c r="E22" s="829"/>
      <c r="F22" s="829"/>
      <c r="G22" s="829"/>
      <c r="H22" s="829"/>
      <c r="I22" s="829"/>
      <c r="J22" s="829"/>
      <c r="K22" s="829"/>
      <c r="L22" s="829"/>
      <c r="M22" s="829"/>
      <c r="N22" s="829"/>
      <c r="O22" s="829"/>
      <c r="P22" s="830"/>
      <c r="Q22" s="830"/>
      <c r="R22" s="830"/>
      <c r="S22" s="830"/>
      <c r="T22" s="830"/>
      <c r="U22" s="830"/>
      <c r="V22" s="830"/>
      <c r="W22" s="822">
        <f t="shared" ref="W22" si="6">ROUNDDOWN(P22/11,0)</f>
        <v>0</v>
      </c>
      <c r="X22" s="823"/>
      <c r="Y22" s="823"/>
      <c r="Z22" s="823"/>
      <c r="AA22" s="823"/>
      <c r="AB22" s="823"/>
      <c r="AC22" s="824"/>
      <c r="AD22" s="822">
        <f t="shared" ref="AD22" si="7">P22-W22</f>
        <v>0</v>
      </c>
      <c r="AE22" s="823"/>
      <c r="AF22" s="823"/>
      <c r="AG22" s="823"/>
      <c r="AH22" s="823"/>
      <c r="AI22" s="823"/>
      <c r="AJ22" s="824"/>
      <c r="AK22" s="816"/>
      <c r="AL22" s="817"/>
      <c r="AM22" s="817"/>
      <c r="AN22" s="818"/>
      <c r="AO22" s="872" t="str">
        <f t="shared" ref="AO22" si="8">IFERROR($C$10*(AD22/$AD$26),"")</f>
        <v/>
      </c>
      <c r="AP22" s="873"/>
      <c r="AQ22" s="873"/>
      <c r="AR22" s="873"/>
      <c r="AS22" s="873"/>
      <c r="AT22" s="873"/>
      <c r="AU22" s="873"/>
      <c r="AV22" s="873"/>
      <c r="AW22" s="873"/>
      <c r="AX22" s="873"/>
      <c r="AY22" s="873"/>
      <c r="AZ22" s="873"/>
      <c r="BA22" s="873"/>
      <c r="BB22" s="874"/>
      <c r="BC22" s="224"/>
    </row>
    <row r="23" spans="1:55" ht="15.95" customHeight="1" x14ac:dyDescent="0.4">
      <c r="A23" s="218"/>
      <c r="B23" s="828"/>
      <c r="C23" s="828"/>
      <c r="D23" s="829"/>
      <c r="E23" s="829"/>
      <c r="F23" s="829"/>
      <c r="G23" s="829"/>
      <c r="H23" s="829"/>
      <c r="I23" s="829"/>
      <c r="J23" s="829"/>
      <c r="K23" s="829"/>
      <c r="L23" s="829"/>
      <c r="M23" s="829"/>
      <c r="N23" s="829"/>
      <c r="O23" s="829"/>
      <c r="P23" s="831"/>
      <c r="Q23" s="831"/>
      <c r="R23" s="831"/>
      <c r="S23" s="831"/>
      <c r="T23" s="831"/>
      <c r="U23" s="831"/>
      <c r="V23" s="831"/>
      <c r="W23" s="825"/>
      <c r="X23" s="826"/>
      <c r="Y23" s="826"/>
      <c r="Z23" s="826"/>
      <c r="AA23" s="826"/>
      <c r="AB23" s="826"/>
      <c r="AC23" s="827"/>
      <c r="AD23" s="825"/>
      <c r="AE23" s="826"/>
      <c r="AF23" s="826"/>
      <c r="AG23" s="826"/>
      <c r="AH23" s="826"/>
      <c r="AI23" s="826"/>
      <c r="AJ23" s="827"/>
      <c r="AK23" s="819"/>
      <c r="AL23" s="820"/>
      <c r="AM23" s="820"/>
      <c r="AN23" s="821"/>
      <c r="AO23" s="875"/>
      <c r="AP23" s="876"/>
      <c r="AQ23" s="876"/>
      <c r="AR23" s="876"/>
      <c r="AS23" s="876"/>
      <c r="AT23" s="876"/>
      <c r="AU23" s="876"/>
      <c r="AV23" s="876"/>
      <c r="AW23" s="876"/>
      <c r="AX23" s="876"/>
      <c r="AY23" s="876"/>
      <c r="AZ23" s="876"/>
      <c r="BA23" s="876"/>
      <c r="BB23" s="877"/>
      <c r="BC23" s="224"/>
    </row>
    <row r="24" spans="1:55" ht="15.95" customHeight="1" x14ac:dyDescent="0.4">
      <c r="A24" s="218"/>
      <c r="B24" s="828">
        <v>5</v>
      </c>
      <c r="C24" s="828"/>
      <c r="D24" s="829"/>
      <c r="E24" s="829"/>
      <c r="F24" s="829"/>
      <c r="G24" s="829"/>
      <c r="H24" s="829"/>
      <c r="I24" s="829"/>
      <c r="J24" s="829"/>
      <c r="K24" s="829"/>
      <c r="L24" s="829"/>
      <c r="M24" s="829"/>
      <c r="N24" s="829"/>
      <c r="O24" s="829"/>
      <c r="P24" s="830"/>
      <c r="Q24" s="830"/>
      <c r="R24" s="830"/>
      <c r="S24" s="830"/>
      <c r="T24" s="830"/>
      <c r="U24" s="830"/>
      <c r="V24" s="830"/>
      <c r="W24" s="822">
        <f t="shared" ref="W24" si="9">ROUNDDOWN(P24/11,0)</f>
        <v>0</v>
      </c>
      <c r="X24" s="823"/>
      <c r="Y24" s="823"/>
      <c r="Z24" s="823"/>
      <c r="AA24" s="823"/>
      <c r="AB24" s="823"/>
      <c r="AC24" s="824"/>
      <c r="AD24" s="822">
        <f t="shared" ref="AD24" si="10">P24-W24</f>
        <v>0</v>
      </c>
      <c r="AE24" s="823"/>
      <c r="AF24" s="823"/>
      <c r="AG24" s="823"/>
      <c r="AH24" s="823"/>
      <c r="AI24" s="823"/>
      <c r="AJ24" s="824"/>
      <c r="AK24" s="816"/>
      <c r="AL24" s="817"/>
      <c r="AM24" s="817"/>
      <c r="AN24" s="818"/>
      <c r="AO24" s="872" t="str">
        <f t="shared" ref="AO24" si="11">IFERROR($C$10*(AD24/$AD$26),"")</f>
        <v/>
      </c>
      <c r="AP24" s="873"/>
      <c r="AQ24" s="873"/>
      <c r="AR24" s="873"/>
      <c r="AS24" s="873"/>
      <c r="AT24" s="873"/>
      <c r="AU24" s="873"/>
      <c r="AV24" s="873"/>
      <c r="AW24" s="873"/>
      <c r="AX24" s="873"/>
      <c r="AY24" s="873"/>
      <c r="AZ24" s="873"/>
      <c r="BA24" s="873"/>
      <c r="BB24" s="874"/>
      <c r="BC24" s="224"/>
    </row>
    <row r="25" spans="1:55" ht="15.95" customHeight="1" x14ac:dyDescent="0.4">
      <c r="A25" s="218"/>
      <c r="B25" s="828"/>
      <c r="C25" s="828"/>
      <c r="D25" s="829"/>
      <c r="E25" s="829"/>
      <c r="F25" s="829"/>
      <c r="G25" s="829"/>
      <c r="H25" s="829"/>
      <c r="I25" s="829"/>
      <c r="J25" s="829"/>
      <c r="K25" s="829"/>
      <c r="L25" s="829"/>
      <c r="M25" s="829"/>
      <c r="N25" s="829"/>
      <c r="O25" s="829"/>
      <c r="P25" s="831"/>
      <c r="Q25" s="831"/>
      <c r="R25" s="831"/>
      <c r="S25" s="831"/>
      <c r="T25" s="831"/>
      <c r="U25" s="831"/>
      <c r="V25" s="831"/>
      <c r="W25" s="825"/>
      <c r="X25" s="826"/>
      <c r="Y25" s="826"/>
      <c r="Z25" s="826"/>
      <c r="AA25" s="826"/>
      <c r="AB25" s="826"/>
      <c r="AC25" s="827"/>
      <c r="AD25" s="825"/>
      <c r="AE25" s="826"/>
      <c r="AF25" s="826"/>
      <c r="AG25" s="826"/>
      <c r="AH25" s="826"/>
      <c r="AI25" s="826"/>
      <c r="AJ25" s="827"/>
      <c r="AK25" s="819"/>
      <c r="AL25" s="820"/>
      <c r="AM25" s="820"/>
      <c r="AN25" s="821"/>
      <c r="AO25" s="875"/>
      <c r="AP25" s="876"/>
      <c r="AQ25" s="876"/>
      <c r="AR25" s="876"/>
      <c r="AS25" s="876"/>
      <c r="AT25" s="876"/>
      <c r="AU25" s="876"/>
      <c r="AV25" s="876"/>
      <c r="AW25" s="876"/>
      <c r="AX25" s="876"/>
      <c r="AY25" s="876"/>
      <c r="AZ25" s="876"/>
      <c r="BA25" s="876"/>
      <c r="BB25" s="877"/>
      <c r="BC25" s="224"/>
    </row>
    <row r="26" spans="1:55" ht="15.95" customHeight="1" x14ac:dyDescent="0.4">
      <c r="A26" s="218"/>
      <c r="B26" s="887" t="s">
        <v>305</v>
      </c>
      <c r="C26" s="888"/>
      <c r="D26" s="888"/>
      <c r="E26" s="888"/>
      <c r="F26" s="888"/>
      <c r="G26" s="888"/>
      <c r="H26" s="888"/>
      <c r="I26" s="888"/>
      <c r="J26" s="888"/>
      <c r="K26" s="888"/>
      <c r="L26" s="888"/>
      <c r="M26" s="888"/>
      <c r="N26" s="888"/>
      <c r="O26" s="889"/>
      <c r="P26" s="880">
        <f>SUM(P16:V25)</f>
        <v>0</v>
      </c>
      <c r="Q26" s="881"/>
      <c r="R26" s="881"/>
      <c r="S26" s="881"/>
      <c r="T26" s="881"/>
      <c r="U26" s="881"/>
      <c r="V26" s="882"/>
      <c r="W26" s="880">
        <f>SUM(W16:AC25)</f>
        <v>0</v>
      </c>
      <c r="X26" s="881"/>
      <c r="Y26" s="881"/>
      <c r="Z26" s="881"/>
      <c r="AA26" s="881"/>
      <c r="AB26" s="881"/>
      <c r="AC26" s="882"/>
      <c r="AD26" s="880">
        <f>SUM(AD16:AJ25)</f>
        <v>0</v>
      </c>
      <c r="AE26" s="881"/>
      <c r="AF26" s="881"/>
      <c r="AG26" s="881"/>
      <c r="AH26" s="881"/>
      <c r="AI26" s="881"/>
      <c r="AJ26" s="882"/>
      <c r="AK26" s="880" t="s">
        <v>237</v>
      </c>
      <c r="AL26" s="881"/>
      <c r="AM26" s="881"/>
      <c r="AN26" s="882"/>
      <c r="AO26" s="886">
        <f>SUM(AO16:BB25)</f>
        <v>0</v>
      </c>
      <c r="AP26" s="886"/>
      <c r="AQ26" s="886"/>
      <c r="AR26" s="886"/>
      <c r="AS26" s="886"/>
      <c r="AT26" s="886"/>
      <c r="AU26" s="886"/>
      <c r="AV26" s="886"/>
      <c r="AW26" s="886"/>
      <c r="AX26" s="886"/>
      <c r="AY26" s="886"/>
      <c r="AZ26" s="886"/>
      <c r="BA26" s="886"/>
      <c r="BB26" s="886"/>
      <c r="BC26" s="222"/>
    </row>
    <row r="27" spans="1:55" ht="15.95" customHeight="1" x14ac:dyDescent="0.4">
      <c r="A27" s="218"/>
      <c r="B27" s="890"/>
      <c r="C27" s="891"/>
      <c r="D27" s="891"/>
      <c r="E27" s="891"/>
      <c r="F27" s="891"/>
      <c r="G27" s="891"/>
      <c r="H27" s="891"/>
      <c r="I27" s="891"/>
      <c r="J27" s="891"/>
      <c r="K27" s="891"/>
      <c r="L27" s="891"/>
      <c r="M27" s="891"/>
      <c r="N27" s="891"/>
      <c r="O27" s="892"/>
      <c r="P27" s="883"/>
      <c r="Q27" s="884"/>
      <c r="R27" s="884"/>
      <c r="S27" s="884"/>
      <c r="T27" s="884"/>
      <c r="U27" s="884"/>
      <c r="V27" s="885"/>
      <c r="W27" s="883"/>
      <c r="X27" s="884"/>
      <c r="Y27" s="884"/>
      <c r="Z27" s="884"/>
      <c r="AA27" s="884"/>
      <c r="AB27" s="884"/>
      <c r="AC27" s="885"/>
      <c r="AD27" s="883"/>
      <c r="AE27" s="884"/>
      <c r="AF27" s="884"/>
      <c r="AG27" s="884"/>
      <c r="AH27" s="884"/>
      <c r="AI27" s="884"/>
      <c r="AJ27" s="885"/>
      <c r="AK27" s="883"/>
      <c r="AL27" s="884"/>
      <c r="AM27" s="884"/>
      <c r="AN27" s="885"/>
      <c r="AO27" s="886"/>
      <c r="AP27" s="886"/>
      <c r="AQ27" s="886"/>
      <c r="AR27" s="886"/>
      <c r="AS27" s="886"/>
      <c r="AT27" s="886"/>
      <c r="AU27" s="886"/>
      <c r="AV27" s="886"/>
      <c r="AW27" s="886"/>
      <c r="AX27" s="886"/>
      <c r="AY27" s="886"/>
      <c r="AZ27" s="886"/>
      <c r="BA27" s="886"/>
      <c r="BB27" s="886"/>
      <c r="BC27" s="222"/>
    </row>
    <row r="28" spans="1:55" ht="11.25" customHeight="1" x14ac:dyDescent="0.4">
      <c r="A28" s="218"/>
      <c r="B28" s="216"/>
      <c r="C28" s="216"/>
      <c r="D28" s="216"/>
      <c r="E28" s="216"/>
      <c r="F28" s="216"/>
      <c r="G28" s="216"/>
      <c r="H28" s="216"/>
      <c r="I28" s="216"/>
      <c r="J28" s="216"/>
      <c r="K28" s="216"/>
      <c r="L28" s="216"/>
      <c r="M28" s="216"/>
      <c r="N28" s="216"/>
      <c r="O28" s="216"/>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row>
    <row r="29" spans="1:55" ht="20.100000000000001" customHeight="1" x14ac:dyDescent="0.4">
      <c r="B29" s="214" t="s">
        <v>57</v>
      </c>
      <c r="D29" s="214" t="s">
        <v>323</v>
      </c>
    </row>
    <row r="30" spans="1:55" ht="20.100000000000001" customHeight="1" x14ac:dyDescent="0.4">
      <c r="B30" s="878"/>
      <c r="C30" s="878"/>
      <c r="D30" s="214" t="s">
        <v>324</v>
      </c>
    </row>
    <row r="31" spans="1:55" ht="20.100000000000001" customHeight="1" x14ac:dyDescent="0.4">
      <c r="B31" s="878" t="s">
        <v>57</v>
      </c>
      <c r="C31" s="878"/>
      <c r="D31" s="214" t="s">
        <v>325</v>
      </c>
    </row>
    <row r="32" spans="1:55" ht="20.100000000000001" customHeight="1" x14ac:dyDescent="0.4">
      <c r="B32" s="879"/>
      <c r="C32" s="879"/>
      <c r="D32" s="214" t="s">
        <v>326</v>
      </c>
    </row>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sheetData>
  <mergeCells count="59">
    <mergeCell ref="A2:BC3"/>
    <mergeCell ref="AD14:AJ15"/>
    <mergeCell ref="AO14:BB15"/>
    <mergeCell ref="P24:V25"/>
    <mergeCell ref="W24:AC25"/>
    <mergeCell ref="AD24:AJ25"/>
    <mergeCell ref="AK24:AN25"/>
    <mergeCell ref="W16:AC17"/>
    <mergeCell ref="W18:AC19"/>
    <mergeCell ref="W20:AC21"/>
    <mergeCell ref="W22:AC23"/>
    <mergeCell ref="AD22:AJ23"/>
    <mergeCell ref="AO16:BB17"/>
    <mergeCell ref="AO18:BB19"/>
    <mergeCell ref="AO20:BB21"/>
    <mergeCell ref="AO22:BB23"/>
    <mergeCell ref="AO24:BB25"/>
    <mergeCell ref="B30:C30"/>
    <mergeCell ref="B31:C31"/>
    <mergeCell ref="B32:C32"/>
    <mergeCell ref="W26:AC27"/>
    <mergeCell ref="AO26:BB27"/>
    <mergeCell ref="AK26:AN27"/>
    <mergeCell ref="B26:O27"/>
    <mergeCell ref="P26:V27"/>
    <mergeCell ref="AD26:AJ27"/>
    <mergeCell ref="B24:C25"/>
    <mergeCell ref="D24:O25"/>
    <mergeCell ref="A5:I6"/>
    <mergeCell ref="C9:J9"/>
    <mergeCell ref="AD16:AJ17"/>
    <mergeCell ref="C10:J11"/>
    <mergeCell ref="B18:C19"/>
    <mergeCell ref="D18:O19"/>
    <mergeCell ref="P18:V19"/>
    <mergeCell ref="M10:T10"/>
    <mergeCell ref="K11:L11"/>
    <mergeCell ref="R11:T11"/>
    <mergeCell ref="J5:BB6"/>
    <mergeCell ref="AD18:AJ19"/>
    <mergeCell ref="AK18:AN19"/>
    <mergeCell ref="AK16:AN17"/>
    <mergeCell ref="B16:C17"/>
    <mergeCell ref="D16:O17"/>
    <mergeCell ref="AK14:AN15"/>
    <mergeCell ref="B20:C21"/>
    <mergeCell ref="D20:O21"/>
    <mergeCell ref="P20:V21"/>
    <mergeCell ref="AK20:AN21"/>
    <mergeCell ref="P16:V17"/>
    <mergeCell ref="B14:C15"/>
    <mergeCell ref="D14:O15"/>
    <mergeCell ref="P14:V15"/>
    <mergeCell ref="W14:AC15"/>
    <mergeCell ref="AK22:AN23"/>
    <mergeCell ref="AD20:AJ21"/>
    <mergeCell ref="B22:C23"/>
    <mergeCell ref="D22:O23"/>
    <mergeCell ref="P22:V23"/>
  </mergeCells>
  <phoneticPr fontId="2"/>
  <dataValidations count="2">
    <dataValidation type="list" showInputMessage="1" showErrorMessage="1" sqref="M10:T10">
      <formula1>"　,小規模事業者"</formula1>
    </dataValidation>
    <dataValidation type="list" allowBlank="1" showInputMessage="1" showErrorMessage="1" sqref="AK16:AN25">
      <formula1>"〇,×"</formula1>
    </dataValidation>
  </dataValidations>
  <pageMargins left="0.31496062992125984" right="0.31496062992125984"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Z51"/>
  <sheetViews>
    <sheetView view="pageBreakPreview" zoomScale="90" zoomScaleNormal="85" zoomScaleSheetLayoutView="90" workbookViewId="0">
      <selection activeCell="N33" sqref="N33:U33"/>
    </sheetView>
  </sheetViews>
  <sheetFormatPr defaultColWidth="3" defaultRowHeight="18.75" customHeight="1" x14ac:dyDescent="0.4"/>
  <cols>
    <col min="1" max="1" width="3" style="2"/>
    <col min="2" max="2" width="1.625" style="2" customWidth="1"/>
    <col min="3" max="3" width="4.625" style="2" customWidth="1"/>
    <col min="4" max="10" width="3" style="2"/>
    <col min="11" max="11" width="3.625" style="2" customWidth="1"/>
    <col min="12" max="12" width="3" style="2"/>
    <col min="13" max="13" width="3" style="2" customWidth="1"/>
    <col min="14" max="17" width="3" style="2"/>
    <col min="18" max="18" width="3.625" style="2" bestFit="1" customWidth="1"/>
    <col min="19" max="19" width="3" style="2"/>
    <col min="20" max="23" width="3.625" style="2" bestFit="1" customWidth="1"/>
    <col min="24" max="27" width="3" style="2"/>
    <col min="28" max="28" width="3" style="2" customWidth="1"/>
    <col min="29" max="29" width="3" style="2"/>
    <col min="30" max="30" width="3.5" style="2" bestFit="1" customWidth="1"/>
    <col min="31" max="31" width="22.625" style="2" customWidth="1"/>
    <col min="32"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52" ht="9.9499999999999993" customHeight="1" x14ac:dyDescent="0.4">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row>
    <row r="2" spans="1:52" ht="18.75" customHeight="1" x14ac:dyDescent="0.4">
      <c r="A2" s="36"/>
      <c r="B2" s="959" t="s">
        <v>10</v>
      </c>
      <c r="C2" s="959"/>
      <c r="D2" s="959"/>
      <c r="E2" s="959"/>
      <c r="F2" s="959"/>
      <c r="G2" s="959"/>
      <c r="H2" s="959"/>
      <c r="I2" s="959"/>
      <c r="J2" s="959"/>
      <c r="K2" s="959"/>
      <c r="L2" s="959"/>
      <c r="M2" s="959"/>
      <c r="N2" s="959"/>
      <c r="O2" s="959"/>
      <c r="P2" s="959"/>
      <c r="Q2" s="959"/>
      <c r="R2" s="959"/>
      <c r="S2" s="959"/>
      <c r="T2" s="959"/>
      <c r="U2" s="959"/>
      <c r="V2" s="959"/>
      <c r="W2" s="959"/>
      <c r="X2" s="959"/>
      <c r="Y2" s="959"/>
      <c r="Z2" s="959"/>
      <c r="AA2" s="959"/>
      <c r="AB2" s="959"/>
      <c r="AC2" s="28" t="s">
        <v>144</v>
      </c>
    </row>
    <row r="3" spans="1:52" ht="18.75" customHeight="1" x14ac:dyDescent="0.4">
      <c r="A3" s="960" t="s">
        <v>11</v>
      </c>
      <c r="B3" s="960"/>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362" t="s">
        <v>140</v>
      </c>
      <c r="AD3" s="362"/>
      <c r="AE3" s="362"/>
      <c r="AF3" s="362"/>
      <c r="AG3" s="362"/>
      <c r="AH3" s="362"/>
      <c r="AI3" s="362"/>
      <c r="AJ3" s="362"/>
      <c r="AK3" s="362"/>
      <c r="AL3" s="362"/>
      <c r="AM3" s="362"/>
      <c r="AN3" s="362"/>
      <c r="AO3" s="362"/>
      <c r="AP3" s="362"/>
      <c r="AQ3" s="362"/>
      <c r="AR3" s="362"/>
      <c r="AS3" s="362"/>
      <c r="AT3" s="362"/>
      <c r="AU3" s="362"/>
      <c r="AV3" s="362"/>
      <c r="AW3" s="362"/>
      <c r="AX3" s="362"/>
      <c r="AY3" s="362"/>
      <c r="AZ3" s="362"/>
    </row>
    <row r="4" spans="1:52" ht="18.75" customHeight="1" x14ac:dyDescent="0.4">
      <c r="A4" s="960"/>
      <c r="B4" s="960"/>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row>
    <row r="5" spans="1:52" ht="18.75" customHeight="1" x14ac:dyDescent="0.4">
      <c r="A5" s="37"/>
      <c r="B5" s="35"/>
      <c r="C5" s="35"/>
      <c r="D5" s="35"/>
      <c r="E5" s="35"/>
      <c r="F5" s="35"/>
      <c r="G5" s="35"/>
      <c r="H5" s="35"/>
      <c r="I5" s="35"/>
      <c r="J5" s="35"/>
      <c r="K5" s="35"/>
      <c r="L5" s="35"/>
      <c r="M5" s="35"/>
      <c r="N5" s="35"/>
      <c r="O5" s="35"/>
      <c r="P5" s="35"/>
      <c r="Q5" s="35"/>
      <c r="R5" s="35"/>
      <c r="S5" s="35"/>
      <c r="T5" s="35"/>
      <c r="U5" s="979" t="str">
        <f>IF(N33="","",N33)</f>
        <v/>
      </c>
      <c r="V5" s="979"/>
      <c r="W5" s="979"/>
      <c r="X5" s="979"/>
      <c r="Y5" s="979"/>
      <c r="Z5" s="979"/>
      <c r="AA5" s="979"/>
      <c r="AB5" s="35"/>
      <c r="AC5" s="28" t="s">
        <v>187</v>
      </c>
    </row>
    <row r="6" spans="1:52" ht="18.75" customHeight="1" x14ac:dyDescent="0.4">
      <c r="A6" s="38"/>
      <c r="B6" s="981" t="s">
        <v>12</v>
      </c>
      <c r="C6" s="981"/>
      <c r="D6" s="981"/>
      <c r="E6" s="981"/>
      <c r="F6" s="981"/>
      <c r="G6" s="981"/>
      <c r="H6" s="981"/>
      <c r="I6" s="38"/>
      <c r="J6" s="38"/>
      <c r="K6" s="38"/>
      <c r="L6" s="38"/>
      <c r="M6" s="35"/>
      <c r="N6" s="35"/>
      <c r="O6" s="35"/>
      <c r="P6" s="35"/>
      <c r="Q6" s="35"/>
      <c r="R6" s="35"/>
      <c r="S6" s="35"/>
      <c r="T6" s="35"/>
      <c r="U6" s="35"/>
      <c r="V6" s="35"/>
      <c r="W6" s="35"/>
      <c r="X6" s="35"/>
      <c r="Y6" s="35"/>
      <c r="Z6" s="35"/>
      <c r="AA6" s="35"/>
      <c r="AB6" s="35"/>
    </row>
    <row r="7" spans="1:52" ht="18.75" customHeight="1" x14ac:dyDescent="0.4">
      <c r="A7" s="37"/>
      <c r="B7" s="35"/>
      <c r="C7" s="35"/>
      <c r="D7" s="35"/>
      <c r="E7" s="35"/>
      <c r="F7" s="35"/>
      <c r="G7" s="35"/>
      <c r="H7" s="35"/>
      <c r="I7" s="35"/>
      <c r="J7" s="960" t="s">
        <v>13</v>
      </c>
      <c r="K7" s="960"/>
      <c r="L7" s="960"/>
      <c r="M7" s="980" t="s">
        <v>14</v>
      </c>
      <c r="N7" s="980"/>
      <c r="O7" s="980"/>
      <c r="P7" s="980"/>
      <c r="Q7" s="980"/>
      <c r="R7" s="938" t="s">
        <v>131</v>
      </c>
      <c r="S7" s="938"/>
      <c r="T7" s="940" t="str">
        <f>IF(基本情報設定!F16="","",基本情報設定!F16)</f>
        <v/>
      </c>
      <c r="U7" s="940"/>
      <c r="V7" s="940"/>
      <c r="W7" s="940"/>
      <c r="X7" s="940"/>
      <c r="Y7" s="940"/>
      <c r="Z7" s="940"/>
      <c r="AA7" s="940"/>
      <c r="AB7" s="940"/>
      <c r="AD7" s="28"/>
    </row>
    <row r="8" spans="1:52" ht="18.75" customHeight="1" x14ac:dyDescent="0.4">
      <c r="A8" s="37"/>
      <c r="B8" s="35"/>
      <c r="C8" s="35"/>
      <c r="D8" s="35"/>
      <c r="E8" s="35"/>
      <c r="F8" s="35"/>
      <c r="G8" s="35"/>
      <c r="H8" s="35"/>
      <c r="I8" s="35"/>
      <c r="J8" s="960"/>
      <c r="K8" s="960"/>
      <c r="L8" s="960"/>
      <c r="M8" s="980"/>
      <c r="N8" s="980"/>
      <c r="O8" s="980"/>
      <c r="P8" s="980"/>
      <c r="Q8" s="980"/>
      <c r="R8" s="982" t="str">
        <f>IF(基本情報設定!J16="","",基本情報設定!J16)</f>
        <v/>
      </c>
      <c r="S8" s="982"/>
      <c r="T8" s="982"/>
      <c r="U8" s="982"/>
      <c r="V8" s="982"/>
      <c r="W8" s="982"/>
      <c r="X8" s="982"/>
      <c r="Y8" s="982"/>
      <c r="Z8" s="982"/>
      <c r="AA8" s="982"/>
      <c r="AB8" s="982"/>
      <c r="AD8" s="28"/>
    </row>
    <row r="9" spans="1:52" ht="15" customHeight="1" x14ac:dyDescent="0.4">
      <c r="A9" s="37"/>
      <c r="B9" s="35"/>
      <c r="C9" s="35"/>
      <c r="D9" s="35"/>
      <c r="E9" s="35"/>
      <c r="F9" s="35"/>
      <c r="G9" s="35"/>
      <c r="H9" s="35"/>
      <c r="I9" s="35"/>
      <c r="J9" s="960"/>
      <c r="K9" s="960"/>
      <c r="L9" s="960"/>
      <c r="M9" s="937" t="s">
        <v>15</v>
      </c>
      <c r="N9" s="937"/>
      <c r="O9" s="937"/>
      <c r="P9" s="937"/>
      <c r="Q9" s="937"/>
      <c r="R9" s="939" t="str">
        <f>IF(基本情報設定!E7="","",基本情報設定!E7)</f>
        <v/>
      </c>
      <c r="S9" s="939"/>
      <c r="T9" s="939"/>
      <c r="U9" s="939"/>
      <c r="V9" s="939"/>
      <c r="W9" s="939"/>
      <c r="X9" s="939"/>
      <c r="Y9" s="939"/>
      <c r="Z9" s="939"/>
      <c r="AA9" s="939"/>
      <c r="AB9" s="939"/>
      <c r="AC9" s="29"/>
      <c r="AE9" s="28"/>
    </row>
    <row r="10" spans="1:52" ht="18.75" customHeight="1" x14ac:dyDescent="0.4">
      <c r="A10" s="37"/>
      <c r="B10" s="35"/>
      <c r="C10" s="35"/>
      <c r="D10" s="35"/>
      <c r="E10" s="35"/>
      <c r="F10" s="35"/>
      <c r="G10" s="35"/>
      <c r="H10" s="35"/>
      <c r="I10" s="35"/>
      <c r="J10" s="960"/>
      <c r="K10" s="960"/>
      <c r="L10" s="960"/>
      <c r="M10" s="937"/>
      <c r="N10" s="937"/>
      <c r="O10" s="937"/>
      <c r="P10" s="937"/>
      <c r="Q10" s="937"/>
      <c r="R10" s="938" t="str">
        <f>IF(基本情報設定!E10="","",基本情報設定!E10)</f>
        <v/>
      </c>
      <c r="S10" s="938"/>
      <c r="T10" s="938"/>
      <c r="U10" s="938"/>
      <c r="V10" s="938"/>
      <c r="W10" s="939" t="str">
        <f>IF(基本情報設定!H10="","",基本情報設定!H10)</f>
        <v/>
      </c>
      <c r="X10" s="939"/>
      <c r="Y10" s="939"/>
      <c r="Z10" s="939"/>
      <c r="AA10" s="939"/>
      <c r="AB10" s="35"/>
      <c r="AC10" s="28"/>
    </row>
    <row r="11" spans="1:52" ht="18.75" customHeight="1" x14ac:dyDescent="0.4">
      <c r="A11" s="37"/>
      <c r="B11" s="35"/>
      <c r="C11" s="35"/>
      <c r="D11" s="35"/>
      <c r="E11" s="35"/>
      <c r="F11" s="35"/>
      <c r="G11" s="35"/>
      <c r="H11" s="35"/>
      <c r="I11" s="35"/>
      <c r="J11" s="39"/>
      <c r="K11" s="39"/>
      <c r="L11" s="39"/>
      <c r="M11" s="40"/>
      <c r="N11" s="40"/>
      <c r="O11" s="40"/>
      <c r="P11" s="40"/>
      <c r="Q11" s="40"/>
      <c r="R11" s="41"/>
      <c r="S11" s="41"/>
      <c r="T11" s="41"/>
      <c r="U11" s="41"/>
      <c r="V11" s="41"/>
      <c r="W11" s="42"/>
      <c r="X11" s="42"/>
      <c r="Y11" s="42"/>
      <c r="Z11" s="42"/>
      <c r="AA11" s="42"/>
      <c r="AB11" s="35"/>
      <c r="AC11" s="28"/>
    </row>
    <row r="12" spans="1:52" s="4" customFormat="1" ht="18.75" customHeight="1" x14ac:dyDescent="0.4">
      <c r="A12" s="36"/>
      <c r="B12" s="43"/>
      <c r="C12" s="980" t="s">
        <v>37</v>
      </c>
      <c r="D12" s="980"/>
      <c r="E12" s="980"/>
      <c r="F12" s="980"/>
      <c r="G12" s="980"/>
      <c r="H12" s="980"/>
      <c r="I12" s="980"/>
      <c r="J12" s="980"/>
      <c r="K12" s="980"/>
      <c r="L12" s="980"/>
      <c r="M12" s="980"/>
      <c r="N12" s="980"/>
      <c r="O12" s="980"/>
      <c r="P12" s="980"/>
      <c r="Q12" s="980"/>
      <c r="R12" s="980"/>
      <c r="S12" s="980"/>
      <c r="T12" s="980"/>
      <c r="U12" s="980"/>
      <c r="V12" s="980"/>
      <c r="W12" s="980"/>
      <c r="X12" s="980"/>
      <c r="Y12" s="980"/>
      <c r="Z12" s="980"/>
      <c r="AA12" s="980"/>
      <c r="AB12" s="36"/>
    </row>
    <row r="13" spans="1:52" s="4" customFormat="1" ht="18.75" customHeight="1" x14ac:dyDescent="0.4">
      <c r="A13" s="36"/>
      <c r="B13" s="980" t="s">
        <v>35</v>
      </c>
      <c r="C13" s="980"/>
      <c r="D13" s="980"/>
      <c r="E13" s="980"/>
      <c r="F13" s="980"/>
      <c r="G13" s="980"/>
      <c r="H13" s="980"/>
      <c r="I13" s="980"/>
      <c r="J13" s="980"/>
      <c r="K13" s="980"/>
      <c r="L13" s="980"/>
      <c r="M13" s="980"/>
      <c r="N13" s="980"/>
      <c r="O13" s="980"/>
      <c r="P13" s="980"/>
      <c r="Q13" s="980"/>
      <c r="R13" s="980"/>
      <c r="S13" s="980"/>
      <c r="T13" s="980"/>
      <c r="U13" s="980"/>
      <c r="V13" s="980"/>
      <c r="W13" s="980"/>
      <c r="X13" s="980"/>
      <c r="Y13" s="980"/>
      <c r="Z13" s="980"/>
      <c r="AA13" s="980"/>
      <c r="AB13" s="36"/>
    </row>
    <row r="14" spans="1:52" s="4" customFormat="1" ht="18.75" customHeight="1" x14ac:dyDescent="0.4">
      <c r="A14" s="36"/>
      <c r="B14" s="959" t="s">
        <v>36</v>
      </c>
      <c r="C14" s="959"/>
      <c r="D14" s="959"/>
      <c r="E14" s="959"/>
      <c r="F14" s="959"/>
      <c r="G14" s="959"/>
      <c r="H14" s="959"/>
      <c r="I14" s="959"/>
      <c r="J14" s="959"/>
      <c r="K14" s="959"/>
      <c r="L14" s="959"/>
      <c r="M14" s="959"/>
      <c r="N14" s="959"/>
      <c r="O14" s="959"/>
      <c r="P14" s="959"/>
      <c r="Q14" s="959"/>
      <c r="R14" s="959"/>
      <c r="S14" s="959"/>
      <c r="T14" s="959"/>
      <c r="U14" s="959"/>
      <c r="V14" s="959"/>
      <c r="W14" s="959"/>
      <c r="X14" s="959"/>
      <c r="Y14" s="959"/>
      <c r="Z14" s="959"/>
      <c r="AA14" s="959"/>
      <c r="AB14" s="959"/>
    </row>
    <row r="15" spans="1:52" s="4" customFormat="1" ht="15" customHeight="1" x14ac:dyDescent="0.4">
      <c r="A15" s="960" t="s">
        <v>3</v>
      </c>
      <c r="B15" s="960"/>
      <c r="C15" s="960"/>
      <c r="D15" s="960"/>
      <c r="E15" s="960"/>
      <c r="F15" s="960"/>
      <c r="G15" s="960"/>
      <c r="H15" s="960"/>
      <c r="I15" s="960"/>
      <c r="J15" s="960"/>
      <c r="K15" s="960"/>
      <c r="L15" s="960"/>
      <c r="M15" s="960"/>
      <c r="N15" s="960"/>
      <c r="O15" s="960"/>
      <c r="P15" s="960"/>
      <c r="Q15" s="960"/>
      <c r="R15" s="960"/>
      <c r="S15" s="960"/>
      <c r="T15" s="960"/>
      <c r="U15" s="960"/>
      <c r="V15" s="960"/>
      <c r="W15" s="960"/>
      <c r="X15" s="960"/>
      <c r="Y15" s="960"/>
      <c r="Z15" s="960"/>
      <c r="AA15" s="960"/>
      <c r="AB15" s="960"/>
    </row>
    <row r="16" spans="1:52" s="4" customFormat="1" ht="15" customHeight="1" x14ac:dyDescent="0.4">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row>
    <row r="17" spans="1:36" s="4" customFormat="1" ht="15.95" customHeight="1" x14ac:dyDescent="0.4">
      <c r="A17" s="36"/>
      <c r="B17" s="897" t="s">
        <v>4</v>
      </c>
      <c r="C17" s="898"/>
      <c r="D17" s="898"/>
      <c r="E17" s="899"/>
      <c r="F17" s="961" t="str">
        <f>【管理者】セットアップ!$B$1</f>
        <v>令和６年度</v>
      </c>
      <c r="G17" s="962"/>
      <c r="H17" s="962"/>
      <c r="I17" s="962"/>
      <c r="J17" s="963"/>
      <c r="K17" s="967" t="s">
        <v>5</v>
      </c>
      <c r="L17" s="968"/>
      <c r="M17" s="968"/>
      <c r="N17" s="968"/>
      <c r="O17" s="969"/>
      <c r="P17" s="973">
        <f>基本情報設定!E20</f>
        <v>0</v>
      </c>
      <c r="Q17" s="974"/>
      <c r="R17" s="974"/>
      <c r="S17" s="974"/>
      <c r="T17" s="974"/>
      <c r="U17" s="974"/>
      <c r="V17" s="974"/>
      <c r="W17" s="974"/>
      <c r="X17" s="974"/>
      <c r="Y17" s="974"/>
      <c r="Z17" s="974"/>
      <c r="AA17" s="975"/>
      <c r="AB17" s="36"/>
      <c r="AC17" s="27"/>
    </row>
    <row r="18" spans="1:36" s="4" customFormat="1" ht="15.95" customHeight="1" x14ac:dyDescent="0.4">
      <c r="A18" s="36"/>
      <c r="B18" s="903"/>
      <c r="C18" s="904"/>
      <c r="D18" s="904"/>
      <c r="E18" s="905"/>
      <c r="F18" s="964"/>
      <c r="G18" s="965"/>
      <c r="H18" s="965"/>
      <c r="I18" s="965"/>
      <c r="J18" s="966"/>
      <c r="K18" s="970"/>
      <c r="L18" s="971"/>
      <c r="M18" s="971"/>
      <c r="N18" s="971"/>
      <c r="O18" s="972"/>
      <c r="P18" s="976"/>
      <c r="Q18" s="977"/>
      <c r="R18" s="977"/>
      <c r="S18" s="977"/>
      <c r="T18" s="977"/>
      <c r="U18" s="977"/>
      <c r="V18" s="977"/>
      <c r="W18" s="977"/>
      <c r="X18" s="977"/>
      <c r="Y18" s="977"/>
      <c r="Z18" s="977"/>
      <c r="AA18" s="978"/>
      <c r="AB18" s="36"/>
      <c r="AC18" s="27"/>
    </row>
    <row r="19" spans="1:36" s="4" customFormat="1" ht="15.95" customHeight="1" x14ac:dyDescent="0.4">
      <c r="A19" s="36"/>
      <c r="B19" s="925" t="s">
        <v>6</v>
      </c>
      <c r="C19" s="926"/>
      <c r="D19" s="926"/>
      <c r="E19" s="926"/>
      <c r="F19" s="926"/>
      <c r="G19" s="926"/>
      <c r="H19" s="926"/>
      <c r="I19" s="926"/>
      <c r="J19" s="927"/>
      <c r="K19" s="931" t="str">
        <f>基本情報設定!E22</f>
        <v/>
      </c>
      <c r="L19" s="932"/>
      <c r="M19" s="932"/>
      <c r="N19" s="932"/>
      <c r="O19" s="932"/>
      <c r="P19" s="932"/>
      <c r="Q19" s="932"/>
      <c r="R19" s="932"/>
      <c r="S19" s="932"/>
      <c r="T19" s="932"/>
      <c r="U19" s="932"/>
      <c r="V19" s="932"/>
      <c r="W19" s="932"/>
      <c r="X19" s="932"/>
      <c r="Y19" s="932"/>
      <c r="Z19" s="932"/>
      <c r="AA19" s="933"/>
      <c r="AB19" s="36"/>
      <c r="AC19" s="27"/>
    </row>
    <row r="20" spans="1:36" s="4" customFormat="1" ht="15.95" customHeight="1" x14ac:dyDescent="0.4">
      <c r="A20" s="36"/>
      <c r="B20" s="928"/>
      <c r="C20" s="929"/>
      <c r="D20" s="929"/>
      <c r="E20" s="929"/>
      <c r="F20" s="929"/>
      <c r="G20" s="929"/>
      <c r="H20" s="929"/>
      <c r="I20" s="929"/>
      <c r="J20" s="930"/>
      <c r="K20" s="934"/>
      <c r="L20" s="935"/>
      <c r="M20" s="935"/>
      <c r="N20" s="935"/>
      <c r="O20" s="935"/>
      <c r="P20" s="935"/>
      <c r="Q20" s="935"/>
      <c r="R20" s="935"/>
      <c r="S20" s="935"/>
      <c r="T20" s="935"/>
      <c r="U20" s="935"/>
      <c r="V20" s="935"/>
      <c r="W20" s="935"/>
      <c r="X20" s="935"/>
      <c r="Y20" s="935"/>
      <c r="Z20" s="935"/>
      <c r="AA20" s="936"/>
      <c r="AB20" s="36"/>
      <c r="AC20" s="27"/>
    </row>
    <row r="21" spans="1:36" s="4" customFormat="1" ht="15.95" customHeight="1" x14ac:dyDescent="0.4">
      <c r="A21" s="36"/>
      <c r="B21" s="925" t="s">
        <v>17</v>
      </c>
      <c r="C21" s="926"/>
      <c r="D21" s="926"/>
      <c r="E21" s="926"/>
      <c r="F21" s="926"/>
      <c r="G21" s="926"/>
      <c r="H21" s="926"/>
      <c r="I21" s="926"/>
      <c r="J21" s="927"/>
      <c r="K21" s="944" t="str">
        <f>IF('(別紙1)事業計画書'!J21="","",'[2](K24別紙1)事業計画書'!J21)</f>
        <v/>
      </c>
      <c r="L21" s="945"/>
      <c r="M21" s="945"/>
      <c r="N21" s="945"/>
      <c r="O21" s="945"/>
      <c r="P21" s="945"/>
      <c r="Q21" s="945"/>
      <c r="R21" s="945"/>
      <c r="S21" s="945"/>
      <c r="T21" s="945"/>
      <c r="U21" s="945"/>
      <c r="V21" s="945"/>
      <c r="W21" s="945"/>
      <c r="X21" s="945"/>
      <c r="Y21" s="945"/>
      <c r="Z21" s="945"/>
      <c r="AA21" s="946"/>
      <c r="AB21" s="36"/>
    </row>
    <row r="22" spans="1:36" s="4" customFormat="1" ht="15.95" customHeight="1" x14ac:dyDescent="0.4">
      <c r="A22" s="36"/>
      <c r="B22" s="941"/>
      <c r="C22" s="942"/>
      <c r="D22" s="942"/>
      <c r="E22" s="942"/>
      <c r="F22" s="942"/>
      <c r="G22" s="942"/>
      <c r="H22" s="942"/>
      <c r="I22" s="942"/>
      <c r="J22" s="943"/>
      <c r="K22" s="947"/>
      <c r="L22" s="948"/>
      <c r="M22" s="948"/>
      <c r="N22" s="948"/>
      <c r="O22" s="948"/>
      <c r="P22" s="948"/>
      <c r="Q22" s="948"/>
      <c r="R22" s="948"/>
      <c r="S22" s="948"/>
      <c r="T22" s="948"/>
      <c r="U22" s="948"/>
      <c r="V22" s="948"/>
      <c r="W22" s="948"/>
      <c r="X22" s="948"/>
      <c r="Y22" s="948"/>
      <c r="Z22" s="948"/>
      <c r="AA22" s="949"/>
      <c r="AB22" s="36"/>
    </row>
    <row r="23" spans="1:36" s="4" customFormat="1" ht="15.95" customHeight="1" x14ac:dyDescent="0.4">
      <c r="A23" s="36"/>
      <c r="B23" s="928"/>
      <c r="C23" s="929"/>
      <c r="D23" s="929"/>
      <c r="E23" s="929"/>
      <c r="F23" s="929"/>
      <c r="G23" s="929"/>
      <c r="H23" s="929"/>
      <c r="I23" s="929"/>
      <c r="J23" s="930"/>
      <c r="K23" s="950"/>
      <c r="L23" s="951"/>
      <c r="M23" s="951"/>
      <c r="N23" s="951"/>
      <c r="O23" s="951"/>
      <c r="P23" s="951"/>
      <c r="Q23" s="951"/>
      <c r="R23" s="951"/>
      <c r="S23" s="951"/>
      <c r="T23" s="951"/>
      <c r="U23" s="951"/>
      <c r="V23" s="951"/>
      <c r="W23" s="951"/>
      <c r="X23" s="951"/>
      <c r="Y23" s="951"/>
      <c r="Z23" s="951"/>
      <c r="AA23" s="952"/>
      <c r="AB23" s="36"/>
    </row>
    <row r="24" spans="1:36" s="4" customFormat="1" ht="15.95" customHeight="1" x14ac:dyDescent="0.4">
      <c r="A24" s="36"/>
      <c r="B24" s="925" t="s">
        <v>18</v>
      </c>
      <c r="C24" s="926"/>
      <c r="D24" s="926"/>
      <c r="E24" s="926"/>
      <c r="F24" s="926"/>
      <c r="G24" s="926"/>
      <c r="H24" s="926"/>
      <c r="I24" s="926"/>
      <c r="J24" s="927"/>
      <c r="K24" s="944" t="str">
        <f>IF('(別紙1)事業計画書'!K31="","",'(別紙1)事業計画書'!K31)</f>
        <v/>
      </c>
      <c r="L24" s="945"/>
      <c r="M24" s="945"/>
      <c r="N24" s="945"/>
      <c r="O24" s="945"/>
      <c r="P24" s="945"/>
      <c r="Q24" s="945"/>
      <c r="R24" s="945"/>
      <c r="S24" s="945"/>
      <c r="T24" s="945"/>
      <c r="U24" s="945"/>
      <c r="V24" s="945"/>
      <c r="W24" s="945"/>
      <c r="X24" s="945"/>
      <c r="Y24" s="945"/>
      <c r="Z24" s="945"/>
      <c r="AA24" s="946"/>
      <c r="AB24" s="36"/>
    </row>
    <row r="25" spans="1:36" s="4" customFormat="1" ht="15.95" customHeight="1" x14ac:dyDescent="0.4">
      <c r="A25" s="36"/>
      <c r="B25" s="941"/>
      <c r="C25" s="942"/>
      <c r="D25" s="942"/>
      <c r="E25" s="942"/>
      <c r="F25" s="942"/>
      <c r="G25" s="942"/>
      <c r="H25" s="942"/>
      <c r="I25" s="942"/>
      <c r="J25" s="943"/>
      <c r="K25" s="947"/>
      <c r="L25" s="948"/>
      <c r="M25" s="948"/>
      <c r="N25" s="948"/>
      <c r="O25" s="948"/>
      <c r="P25" s="948"/>
      <c r="Q25" s="948"/>
      <c r="R25" s="948"/>
      <c r="S25" s="948"/>
      <c r="T25" s="948"/>
      <c r="U25" s="948"/>
      <c r="V25" s="948"/>
      <c r="W25" s="948"/>
      <c r="X25" s="948"/>
      <c r="Y25" s="948"/>
      <c r="Z25" s="948"/>
      <c r="AA25" s="949"/>
      <c r="AB25" s="36"/>
    </row>
    <row r="26" spans="1:36" s="4" customFormat="1" ht="15.95" customHeight="1" x14ac:dyDescent="0.4">
      <c r="A26" s="36"/>
      <c r="B26" s="928"/>
      <c r="C26" s="929"/>
      <c r="D26" s="929"/>
      <c r="E26" s="929"/>
      <c r="F26" s="929"/>
      <c r="G26" s="929"/>
      <c r="H26" s="929"/>
      <c r="I26" s="929"/>
      <c r="J26" s="930"/>
      <c r="K26" s="950"/>
      <c r="L26" s="951"/>
      <c r="M26" s="951"/>
      <c r="N26" s="951"/>
      <c r="O26" s="951"/>
      <c r="P26" s="951"/>
      <c r="Q26" s="951"/>
      <c r="R26" s="951"/>
      <c r="S26" s="951"/>
      <c r="T26" s="951"/>
      <c r="U26" s="951"/>
      <c r="V26" s="951"/>
      <c r="W26" s="951"/>
      <c r="X26" s="951"/>
      <c r="Y26" s="951"/>
      <c r="Z26" s="951"/>
      <c r="AA26" s="952"/>
      <c r="AB26" s="36"/>
    </row>
    <row r="27" spans="1:36" s="4" customFormat="1" ht="15.95" customHeight="1" x14ac:dyDescent="0.4">
      <c r="A27" s="36"/>
      <c r="B27" s="925" t="s">
        <v>19</v>
      </c>
      <c r="C27" s="926"/>
      <c r="D27" s="926"/>
      <c r="E27" s="926"/>
      <c r="F27" s="926"/>
      <c r="G27" s="926"/>
      <c r="H27" s="926"/>
      <c r="I27" s="926"/>
      <c r="J27" s="927"/>
      <c r="K27" s="983">
        <f>'(別紙1)事業計画書'!H63</f>
        <v>0</v>
      </c>
      <c r="L27" s="984"/>
      <c r="M27" s="984"/>
      <c r="N27" s="984"/>
      <c r="O27" s="984"/>
      <c r="P27" s="984"/>
      <c r="Q27" s="984"/>
      <c r="R27" s="984"/>
      <c r="S27" s="984"/>
      <c r="T27" s="984"/>
      <c r="U27" s="984"/>
      <c r="V27" s="984"/>
      <c r="W27" s="984"/>
      <c r="X27" s="984"/>
      <c r="Y27" s="984"/>
      <c r="Z27" s="974" t="s">
        <v>8</v>
      </c>
      <c r="AA27" s="975"/>
      <c r="AB27" s="36"/>
      <c r="AC27" s="27"/>
      <c r="AD27" s="27"/>
      <c r="AE27" s="27"/>
      <c r="AF27" s="27"/>
      <c r="AG27" s="27"/>
      <c r="AH27" s="27"/>
      <c r="AI27" s="27"/>
      <c r="AJ27" s="27"/>
    </row>
    <row r="28" spans="1:36" s="4" customFormat="1" ht="15.95" customHeight="1" x14ac:dyDescent="0.4">
      <c r="A28" s="36"/>
      <c r="B28" s="928"/>
      <c r="C28" s="929"/>
      <c r="D28" s="929"/>
      <c r="E28" s="929"/>
      <c r="F28" s="929"/>
      <c r="G28" s="929"/>
      <c r="H28" s="929"/>
      <c r="I28" s="929"/>
      <c r="J28" s="930"/>
      <c r="K28" s="985"/>
      <c r="L28" s="986"/>
      <c r="M28" s="986"/>
      <c r="N28" s="986"/>
      <c r="O28" s="986"/>
      <c r="P28" s="986"/>
      <c r="Q28" s="986"/>
      <c r="R28" s="986"/>
      <c r="S28" s="986"/>
      <c r="T28" s="986"/>
      <c r="U28" s="986"/>
      <c r="V28" s="986"/>
      <c r="W28" s="986"/>
      <c r="X28" s="986"/>
      <c r="Y28" s="986"/>
      <c r="Z28" s="977"/>
      <c r="AA28" s="978"/>
      <c r="AB28" s="36"/>
      <c r="AC28" s="27"/>
      <c r="AD28" s="27"/>
      <c r="AE28" s="27"/>
      <c r="AF28" s="27"/>
      <c r="AG28" s="27"/>
      <c r="AH28" s="27"/>
      <c r="AI28" s="27"/>
      <c r="AJ28" s="27"/>
    </row>
    <row r="29" spans="1:36" s="4" customFormat="1" ht="15.95" customHeight="1" x14ac:dyDescent="0.4">
      <c r="A29" s="36"/>
      <c r="B29" s="925" t="s">
        <v>20</v>
      </c>
      <c r="C29" s="926"/>
      <c r="D29" s="926"/>
      <c r="E29" s="926"/>
      <c r="F29" s="926"/>
      <c r="G29" s="926"/>
      <c r="H29" s="926"/>
      <c r="I29" s="926"/>
      <c r="J29" s="927"/>
      <c r="K29" s="983">
        <f>'(別紙1)事業計画書'!X64</f>
        <v>0</v>
      </c>
      <c r="L29" s="984"/>
      <c r="M29" s="984"/>
      <c r="N29" s="984"/>
      <c r="O29" s="984"/>
      <c r="P29" s="984"/>
      <c r="Q29" s="984"/>
      <c r="R29" s="984"/>
      <c r="S29" s="984"/>
      <c r="T29" s="984"/>
      <c r="U29" s="984"/>
      <c r="V29" s="984"/>
      <c r="W29" s="984"/>
      <c r="X29" s="984"/>
      <c r="Y29" s="984"/>
      <c r="Z29" s="974" t="s">
        <v>8</v>
      </c>
      <c r="AA29" s="975"/>
      <c r="AB29" s="36"/>
      <c r="AC29" s="27"/>
      <c r="AD29" s="27"/>
      <c r="AE29" s="27"/>
      <c r="AF29" s="27"/>
      <c r="AG29" s="27"/>
      <c r="AH29" s="27"/>
      <c r="AI29" s="27"/>
      <c r="AJ29" s="27"/>
    </row>
    <row r="30" spans="1:36" s="4" customFormat="1" ht="15.95" customHeight="1" x14ac:dyDescent="0.4">
      <c r="A30" s="36"/>
      <c r="B30" s="928"/>
      <c r="C30" s="929"/>
      <c r="D30" s="929"/>
      <c r="E30" s="929"/>
      <c r="F30" s="929"/>
      <c r="G30" s="929"/>
      <c r="H30" s="929"/>
      <c r="I30" s="929"/>
      <c r="J30" s="930"/>
      <c r="K30" s="985"/>
      <c r="L30" s="986"/>
      <c r="M30" s="986"/>
      <c r="N30" s="986"/>
      <c r="O30" s="986"/>
      <c r="P30" s="986"/>
      <c r="Q30" s="986"/>
      <c r="R30" s="986"/>
      <c r="S30" s="986"/>
      <c r="T30" s="986"/>
      <c r="U30" s="986"/>
      <c r="V30" s="986"/>
      <c r="W30" s="986"/>
      <c r="X30" s="986"/>
      <c r="Y30" s="986"/>
      <c r="Z30" s="977"/>
      <c r="AA30" s="978"/>
      <c r="AB30" s="36"/>
      <c r="AC30" s="27"/>
      <c r="AD30" s="27"/>
      <c r="AE30" s="27"/>
      <c r="AF30" s="27"/>
      <c r="AG30" s="27"/>
      <c r="AH30" s="27"/>
      <c r="AI30" s="27"/>
      <c r="AJ30" s="27"/>
    </row>
    <row r="31" spans="1:36" s="4" customFormat="1" ht="15.95" customHeight="1" x14ac:dyDescent="0.4">
      <c r="A31" s="36"/>
      <c r="B31" s="925" t="s">
        <v>21</v>
      </c>
      <c r="C31" s="926"/>
      <c r="D31" s="926"/>
      <c r="E31" s="926"/>
      <c r="F31" s="926"/>
      <c r="G31" s="926"/>
      <c r="H31" s="926"/>
      <c r="I31" s="926"/>
      <c r="J31" s="927"/>
      <c r="K31" s="953" t="str">
        <f>'(別紙1)事業計画書'!J17&amp;'(別紙1)事業計画書'!M17</f>
        <v>松江市</v>
      </c>
      <c r="L31" s="954"/>
      <c r="M31" s="954"/>
      <c r="N31" s="954"/>
      <c r="O31" s="954"/>
      <c r="P31" s="954"/>
      <c r="Q31" s="954"/>
      <c r="R31" s="954"/>
      <c r="S31" s="954"/>
      <c r="T31" s="954"/>
      <c r="U31" s="954"/>
      <c r="V31" s="954"/>
      <c r="W31" s="954"/>
      <c r="X31" s="954"/>
      <c r="Y31" s="954"/>
      <c r="Z31" s="954"/>
      <c r="AA31" s="955"/>
      <c r="AB31" s="36"/>
      <c r="AC31" s="27"/>
      <c r="AD31" s="27"/>
      <c r="AE31" s="27"/>
      <c r="AF31" s="27"/>
      <c r="AG31" s="27"/>
      <c r="AH31" s="27"/>
      <c r="AI31" s="27"/>
      <c r="AJ31" s="27"/>
    </row>
    <row r="32" spans="1:36" s="4" customFormat="1" ht="15.95" customHeight="1" x14ac:dyDescent="0.4">
      <c r="A32" s="36"/>
      <c r="B32" s="928"/>
      <c r="C32" s="929"/>
      <c r="D32" s="929"/>
      <c r="E32" s="929"/>
      <c r="F32" s="929"/>
      <c r="G32" s="929"/>
      <c r="H32" s="929"/>
      <c r="I32" s="929"/>
      <c r="J32" s="930"/>
      <c r="K32" s="956"/>
      <c r="L32" s="957"/>
      <c r="M32" s="957"/>
      <c r="N32" s="957"/>
      <c r="O32" s="957"/>
      <c r="P32" s="957"/>
      <c r="Q32" s="957"/>
      <c r="R32" s="957"/>
      <c r="S32" s="957"/>
      <c r="T32" s="957"/>
      <c r="U32" s="957"/>
      <c r="V32" s="957"/>
      <c r="W32" s="957"/>
      <c r="X32" s="957"/>
      <c r="Y32" s="957"/>
      <c r="Z32" s="957"/>
      <c r="AA32" s="958"/>
      <c r="AB32" s="36"/>
      <c r="AC32" s="27"/>
      <c r="AD32" s="27"/>
      <c r="AE32" s="27"/>
      <c r="AF32" s="27"/>
      <c r="AG32" s="27"/>
      <c r="AH32" s="27"/>
      <c r="AI32" s="27"/>
      <c r="AJ32" s="27"/>
    </row>
    <row r="33" spans="1:36" s="4" customFormat="1" ht="18" customHeight="1" x14ac:dyDescent="0.4">
      <c r="A33" s="36"/>
      <c r="B33" s="925" t="s">
        <v>22</v>
      </c>
      <c r="C33" s="926"/>
      <c r="D33" s="926"/>
      <c r="E33" s="926"/>
      <c r="F33" s="926"/>
      <c r="G33" s="926"/>
      <c r="H33" s="926"/>
      <c r="I33" s="926"/>
      <c r="J33" s="927"/>
      <c r="K33" s="908" t="s">
        <v>23</v>
      </c>
      <c r="L33" s="909"/>
      <c r="M33" s="909"/>
      <c r="N33" s="922"/>
      <c r="O33" s="922"/>
      <c r="P33" s="922"/>
      <c r="Q33" s="922"/>
      <c r="R33" s="922"/>
      <c r="S33" s="922"/>
      <c r="T33" s="922"/>
      <c r="U33" s="922"/>
      <c r="V33" s="44"/>
      <c r="W33" s="44"/>
      <c r="X33" s="44"/>
      <c r="Y33" s="44"/>
      <c r="Z33" s="44"/>
      <c r="AA33" s="45"/>
      <c r="AB33" s="36"/>
      <c r="AC33" s="27"/>
      <c r="AD33" s="27"/>
      <c r="AE33" s="63"/>
      <c r="AF33" s="27"/>
      <c r="AG33" s="27"/>
      <c r="AH33" s="27"/>
      <c r="AI33" s="27"/>
      <c r="AJ33" s="27"/>
    </row>
    <row r="34" spans="1:36" s="4" customFormat="1" ht="18" customHeight="1" x14ac:dyDescent="0.4">
      <c r="A34" s="36"/>
      <c r="B34" s="928"/>
      <c r="C34" s="929"/>
      <c r="D34" s="929"/>
      <c r="E34" s="929"/>
      <c r="F34" s="929"/>
      <c r="G34" s="929"/>
      <c r="H34" s="929"/>
      <c r="I34" s="929"/>
      <c r="J34" s="930"/>
      <c r="K34" s="910" t="s">
        <v>24</v>
      </c>
      <c r="L34" s="911"/>
      <c r="M34" s="912"/>
      <c r="N34" s="923"/>
      <c r="O34" s="923"/>
      <c r="P34" s="923"/>
      <c r="Q34" s="923"/>
      <c r="R34" s="923"/>
      <c r="S34" s="923"/>
      <c r="T34" s="923"/>
      <c r="U34" s="923"/>
      <c r="V34" s="46"/>
      <c r="W34" s="47"/>
      <c r="X34" s="47"/>
      <c r="Y34" s="47"/>
      <c r="Z34" s="47"/>
      <c r="AA34" s="48"/>
      <c r="AB34" s="36"/>
      <c r="AC34" s="27"/>
      <c r="AD34" s="27"/>
      <c r="AE34" s="63"/>
      <c r="AF34" s="27"/>
      <c r="AG34" s="27"/>
      <c r="AH34" s="27"/>
      <c r="AI34" s="27"/>
      <c r="AJ34" s="27"/>
    </row>
    <row r="35" spans="1:36" s="4" customFormat="1" ht="15.95" customHeight="1" x14ac:dyDescent="0.4">
      <c r="A35" s="36"/>
      <c r="B35" s="897" t="s">
        <v>25</v>
      </c>
      <c r="C35" s="898"/>
      <c r="D35" s="898"/>
      <c r="E35" s="898"/>
      <c r="F35" s="898"/>
      <c r="G35" s="898"/>
      <c r="H35" s="898"/>
      <c r="I35" s="898"/>
      <c r="J35" s="899"/>
      <c r="K35" s="49" t="str">
        <f>IFERROR(INDEX(【管理者】セットアップ!$B$5:$AB$18,MATCH($P$17,【管理者】セットアップ!$B$5:$B$18,0),22),"")</f>
        <v/>
      </c>
      <c r="L35" s="49"/>
      <c r="M35" s="49" t="str">
        <f>IFERROR(INDEX(【管理者】セットアップ!$B$5:$AB$18,MATCH($P$17,【管理者】セットアップ!$B$5:$B$18,0),24),"")</f>
        <v/>
      </c>
      <c r="N35" s="50"/>
      <c r="O35" s="50"/>
      <c r="P35" s="50"/>
      <c r="Q35" s="50"/>
      <c r="R35" s="50"/>
      <c r="S35" s="50"/>
      <c r="T35" s="50"/>
      <c r="U35" s="50"/>
      <c r="V35" s="50"/>
      <c r="W35" s="50"/>
      <c r="X35" s="50"/>
      <c r="Y35" s="50"/>
      <c r="Z35" s="50"/>
      <c r="AA35" s="51"/>
      <c r="AB35" s="36"/>
    </row>
    <row r="36" spans="1:36" s="4" customFormat="1" ht="15.95" customHeight="1" x14ac:dyDescent="0.4">
      <c r="A36" s="36"/>
      <c r="B36" s="900"/>
      <c r="C36" s="901"/>
      <c r="D36" s="901"/>
      <c r="E36" s="901"/>
      <c r="F36" s="901"/>
      <c r="G36" s="901"/>
      <c r="H36" s="901"/>
      <c r="I36" s="901"/>
      <c r="J36" s="902"/>
      <c r="K36" s="52" t="str">
        <f>IFERROR(INDEX(【管理者】セットアップ!$B$5:$AB$18,MATCH($P$17,【管理者】セットアップ!$B$5:$B$18,0)+1,22),"")</f>
        <v/>
      </c>
      <c r="L36" s="208"/>
      <c r="M36" s="208" t="str">
        <f>IFERROR(INDEX(【管理者】セットアップ!$B$5:$AB$18,MATCH($P$17,【管理者】セットアップ!$B$5:$B$18,0)+1,24),"")</f>
        <v/>
      </c>
      <c r="N36" s="209"/>
      <c r="O36" s="209"/>
      <c r="P36" s="209"/>
      <c r="Q36" s="209"/>
      <c r="R36" s="209"/>
      <c r="S36" s="209"/>
      <c r="T36" s="209"/>
      <c r="U36" s="209"/>
      <c r="V36" s="209"/>
      <c r="W36" s="209"/>
      <c r="X36" s="209"/>
      <c r="Y36" s="209"/>
      <c r="Z36" s="209"/>
      <c r="AA36" s="53"/>
      <c r="AB36" s="36"/>
    </row>
    <row r="37" spans="1:36" s="4" customFormat="1" ht="15.95" customHeight="1" x14ac:dyDescent="0.4">
      <c r="A37" s="36"/>
      <c r="B37" s="900"/>
      <c r="C37" s="901"/>
      <c r="D37" s="901"/>
      <c r="E37" s="901"/>
      <c r="F37" s="901"/>
      <c r="G37" s="901"/>
      <c r="H37" s="901"/>
      <c r="I37" s="901"/>
      <c r="J37" s="902"/>
      <c r="K37" s="52" t="str">
        <f>IFERROR(INDEX(【管理者】セットアップ!$B$5:$AB$18,MATCH($P$17,【管理者】セットアップ!$B$5:$B$18,0)+2,22),"")</f>
        <v/>
      </c>
      <c r="L37" s="208"/>
      <c r="M37" s="208" t="str">
        <f>IFERROR(INDEX(【管理者】セットアップ!$B$5:$AB$18,MATCH($P$17,【管理者】セットアップ!$B$5:$B$18,0)+2,24),"")</f>
        <v/>
      </c>
      <c r="N37" s="209"/>
      <c r="O37" s="209"/>
      <c r="P37" s="209"/>
      <c r="Q37" s="209"/>
      <c r="R37" s="209"/>
      <c r="S37" s="209"/>
      <c r="T37" s="209"/>
      <c r="U37" s="209"/>
      <c r="V37" s="209"/>
      <c r="W37" s="209"/>
      <c r="X37" s="209"/>
      <c r="Y37" s="209"/>
      <c r="Z37" s="209"/>
      <c r="AA37" s="53"/>
      <c r="AB37" s="36"/>
    </row>
    <row r="38" spans="1:36" s="4" customFormat="1" ht="15.95" customHeight="1" x14ac:dyDescent="0.4">
      <c r="A38" s="36"/>
      <c r="B38" s="900"/>
      <c r="C38" s="901"/>
      <c r="D38" s="901"/>
      <c r="E38" s="901"/>
      <c r="F38" s="901"/>
      <c r="G38" s="901"/>
      <c r="H38" s="901"/>
      <c r="I38" s="901"/>
      <c r="J38" s="902"/>
      <c r="K38" s="52" t="str">
        <f>IFERROR(INDEX(【管理者】セットアップ!$B$5:$AB$18,MATCH($P$17,【管理者】セットアップ!$B$5:$B$18,0)+3,22),"")</f>
        <v/>
      </c>
      <c r="L38" s="208"/>
      <c r="M38" s="208" t="str">
        <f>IFERROR(INDEX(【管理者】セットアップ!$B$5:$AB$18,MATCH($P$17,【管理者】セットアップ!$B$5:$B$18,0)+3,24),"")</f>
        <v/>
      </c>
      <c r="N38" s="208"/>
      <c r="O38" s="208"/>
      <c r="P38" s="208"/>
      <c r="Q38" s="208"/>
      <c r="R38" s="208"/>
      <c r="S38" s="208"/>
      <c r="T38" s="208"/>
      <c r="U38" s="208"/>
      <c r="V38" s="208"/>
      <c r="W38" s="208"/>
      <c r="X38" s="208"/>
      <c r="Y38" s="208"/>
      <c r="Z38" s="208"/>
      <c r="AA38" s="54"/>
      <c r="AB38" s="36"/>
    </row>
    <row r="39" spans="1:36" s="4" customFormat="1" ht="15.95" customHeight="1" x14ac:dyDescent="0.4">
      <c r="A39" s="36"/>
      <c r="B39" s="900"/>
      <c r="C39" s="901"/>
      <c r="D39" s="901"/>
      <c r="E39" s="901"/>
      <c r="F39" s="901"/>
      <c r="G39" s="901"/>
      <c r="H39" s="901"/>
      <c r="I39" s="901"/>
      <c r="J39" s="902"/>
      <c r="K39" s="52" t="str">
        <f>IFERROR(INDEX(【管理者】セットアップ!$B$5:$AB$18,MATCH($P$17,【管理者】セットアップ!$B$5:$B$18,0)+4,22),"")</f>
        <v/>
      </c>
      <c r="L39" s="208"/>
      <c r="M39" s="208" t="str">
        <f>IFERROR(INDEX(【管理者】セットアップ!$B$5:$AB$18,MATCH($P$17,【管理者】セットアップ!$B$5:$B$18,0)+4,24),"")</f>
        <v/>
      </c>
      <c r="N39" s="209"/>
      <c r="O39" s="209"/>
      <c r="P39" s="209"/>
      <c r="Q39" s="209"/>
      <c r="R39" s="209"/>
      <c r="S39" s="209"/>
      <c r="T39" s="209"/>
      <c r="U39" s="209"/>
      <c r="V39" s="209"/>
      <c r="W39" s="209"/>
      <c r="X39" s="209"/>
      <c r="Y39" s="209"/>
      <c r="Z39" s="209"/>
      <c r="AA39" s="53"/>
      <c r="AB39" s="36"/>
    </row>
    <row r="40" spans="1:36" s="4" customFormat="1" ht="15.95" customHeight="1" x14ac:dyDescent="0.4">
      <c r="A40" s="36"/>
      <c r="B40" s="903"/>
      <c r="C40" s="904"/>
      <c r="D40" s="904"/>
      <c r="E40" s="904"/>
      <c r="F40" s="904"/>
      <c r="G40" s="904"/>
      <c r="H40" s="904"/>
      <c r="I40" s="904"/>
      <c r="J40" s="905"/>
      <c r="K40" s="55" t="str">
        <f>IFERROR(INDEX(【管理者】セットアップ!$B$5:$AB$18,MATCH($P$17,【管理者】セットアップ!$B$5:$B$18,0)+5,22),"")</f>
        <v/>
      </c>
      <c r="L40" s="56"/>
      <c r="M40" s="56" t="str">
        <f>IFERROR(INDEX(【管理者】セットアップ!$B$5:$AB$18,MATCH($P$17,【管理者】セットアップ!$B$5:$B$18,0)+5,24),"")</f>
        <v/>
      </c>
      <c r="N40" s="57"/>
      <c r="O40" s="57"/>
      <c r="P40" s="57"/>
      <c r="Q40" s="57"/>
      <c r="R40" s="57"/>
      <c r="S40" s="57"/>
      <c r="T40" s="57"/>
      <c r="U40" s="57"/>
      <c r="V40" s="57"/>
      <c r="W40" s="57"/>
      <c r="X40" s="57"/>
      <c r="Y40" s="57"/>
      <c r="Z40" s="57"/>
      <c r="AA40" s="58"/>
      <c r="AB40" s="36"/>
    </row>
    <row r="41" spans="1:36" s="4" customFormat="1" ht="3.75" customHeight="1" x14ac:dyDescent="0.4">
      <c r="A41" s="36"/>
      <c r="B41" s="913" t="s">
        <v>26</v>
      </c>
      <c r="C41" s="914"/>
      <c r="D41" s="914"/>
      <c r="E41" s="914"/>
      <c r="F41" s="914"/>
      <c r="G41" s="914"/>
      <c r="H41" s="914"/>
      <c r="I41" s="914"/>
      <c r="J41" s="915"/>
      <c r="K41" s="276"/>
      <c r="L41" s="49"/>
      <c r="M41" s="49"/>
      <c r="N41" s="50"/>
      <c r="O41" s="50"/>
      <c r="P41" s="50"/>
      <c r="Q41" s="50"/>
      <c r="R41" s="50"/>
      <c r="S41" s="50"/>
      <c r="T41" s="50"/>
      <c r="U41" s="50"/>
      <c r="V41" s="50"/>
      <c r="W41" s="50"/>
      <c r="X41" s="50"/>
      <c r="Y41" s="50"/>
      <c r="Z41" s="50"/>
      <c r="AA41" s="51"/>
      <c r="AB41" s="36"/>
    </row>
    <row r="42" spans="1:36" s="4" customFormat="1" ht="15.95" customHeight="1" x14ac:dyDescent="0.4">
      <c r="A42" s="36"/>
      <c r="B42" s="916"/>
      <c r="C42" s="917"/>
      <c r="D42" s="917"/>
      <c r="E42" s="917"/>
      <c r="F42" s="917"/>
      <c r="G42" s="917"/>
      <c r="H42" s="917"/>
      <c r="I42" s="917"/>
      <c r="J42" s="918"/>
      <c r="K42" s="298"/>
      <c r="L42" s="299" t="s">
        <v>29</v>
      </c>
      <c r="M42" s="300"/>
      <c r="N42" s="300"/>
      <c r="O42" s="300"/>
      <c r="P42" s="906">
        <f>'(別紙1)事業計画書'!X63</f>
        <v>0</v>
      </c>
      <c r="Q42" s="906"/>
      <c r="R42" s="906"/>
      <c r="S42" s="906"/>
      <c r="T42" s="906"/>
      <c r="U42" s="906"/>
      <c r="V42" s="301" t="s">
        <v>7</v>
      </c>
      <c r="W42" s="300"/>
      <c r="X42" s="300"/>
      <c r="Y42" s="300"/>
      <c r="Z42" s="300"/>
      <c r="AA42" s="302"/>
      <c r="AB42" s="36"/>
    </row>
    <row r="43" spans="1:36" s="4" customFormat="1" ht="15.95" customHeight="1" x14ac:dyDescent="0.4">
      <c r="A43" s="36"/>
      <c r="B43" s="916"/>
      <c r="C43" s="917"/>
      <c r="D43" s="917"/>
      <c r="E43" s="917"/>
      <c r="F43" s="917"/>
      <c r="G43" s="917"/>
      <c r="H43" s="917"/>
      <c r="I43" s="917"/>
      <c r="J43" s="918"/>
      <c r="K43" s="298"/>
      <c r="L43" s="299" t="s">
        <v>30</v>
      </c>
      <c r="M43" s="300"/>
      <c r="N43" s="300"/>
      <c r="O43" s="300"/>
      <c r="P43" s="300"/>
      <c r="Q43" s="300"/>
      <c r="R43" s="300"/>
      <c r="S43" s="300"/>
      <c r="T43" s="300"/>
      <c r="U43" s="300"/>
      <c r="V43" s="300"/>
      <c r="W43" s="300"/>
      <c r="X43" s="300"/>
      <c r="Y43" s="300"/>
      <c r="Z43" s="300"/>
      <c r="AA43" s="302"/>
      <c r="AB43" s="36"/>
    </row>
    <row r="44" spans="1:36" s="4" customFormat="1" ht="15.95" customHeight="1" x14ac:dyDescent="0.4">
      <c r="A44" s="36"/>
      <c r="B44" s="916"/>
      <c r="C44" s="917"/>
      <c r="D44" s="917"/>
      <c r="E44" s="917"/>
      <c r="F44" s="917"/>
      <c r="G44" s="917"/>
      <c r="H44" s="917"/>
      <c r="I44" s="917"/>
      <c r="J44" s="918"/>
      <c r="K44" s="303" t="s">
        <v>31</v>
      </c>
      <c r="L44" s="299" t="s">
        <v>32</v>
      </c>
      <c r="M44" s="300"/>
      <c r="N44" s="300"/>
      <c r="O44" s="300"/>
      <c r="P44" s="300"/>
      <c r="Q44" s="300"/>
      <c r="R44" s="300"/>
      <c r="S44" s="300"/>
      <c r="T44" s="300"/>
      <c r="U44" s="300"/>
      <c r="V44" s="300"/>
      <c r="W44" s="300"/>
      <c r="X44" s="300"/>
      <c r="Y44" s="300"/>
      <c r="Z44" s="300"/>
      <c r="AA44" s="302"/>
      <c r="AB44" s="36"/>
    </row>
    <row r="45" spans="1:36" s="4" customFormat="1" ht="15.95" customHeight="1" x14ac:dyDescent="0.4">
      <c r="A45" s="36"/>
      <c r="B45" s="916"/>
      <c r="C45" s="917"/>
      <c r="D45" s="917"/>
      <c r="E45" s="917"/>
      <c r="F45" s="917"/>
      <c r="G45" s="917"/>
      <c r="H45" s="917"/>
      <c r="I45" s="917"/>
      <c r="J45" s="918"/>
      <c r="K45" s="303"/>
      <c r="L45" s="304"/>
      <c r="M45" s="305" t="s">
        <v>167</v>
      </c>
      <c r="N45" s="305"/>
      <c r="O45" s="304"/>
      <c r="P45" s="306"/>
      <c r="Q45" s="307" t="s">
        <v>169</v>
      </c>
      <c r="R45" s="308"/>
      <c r="S45" s="308" t="s">
        <v>152</v>
      </c>
      <c r="T45" s="308"/>
      <c r="U45" s="308" t="s">
        <v>164</v>
      </c>
      <c r="V45" s="308"/>
      <c r="W45" s="308" t="s">
        <v>153</v>
      </c>
      <c r="X45" s="308" t="s">
        <v>84</v>
      </c>
      <c r="Y45" s="308"/>
      <c r="Z45" s="308"/>
      <c r="AA45" s="302"/>
      <c r="AB45" s="36"/>
      <c r="AE45" s="110"/>
    </row>
    <row r="46" spans="1:36" s="4" customFormat="1" ht="15.95" customHeight="1" x14ac:dyDescent="0.4">
      <c r="A46" s="36"/>
      <c r="B46" s="916"/>
      <c r="C46" s="917"/>
      <c r="D46" s="917"/>
      <c r="E46" s="917"/>
      <c r="F46" s="917"/>
      <c r="G46" s="917"/>
      <c r="H46" s="917"/>
      <c r="I46" s="917"/>
      <c r="J46" s="918"/>
      <c r="K46" s="303"/>
      <c r="L46" s="304"/>
      <c r="M46" s="306" t="s">
        <v>168</v>
      </c>
      <c r="N46" s="304"/>
      <c r="O46" s="308"/>
      <c r="P46" s="308"/>
      <c r="Q46" s="308"/>
      <c r="R46" s="308"/>
      <c r="S46" s="308"/>
      <c r="T46" s="308"/>
      <c r="U46" s="300"/>
      <c r="V46" s="300"/>
      <c r="W46" s="300"/>
      <c r="X46" s="300"/>
      <c r="Y46" s="300"/>
      <c r="Z46" s="300"/>
      <c r="AA46" s="302"/>
      <c r="AB46" s="36"/>
    </row>
    <row r="47" spans="1:36" s="4" customFormat="1" ht="15.95" customHeight="1" x14ac:dyDescent="0.4">
      <c r="A47" s="36"/>
      <c r="B47" s="916"/>
      <c r="C47" s="917"/>
      <c r="D47" s="917"/>
      <c r="E47" s="917"/>
      <c r="F47" s="917"/>
      <c r="G47" s="917"/>
      <c r="H47" s="917"/>
      <c r="I47" s="917"/>
      <c r="J47" s="918"/>
      <c r="K47" s="303"/>
      <c r="L47" s="304"/>
      <c r="M47" s="299" t="s">
        <v>165</v>
      </c>
      <c r="N47" s="300"/>
      <c r="O47" s="300"/>
      <c r="P47" s="300"/>
      <c r="Q47" s="300"/>
      <c r="R47" s="300"/>
      <c r="S47" s="300"/>
      <c r="T47" s="300"/>
      <c r="U47" s="300"/>
      <c r="V47" s="300"/>
      <c r="W47" s="300"/>
      <c r="X47" s="300"/>
      <c r="Y47" s="300"/>
      <c r="Z47" s="300"/>
      <c r="AA47" s="302"/>
      <c r="AB47" s="36"/>
    </row>
    <row r="48" spans="1:36" s="4" customFormat="1" ht="15.95" customHeight="1" x14ac:dyDescent="0.4">
      <c r="A48" s="36"/>
      <c r="B48" s="916"/>
      <c r="C48" s="917"/>
      <c r="D48" s="917"/>
      <c r="E48" s="917"/>
      <c r="F48" s="917"/>
      <c r="G48" s="917"/>
      <c r="H48" s="917"/>
      <c r="I48" s="917"/>
      <c r="J48" s="918"/>
      <c r="K48" s="298"/>
      <c r="L48" s="299" t="s">
        <v>33</v>
      </c>
      <c r="M48" s="300"/>
      <c r="N48" s="300"/>
      <c r="O48" s="300"/>
      <c r="P48" s="300"/>
      <c r="Q48" s="300"/>
      <c r="R48" s="300"/>
      <c r="S48" s="300"/>
      <c r="T48" s="300"/>
      <c r="U48" s="300"/>
      <c r="V48" s="300"/>
      <c r="W48" s="300"/>
      <c r="X48" s="300"/>
      <c r="Y48" s="300"/>
      <c r="Z48" s="300"/>
      <c r="AA48" s="302"/>
      <c r="AB48" s="36"/>
    </row>
    <row r="49" spans="1:28" s="4" customFormat="1" ht="15.95" customHeight="1" x14ac:dyDescent="0.4">
      <c r="A49" s="36"/>
      <c r="B49" s="919"/>
      <c r="C49" s="920"/>
      <c r="D49" s="920"/>
      <c r="E49" s="920"/>
      <c r="F49" s="920"/>
      <c r="G49" s="920"/>
      <c r="H49" s="920"/>
      <c r="I49" s="920"/>
      <c r="J49" s="921"/>
      <c r="K49" s="309"/>
      <c r="L49" s="310" t="s">
        <v>289</v>
      </c>
      <c r="M49" s="907" t="str">
        <f>IF(COUNTIF('(別紙1)事業計画書'!T40,"有")&gt;0,"島根県補助金との併用あり","他補助金との併用なし")</f>
        <v>他補助金との併用なし</v>
      </c>
      <c r="N49" s="907"/>
      <c r="O49" s="907"/>
      <c r="P49" s="907"/>
      <c r="Q49" s="907"/>
      <c r="R49" s="907"/>
      <c r="S49" s="907"/>
      <c r="T49" s="907"/>
      <c r="U49" s="311" t="s">
        <v>290</v>
      </c>
      <c r="V49" s="924" t="str">
        <f>IF(COUNTIF('(別紙1)事業計画書'!T40,"有")&gt;0,'(別紙1)事業計画書'!W44,"")</f>
        <v/>
      </c>
      <c r="W49" s="924"/>
      <c r="X49" s="924"/>
      <c r="Y49" s="312" t="str">
        <f>IF(V49="","","円")</f>
        <v/>
      </c>
      <c r="Z49" s="311"/>
      <c r="AA49" s="313"/>
      <c r="AB49" s="36"/>
    </row>
    <row r="50" spans="1:28" s="4" customFormat="1" ht="18.75" customHeight="1" x14ac:dyDescent="0.4">
      <c r="A50" s="36"/>
      <c r="B50" s="36" t="s">
        <v>9</v>
      </c>
      <c r="C50" s="36"/>
      <c r="D50" s="36" t="s">
        <v>16</v>
      </c>
      <c r="E50" s="59"/>
      <c r="F50" s="59"/>
      <c r="G50" s="59"/>
      <c r="H50" s="59"/>
      <c r="I50" s="59"/>
      <c r="J50" s="59"/>
      <c r="K50" s="59"/>
      <c r="L50" s="59"/>
      <c r="M50" s="59"/>
      <c r="N50" s="59"/>
      <c r="O50" s="59"/>
      <c r="P50" s="59"/>
      <c r="Q50" s="59"/>
      <c r="R50" s="59"/>
      <c r="S50" s="59"/>
      <c r="T50" s="59"/>
      <c r="U50" s="59"/>
      <c r="V50" s="59"/>
      <c r="W50" s="59"/>
      <c r="X50" s="59"/>
      <c r="Y50" s="59"/>
      <c r="Z50" s="59"/>
      <c r="AA50" s="59"/>
      <c r="AB50" s="36"/>
    </row>
    <row r="51" spans="1:28" ht="18.75" customHeight="1" x14ac:dyDescent="0.4">
      <c r="D51" s="3"/>
      <c r="E51" s="3"/>
      <c r="F51" s="3"/>
      <c r="G51" s="3"/>
      <c r="H51" s="3"/>
      <c r="I51" s="3"/>
      <c r="J51" s="3"/>
      <c r="K51" s="3"/>
      <c r="L51" s="3"/>
      <c r="M51" s="3"/>
      <c r="N51" s="3"/>
      <c r="O51" s="3"/>
      <c r="P51" s="3"/>
      <c r="Q51" s="3"/>
      <c r="R51" s="3"/>
      <c r="S51" s="3"/>
      <c r="T51" s="3"/>
      <c r="U51" s="3"/>
      <c r="V51" s="3"/>
      <c r="W51" s="3"/>
      <c r="X51" s="3"/>
      <c r="Y51" s="3"/>
      <c r="Z51" s="3"/>
      <c r="AA51" s="3"/>
    </row>
  </sheetData>
  <customSheetViews>
    <customSheetView guid="{43050D9F-831B-4AF3-8E5E-9303BB21A858}" showPageBreaks="1" printArea="1" view="pageBreakPreview">
      <selection activeCell="M7" sqref="M7:Q7"/>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6">
    <mergeCell ref="A3:AB4"/>
    <mergeCell ref="Z27:AA28"/>
    <mergeCell ref="Z29:AA30"/>
    <mergeCell ref="K27:Y28"/>
    <mergeCell ref="K29:Y30"/>
    <mergeCell ref="B29:J30"/>
    <mergeCell ref="B2:AB2"/>
    <mergeCell ref="B21:J23"/>
    <mergeCell ref="K21:AA23"/>
    <mergeCell ref="A15:AB15"/>
    <mergeCell ref="B17:E18"/>
    <mergeCell ref="F17:J18"/>
    <mergeCell ref="K17:O18"/>
    <mergeCell ref="P17:AA18"/>
    <mergeCell ref="U5:AA5"/>
    <mergeCell ref="J7:L10"/>
    <mergeCell ref="B14:AB14"/>
    <mergeCell ref="C12:AA12"/>
    <mergeCell ref="B6:H6"/>
    <mergeCell ref="B13:AA13"/>
    <mergeCell ref="M7:Q8"/>
    <mergeCell ref="R8:AB8"/>
    <mergeCell ref="V49:X49"/>
    <mergeCell ref="AC3:AZ3"/>
    <mergeCell ref="B19:J20"/>
    <mergeCell ref="K19:AA20"/>
    <mergeCell ref="B27:J28"/>
    <mergeCell ref="M9:Q10"/>
    <mergeCell ref="R7:S7"/>
    <mergeCell ref="W10:AA10"/>
    <mergeCell ref="R10:V10"/>
    <mergeCell ref="T7:AB7"/>
    <mergeCell ref="R9:AB9"/>
    <mergeCell ref="B24:J26"/>
    <mergeCell ref="K24:AA26"/>
    <mergeCell ref="B31:J32"/>
    <mergeCell ref="B33:J34"/>
    <mergeCell ref="K31:AA32"/>
    <mergeCell ref="B35:J40"/>
    <mergeCell ref="P42:U42"/>
    <mergeCell ref="M49:T49"/>
    <mergeCell ref="K33:M33"/>
    <mergeCell ref="K34:M34"/>
    <mergeCell ref="B41:J49"/>
    <mergeCell ref="N33:U33"/>
    <mergeCell ref="N34:U34"/>
  </mergeCells>
  <phoneticPr fontId="2"/>
  <printOptions horizontalCentered="1" verticalCentered="1"/>
  <pageMargins left="0.70866141732283472" right="0.70866141732283472" top="0.55118110236220474" bottom="0.55118110236220474" header="0.31496062992125984" footer="0.31496062992125984"/>
  <pageSetup paperSize="9" scale="91"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2050" r:id="rId5" name="Check Box 2">
              <controlPr defaultSize="0" autoFill="0" autoLine="0" autoPict="0">
                <anchor moveWithCells="1">
                  <from>
                    <xdr:col>10</xdr:col>
                    <xdr:colOff>47625</xdr:colOff>
                    <xdr:row>41</xdr:row>
                    <xdr:rowOff>9525</xdr:rowOff>
                  </from>
                  <to>
                    <xdr:col>10</xdr:col>
                    <xdr:colOff>266700</xdr:colOff>
                    <xdr:row>42</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47625</xdr:colOff>
                    <xdr:row>41</xdr:row>
                    <xdr:rowOff>190500</xdr:rowOff>
                  </from>
                  <to>
                    <xdr:col>10</xdr:col>
                    <xdr:colOff>257175</xdr:colOff>
                    <xdr:row>42</xdr:row>
                    <xdr:rowOff>190500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11</xdr:col>
                    <xdr:colOff>0</xdr:colOff>
                    <xdr:row>44</xdr:row>
                    <xdr:rowOff>0</xdr:rowOff>
                  </from>
                  <to>
                    <xdr:col>11</xdr:col>
                    <xdr:colOff>209550</xdr:colOff>
                    <xdr:row>45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11</xdr:col>
                    <xdr:colOff>0</xdr:colOff>
                    <xdr:row>46</xdr:row>
                    <xdr:rowOff>0</xdr:rowOff>
                  </from>
                  <to>
                    <xdr:col>11</xdr:col>
                    <xdr:colOff>209550</xdr:colOff>
                    <xdr:row>47</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11</xdr:col>
                    <xdr:colOff>0</xdr:colOff>
                    <xdr:row>45</xdr:row>
                    <xdr:rowOff>0</xdr:rowOff>
                  </from>
                  <to>
                    <xdr:col>11</xdr:col>
                    <xdr:colOff>209550</xdr:colOff>
                    <xdr:row>46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showGridLines="0" view="pageBreakPreview" zoomScale="80" zoomScaleNormal="85" zoomScaleSheetLayoutView="80" workbookViewId="0">
      <selection activeCell="J21" sqref="J21:AB24"/>
    </sheetView>
  </sheetViews>
  <sheetFormatPr defaultColWidth="3" defaultRowHeight="18.75" customHeight="1" x14ac:dyDescent="0.4"/>
  <cols>
    <col min="1" max="1" width="1.75" style="117" customWidth="1"/>
    <col min="2" max="2" width="2.75" style="117" customWidth="1"/>
    <col min="3" max="4" width="4.625" style="117" customWidth="1"/>
    <col min="5" max="26" width="3.5" style="117" customWidth="1"/>
    <col min="27" max="27" width="4.75" style="117" customWidth="1"/>
    <col min="28" max="28" width="1.375" style="117" customWidth="1"/>
    <col min="29" max="29" width="1.5" style="117" customWidth="1"/>
    <col min="30" max="30" width="2.875" style="117" customWidth="1"/>
    <col min="31" max="41" width="1.5" style="117" customWidth="1"/>
    <col min="42" max="230" width="3" style="117"/>
    <col min="231" max="231" width="3.5" style="117" bestFit="1" customWidth="1"/>
    <col min="232" max="486" width="3" style="117"/>
    <col min="487" max="487" width="3.5" style="117" bestFit="1" customWidth="1"/>
    <col min="488" max="742" width="3" style="117"/>
    <col min="743" max="743" width="3.5" style="117" bestFit="1" customWidth="1"/>
    <col min="744" max="998" width="3" style="117"/>
    <col min="999" max="999" width="3.5" style="117" bestFit="1" customWidth="1"/>
    <col min="1000" max="1254" width="3" style="117"/>
    <col min="1255" max="1255" width="3.5" style="117" bestFit="1" customWidth="1"/>
    <col min="1256" max="1510" width="3" style="117"/>
    <col min="1511" max="1511" width="3.5" style="117" bestFit="1" customWidth="1"/>
    <col min="1512" max="1766" width="3" style="117"/>
    <col min="1767" max="1767" width="3.5" style="117" bestFit="1" customWidth="1"/>
    <col min="1768" max="2022" width="3" style="117"/>
    <col min="2023" max="2023" width="3.5" style="117" bestFit="1" customWidth="1"/>
    <col min="2024" max="2278" width="3" style="117"/>
    <col min="2279" max="2279" width="3.5" style="117" bestFit="1" customWidth="1"/>
    <col min="2280" max="2534" width="3" style="117"/>
    <col min="2535" max="2535" width="3.5" style="117" bestFit="1" customWidth="1"/>
    <col min="2536" max="2790" width="3" style="117"/>
    <col min="2791" max="2791" width="3.5" style="117" bestFit="1" customWidth="1"/>
    <col min="2792" max="3046" width="3" style="117"/>
    <col min="3047" max="3047" width="3.5" style="117" bestFit="1" customWidth="1"/>
    <col min="3048" max="3302" width="3" style="117"/>
    <col min="3303" max="3303" width="3.5" style="117" bestFit="1" customWidth="1"/>
    <col min="3304" max="3558" width="3" style="117"/>
    <col min="3559" max="3559" width="3.5" style="117" bestFit="1" customWidth="1"/>
    <col min="3560" max="3814" width="3" style="117"/>
    <col min="3815" max="3815" width="3.5" style="117" bestFit="1" customWidth="1"/>
    <col min="3816" max="4070" width="3" style="117"/>
    <col min="4071" max="4071" width="3.5" style="117" bestFit="1" customWidth="1"/>
    <col min="4072" max="4326" width="3" style="117"/>
    <col min="4327" max="4327" width="3.5" style="117" bestFit="1" customWidth="1"/>
    <col min="4328" max="4582" width="3" style="117"/>
    <col min="4583" max="4583" width="3.5" style="117" bestFit="1" customWidth="1"/>
    <col min="4584" max="4838" width="3" style="117"/>
    <col min="4839" max="4839" width="3.5" style="117" bestFit="1" customWidth="1"/>
    <col min="4840" max="5094" width="3" style="117"/>
    <col min="5095" max="5095" width="3.5" style="117" bestFit="1" customWidth="1"/>
    <col min="5096" max="5350" width="3" style="117"/>
    <col min="5351" max="5351" width="3.5" style="117" bestFit="1" customWidth="1"/>
    <col min="5352" max="5606" width="3" style="117"/>
    <col min="5607" max="5607" width="3.5" style="117" bestFit="1" customWidth="1"/>
    <col min="5608" max="5862" width="3" style="117"/>
    <col min="5863" max="5863" width="3.5" style="117" bestFit="1" customWidth="1"/>
    <col min="5864" max="6118" width="3" style="117"/>
    <col min="6119" max="6119" width="3.5" style="117" bestFit="1" customWidth="1"/>
    <col min="6120" max="6374" width="3" style="117"/>
    <col min="6375" max="6375" width="3.5" style="117" bestFit="1" customWidth="1"/>
    <col min="6376" max="6630" width="3" style="117"/>
    <col min="6631" max="6631" width="3.5" style="117" bestFit="1" customWidth="1"/>
    <col min="6632" max="6886" width="3" style="117"/>
    <col min="6887" max="6887" width="3.5" style="117" bestFit="1" customWidth="1"/>
    <col min="6888" max="7142" width="3" style="117"/>
    <col min="7143" max="7143" width="3.5" style="117" bestFit="1" customWidth="1"/>
    <col min="7144" max="7398" width="3" style="117"/>
    <col min="7399" max="7399" width="3.5" style="117" bestFit="1" customWidth="1"/>
    <col min="7400" max="7654" width="3" style="117"/>
    <col min="7655" max="7655" width="3.5" style="117" bestFit="1" customWidth="1"/>
    <col min="7656" max="7910" width="3" style="117"/>
    <col min="7911" max="7911" width="3.5" style="117" bestFit="1" customWidth="1"/>
    <col min="7912" max="8166" width="3" style="117"/>
    <col min="8167" max="8167" width="3.5" style="117" bestFit="1" customWidth="1"/>
    <col min="8168" max="8422" width="3" style="117"/>
    <col min="8423" max="8423" width="3.5" style="117" bestFit="1" customWidth="1"/>
    <col min="8424" max="8678" width="3" style="117"/>
    <col min="8679" max="8679" width="3.5" style="117" bestFit="1" customWidth="1"/>
    <col min="8680" max="8934" width="3" style="117"/>
    <col min="8935" max="8935" width="3.5" style="117" bestFit="1" customWidth="1"/>
    <col min="8936" max="9190" width="3" style="117"/>
    <col min="9191" max="9191" width="3.5" style="117" bestFit="1" customWidth="1"/>
    <col min="9192" max="9446" width="3" style="117"/>
    <col min="9447" max="9447" width="3.5" style="117" bestFit="1" customWidth="1"/>
    <col min="9448" max="9702" width="3" style="117"/>
    <col min="9703" max="9703" width="3.5" style="117" bestFit="1" customWidth="1"/>
    <col min="9704" max="9958" width="3" style="117"/>
    <col min="9959" max="9959" width="3.5" style="117" bestFit="1" customWidth="1"/>
    <col min="9960" max="10214" width="3" style="117"/>
    <col min="10215" max="10215" width="3.5" style="117" bestFit="1" customWidth="1"/>
    <col min="10216" max="10470" width="3" style="117"/>
    <col min="10471" max="10471" width="3.5" style="117" bestFit="1" customWidth="1"/>
    <col min="10472" max="10726" width="3" style="117"/>
    <col min="10727" max="10727" width="3.5" style="117" bestFit="1" customWidth="1"/>
    <col min="10728" max="10982" width="3" style="117"/>
    <col min="10983" max="10983" width="3.5" style="117" bestFit="1" customWidth="1"/>
    <col min="10984" max="11238" width="3" style="117"/>
    <col min="11239" max="11239" width="3.5" style="117" bestFit="1" customWidth="1"/>
    <col min="11240" max="11494" width="3" style="117"/>
    <col min="11495" max="11495" width="3.5" style="117" bestFit="1" customWidth="1"/>
    <col min="11496" max="11750" width="3" style="117"/>
    <col min="11751" max="11751" width="3.5" style="117" bestFit="1" customWidth="1"/>
    <col min="11752" max="12006" width="3" style="117"/>
    <col min="12007" max="12007" width="3.5" style="117" bestFit="1" customWidth="1"/>
    <col min="12008" max="12262" width="3" style="117"/>
    <col min="12263" max="12263" width="3.5" style="117" bestFit="1" customWidth="1"/>
    <col min="12264" max="12518" width="3" style="117"/>
    <col min="12519" max="12519" width="3.5" style="117" bestFit="1" customWidth="1"/>
    <col min="12520" max="12774" width="3" style="117"/>
    <col min="12775" max="12775" width="3.5" style="117" bestFit="1" customWidth="1"/>
    <col min="12776" max="13030" width="3" style="117"/>
    <col min="13031" max="13031" width="3.5" style="117" bestFit="1" customWidth="1"/>
    <col min="13032" max="13286" width="3" style="117"/>
    <col min="13287" max="13287" width="3.5" style="117" bestFit="1" customWidth="1"/>
    <col min="13288" max="13542" width="3" style="117"/>
    <col min="13543" max="13543" width="3.5" style="117" bestFit="1" customWidth="1"/>
    <col min="13544" max="13798" width="3" style="117"/>
    <col min="13799" max="13799" width="3.5" style="117" bestFit="1" customWidth="1"/>
    <col min="13800" max="14054" width="3" style="117"/>
    <col min="14055" max="14055" width="3.5" style="117" bestFit="1" customWidth="1"/>
    <col min="14056" max="14310" width="3" style="117"/>
    <col min="14311" max="14311" width="3.5" style="117" bestFit="1" customWidth="1"/>
    <col min="14312" max="14566" width="3" style="117"/>
    <col min="14567" max="14567" width="3.5" style="117" bestFit="1" customWidth="1"/>
    <col min="14568" max="14822" width="3" style="117"/>
    <col min="14823" max="14823" width="3.5" style="117" bestFit="1" customWidth="1"/>
    <col min="14824" max="15078" width="3" style="117"/>
    <col min="15079" max="15079" width="3.5" style="117" bestFit="1" customWidth="1"/>
    <col min="15080" max="15334" width="3" style="117"/>
    <col min="15335" max="15335" width="3.5" style="117" bestFit="1" customWidth="1"/>
    <col min="15336" max="15590" width="3" style="117"/>
    <col min="15591" max="15591" width="3.5" style="117" bestFit="1" customWidth="1"/>
    <col min="15592" max="15846" width="3" style="117"/>
    <col min="15847" max="15847" width="3.5" style="117" bestFit="1" customWidth="1"/>
    <col min="15848" max="16102" width="3" style="117"/>
    <col min="16103" max="16103" width="3.5" style="117" bestFit="1" customWidth="1"/>
    <col min="16104" max="16384" width="3" style="117"/>
  </cols>
  <sheetData>
    <row r="1" spans="1:47" ht="18.75" customHeight="1" x14ac:dyDescent="0.4">
      <c r="A1" s="142"/>
      <c r="B1" s="589" t="s">
        <v>291</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E1" s="139"/>
      <c r="AF1" s="139"/>
      <c r="AG1" s="139"/>
      <c r="AH1" s="139"/>
      <c r="AI1" s="139"/>
      <c r="AJ1" s="139"/>
      <c r="AK1" s="139"/>
      <c r="AL1" s="139"/>
      <c r="AM1" s="139"/>
      <c r="AN1" s="139"/>
      <c r="AO1" s="139"/>
    </row>
    <row r="2" spans="1:47" ht="14.25" customHeight="1" x14ac:dyDescent="0.4">
      <c r="A2" s="647">
        <f>基本情報設定!E20</f>
        <v>0</v>
      </c>
      <c r="B2" s="647"/>
      <c r="C2" s="647"/>
      <c r="D2" s="647"/>
      <c r="E2" s="647"/>
      <c r="F2" s="647"/>
      <c r="G2" s="647"/>
      <c r="H2" s="647"/>
      <c r="I2" s="647"/>
      <c r="J2" s="647"/>
      <c r="K2" s="647"/>
      <c r="L2" s="647"/>
      <c r="M2" s="647"/>
      <c r="N2" s="647"/>
      <c r="O2" s="647"/>
      <c r="P2" s="647"/>
      <c r="Q2" s="647"/>
      <c r="R2" s="647"/>
      <c r="S2" s="647"/>
      <c r="T2" s="143"/>
      <c r="U2" s="648" t="s">
        <v>101</v>
      </c>
      <c r="V2" s="648"/>
      <c r="W2" s="648"/>
      <c r="X2" s="648"/>
      <c r="Y2" s="648"/>
      <c r="Z2" s="648"/>
      <c r="AA2" s="648"/>
      <c r="AB2" s="648"/>
      <c r="AC2" s="143"/>
      <c r="AE2" s="455"/>
      <c r="AF2" s="186"/>
      <c r="AG2" s="186"/>
      <c r="AH2" s="186"/>
      <c r="AI2" s="186"/>
      <c r="AJ2" s="186"/>
      <c r="AK2" s="186"/>
      <c r="AL2" s="186"/>
      <c r="AM2" s="186"/>
      <c r="AN2" s="186"/>
      <c r="AO2" s="186"/>
    </row>
    <row r="3" spans="1:47" ht="13.5" customHeight="1" x14ac:dyDescent="0.4">
      <c r="A3" s="647"/>
      <c r="B3" s="647"/>
      <c r="C3" s="647"/>
      <c r="D3" s="647"/>
      <c r="E3" s="647"/>
      <c r="F3" s="647"/>
      <c r="G3" s="647"/>
      <c r="H3" s="647"/>
      <c r="I3" s="647"/>
      <c r="J3" s="647"/>
      <c r="K3" s="647"/>
      <c r="L3" s="647"/>
      <c r="M3" s="647"/>
      <c r="N3" s="647"/>
      <c r="O3" s="647"/>
      <c r="P3" s="647"/>
      <c r="Q3" s="647"/>
      <c r="R3" s="647"/>
      <c r="S3" s="647"/>
      <c r="T3" s="143"/>
      <c r="U3" s="648"/>
      <c r="V3" s="648"/>
      <c r="W3" s="648"/>
      <c r="X3" s="648"/>
      <c r="Y3" s="648"/>
      <c r="Z3" s="648"/>
      <c r="AA3" s="648"/>
      <c r="AB3" s="648"/>
      <c r="AC3" s="143"/>
      <c r="AE3" s="455"/>
      <c r="AF3" s="186"/>
      <c r="AG3" s="186"/>
      <c r="AH3" s="186"/>
      <c r="AI3" s="186"/>
      <c r="AJ3" s="186"/>
      <c r="AK3" s="186"/>
      <c r="AL3" s="186"/>
      <c r="AM3" s="186"/>
      <c r="AN3" s="186"/>
      <c r="AO3" s="186"/>
    </row>
    <row r="4" spans="1:47" ht="9.75" customHeight="1" thickBot="1" x14ac:dyDescent="0.45">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E4" s="182"/>
      <c r="AF4" s="182"/>
      <c r="AG4" s="182"/>
      <c r="AH4" s="182"/>
      <c r="AI4" s="182"/>
      <c r="AJ4" s="182"/>
      <c r="AK4" s="182"/>
      <c r="AL4" s="182"/>
      <c r="AM4" s="182"/>
      <c r="AN4" s="182"/>
      <c r="AO4" s="182"/>
    </row>
    <row r="5" spans="1:47" ht="26.1" customHeight="1" x14ac:dyDescent="0.4">
      <c r="A5" s="145"/>
      <c r="B5" s="590">
        <v>1</v>
      </c>
      <c r="C5" s="592" t="s">
        <v>188</v>
      </c>
      <c r="D5" s="593"/>
      <c r="E5" s="530" t="s">
        <v>189</v>
      </c>
      <c r="F5" s="531"/>
      <c r="G5" s="531"/>
      <c r="H5" s="531"/>
      <c r="I5" s="532"/>
      <c r="J5" s="596" t="str">
        <f>IF(基本情報設定!E7="","",基本情報設定!E7)</f>
        <v/>
      </c>
      <c r="K5" s="596"/>
      <c r="L5" s="596"/>
      <c r="M5" s="596"/>
      <c r="N5" s="596"/>
      <c r="O5" s="596"/>
      <c r="P5" s="596"/>
      <c r="Q5" s="596"/>
      <c r="R5" s="596"/>
      <c r="S5" s="596"/>
      <c r="T5" s="596"/>
      <c r="U5" s="596"/>
      <c r="V5" s="596"/>
      <c r="W5" s="596"/>
      <c r="X5" s="596"/>
      <c r="Y5" s="596"/>
      <c r="Z5" s="596"/>
      <c r="AA5" s="596"/>
      <c r="AB5" s="597"/>
      <c r="AC5" s="147"/>
      <c r="AU5" s="135" t="s">
        <v>239</v>
      </c>
    </row>
    <row r="6" spans="1:47" ht="26.1" customHeight="1" x14ac:dyDescent="0.4">
      <c r="A6" s="146"/>
      <c r="B6" s="591"/>
      <c r="C6" s="594"/>
      <c r="D6" s="595"/>
      <c r="E6" s="713" t="s">
        <v>191</v>
      </c>
      <c r="F6" s="714"/>
      <c r="G6" s="714"/>
      <c r="H6" s="714"/>
      <c r="I6" s="715"/>
      <c r="J6" s="457" t="str">
        <f>IF(基本情報設定!E10="","",基本情報設定!E10)</f>
        <v/>
      </c>
      <c r="K6" s="458"/>
      <c r="L6" s="458"/>
      <c r="M6" s="458"/>
      <c r="N6" s="458"/>
      <c r="O6" s="458" t="str">
        <f>IF(基本情報設定!H10="","",基本情報設定!H10)</f>
        <v/>
      </c>
      <c r="P6" s="458"/>
      <c r="Q6" s="458"/>
      <c r="R6" s="458"/>
      <c r="S6" s="458"/>
      <c r="T6" s="458"/>
      <c r="U6" s="458"/>
      <c r="V6" s="458"/>
      <c r="W6" s="458"/>
      <c r="X6" s="458"/>
      <c r="Y6" s="458"/>
      <c r="Z6" s="458"/>
      <c r="AA6" s="458"/>
      <c r="AB6" s="459"/>
      <c r="AC6" s="147"/>
      <c r="AU6" s="135" t="s">
        <v>240</v>
      </c>
    </row>
    <row r="7" spans="1:47" ht="26.1" customHeight="1" x14ac:dyDescent="0.4">
      <c r="A7" s="145"/>
      <c r="B7" s="591"/>
      <c r="C7" s="594"/>
      <c r="D7" s="595"/>
      <c r="E7" s="620" t="s">
        <v>14</v>
      </c>
      <c r="F7" s="621"/>
      <c r="G7" s="621"/>
      <c r="H7" s="621"/>
      <c r="I7" s="622"/>
      <c r="J7" s="180" t="s">
        <v>193</v>
      </c>
      <c r="K7" s="987" t="str">
        <f>IF('(別紙1)事業計画書'!K7="","",'(別紙1)事業計画書'!K7)</f>
        <v/>
      </c>
      <c r="L7" s="987"/>
      <c r="M7" s="180" t="s">
        <v>237</v>
      </c>
      <c r="N7" s="987" t="str">
        <f>IF('(別紙1)事業計画書'!N7="","",'(別紙1)事業計画書'!N7)</f>
        <v/>
      </c>
      <c r="O7" s="987"/>
      <c r="P7" s="148"/>
      <c r="Q7" s="148"/>
      <c r="R7" s="148"/>
      <c r="S7" s="148"/>
      <c r="T7" s="148"/>
      <c r="U7" s="148"/>
      <c r="V7" s="148"/>
      <c r="W7" s="148"/>
      <c r="X7" s="148"/>
      <c r="Y7" s="148"/>
      <c r="Z7" s="148"/>
      <c r="AA7" s="148"/>
      <c r="AB7" s="149"/>
      <c r="AC7" s="147"/>
      <c r="AU7" s="135" t="s">
        <v>241</v>
      </c>
    </row>
    <row r="8" spans="1:47" ht="26.1" customHeight="1" x14ac:dyDescent="0.4">
      <c r="A8" s="145"/>
      <c r="B8" s="591"/>
      <c r="C8" s="594"/>
      <c r="D8" s="595"/>
      <c r="E8" s="627"/>
      <c r="F8" s="628"/>
      <c r="G8" s="628"/>
      <c r="H8" s="628"/>
      <c r="I8" s="629"/>
      <c r="J8" s="739" t="s">
        <v>131</v>
      </c>
      <c r="K8" s="739"/>
      <c r="L8" s="739"/>
      <c r="M8" s="743" t="str">
        <f>IF(基本情報設定!F16="","",基本情報設定!F16)</f>
        <v/>
      </c>
      <c r="N8" s="743"/>
      <c r="O8" s="743"/>
      <c r="P8" s="743"/>
      <c r="Q8" s="743"/>
      <c r="R8" s="743"/>
      <c r="S8" s="743"/>
      <c r="T8" s="743" t="str">
        <f>IF(基本情報設定!J16="","",基本情報設定!J16)</f>
        <v/>
      </c>
      <c r="U8" s="743"/>
      <c r="V8" s="743"/>
      <c r="W8" s="743"/>
      <c r="X8" s="743"/>
      <c r="Y8" s="743"/>
      <c r="Z8" s="743"/>
      <c r="AA8" s="743"/>
      <c r="AB8" s="744"/>
      <c r="AC8" s="147"/>
      <c r="AU8" s="135" t="s">
        <v>262</v>
      </c>
    </row>
    <row r="9" spans="1:47" ht="26.1" customHeight="1" x14ac:dyDescent="0.4">
      <c r="A9" s="145"/>
      <c r="B9" s="591"/>
      <c r="C9" s="594"/>
      <c r="D9" s="595"/>
      <c r="E9" s="620" t="s">
        <v>196</v>
      </c>
      <c r="F9" s="621"/>
      <c r="G9" s="621"/>
      <c r="H9" s="621"/>
      <c r="I9" s="622"/>
      <c r="J9" s="614" t="s">
        <v>197</v>
      </c>
      <c r="K9" s="615"/>
      <c r="L9" s="616"/>
      <c r="M9" s="640" t="s">
        <v>198</v>
      </c>
      <c r="N9" s="615"/>
      <c r="O9" s="615"/>
      <c r="P9" s="616"/>
      <c r="Q9" s="640" t="s">
        <v>238</v>
      </c>
      <c r="R9" s="615"/>
      <c r="S9" s="616"/>
      <c r="T9" s="783" t="str">
        <f>IF('(別紙1)事業計画書'!T9="","",'(別紙1)事業計画書'!T9)</f>
        <v/>
      </c>
      <c r="U9" s="783"/>
      <c r="V9" s="783"/>
      <c r="W9" s="783"/>
      <c r="X9" s="783"/>
      <c r="Y9" s="783"/>
      <c r="Z9" s="783"/>
      <c r="AA9" s="783"/>
      <c r="AB9" s="210"/>
      <c r="AC9" s="147"/>
      <c r="AU9" s="135" t="s">
        <v>242</v>
      </c>
    </row>
    <row r="10" spans="1:47" ht="26.1" customHeight="1" x14ac:dyDescent="0.4">
      <c r="A10" s="145"/>
      <c r="B10" s="591"/>
      <c r="C10" s="594"/>
      <c r="D10" s="595"/>
      <c r="E10" s="623"/>
      <c r="F10" s="624"/>
      <c r="G10" s="624"/>
      <c r="H10" s="624"/>
      <c r="I10" s="625"/>
      <c r="J10" s="617"/>
      <c r="K10" s="618"/>
      <c r="L10" s="619"/>
      <c r="M10" s="641"/>
      <c r="N10" s="618"/>
      <c r="O10" s="618"/>
      <c r="P10" s="619"/>
      <c r="Q10" s="641"/>
      <c r="R10" s="618"/>
      <c r="S10" s="619"/>
      <c r="T10" s="988"/>
      <c r="U10" s="988"/>
      <c r="V10" s="988"/>
      <c r="W10" s="988"/>
      <c r="X10" s="988"/>
      <c r="Y10" s="988"/>
      <c r="Z10" s="988"/>
      <c r="AA10" s="988"/>
      <c r="AB10" s="211"/>
      <c r="AC10" s="147"/>
      <c r="AU10" s="135" t="s">
        <v>243</v>
      </c>
    </row>
    <row r="11" spans="1:47" ht="26.1" customHeight="1" x14ac:dyDescent="0.4">
      <c r="A11" s="145"/>
      <c r="B11" s="591"/>
      <c r="C11" s="594"/>
      <c r="D11" s="595"/>
      <c r="E11" s="623"/>
      <c r="F11" s="626"/>
      <c r="G11" s="626"/>
      <c r="H11" s="626"/>
      <c r="I11" s="625"/>
      <c r="J11" s="602" t="s">
        <v>199</v>
      </c>
      <c r="K11" s="603"/>
      <c r="L11" s="603"/>
      <c r="M11" s="603"/>
      <c r="N11" s="603"/>
      <c r="O11" s="603"/>
      <c r="P11" s="603"/>
      <c r="Q11" s="603"/>
      <c r="R11" s="603"/>
      <c r="S11" s="603"/>
      <c r="T11" s="603"/>
      <c r="U11" s="603"/>
      <c r="V11" s="603"/>
      <c r="W11" s="603"/>
      <c r="X11" s="603"/>
      <c r="Y11" s="603"/>
      <c r="Z11" s="603"/>
      <c r="AA11" s="603"/>
      <c r="AB11" s="604"/>
      <c r="AC11" s="147"/>
      <c r="AU11" s="135" t="s">
        <v>244</v>
      </c>
    </row>
    <row r="12" spans="1:47" ht="26.1" customHeight="1" x14ac:dyDescent="0.4">
      <c r="A12" s="145"/>
      <c r="B12" s="591"/>
      <c r="C12" s="594"/>
      <c r="D12" s="595"/>
      <c r="E12" s="627"/>
      <c r="F12" s="628"/>
      <c r="G12" s="628"/>
      <c r="H12" s="628"/>
      <c r="I12" s="629"/>
      <c r="J12" s="605"/>
      <c r="K12" s="606"/>
      <c r="L12" s="606"/>
      <c r="M12" s="606"/>
      <c r="N12" s="606"/>
      <c r="O12" s="606"/>
      <c r="P12" s="606"/>
      <c r="Q12" s="606"/>
      <c r="R12" s="606"/>
      <c r="S12" s="606"/>
      <c r="T12" s="606"/>
      <c r="U12" s="606"/>
      <c r="V12" s="606"/>
      <c r="W12" s="606"/>
      <c r="X12" s="606"/>
      <c r="Y12" s="606"/>
      <c r="Z12" s="606"/>
      <c r="AA12" s="606"/>
      <c r="AB12" s="607"/>
      <c r="AC12" s="147"/>
      <c r="AU12" s="135" t="s">
        <v>245</v>
      </c>
    </row>
    <row r="13" spans="1:47" ht="26.1" customHeight="1" x14ac:dyDescent="0.4">
      <c r="A13" s="145"/>
      <c r="B13" s="591"/>
      <c r="C13" s="594"/>
      <c r="D13" s="595"/>
      <c r="E13" s="620" t="s">
        <v>200</v>
      </c>
      <c r="F13" s="621"/>
      <c r="G13" s="621"/>
      <c r="H13" s="621"/>
      <c r="I13" s="622"/>
      <c r="J13" s="404" t="str">
        <f>IF('(別紙1)事業計画書'!J13="","",'(別紙1)事業計画書'!J13)</f>
        <v/>
      </c>
      <c r="K13" s="404"/>
      <c r="L13" s="404"/>
      <c r="M13" s="404"/>
      <c r="N13" s="404"/>
      <c r="O13" s="404"/>
      <c r="P13" s="404"/>
      <c r="Q13" s="404"/>
      <c r="R13" s="404"/>
      <c r="S13" s="404"/>
      <c r="T13" s="404"/>
      <c r="U13" s="404"/>
      <c r="V13" s="404"/>
      <c r="W13" s="404"/>
      <c r="X13" s="404"/>
      <c r="Y13" s="404"/>
      <c r="Z13" s="404"/>
      <c r="AA13" s="404"/>
      <c r="AB13" s="992"/>
      <c r="AC13" s="147"/>
      <c r="AU13" s="135" t="s">
        <v>246</v>
      </c>
    </row>
    <row r="14" spans="1:47" ht="26.1" customHeight="1" x14ac:dyDescent="0.4">
      <c r="A14" s="145"/>
      <c r="B14" s="591"/>
      <c r="C14" s="594"/>
      <c r="D14" s="595"/>
      <c r="E14" s="627"/>
      <c r="F14" s="628"/>
      <c r="G14" s="628"/>
      <c r="H14" s="628"/>
      <c r="I14" s="629"/>
      <c r="J14" s="993"/>
      <c r="K14" s="993"/>
      <c r="L14" s="993"/>
      <c r="M14" s="993"/>
      <c r="N14" s="993"/>
      <c r="O14" s="993"/>
      <c r="P14" s="993"/>
      <c r="Q14" s="993"/>
      <c r="R14" s="993"/>
      <c r="S14" s="993"/>
      <c r="T14" s="993"/>
      <c r="U14" s="993"/>
      <c r="V14" s="993"/>
      <c r="W14" s="993"/>
      <c r="X14" s="993"/>
      <c r="Y14" s="993"/>
      <c r="Z14" s="993"/>
      <c r="AA14" s="993"/>
      <c r="AB14" s="994"/>
      <c r="AC14" s="147"/>
      <c r="AU14" s="135" t="s">
        <v>261</v>
      </c>
    </row>
    <row r="15" spans="1:47" ht="26.1" customHeight="1" x14ac:dyDescent="0.4">
      <c r="A15" s="145"/>
      <c r="B15" s="591"/>
      <c r="C15" s="594"/>
      <c r="D15" s="595"/>
      <c r="E15" s="560" t="s">
        <v>202</v>
      </c>
      <c r="F15" s="561"/>
      <c r="G15" s="561"/>
      <c r="H15" s="561"/>
      <c r="I15" s="562"/>
      <c r="J15" s="995" t="str">
        <f>IF('(別紙1)事業計画書'!J15="","",'(別紙1)事業計画書'!J15)</f>
        <v/>
      </c>
      <c r="K15" s="995"/>
      <c r="L15" s="995"/>
      <c r="M15" s="995"/>
      <c r="N15" s="995"/>
      <c r="O15" s="181" t="s">
        <v>7</v>
      </c>
      <c r="P15" s="730" t="s">
        <v>203</v>
      </c>
      <c r="Q15" s="731"/>
      <c r="R15" s="731"/>
      <c r="S15" s="731"/>
      <c r="T15" s="732"/>
      <c r="U15" s="996" t="str">
        <f>IF('(別紙1)事業計画書'!U15="","",'(別紙1)事業計画書'!U15)</f>
        <v/>
      </c>
      <c r="V15" s="996"/>
      <c r="W15" s="996"/>
      <c r="X15" s="996"/>
      <c r="Y15" s="996"/>
      <c r="Z15" s="150" t="s">
        <v>204</v>
      </c>
      <c r="AA15" s="150"/>
      <c r="AB15" s="151"/>
      <c r="AC15" s="147"/>
      <c r="AU15" s="135" t="s">
        <v>247</v>
      </c>
    </row>
    <row r="16" spans="1:47" ht="26.1" customHeight="1" thickBot="1" x14ac:dyDescent="0.45">
      <c r="A16" s="145"/>
      <c r="B16" s="591"/>
      <c r="C16" s="594"/>
      <c r="D16" s="595"/>
      <c r="E16" s="623" t="s">
        <v>206</v>
      </c>
      <c r="F16" s="626"/>
      <c r="G16" s="626"/>
      <c r="H16" s="626"/>
      <c r="I16" s="625"/>
      <c r="J16" s="989" t="str">
        <f>IF('(別紙1)事業計画書'!J16="","",'(別紙1)事業計画書'!J16)</f>
        <v/>
      </c>
      <c r="K16" s="989"/>
      <c r="L16" s="989"/>
      <c r="M16" s="989"/>
      <c r="N16" s="989"/>
      <c r="O16" s="989"/>
      <c r="P16" s="989"/>
      <c r="Q16" s="989"/>
      <c r="R16" s="989"/>
      <c r="S16" s="640" t="s">
        <v>207</v>
      </c>
      <c r="T16" s="615"/>
      <c r="U16" s="616"/>
      <c r="V16" s="990" t="str">
        <f>IF('(別紙1)事業計画書'!V16="","",'(別紙1)事業計画書'!V16)</f>
        <v/>
      </c>
      <c r="W16" s="990"/>
      <c r="X16" s="990"/>
      <c r="Y16" s="990"/>
      <c r="Z16" s="990"/>
      <c r="AA16" s="990"/>
      <c r="AB16" s="991"/>
      <c r="AC16" s="147"/>
      <c r="AU16" s="135" t="s">
        <v>248</v>
      </c>
    </row>
    <row r="17" spans="1:47" ht="26.1" customHeight="1" x14ac:dyDescent="0.4">
      <c r="A17" s="145"/>
      <c r="B17" s="590">
        <v>2</v>
      </c>
      <c r="C17" s="650" t="s">
        <v>210</v>
      </c>
      <c r="D17" s="651"/>
      <c r="E17" s="530" t="s">
        <v>263</v>
      </c>
      <c r="F17" s="531"/>
      <c r="G17" s="531"/>
      <c r="H17" s="531"/>
      <c r="I17" s="532"/>
      <c r="J17" s="533" t="s">
        <v>131</v>
      </c>
      <c r="K17" s="534"/>
      <c r="L17" s="534"/>
      <c r="M17" s="1009" t="str">
        <f>IF('(別紙1)事業計画書'!M17="","",'(別紙1)事業計画書'!M17)</f>
        <v/>
      </c>
      <c r="N17" s="1009"/>
      <c r="O17" s="1009"/>
      <c r="P17" s="1009"/>
      <c r="Q17" s="1009"/>
      <c r="R17" s="1009"/>
      <c r="S17" s="1009"/>
      <c r="T17" s="1009"/>
      <c r="U17" s="1009"/>
      <c r="V17" s="1009"/>
      <c r="W17" s="1009"/>
      <c r="X17" s="1009"/>
      <c r="Y17" s="1009"/>
      <c r="Z17" s="1009"/>
      <c r="AA17" s="1009"/>
      <c r="AB17" s="155"/>
      <c r="AC17" s="147"/>
      <c r="AD17" s="123"/>
      <c r="AU17" s="135" t="s">
        <v>249</v>
      </c>
    </row>
    <row r="18" spans="1:47" ht="26.1" customHeight="1" x14ac:dyDescent="0.4">
      <c r="A18" s="145"/>
      <c r="B18" s="591"/>
      <c r="C18" s="661"/>
      <c r="D18" s="653"/>
      <c r="E18" s="560" t="s">
        <v>213</v>
      </c>
      <c r="F18" s="561"/>
      <c r="G18" s="561"/>
      <c r="H18" s="561"/>
      <c r="I18" s="562"/>
      <c r="J18" s="1007" t="str">
        <f>IF('(別紙1)事業計画書'!J18="","",'(別紙1)事業計画書'!J18)</f>
        <v>自社所有</v>
      </c>
      <c r="K18" s="1008"/>
      <c r="L18" s="1008"/>
      <c r="M18" s="1008"/>
      <c r="N18" s="1008"/>
      <c r="O18" s="1008"/>
      <c r="P18" s="153" t="s">
        <v>215</v>
      </c>
      <c r="Q18" s="1008" t="str">
        <f>IF('(別紙1)事業計画書'!Q18="","",'(別紙1)事業計画書'!Q18)</f>
        <v/>
      </c>
      <c r="R18" s="1008"/>
      <c r="S18" s="1008"/>
      <c r="T18" s="1008"/>
      <c r="U18" s="1008"/>
      <c r="V18" s="1008"/>
      <c r="W18" s="1008"/>
      <c r="X18" s="1008"/>
      <c r="Y18" s="1008"/>
      <c r="Z18" s="1008"/>
      <c r="AA18" s="153" t="s">
        <v>84</v>
      </c>
      <c r="AB18" s="154"/>
      <c r="AC18" s="147"/>
      <c r="AD18" s="123"/>
      <c r="AU18" s="135" t="s">
        <v>250</v>
      </c>
    </row>
    <row r="19" spans="1:47" ht="26.1" customHeight="1" x14ac:dyDescent="0.4">
      <c r="A19" s="145"/>
      <c r="B19" s="591"/>
      <c r="C19" s="661"/>
      <c r="D19" s="653"/>
      <c r="E19" s="560" t="s">
        <v>216</v>
      </c>
      <c r="F19" s="561"/>
      <c r="G19" s="561"/>
      <c r="H19" s="561"/>
      <c r="I19" s="562"/>
      <c r="J19" s="997" t="str">
        <f>IF('(別紙1)事業計画書'!J19="","",'(別紙1)事業計画書'!J19)</f>
        <v/>
      </c>
      <c r="K19" s="998"/>
      <c r="L19" s="998"/>
      <c r="M19" s="998"/>
      <c r="N19" s="998"/>
      <c r="O19" s="998"/>
      <c r="P19" s="998"/>
      <c r="Q19" s="998"/>
      <c r="R19" s="998"/>
      <c r="S19" s="998"/>
      <c r="T19" s="998"/>
      <c r="U19" s="998"/>
      <c r="V19" s="998"/>
      <c r="W19" s="998"/>
      <c r="X19" s="998"/>
      <c r="Y19" s="998"/>
      <c r="Z19" s="998"/>
      <c r="AA19" s="998"/>
      <c r="AB19" s="999"/>
      <c r="AC19" s="147"/>
      <c r="AD19" s="123"/>
      <c r="AU19" s="135" t="s">
        <v>251</v>
      </c>
    </row>
    <row r="20" spans="1:47" ht="26.1" customHeight="1" thickBot="1" x14ac:dyDescent="0.45">
      <c r="A20" s="145"/>
      <c r="B20" s="649"/>
      <c r="C20" s="654"/>
      <c r="D20" s="655"/>
      <c r="E20" s="563"/>
      <c r="F20" s="564"/>
      <c r="G20" s="564"/>
      <c r="H20" s="564"/>
      <c r="I20" s="565"/>
      <c r="J20" s="1000"/>
      <c r="K20" s="1001"/>
      <c r="L20" s="1001"/>
      <c r="M20" s="1001"/>
      <c r="N20" s="1001"/>
      <c r="O20" s="1001"/>
      <c r="P20" s="1001"/>
      <c r="Q20" s="1001"/>
      <c r="R20" s="1001"/>
      <c r="S20" s="1001"/>
      <c r="T20" s="1001"/>
      <c r="U20" s="1001"/>
      <c r="V20" s="1001"/>
      <c r="W20" s="1001"/>
      <c r="X20" s="1001"/>
      <c r="Y20" s="1001"/>
      <c r="Z20" s="1001"/>
      <c r="AA20" s="1001"/>
      <c r="AB20" s="1002"/>
      <c r="AC20" s="147"/>
      <c r="AD20" s="123"/>
      <c r="AU20" s="135" t="s">
        <v>252</v>
      </c>
    </row>
    <row r="21" spans="1:47" ht="26.1" customHeight="1" x14ac:dyDescent="0.4">
      <c r="A21" s="145"/>
      <c r="B21" s="590">
        <v>3</v>
      </c>
      <c r="C21" s="650" t="s">
        <v>310</v>
      </c>
      <c r="D21" s="651"/>
      <c r="E21" s="581" t="s">
        <v>309</v>
      </c>
      <c r="F21" s="582"/>
      <c r="G21" s="582"/>
      <c r="H21" s="582"/>
      <c r="I21" s="582"/>
      <c r="J21" s="1003"/>
      <c r="K21" s="1003"/>
      <c r="L21" s="1003"/>
      <c r="M21" s="1003"/>
      <c r="N21" s="1003"/>
      <c r="O21" s="1003"/>
      <c r="P21" s="1003"/>
      <c r="Q21" s="1003"/>
      <c r="R21" s="1003"/>
      <c r="S21" s="1003"/>
      <c r="T21" s="1003"/>
      <c r="U21" s="1003"/>
      <c r="V21" s="1003"/>
      <c r="W21" s="1003"/>
      <c r="X21" s="1003"/>
      <c r="Y21" s="1003"/>
      <c r="Z21" s="1003"/>
      <c r="AA21" s="1003"/>
      <c r="AB21" s="1004"/>
      <c r="AC21" s="147"/>
      <c r="AD21" s="123"/>
      <c r="AU21" s="135" t="s">
        <v>253</v>
      </c>
    </row>
    <row r="22" spans="1:47" ht="26.1" customHeight="1" x14ac:dyDescent="0.4">
      <c r="A22" s="145"/>
      <c r="B22" s="591"/>
      <c r="C22" s="652"/>
      <c r="D22" s="653"/>
      <c r="E22" s="583"/>
      <c r="F22" s="584"/>
      <c r="G22" s="584"/>
      <c r="H22" s="584"/>
      <c r="I22" s="584"/>
      <c r="J22" s="1005"/>
      <c r="K22" s="1005"/>
      <c r="L22" s="1005"/>
      <c r="M22" s="1005"/>
      <c r="N22" s="1005"/>
      <c r="O22" s="1005"/>
      <c r="P22" s="1005"/>
      <c r="Q22" s="1005"/>
      <c r="R22" s="1005"/>
      <c r="S22" s="1005"/>
      <c r="T22" s="1005"/>
      <c r="U22" s="1005"/>
      <c r="V22" s="1005"/>
      <c r="W22" s="1005"/>
      <c r="X22" s="1005"/>
      <c r="Y22" s="1005"/>
      <c r="Z22" s="1005"/>
      <c r="AA22" s="1005"/>
      <c r="AB22" s="1006"/>
      <c r="AC22" s="147"/>
      <c r="AD22" s="123"/>
      <c r="AU22" s="135" t="s">
        <v>254</v>
      </c>
    </row>
    <row r="23" spans="1:47" ht="26.1" customHeight="1" x14ac:dyDescent="0.4">
      <c r="A23" s="145"/>
      <c r="B23" s="591"/>
      <c r="C23" s="652"/>
      <c r="D23" s="653"/>
      <c r="E23" s="583"/>
      <c r="F23" s="584"/>
      <c r="G23" s="584"/>
      <c r="H23" s="584"/>
      <c r="I23" s="584"/>
      <c r="J23" s="1005"/>
      <c r="K23" s="1005"/>
      <c r="L23" s="1005"/>
      <c r="M23" s="1005"/>
      <c r="N23" s="1005"/>
      <c r="O23" s="1005"/>
      <c r="P23" s="1005"/>
      <c r="Q23" s="1005"/>
      <c r="R23" s="1005"/>
      <c r="S23" s="1005"/>
      <c r="T23" s="1005"/>
      <c r="U23" s="1005"/>
      <c r="V23" s="1005"/>
      <c r="W23" s="1005"/>
      <c r="X23" s="1005"/>
      <c r="Y23" s="1005"/>
      <c r="Z23" s="1005"/>
      <c r="AA23" s="1005"/>
      <c r="AB23" s="1006"/>
      <c r="AC23" s="147"/>
      <c r="AD23" s="123"/>
      <c r="AU23" s="135" t="s">
        <v>255</v>
      </c>
    </row>
    <row r="24" spans="1:47" ht="26.1" customHeight="1" x14ac:dyDescent="0.4">
      <c r="A24" s="145"/>
      <c r="B24" s="591"/>
      <c r="C24" s="652"/>
      <c r="D24" s="653"/>
      <c r="E24" s="583"/>
      <c r="F24" s="584"/>
      <c r="G24" s="584"/>
      <c r="H24" s="584"/>
      <c r="I24" s="584"/>
      <c r="J24" s="1005"/>
      <c r="K24" s="1005"/>
      <c r="L24" s="1005"/>
      <c r="M24" s="1005"/>
      <c r="N24" s="1005"/>
      <c r="O24" s="1005"/>
      <c r="P24" s="1005"/>
      <c r="Q24" s="1005"/>
      <c r="R24" s="1005"/>
      <c r="S24" s="1005"/>
      <c r="T24" s="1005"/>
      <c r="U24" s="1005"/>
      <c r="V24" s="1005"/>
      <c r="W24" s="1005"/>
      <c r="X24" s="1005"/>
      <c r="Y24" s="1005"/>
      <c r="Z24" s="1005"/>
      <c r="AA24" s="1005"/>
      <c r="AB24" s="1006"/>
      <c r="AC24" s="147"/>
      <c r="AD24" s="123"/>
      <c r="AU24" s="135" t="s">
        <v>256</v>
      </c>
    </row>
    <row r="25" spans="1:47" ht="26.1" customHeight="1" x14ac:dyDescent="0.4">
      <c r="A25" s="145"/>
      <c r="B25" s="591"/>
      <c r="C25" s="652"/>
      <c r="D25" s="653"/>
      <c r="E25" s="684" t="s">
        <v>270</v>
      </c>
      <c r="F25" s="685"/>
      <c r="G25" s="685"/>
      <c r="H25" s="685"/>
      <c r="I25" s="686"/>
      <c r="J25" s="707" t="s">
        <v>268</v>
      </c>
      <c r="K25" s="695" t="s">
        <v>271</v>
      </c>
      <c r="L25" s="696"/>
      <c r="M25" s="696"/>
      <c r="N25" s="696"/>
      <c r="O25" s="696"/>
      <c r="P25" s="696"/>
      <c r="Q25" s="696"/>
      <c r="R25" s="696"/>
      <c r="S25" s="696"/>
      <c r="T25" s="696"/>
      <c r="U25" s="696"/>
      <c r="V25" s="696"/>
      <c r="W25" s="696"/>
      <c r="X25" s="696"/>
      <c r="Y25" s="696"/>
      <c r="Z25" s="696"/>
      <c r="AA25" s="696"/>
      <c r="AB25" s="697"/>
      <c r="AC25" s="147"/>
      <c r="AD25" s="123"/>
      <c r="AU25" s="135" t="s">
        <v>257</v>
      </c>
    </row>
    <row r="26" spans="1:47" ht="26.1" customHeight="1" x14ac:dyDescent="0.4">
      <c r="A26" s="145"/>
      <c r="B26" s="591"/>
      <c r="C26" s="652"/>
      <c r="D26" s="653"/>
      <c r="E26" s="687"/>
      <c r="F26" s="688"/>
      <c r="G26" s="688"/>
      <c r="H26" s="688"/>
      <c r="I26" s="689"/>
      <c r="J26" s="693"/>
      <c r="K26" s="1011" t="str">
        <f>IF('(別紙1)事業計画書'!K26="","",'(別紙1)事業計画書'!K26)</f>
        <v/>
      </c>
      <c r="L26" s="1012"/>
      <c r="M26" s="1012"/>
      <c r="N26" s="1012"/>
      <c r="O26" s="1012"/>
      <c r="P26" s="1012"/>
      <c r="Q26" s="1012"/>
      <c r="R26" s="1012"/>
      <c r="S26" s="1012"/>
      <c r="T26" s="1012"/>
      <c r="U26" s="1012"/>
      <c r="V26" s="1012"/>
      <c r="W26" s="1012"/>
      <c r="X26" s="1012"/>
      <c r="Y26" s="1012"/>
      <c r="Z26" s="1012"/>
      <c r="AA26" s="1012"/>
      <c r="AB26" s="1013"/>
      <c r="AC26" s="147"/>
      <c r="AD26" s="123"/>
      <c r="AU26" s="135" t="s">
        <v>258</v>
      </c>
    </row>
    <row r="27" spans="1:47" ht="26.1" customHeight="1" x14ac:dyDescent="0.4">
      <c r="A27" s="145"/>
      <c r="B27" s="591"/>
      <c r="C27" s="652"/>
      <c r="D27" s="653"/>
      <c r="E27" s="687"/>
      <c r="F27" s="688"/>
      <c r="G27" s="688"/>
      <c r="H27" s="688"/>
      <c r="I27" s="689"/>
      <c r="J27" s="693"/>
      <c r="K27" s="1014"/>
      <c r="L27" s="1015"/>
      <c r="M27" s="1015"/>
      <c r="N27" s="1015"/>
      <c r="O27" s="1015"/>
      <c r="P27" s="1015"/>
      <c r="Q27" s="1015"/>
      <c r="R27" s="1015"/>
      <c r="S27" s="1015"/>
      <c r="T27" s="1015"/>
      <c r="U27" s="1015"/>
      <c r="V27" s="1015"/>
      <c r="W27" s="1015"/>
      <c r="X27" s="1015"/>
      <c r="Y27" s="1015"/>
      <c r="Z27" s="1015"/>
      <c r="AA27" s="1015"/>
      <c r="AB27" s="1016"/>
      <c r="AC27" s="147"/>
      <c r="AD27" s="123"/>
      <c r="AU27" s="135" t="s">
        <v>259</v>
      </c>
    </row>
    <row r="28" spans="1:47" ht="26.1" customHeight="1" x14ac:dyDescent="0.4">
      <c r="A28" s="145"/>
      <c r="B28" s="591"/>
      <c r="C28" s="652"/>
      <c r="D28" s="653"/>
      <c r="E28" s="687"/>
      <c r="F28" s="688"/>
      <c r="G28" s="688"/>
      <c r="H28" s="688"/>
      <c r="I28" s="689"/>
      <c r="J28" s="693"/>
      <c r="K28" s="1014"/>
      <c r="L28" s="1015"/>
      <c r="M28" s="1015"/>
      <c r="N28" s="1015"/>
      <c r="O28" s="1015"/>
      <c r="P28" s="1015"/>
      <c r="Q28" s="1015"/>
      <c r="R28" s="1015"/>
      <c r="S28" s="1015"/>
      <c r="T28" s="1015"/>
      <c r="U28" s="1015"/>
      <c r="V28" s="1015"/>
      <c r="W28" s="1015"/>
      <c r="X28" s="1015"/>
      <c r="Y28" s="1015"/>
      <c r="Z28" s="1015"/>
      <c r="AA28" s="1015"/>
      <c r="AB28" s="1016"/>
      <c r="AC28" s="147"/>
      <c r="AD28" s="123"/>
      <c r="AU28" s="135" t="s">
        <v>260</v>
      </c>
    </row>
    <row r="29" spans="1:47" ht="26.1" customHeight="1" x14ac:dyDescent="0.4">
      <c r="A29" s="145"/>
      <c r="B29" s="591"/>
      <c r="C29" s="652"/>
      <c r="D29" s="653"/>
      <c r="E29" s="687"/>
      <c r="F29" s="688"/>
      <c r="G29" s="688"/>
      <c r="H29" s="688"/>
      <c r="I29" s="689"/>
      <c r="J29" s="694"/>
      <c r="K29" s="1017"/>
      <c r="L29" s="1018"/>
      <c r="M29" s="1018"/>
      <c r="N29" s="1018"/>
      <c r="O29" s="1018"/>
      <c r="P29" s="1018"/>
      <c r="Q29" s="1018"/>
      <c r="R29" s="1018"/>
      <c r="S29" s="1018"/>
      <c r="T29" s="1018"/>
      <c r="U29" s="1018"/>
      <c r="V29" s="1018"/>
      <c r="W29" s="1018"/>
      <c r="X29" s="1018"/>
      <c r="Y29" s="1018"/>
      <c r="Z29" s="1018"/>
      <c r="AA29" s="1018"/>
      <c r="AB29" s="1019"/>
      <c r="AC29" s="147"/>
      <c r="AD29" s="123"/>
    </row>
    <row r="30" spans="1:47" ht="26.1" customHeight="1" x14ac:dyDescent="0.4">
      <c r="A30" s="145"/>
      <c r="B30" s="591"/>
      <c r="C30" s="652"/>
      <c r="D30" s="653"/>
      <c r="E30" s="687"/>
      <c r="F30" s="688"/>
      <c r="G30" s="688"/>
      <c r="H30" s="688"/>
      <c r="I30" s="689"/>
      <c r="J30" s="693" t="s">
        <v>269</v>
      </c>
      <c r="K30" s="695" t="s">
        <v>272</v>
      </c>
      <c r="L30" s="696"/>
      <c r="M30" s="696"/>
      <c r="N30" s="696"/>
      <c r="O30" s="696"/>
      <c r="P30" s="696"/>
      <c r="Q30" s="696"/>
      <c r="R30" s="696"/>
      <c r="S30" s="696"/>
      <c r="T30" s="696"/>
      <c r="U30" s="696"/>
      <c r="V30" s="696"/>
      <c r="W30" s="696"/>
      <c r="X30" s="696"/>
      <c r="Y30" s="696"/>
      <c r="Z30" s="696"/>
      <c r="AA30" s="696"/>
      <c r="AB30" s="697"/>
      <c r="AC30" s="147"/>
      <c r="AD30" s="123"/>
    </row>
    <row r="31" spans="1:47" ht="26.1" customHeight="1" x14ac:dyDescent="0.4">
      <c r="A31" s="145"/>
      <c r="B31" s="591"/>
      <c r="C31" s="652"/>
      <c r="D31" s="653"/>
      <c r="E31" s="687"/>
      <c r="F31" s="688"/>
      <c r="G31" s="688"/>
      <c r="H31" s="688"/>
      <c r="I31" s="689"/>
      <c r="J31" s="693"/>
      <c r="K31" s="698"/>
      <c r="L31" s="699"/>
      <c r="M31" s="699"/>
      <c r="N31" s="699"/>
      <c r="O31" s="699"/>
      <c r="P31" s="699"/>
      <c r="Q31" s="699"/>
      <c r="R31" s="699"/>
      <c r="S31" s="699"/>
      <c r="T31" s="699"/>
      <c r="U31" s="699"/>
      <c r="V31" s="699"/>
      <c r="W31" s="699"/>
      <c r="X31" s="699"/>
      <c r="Y31" s="699"/>
      <c r="Z31" s="699"/>
      <c r="AA31" s="699"/>
      <c r="AB31" s="700"/>
      <c r="AC31" s="147"/>
      <c r="AD31" s="123"/>
    </row>
    <row r="32" spans="1:47" ht="26.1" customHeight="1" x14ac:dyDescent="0.4">
      <c r="A32" s="145"/>
      <c r="B32" s="591"/>
      <c r="C32" s="652"/>
      <c r="D32" s="653"/>
      <c r="E32" s="687"/>
      <c r="F32" s="688"/>
      <c r="G32" s="688"/>
      <c r="H32" s="688"/>
      <c r="I32" s="689"/>
      <c r="J32" s="693"/>
      <c r="K32" s="701"/>
      <c r="L32" s="702"/>
      <c r="M32" s="702"/>
      <c r="N32" s="702"/>
      <c r="O32" s="702"/>
      <c r="P32" s="702"/>
      <c r="Q32" s="702"/>
      <c r="R32" s="702"/>
      <c r="S32" s="702"/>
      <c r="T32" s="702"/>
      <c r="U32" s="702"/>
      <c r="V32" s="702"/>
      <c r="W32" s="702"/>
      <c r="X32" s="702"/>
      <c r="Y32" s="702"/>
      <c r="Z32" s="702"/>
      <c r="AA32" s="702"/>
      <c r="AB32" s="703"/>
      <c r="AC32" s="147"/>
      <c r="AD32" s="123"/>
    </row>
    <row r="33" spans="1:54" ht="26.1" customHeight="1" x14ac:dyDescent="0.4">
      <c r="A33" s="145"/>
      <c r="B33" s="591"/>
      <c r="C33" s="652"/>
      <c r="D33" s="653"/>
      <c r="E33" s="687"/>
      <c r="F33" s="688"/>
      <c r="G33" s="688"/>
      <c r="H33" s="688"/>
      <c r="I33" s="689"/>
      <c r="J33" s="693"/>
      <c r="K33" s="701"/>
      <c r="L33" s="702"/>
      <c r="M33" s="702"/>
      <c r="N33" s="702"/>
      <c r="O33" s="702"/>
      <c r="P33" s="702"/>
      <c r="Q33" s="702"/>
      <c r="R33" s="702"/>
      <c r="S33" s="702"/>
      <c r="T33" s="702"/>
      <c r="U33" s="702"/>
      <c r="V33" s="702"/>
      <c r="W33" s="702"/>
      <c r="X33" s="702"/>
      <c r="Y33" s="702"/>
      <c r="Z33" s="702"/>
      <c r="AA33" s="702"/>
      <c r="AB33" s="703"/>
      <c r="AC33" s="147"/>
      <c r="AD33" s="123"/>
    </row>
    <row r="34" spans="1:54" ht="26.1" customHeight="1" x14ac:dyDescent="0.4">
      <c r="A34" s="145"/>
      <c r="B34" s="591"/>
      <c r="C34" s="652"/>
      <c r="D34" s="653"/>
      <c r="E34" s="690"/>
      <c r="F34" s="691"/>
      <c r="G34" s="691"/>
      <c r="H34" s="691"/>
      <c r="I34" s="692"/>
      <c r="J34" s="694"/>
      <c r="K34" s="704"/>
      <c r="L34" s="705"/>
      <c r="M34" s="705"/>
      <c r="N34" s="705"/>
      <c r="O34" s="705"/>
      <c r="P34" s="705"/>
      <c r="Q34" s="705"/>
      <c r="R34" s="705"/>
      <c r="S34" s="705"/>
      <c r="T34" s="705"/>
      <c r="U34" s="705"/>
      <c r="V34" s="705"/>
      <c r="W34" s="705"/>
      <c r="X34" s="705"/>
      <c r="Y34" s="705"/>
      <c r="Z34" s="705"/>
      <c r="AA34" s="705"/>
      <c r="AB34" s="706"/>
      <c r="AC34" s="147"/>
      <c r="AD34" s="123"/>
    </row>
    <row r="35" spans="1:54" ht="20.100000000000001" customHeight="1" x14ac:dyDescent="0.4">
      <c r="A35" s="145"/>
      <c r="B35" s="591"/>
      <c r="C35" s="652"/>
      <c r="D35" s="653"/>
      <c r="E35" s="156" t="s">
        <v>57</v>
      </c>
      <c r="F35" s="486" t="s">
        <v>286</v>
      </c>
      <c r="G35" s="486"/>
      <c r="H35" s="486"/>
      <c r="I35" s="486"/>
      <c r="J35" s="486"/>
      <c r="K35" s="486"/>
      <c r="L35" s="486"/>
      <c r="M35" s="486"/>
      <c r="N35" s="486"/>
      <c r="O35" s="486"/>
      <c r="P35" s="486"/>
      <c r="Q35" s="486"/>
      <c r="R35" s="486"/>
      <c r="S35" s="486"/>
      <c r="T35" s="486"/>
      <c r="U35" s="486"/>
      <c r="V35" s="486"/>
      <c r="W35" s="486"/>
      <c r="X35" s="486"/>
      <c r="Y35" s="486"/>
      <c r="Z35" s="486"/>
      <c r="AA35" s="486"/>
      <c r="AB35" s="487"/>
      <c r="AC35" s="147"/>
      <c r="AD35" s="123"/>
    </row>
    <row r="36" spans="1:54" ht="20.100000000000001" customHeight="1" thickBot="1" x14ac:dyDescent="0.45">
      <c r="A36" s="145"/>
      <c r="B36" s="649"/>
      <c r="C36" s="654"/>
      <c r="D36" s="655"/>
      <c r="E36" s="202"/>
      <c r="F36" s="488" t="s">
        <v>287</v>
      </c>
      <c r="G36" s="488"/>
      <c r="H36" s="488"/>
      <c r="I36" s="488"/>
      <c r="J36" s="488"/>
      <c r="K36" s="488"/>
      <c r="L36" s="488"/>
      <c r="M36" s="488"/>
      <c r="N36" s="488"/>
      <c r="O36" s="488"/>
      <c r="P36" s="488"/>
      <c r="Q36" s="488"/>
      <c r="R36" s="488"/>
      <c r="S36" s="488"/>
      <c r="T36" s="488"/>
      <c r="U36" s="488"/>
      <c r="V36" s="488"/>
      <c r="W36" s="488"/>
      <c r="X36" s="488"/>
      <c r="Y36" s="488"/>
      <c r="Z36" s="488"/>
      <c r="AA36" s="488"/>
      <c r="AB36" s="203"/>
      <c r="AC36" s="147"/>
      <c r="AD36" s="123"/>
    </row>
    <row r="37" spans="1:54" ht="26.1" customHeight="1" x14ac:dyDescent="0.4">
      <c r="A37" s="145"/>
      <c r="B37" s="590">
        <v>4</v>
      </c>
      <c r="C37" s="650" t="s">
        <v>284</v>
      </c>
      <c r="D37" s="651"/>
      <c r="E37" s="590" t="s">
        <v>266</v>
      </c>
      <c r="F37" s="1010"/>
      <c r="G37" s="1010"/>
      <c r="H37" s="1010"/>
      <c r="I37" s="1010"/>
      <c r="J37" s="205"/>
      <c r="K37" s="205"/>
      <c r="L37" s="205"/>
      <c r="M37" s="205"/>
      <c r="N37" s="205"/>
      <c r="O37" s="206"/>
      <c r="P37" s="206"/>
      <c r="Q37" s="206"/>
      <c r="R37" s="206"/>
      <c r="S37" s="206"/>
      <c r="T37" s="205"/>
      <c r="U37" s="205"/>
      <c r="V37" s="205"/>
      <c r="W37" s="453" t="s">
        <v>222</v>
      </c>
      <c r="X37" s="453"/>
      <c r="Y37" s="453"/>
      <c r="Z37" s="453"/>
      <c r="AA37" s="453"/>
      <c r="AB37" s="207"/>
      <c r="AC37" s="147"/>
      <c r="AD37" s="123"/>
    </row>
    <row r="38" spans="1:54" ht="20.100000000000001" customHeight="1" x14ac:dyDescent="0.4">
      <c r="A38" s="145"/>
      <c r="B38" s="591"/>
      <c r="C38" s="652"/>
      <c r="D38" s="653"/>
      <c r="E38" s="191"/>
      <c r="F38" s="498" t="s">
        <v>267</v>
      </c>
      <c r="G38" s="500" t="s">
        <v>218</v>
      </c>
      <c r="H38" s="501"/>
      <c r="I38" s="501"/>
      <c r="J38" s="501"/>
      <c r="K38" s="501"/>
      <c r="L38" s="501"/>
      <c r="M38" s="501"/>
      <c r="N38" s="502"/>
      <c r="O38" s="492" t="s">
        <v>231</v>
      </c>
      <c r="P38" s="493"/>
      <c r="Q38" s="493"/>
      <c r="R38" s="493"/>
      <c r="S38" s="494"/>
      <c r="T38" s="509" t="s">
        <v>277</v>
      </c>
      <c r="U38" s="510"/>
      <c r="V38" s="510"/>
      <c r="W38" s="510"/>
      <c r="X38" s="510"/>
      <c r="Y38" s="510"/>
      <c r="Z38" s="510"/>
      <c r="AA38" s="511"/>
      <c r="AB38" s="157"/>
      <c r="AC38" s="147"/>
      <c r="AD38" s="123"/>
    </row>
    <row r="39" spans="1:54" ht="20.100000000000001" customHeight="1" x14ac:dyDescent="0.4">
      <c r="A39" s="145"/>
      <c r="B39" s="591"/>
      <c r="C39" s="652"/>
      <c r="D39" s="653"/>
      <c r="E39" s="191"/>
      <c r="F39" s="499"/>
      <c r="G39" s="503"/>
      <c r="H39" s="504"/>
      <c r="I39" s="504"/>
      <c r="J39" s="504"/>
      <c r="K39" s="504"/>
      <c r="L39" s="504"/>
      <c r="M39" s="504"/>
      <c r="N39" s="505"/>
      <c r="O39" s="506" t="s">
        <v>308</v>
      </c>
      <c r="P39" s="507"/>
      <c r="Q39" s="507"/>
      <c r="R39" s="507"/>
      <c r="S39" s="508"/>
      <c r="T39" s="435" t="s">
        <v>278</v>
      </c>
      <c r="U39" s="435"/>
      <c r="V39" s="435"/>
      <c r="W39" s="435" t="s">
        <v>63</v>
      </c>
      <c r="X39" s="435"/>
      <c r="Y39" s="435"/>
      <c r="Z39" s="435"/>
      <c r="AA39" s="435"/>
      <c r="AB39" s="157"/>
      <c r="AC39" s="147"/>
      <c r="AD39" s="123"/>
    </row>
    <row r="40" spans="1:54" ht="26.1" customHeight="1" x14ac:dyDescent="0.4">
      <c r="A40" s="145"/>
      <c r="B40" s="591"/>
      <c r="C40" s="652"/>
      <c r="D40" s="653"/>
      <c r="E40" s="191"/>
      <c r="F40" s="158">
        <v>1</v>
      </c>
      <c r="G40" s="515"/>
      <c r="H40" s="516"/>
      <c r="I40" s="516"/>
      <c r="J40" s="516"/>
      <c r="K40" s="516"/>
      <c r="L40" s="516"/>
      <c r="M40" s="516"/>
      <c r="N40" s="517"/>
      <c r="O40" s="518"/>
      <c r="P40" s="519"/>
      <c r="Q40" s="519"/>
      <c r="R40" s="519"/>
      <c r="S40" s="520"/>
      <c r="T40" s="512"/>
      <c r="U40" s="513"/>
      <c r="V40" s="514"/>
      <c r="W40" s="489"/>
      <c r="X40" s="490"/>
      <c r="Y40" s="490"/>
      <c r="Z40" s="490"/>
      <c r="AA40" s="491"/>
      <c r="AB40" s="157"/>
      <c r="AC40" s="147"/>
      <c r="AD40" s="123"/>
    </row>
    <row r="41" spans="1:54" ht="26.1" customHeight="1" x14ac:dyDescent="0.4">
      <c r="A41" s="145"/>
      <c r="B41" s="591"/>
      <c r="C41" s="652"/>
      <c r="D41" s="653"/>
      <c r="E41" s="191"/>
      <c r="F41" s="158">
        <v>2</v>
      </c>
      <c r="G41" s="515"/>
      <c r="H41" s="516"/>
      <c r="I41" s="516"/>
      <c r="J41" s="516"/>
      <c r="K41" s="516"/>
      <c r="L41" s="516"/>
      <c r="M41" s="516"/>
      <c r="N41" s="517"/>
      <c r="O41" s="518"/>
      <c r="P41" s="519"/>
      <c r="Q41" s="519"/>
      <c r="R41" s="519"/>
      <c r="S41" s="520"/>
      <c r="T41" s="512"/>
      <c r="U41" s="513"/>
      <c r="V41" s="514"/>
      <c r="W41" s="489"/>
      <c r="X41" s="490"/>
      <c r="Y41" s="490"/>
      <c r="Z41" s="490"/>
      <c r="AA41" s="491"/>
      <c r="AB41" s="157"/>
      <c r="AC41" s="147"/>
      <c r="AD41" s="123"/>
      <c r="AU41" s="116"/>
      <c r="AV41" s="116"/>
    </row>
    <row r="42" spans="1:54" ht="26.1" customHeight="1" x14ac:dyDescent="0.4">
      <c r="A42" s="145"/>
      <c r="B42" s="591"/>
      <c r="C42" s="652"/>
      <c r="D42" s="653"/>
      <c r="E42" s="191"/>
      <c r="F42" s="158">
        <v>3</v>
      </c>
      <c r="G42" s="515"/>
      <c r="H42" s="516"/>
      <c r="I42" s="516"/>
      <c r="J42" s="516"/>
      <c r="K42" s="516"/>
      <c r="L42" s="516"/>
      <c r="M42" s="516"/>
      <c r="N42" s="517"/>
      <c r="O42" s="518"/>
      <c r="P42" s="519"/>
      <c r="Q42" s="519"/>
      <c r="R42" s="519"/>
      <c r="S42" s="520"/>
      <c r="T42" s="512"/>
      <c r="U42" s="513"/>
      <c r="V42" s="514"/>
      <c r="W42" s="489"/>
      <c r="X42" s="490"/>
      <c r="Y42" s="490"/>
      <c r="Z42" s="490"/>
      <c r="AA42" s="491"/>
      <c r="AB42" s="157"/>
      <c r="AC42" s="147"/>
      <c r="AD42" s="123"/>
      <c r="AU42" s="116"/>
      <c r="AV42" s="116"/>
      <c r="AW42" s="116"/>
      <c r="AX42" s="116"/>
      <c r="AY42" s="116"/>
      <c r="AZ42" s="116"/>
      <c r="BA42" s="116"/>
    </row>
    <row r="43" spans="1:54" ht="26.1" customHeight="1" x14ac:dyDescent="0.4">
      <c r="A43" s="145"/>
      <c r="B43" s="591"/>
      <c r="C43" s="652"/>
      <c r="D43" s="653"/>
      <c r="E43" s="191"/>
      <c r="F43" s="158">
        <v>4</v>
      </c>
      <c r="G43" s="515"/>
      <c r="H43" s="516"/>
      <c r="I43" s="516"/>
      <c r="J43" s="516"/>
      <c r="K43" s="516"/>
      <c r="L43" s="516"/>
      <c r="M43" s="516"/>
      <c r="N43" s="517"/>
      <c r="O43" s="518"/>
      <c r="P43" s="519"/>
      <c r="Q43" s="519"/>
      <c r="R43" s="519"/>
      <c r="S43" s="520"/>
      <c r="T43" s="512"/>
      <c r="U43" s="513"/>
      <c r="V43" s="514"/>
      <c r="W43" s="489"/>
      <c r="X43" s="490"/>
      <c r="Y43" s="490"/>
      <c r="Z43" s="490"/>
      <c r="AA43" s="491"/>
      <c r="AB43" s="157"/>
      <c r="AC43" s="147"/>
      <c r="AD43" s="123"/>
      <c r="AU43" s="116"/>
      <c r="AV43" s="116"/>
      <c r="AW43" s="116"/>
      <c r="AX43" s="116"/>
      <c r="AY43" s="116"/>
      <c r="AZ43" s="116"/>
      <c r="BA43" s="116"/>
      <c r="BB43" s="116"/>
    </row>
    <row r="44" spans="1:54" ht="20.100000000000001" customHeight="1" x14ac:dyDescent="0.4">
      <c r="A44" s="145"/>
      <c r="B44" s="591"/>
      <c r="C44" s="652"/>
      <c r="D44" s="653"/>
      <c r="E44" s="191"/>
      <c r="F44" s="384" t="s">
        <v>227</v>
      </c>
      <c r="G44" s="385"/>
      <c r="H44" s="385"/>
      <c r="I44" s="385"/>
      <c r="J44" s="385"/>
      <c r="K44" s="385"/>
      <c r="L44" s="385"/>
      <c r="M44" s="385"/>
      <c r="N44" s="386"/>
      <c r="O44" s="466">
        <f>SUM(O40:S43)</f>
        <v>0</v>
      </c>
      <c r="P44" s="467"/>
      <c r="Q44" s="467"/>
      <c r="R44" s="467"/>
      <c r="S44" s="468"/>
      <c r="T44" s="460"/>
      <c r="U44" s="461"/>
      <c r="V44" s="462"/>
      <c r="W44" s="466">
        <f>SUM(W40:AA43)</f>
        <v>0</v>
      </c>
      <c r="X44" s="467"/>
      <c r="Y44" s="467"/>
      <c r="Z44" s="467"/>
      <c r="AA44" s="468"/>
      <c r="AB44" s="157"/>
      <c r="AC44" s="147"/>
      <c r="AD44" s="123"/>
      <c r="AU44" s="116"/>
      <c r="AV44" s="116"/>
      <c r="AW44" s="116"/>
      <c r="AX44" s="116"/>
      <c r="AY44" s="116"/>
      <c r="AZ44" s="116"/>
      <c r="BA44" s="116"/>
      <c r="BB44" s="116"/>
    </row>
    <row r="45" spans="1:54" ht="20.100000000000001" customHeight="1" thickBot="1" x14ac:dyDescent="0.45">
      <c r="A45" s="145"/>
      <c r="B45" s="649"/>
      <c r="C45" s="654"/>
      <c r="D45" s="655"/>
      <c r="E45" s="159" t="s">
        <v>57</v>
      </c>
      <c r="F45" s="204" t="s">
        <v>285</v>
      </c>
      <c r="G45" s="159"/>
      <c r="H45" s="159"/>
      <c r="I45" s="159"/>
      <c r="J45" s="160"/>
      <c r="K45" s="160"/>
      <c r="L45" s="160"/>
      <c r="M45" s="160"/>
      <c r="N45" s="160"/>
      <c r="O45" s="160"/>
      <c r="P45" s="160"/>
      <c r="Q45" s="160"/>
      <c r="R45" s="160"/>
      <c r="S45" s="160"/>
      <c r="T45" s="160"/>
      <c r="U45" s="160"/>
      <c r="V45" s="160"/>
      <c r="W45" s="160"/>
      <c r="X45" s="160"/>
      <c r="Y45" s="160"/>
      <c r="Z45" s="160"/>
      <c r="AA45" s="160"/>
      <c r="AB45" s="161"/>
      <c r="AC45" s="147"/>
      <c r="AD45" s="123"/>
      <c r="AU45" s="116"/>
      <c r="AV45" s="116"/>
      <c r="AW45" s="116"/>
      <c r="AX45" s="116"/>
      <c r="AY45" s="116"/>
      <c r="AZ45" s="116"/>
      <c r="BA45" s="116"/>
      <c r="BB45" s="116"/>
    </row>
    <row r="46" spans="1:54" s="116" customFormat="1" ht="20.100000000000001" customHeight="1" x14ac:dyDescent="0.4">
      <c r="A46" s="144"/>
      <c r="B46" s="179">
        <v>5</v>
      </c>
      <c r="C46" s="521" t="s">
        <v>297</v>
      </c>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2"/>
      <c r="AC46" s="144"/>
      <c r="AE46" s="182"/>
      <c r="AF46" s="182"/>
      <c r="AG46" s="182"/>
      <c r="AH46" s="182"/>
      <c r="AI46" s="182"/>
      <c r="AJ46" s="182"/>
      <c r="AK46" s="182"/>
      <c r="AL46" s="182"/>
      <c r="AM46" s="182"/>
      <c r="AN46" s="182"/>
      <c r="AO46" s="182"/>
    </row>
    <row r="47" spans="1:54" s="116" customFormat="1" ht="18" customHeight="1" x14ac:dyDescent="0.4">
      <c r="A47" s="144"/>
      <c r="B47" s="187"/>
      <c r="C47" s="144" t="s">
        <v>220</v>
      </c>
      <c r="D47" s="178" t="s">
        <v>221</v>
      </c>
      <c r="E47" s="144"/>
      <c r="F47" s="178"/>
      <c r="G47" s="144"/>
      <c r="H47" s="144"/>
      <c r="I47" s="144"/>
      <c r="J47" s="144"/>
      <c r="K47" s="144"/>
      <c r="L47" s="144"/>
      <c r="M47" s="144"/>
      <c r="N47" s="144"/>
      <c r="O47" s="144"/>
      <c r="P47" s="144"/>
      <c r="Q47" s="144"/>
      <c r="R47" s="144"/>
      <c r="S47" s="178"/>
      <c r="T47" s="144"/>
      <c r="U47" s="144"/>
      <c r="V47" s="144"/>
      <c r="W47" s="144"/>
      <c r="X47" s="178"/>
      <c r="Y47" s="144"/>
      <c r="Z47" s="144"/>
      <c r="AA47" s="165" t="s">
        <v>298</v>
      </c>
      <c r="AB47" s="166"/>
      <c r="AC47" s="144"/>
      <c r="AE47" s="182"/>
      <c r="AF47" s="182"/>
      <c r="AG47" s="182"/>
      <c r="AH47" s="182"/>
      <c r="AI47" s="182"/>
      <c r="AJ47" s="182"/>
      <c r="AK47" s="182"/>
      <c r="AL47" s="182"/>
      <c r="AM47" s="182"/>
      <c r="AN47" s="182"/>
      <c r="AO47" s="182"/>
    </row>
    <row r="48" spans="1:54" s="116" customFormat="1" ht="20.100000000000001" customHeight="1" x14ac:dyDescent="0.4">
      <c r="A48" s="144"/>
      <c r="B48" s="187"/>
      <c r="C48" s="1023" t="s">
        <v>223</v>
      </c>
      <c r="D48" s="1024"/>
      <c r="E48" s="1024"/>
      <c r="F48" s="1024"/>
      <c r="G48" s="1025"/>
      <c r="H48" s="525" t="s">
        <v>224</v>
      </c>
      <c r="I48" s="525"/>
      <c r="J48" s="525"/>
      <c r="K48" s="525"/>
      <c r="L48" s="525"/>
      <c r="M48" s="526" t="s">
        <v>225</v>
      </c>
      <c r="N48" s="526"/>
      <c r="O48" s="526"/>
      <c r="P48" s="526"/>
      <c r="Q48" s="526"/>
      <c r="R48" s="526"/>
      <c r="S48" s="526"/>
      <c r="T48" s="526"/>
      <c r="U48" s="526"/>
      <c r="V48" s="526"/>
      <c r="W48" s="526"/>
      <c r="X48" s="526"/>
      <c r="Y48" s="526"/>
      <c r="Z48" s="526"/>
      <c r="AA48" s="526"/>
      <c r="AB48" s="167"/>
      <c r="AC48" s="144"/>
      <c r="AE48" s="182"/>
      <c r="AF48" s="182"/>
      <c r="AG48" s="182"/>
      <c r="AH48" s="182"/>
      <c r="AI48" s="182"/>
      <c r="AJ48" s="182"/>
      <c r="AK48" s="182"/>
      <c r="AL48" s="182"/>
      <c r="AM48" s="182"/>
      <c r="AN48" s="182"/>
      <c r="AO48" s="182"/>
    </row>
    <row r="49" spans="1:29" s="116" customFormat="1" ht="26.1" customHeight="1" x14ac:dyDescent="0.4">
      <c r="A49" s="142"/>
      <c r="B49" s="168"/>
      <c r="C49" s="406" t="s">
        <v>226</v>
      </c>
      <c r="D49" s="407"/>
      <c r="E49" s="407"/>
      <c r="F49" s="407"/>
      <c r="G49" s="408"/>
      <c r="H49" s="1026">
        <f>'(別紙1)事業計画書'!H49</f>
        <v>0</v>
      </c>
      <c r="I49" s="1027"/>
      <c r="J49" s="1027"/>
      <c r="K49" s="1027"/>
      <c r="L49" s="1028"/>
      <c r="M49" s="1029" t="str">
        <f>IF('(別紙1)事業計画書'!M49="","",'(別紙1)事業計画書'!M49)</f>
        <v/>
      </c>
      <c r="N49" s="1030"/>
      <c r="O49" s="1030"/>
      <c r="P49" s="1030"/>
      <c r="Q49" s="1030"/>
      <c r="R49" s="1030"/>
      <c r="S49" s="1030"/>
      <c r="T49" s="1030"/>
      <c r="U49" s="1030"/>
      <c r="V49" s="1030"/>
      <c r="W49" s="1030"/>
      <c r="X49" s="1030"/>
      <c r="Y49" s="1030"/>
      <c r="Z49" s="1030"/>
      <c r="AA49" s="1031"/>
      <c r="AB49" s="189"/>
      <c r="AC49" s="142"/>
    </row>
    <row r="50" spans="1:29" s="116" customFormat="1" ht="26.1" customHeight="1" x14ac:dyDescent="0.4">
      <c r="A50" s="142"/>
      <c r="B50" s="168"/>
      <c r="C50" s="1020"/>
      <c r="D50" s="1021"/>
      <c r="E50" s="1021"/>
      <c r="F50" s="1021"/>
      <c r="G50" s="1022"/>
      <c r="H50" s="1032">
        <f>H56-H54-H52</f>
        <v>0</v>
      </c>
      <c r="I50" s="1033"/>
      <c r="J50" s="1033"/>
      <c r="K50" s="1033"/>
      <c r="L50" s="1034"/>
      <c r="M50" s="1035"/>
      <c r="N50" s="1036"/>
      <c r="O50" s="1036"/>
      <c r="P50" s="1036"/>
      <c r="Q50" s="1036"/>
      <c r="R50" s="1036"/>
      <c r="S50" s="1036"/>
      <c r="T50" s="1036"/>
      <c r="U50" s="1036"/>
      <c r="V50" s="1036"/>
      <c r="W50" s="1036"/>
      <c r="X50" s="1036"/>
      <c r="Y50" s="1036"/>
      <c r="Z50" s="1036"/>
      <c r="AA50" s="1037"/>
      <c r="AB50" s="189"/>
      <c r="AC50" s="142"/>
    </row>
    <row r="51" spans="1:29" s="116" customFormat="1" ht="26.1" customHeight="1" x14ac:dyDescent="0.4">
      <c r="A51" s="142"/>
      <c r="B51" s="168"/>
      <c r="C51" s="406" t="s">
        <v>301</v>
      </c>
      <c r="D51" s="407"/>
      <c r="E51" s="407"/>
      <c r="F51" s="407"/>
      <c r="G51" s="408"/>
      <c r="H51" s="1026">
        <f>'(別紙1)事業計画書'!H50</f>
        <v>0</v>
      </c>
      <c r="I51" s="1027"/>
      <c r="J51" s="1027"/>
      <c r="K51" s="1027"/>
      <c r="L51" s="1028"/>
      <c r="M51" s="397" t="str">
        <f>'(別紙1)事業計画書'!M50</f>
        <v/>
      </c>
      <c r="N51" s="398"/>
      <c r="O51" s="398"/>
      <c r="P51" s="398"/>
      <c r="Q51" s="398"/>
      <c r="R51" s="398"/>
      <c r="S51" s="398"/>
      <c r="T51" s="398"/>
      <c r="U51" s="398"/>
      <c r="V51" s="398"/>
      <c r="W51" s="398"/>
      <c r="X51" s="398"/>
      <c r="Y51" s="398"/>
      <c r="Z51" s="398"/>
      <c r="AA51" s="399"/>
      <c r="AB51" s="189"/>
      <c r="AC51" s="142"/>
    </row>
    <row r="52" spans="1:29" s="116" customFormat="1" ht="26.1" customHeight="1" x14ac:dyDescent="0.4">
      <c r="A52" s="142"/>
      <c r="B52" s="168"/>
      <c r="C52" s="1020"/>
      <c r="D52" s="1021"/>
      <c r="E52" s="1021"/>
      <c r="F52" s="1021"/>
      <c r="G52" s="1022"/>
      <c r="H52" s="1077">
        <f>X70</f>
        <v>0</v>
      </c>
      <c r="I52" s="1078"/>
      <c r="J52" s="1078"/>
      <c r="K52" s="1078"/>
      <c r="L52" s="1079"/>
      <c r="M52" s="1074"/>
      <c r="N52" s="1075"/>
      <c r="O52" s="1075"/>
      <c r="P52" s="1075"/>
      <c r="Q52" s="1075"/>
      <c r="R52" s="1075"/>
      <c r="S52" s="1075"/>
      <c r="T52" s="1075"/>
      <c r="U52" s="1075"/>
      <c r="V52" s="1075"/>
      <c r="W52" s="1075"/>
      <c r="X52" s="1075"/>
      <c r="Y52" s="1075"/>
      <c r="Z52" s="1075"/>
      <c r="AA52" s="1076"/>
      <c r="AB52" s="189"/>
      <c r="AC52" s="142"/>
    </row>
    <row r="53" spans="1:29" s="116" customFormat="1" ht="26.1" customHeight="1" x14ac:dyDescent="0.4">
      <c r="A53" s="142"/>
      <c r="B53" s="168"/>
      <c r="C53" s="400" t="s">
        <v>130</v>
      </c>
      <c r="D53" s="401"/>
      <c r="E53" s="401"/>
      <c r="F53" s="401"/>
      <c r="G53" s="402"/>
      <c r="H53" s="1026">
        <f>'(別紙1)事業計画書'!H51</f>
        <v>0</v>
      </c>
      <c r="I53" s="1027"/>
      <c r="J53" s="1027"/>
      <c r="K53" s="1027"/>
      <c r="L53" s="1028"/>
      <c r="M53" s="1029" t="str">
        <f>'(別紙1)事業計画書'!M51</f>
        <v/>
      </c>
      <c r="N53" s="1030"/>
      <c r="O53" s="1030"/>
      <c r="P53" s="1030"/>
      <c r="Q53" s="1030"/>
      <c r="R53" s="1030"/>
      <c r="S53" s="1030"/>
      <c r="T53" s="1030"/>
      <c r="U53" s="1030"/>
      <c r="V53" s="1030"/>
      <c r="W53" s="1030"/>
      <c r="X53" s="1030"/>
      <c r="Y53" s="1030"/>
      <c r="Z53" s="1030"/>
      <c r="AA53" s="1031"/>
      <c r="AB53" s="189"/>
      <c r="AC53" s="142"/>
    </row>
    <row r="54" spans="1:29" s="116" customFormat="1" ht="26.1" customHeight="1" thickBot="1" x14ac:dyDescent="0.45">
      <c r="A54" s="142"/>
      <c r="B54" s="168"/>
      <c r="C54" s="1086"/>
      <c r="D54" s="1087"/>
      <c r="E54" s="1087"/>
      <c r="F54" s="1087"/>
      <c r="G54" s="1088"/>
      <c r="H54" s="1083">
        <f>IF(M54="",0,W44)</f>
        <v>0</v>
      </c>
      <c r="I54" s="1084"/>
      <c r="J54" s="1084"/>
      <c r="K54" s="1084"/>
      <c r="L54" s="1085"/>
      <c r="M54" s="1080" t="str">
        <f>IF(COUNTIF(T40:V43,"有")&gt;0,"島根県ものづくり産業エネルギーコスト削減対策緊急支援事業補助金","")</f>
        <v/>
      </c>
      <c r="N54" s="1081"/>
      <c r="O54" s="1081"/>
      <c r="P54" s="1081"/>
      <c r="Q54" s="1081"/>
      <c r="R54" s="1081"/>
      <c r="S54" s="1081"/>
      <c r="T54" s="1081"/>
      <c r="U54" s="1081"/>
      <c r="V54" s="1081"/>
      <c r="W54" s="1081"/>
      <c r="X54" s="1081"/>
      <c r="Y54" s="1081"/>
      <c r="Z54" s="1081"/>
      <c r="AA54" s="1082"/>
      <c r="AB54" s="189"/>
      <c r="AC54" s="142"/>
    </row>
    <row r="55" spans="1:29" s="116" customFormat="1" ht="26.1" customHeight="1" thickTop="1" x14ac:dyDescent="0.4">
      <c r="A55" s="142"/>
      <c r="B55" s="168"/>
      <c r="C55" s="1062" t="s">
        <v>227</v>
      </c>
      <c r="D55" s="1063"/>
      <c r="E55" s="1063"/>
      <c r="F55" s="1063"/>
      <c r="G55" s="1064"/>
      <c r="H55" s="1026">
        <f>'(別紙1)事業計画書'!H52</f>
        <v>0</v>
      </c>
      <c r="I55" s="1027"/>
      <c r="J55" s="1027"/>
      <c r="K55" s="1027"/>
      <c r="L55" s="1028"/>
      <c r="M55" s="1068"/>
      <c r="N55" s="1069"/>
      <c r="O55" s="1069"/>
      <c r="P55" s="1069"/>
      <c r="Q55" s="1069"/>
      <c r="R55" s="1069"/>
      <c r="S55" s="1069"/>
      <c r="T55" s="1069"/>
      <c r="U55" s="1069"/>
      <c r="V55" s="1069"/>
      <c r="W55" s="1069"/>
      <c r="X55" s="1069"/>
      <c r="Y55" s="1069"/>
      <c r="Z55" s="1069"/>
      <c r="AA55" s="1070"/>
      <c r="AB55" s="189"/>
      <c r="AC55" s="142"/>
    </row>
    <row r="56" spans="1:29" s="116" customFormat="1" ht="26.1" customHeight="1" x14ac:dyDescent="0.4">
      <c r="A56" s="142"/>
      <c r="B56" s="168"/>
      <c r="C56" s="1065"/>
      <c r="D56" s="1066"/>
      <c r="E56" s="1066"/>
      <c r="F56" s="1066"/>
      <c r="G56" s="1067"/>
      <c r="H56" s="1059">
        <f>H68</f>
        <v>0</v>
      </c>
      <c r="I56" s="1060"/>
      <c r="J56" s="1060"/>
      <c r="K56" s="1060"/>
      <c r="L56" s="1061"/>
      <c r="M56" s="1071"/>
      <c r="N56" s="1072"/>
      <c r="O56" s="1072"/>
      <c r="P56" s="1072"/>
      <c r="Q56" s="1072"/>
      <c r="R56" s="1072"/>
      <c r="S56" s="1072"/>
      <c r="T56" s="1072"/>
      <c r="U56" s="1072"/>
      <c r="V56" s="1072"/>
      <c r="W56" s="1072"/>
      <c r="X56" s="1072"/>
      <c r="Y56" s="1072"/>
      <c r="Z56" s="1072"/>
      <c r="AA56" s="1073"/>
      <c r="AB56" s="189"/>
      <c r="AC56" s="142"/>
    </row>
    <row r="57" spans="1:29" s="116" customFormat="1" ht="12" customHeight="1" x14ac:dyDescent="0.4">
      <c r="A57" s="142"/>
      <c r="B57" s="168"/>
      <c r="C57" s="184"/>
      <c r="D57" s="184"/>
      <c r="E57" s="184"/>
      <c r="F57" s="184"/>
      <c r="G57" s="184"/>
      <c r="H57" s="185"/>
      <c r="I57" s="185"/>
      <c r="J57" s="185"/>
      <c r="K57" s="185"/>
      <c r="L57" s="185"/>
      <c r="M57" s="177"/>
      <c r="N57" s="177"/>
      <c r="O57" s="177"/>
      <c r="P57" s="177"/>
      <c r="Q57" s="177"/>
      <c r="R57" s="177"/>
      <c r="S57" s="177"/>
      <c r="T57" s="177"/>
      <c r="U57" s="177"/>
      <c r="V57" s="177"/>
      <c r="W57" s="177"/>
      <c r="X57" s="177"/>
      <c r="Y57" s="177"/>
      <c r="Z57" s="177"/>
      <c r="AA57" s="177"/>
      <c r="AB57" s="189"/>
      <c r="AC57" s="142"/>
    </row>
    <row r="58" spans="1:29" s="116" customFormat="1" ht="18" customHeight="1" x14ac:dyDescent="0.4">
      <c r="A58" s="142"/>
      <c r="B58" s="168"/>
      <c r="C58" s="171" t="s">
        <v>228</v>
      </c>
      <c r="D58" s="371" t="s">
        <v>229</v>
      </c>
      <c r="E58" s="371"/>
      <c r="F58" s="371"/>
      <c r="G58" s="170"/>
      <c r="H58" s="170"/>
      <c r="I58" s="170"/>
      <c r="J58" s="170"/>
      <c r="K58" s="371"/>
      <c r="L58" s="371"/>
      <c r="M58" s="371"/>
      <c r="N58" s="170"/>
      <c r="O58" s="170"/>
      <c r="P58" s="170"/>
      <c r="Q58" s="170"/>
      <c r="R58" s="170"/>
      <c r="S58" s="170"/>
      <c r="T58" s="170"/>
      <c r="U58" s="170"/>
      <c r="V58" s="170"/>
      <c r="W58" s="144"/>
      <c r="X58" s="144"/>
      <c r="Y58" s="178"/>
      <c r="Z58" s="144"/>
      <c r="AA58" s="165" t="s">
        <v>222</v>
      </c>
      <c r="AB58" s="189"/>
      <c r="AC58" s="142"/>
    </row>
    <row r="59" spans="1:29" s="116" customFormat="1" ht="20.100000000000001" customHeight="1" x14ac:dyDescent="0.4">
      <c r="A59" s="142"/>
      <c r="B59" s="168"/>
      <c r="C59" s="365" t="s">
        <v>230</v>
      </c>
      <c r="D59" s="365"/>
      <c r="E59" s="365"/>
      <c r="F59" s="365"/>
      <c r="G59" s="365"/>
      <c r="H59" s="771" t="s">
        <v>231</v>
      </c>
      <c r="I59" s="772"/>
      <c r="J59" s="772"/>
      <c r="K59" s="772"/>
      <c r="L59" s="772"/>
      <c r="M59" s="772"/>
      <c r="N59" s="772"/>
      <c r="O59" s="772"/>
      <c r="P59" s="772"/>
      <c r="Q59" s="772"/>
      <c r="R59" s="772"/>
      <c r="S59" s="772"/>
      <c r="T59" s="772"/>
      <c r="U59" s="772"/>
      <c r="V59" s="772"/>
      <c r="W59" s="772"/>
      <c r="X59" s="772"/>
      <c r="Y59" s="772"/>
      <c r="Z59" s="772"/>
      <c r="AA59" s="773"/>
      <c r="AB59" s="189"/>
      <c r="AC59" s="142"/>
    </row>
    <row r="60" spans="1:29" s="116" customFormat="1" ht="15" customHeight="1" x14ac:dyDescent="0.4">
      <c r="A60" s="142"/>
      <c r="B60" s="168"/>
      <c r="C60" s="365"/>
      <c r="D60" s="365"/>
      <c r="E60" s="365"/>
      <c r="F60" s="365"/>
      <c r="G60" s="365"/>
      <c r="H60" s="464" t="s">
        <v>316</v>
      </c>
      <c r="I60" s="464"/>
      <c r="J60" s="464"/>
      <c r="K60" s="464"/>
      <c r="L60" s="464" t="s">
        <v>311</v>
      </c>
      <c r="M60" s="464"/>
      <c r="N60" s="464"/>
      <c r="O60" s="464"/>
      <c r="P60" s="464" t="s">
        <v>321</v>
      </c>
      <c r="Q60" s="464"/>
      <c r="R60" s="464"/>
      <c r="S60" s="464"/>
      <c r="T60" s="464" t="s">
        <v>322</v>
      </c>
      <c r="U60" s="464"/>
      <c r="V60" s="464"/>
      <c r="W60" s="464"/>
      <c r="X60" s="774" t="s">
        <v>29</v>
      </c>
      <c r="Y60" s="775"/>
      <c r="Z60" s="775"/>
      <c r="AA60" s="776"/>
      <c r="AB60" s="189"/>
      <c r="AC60" s="142"/>
    </row>
    <row r="61" spans="1:29" s="116" customFormat="1" ht="15" customHeight="1" x14ac:dyDescent="0.4">
      <c r="A61" s="142"/>
      <c r="B61" s="168"/>
      <c r="C61" s="365"/>
      <c r="D61" s="365"/>
      <c r="E61" s="365"/>
      <c r="F61" s="365"/>
      <c r="G61" s="365"/>
      <c r="H61" s="465"/>
      <c r="I61" s="465"/>
      <c r="J61" s="465"/>
      <c r="K61" s="465"/>
      <c r="L61" s="465"/>
      <c r="M61" s="465"/>
      <c r="N61" s="465"/>
      <c r="O61" s="465"/>
      <c r="P61" s="465"/>
      <c r="Q61" s="465"/>
      <c r="R61" s="465"/>
      <c r="S61" s="465"/>
      <c r="T61" s="465"/>
      <c r="U61" s="465"/>
      <c r="V61" s="465"/>
      <c r="W61" s="465"/>
      <c r="X61" s="777"/>
      <c r="Y61" s="778"/>
      <c r="Z61" s="778"/>
      <c r="AA61" s="779"/>
      <c r="AB61" s="189"/>
      <c r="AC61" s="142"/>
    </row>
    <row r="62" spans="1:29" s="116" customFormat="1" ht="15" customHeight="1" x14ac:dyDescent="0.4">
      <c r="A62" s="142"/>
      <c r="B62" s="168"/>
      <c r="C62" s="365"/>
      <c r="D62" s="365"/>
      <c r="E62" s="365"/>
      <c r="F62" s="365"/>
      <c r="G62" s="365"/>
      <c r="H62" s="463" t="s">
        <v>232</v>
      </c>
      <c r="I62" s="463"/>
      <c r="J62" s="463"/>
      <c r="K62" s="463"/>
      <c r="L62" s="463" t="s">
        <v>233</v>
      </c>
      <c r="M62" s="463"/>
      <c r="N62" s="463"/>
      <c r="O62" s="463"/>
      <c r="P62" s="463" t="s">
        <v>234</v>
      </c>
      <c r="Q62" s="463"/>
      <c r="R62" s="463"/>
      <c r="S62" s="463"/>
      <c r="T62" s="463" t="s">
        <v>317</v>
      </c>
      <c r="U62" s="463"/>
      <c r="V62" s="463"/>
      <c r="W62" s="463"/>
      <c r="X62" s="780" t="s">
        <v>318</v>
      </c>
      <c r="Y62" s="781"/>
      <c r="Z62" s="781"/>
      <c r="AA62" s="782"/>
      <c r="AB62" s="189"/>
      <c r="AC62" s="142"/>
    </row>
    <row r="63" spans="1:29" s="116" customFormat="1" ht="26.1" customHeight="1" x14ac:dyDescent="0.4">
      <c r="A63" s="142"/>
      <c r="B63" s="168"/>
      <c r="C63" s="365" t="s">
        <v>275</v>
      </c>
      <c r="D63" s="365"/>
      <c r="E63" s="365"/>
      <c r="F63" s="365"/>
      <c r="G63" s="365"/>
      <c r="H63" s="1041">
        <f>'(別紙1)事業計画書'!H59</f>
        <v>0</v>
      </c>
      <c r="I63" s="1042"/>
      <c r="J63" s="1042"/>
      <c r="K63" s="1043"/>
      <c r="L63" s="1041">
        <f>'(別紙1)事業計画書'!L59</f>
        <v>0</v>
      </c>
      <c r="M63" s="1042"/>
      <c r="N63" s="1042"/>
      <c r="O63" s="1043"/>
      <c r="P63" s="1041">
        <f>'(別紙1)事業計画書'!P59</f>
        <v>0</v>
      </c>
      <c r="Q63" s="1042"/>
      <c r="R63" s="1042"/>
      <c r="S63" s="1043"/>
      <c r="T63" s="1041">
        <f>'(別紙1)事業計画書'!T59</f>
        <v>0</v>
      </c>
      <c r="U63" s="1042"/>
      <c r="V63" s="1042"/>
      <c r="W63" s="1043"/>
      <c r="X63" s="1053">
        <f>'(別紙1)事業計画書'!X59</f>
        <v>0</v>
      </c>
      <c r="Y63" s="1054"/>
      <c r="Z63" s="1054"/>
      <c r="AA63" s="1055"/>
      <c r="AB63" s="189"/>
      <c r="AC63" s="142"/>
    </row>
    <row r="64" spans="1:29" s="116" customFormat="1" ht="26.1" customHeight="1" x14ac:dyDescent="0.4">
      <c r="A64" s="142"/>
      <c r="B64" s="168"/>
      <c r="C64" s="365"/>
      <c r="D64" s="365"/>
      <c r="E64" s="365"/>
      <c r="F64" s="365"/>
      <c r="G64" s="365"/>
      <c r="H64" s="1044">
        <f>O44</f>
        <v>0</v>
      </c>
      <c r="I64" s="1045"/>
      <c r="J64" s="1045"/>
      <c r="K64" s="1046"/>
      <c r="L64" s="1044">
        <f>ROUNDDOWN(H64/11,0)</f>
        <v>0</v>
      </c>
      <c r="M64" s="1045"/>
      <c r="N64" s="1045"/>
      <c r="O64" s="1046"/>
      <c r="P64" s="1059">
        <v>0</v>
      </c>
      <c r="Q64" s="1060"/>
      <c r="R64" s="1060"/>
      <c r="S64" s="1061"/>
      <c r="T64" s="1044">
        <f>W44</f>
        <v>0</v>
      </c>
      <c r="U64" s="1045"/>
      <c r="V64" s="1045"/>
      <c r="W64" s="1046"/>
      <c r="X64" s="1044">
        <f>H64-L64-P64-T64</f>
        <v>0</v>
      </c>
      <c r="Y64" s="1045"/>
      <c r="Z64" s="1045"/>
      <c r="AA64" s="1046"/>
      <c r="AB64" s="189"/>
      <c r="AC64" s="142"/>
    </row>
    <row r="65" spans="1:55" s="116" customFormat="1" ht="26.1" customHeight="1" x14ac:dyDescent="0.4">
      <c r="A65" s="142"/>
      <c r="B65" s="168"/>
      <c r="C65" s="1089" t="s">
        <v>273</v>
      </c>
      <c r="D65" s="1089"/>
      <c r="E65" s="1089"/>
      <c r="F65" s="1089"/>
      <c r="G65" s="1089"/>
      <c r="H65" s="1050">
        <f>'(別紙1)事業計画書'!H61</f>
        <v>0</v>
      </c>
      <c r="I65" s="1051"/>
      <c r="J65" s="1051"/>
      <c r="K65" s="1052"/>
      <c r="L65" s="1041">
        <f>'(別紙1)事業計画書'!L61</f>
        <v>0</v>
      </c>
      <c r="M65" s="1042"/>
      <c r="N65" s="1042"/>
      <c r="O65" s="1043"/>
      <c r="P65" s="1041">
        <f>'(別紙1)事業計画書'!P61</f>
        <v>0</v>
      </c>
      <c r="Q65" s="1042"/>
      <c r="R65" s="1042"/>
      <c r="S65" s="1043"/>
      <c r="T65" s="1041">
        <f>'(別紙1)事業計画書'!T61</f>
        <v>0</v>
      </c>
      <c r="U65" s="1042"/>
      <c r="V65" s="1042"/>
      <c r="W65" s="1043"/>
      <c r="X65" s="1041">
        <f>'(別紙1)事業計画書'!X61</f>
        <v>0</v>
      </c>
      <c r="Y65" s="1042"/>
      <c r="Z65" s="1042"/>
      <c r="AA65" s="1043"/>
      <c r="AB65" s="172"/>
      <c r="AC65" s="142"/>
    </row>
    <row r="66" spans="1:55" s="116" customFormat="1" ht="26.1" customHeight="1" thickBot="1" x14ac:dyDescent="0.45">
      <c r="A66" s="142"/>
      <c r="B66" s="168"/>
      <c r="C66" s="366"/>
      <c r="D66" s="366"/>
      <c r="E66" s="366"/>
      <c r="F66" s="366"/>
      <c r="G66" s="366"/>
      <c r="H66" s="1047"/>
      <c r="I66" s="1048"/>
      <c r="J66" s="1048"/>
      <c r="K66" s="1049"/>
      <c r="L66" s="1047"/>
      <c r="M66" s="1048"/>
      <c r="N66" s="1048"/>
      <c r="O66" s="1049"/>
      <c r="P66" s="1047"/>
      <c r="Q66" s="1048"/>
      <c r="R66" s="1048"/>
      <c r="S66" s="1049"/>
      <c r="T66" s="1047"/>
      <c r="U66" s="1048"/>
      <c r="V66" s="1048"/>
      <c r="W66" s="1049"/>
      <c r="X66" s="1056">
        <f>H66-L66-P66-T66</f>
        <v>0</v>
      </c>
      <c r="Y66" s="1057"/>
      <c r="Z66" s="1057"/>
      <c r="AA66" s="1058"/>
      <c r="AB66" s="172"/>
      <c r="AC66" s="142"/>
      <c r="AU66" s="117"/>
      <c r="AV66" s="117"/>
      <c r="AW66" s="117"/>
      <c r="AX66" s="117"/>
      <c r="AY66" s="117"/>
      <c r="AZ66" s="117"/>
      <c r="BA66" s="117"/>
    </row>
    <row r="67" spans="1:55" s="116" customFormat="1" ht="26.1" customHeight="1" thickTop="1" x14ac:dyDescent="0.4">
      <c r="A67" s="142"/>
      <c r="B67" s="168"/>
      <c r="C67" s="1100" t="s">
        <v>227</v>
      </c>
      <c r="D67" s="1101"/>
      <c r="E67" s="1101"/>
      <c r="F67" s="1101"/>
      <c r="G67" s="1102"/>
      <c r="H67" s="1109">
        <f>'(別紙1)事業計画書'!H63</f>
        <v>0</v>
      </c>
      <c r="I67" s="1110"/>
      <c r="J67" s="1110"/>
      <c r="K67" s="1111"/>
      <c r="L67" s="1109">
        <f>'(別紙1)事業計画書'!L63</f>
        <v>0</v>
      </c>
      <c r="M67" s="1110"/>
      <c r="N67" s="1110"/>
      <c r="O67" s="1111"/>
      <c r="P67" s="1109">
        <f>'(別紙1)事業計画書'!P63</f>
        <v>0</v>
      </c>
      <c r="Q67" s="1110"/>
      <c r="R67" s="1110"/>
      <c r="S67" s="1111"/>
      <c r="T67" s="1109">
        <f>'(別紙1)事業計画書'!T63</f>
        <v>0</v>
      </c>
      <c r="U67" s="1110"/>
      <c r="V67" s="1110"/>
      <c r="W67" s="1111"/>
      <c r="X67" s="1103">
        <f>'(別紙1)事業計画書'!X63</f>
        <v>0</v>
      </c>
      <c r="Y67" s="1104"/>
      <c r="Z67" s="1104"/>
      <c r="AA67" s="1105"/>
      <c r="AB67" s="172"/>
      <c r="AC67" s="142"/>
      <c r="AU67" s="117"/>
      <c r="AV67" s="117"/>
      <c r="AW67" s="117"/>
      <c r="AX67" s="117"/>
      <c r="AY67" s="117"/>
      <c r="AZ67" s="117"/>
      <c r="BA67" s="117"/>
    </row>
    <row r="68" spans="1:55" s="116" customFormat="1" ht="26.1" customHeight="1" thickBot="1" x14ac:dyDescent="0.45">
      <c r="A68" s="142"/>
      <c r="B68" s="168"/>
      <c r="C68" s="780"/>
      <c r="D68" s="781"/>
      <c r="E68" s="781"/>
      <c r="F68" s="781"/>
      <c r="G68" s="782"/>
      <c r="H68" s="1096">
        <f>H64+H66</f>
        <v>0</v>
      </c>
      <c r="I68" s="1097"/>
      <c r="J68" s="1097"/>
      <c r="K68" s="1098"/>
      <c r="L68" s="1112">
        <f t="shared" ref="L68" si="0">L64+L66</f>
        <v>0</v>
      </c>
      <c r="M68" s="1113"/>
      <c r="N68" s="1113"/>
      <c r="O68" s="1114"/>
      <c r="P68" s="1090">
        <f t="shared" ref="P68" si="1">P64+P66</f>
        <v>0</v>
      </c>
      <c r="Q68" s="1091"/>
      <c r="R68" s="1091"/>
      <c r="S68" s="1092"/>
      <c r="T68" s="1090">
        <f t="shared" ref="T68" si="2">T64+T66</f>
        <v>0</v>
      </c>
      <c r="U68" s="1091"/>
      <c r="V68" s="1091"/>
      <c r="W68" s="1092"/>
      <c r="X68" s="1093">
        <f t="shared" ref="X68" si="3">X64+X66</f>
        <v>0</v>
      </c>
      <c r="Y68" s="1094"/>
      <c r="Z68" s="1094"/>
      <c r="AA68" s="1099"/>
      <c r="AB68" s="172"/>
      <c r="AC68" s="142"/>
      <c r="AU68" s="117"/>
      <c r="AV68" s="117"/>
      <c r="AW68" s="117"/>
      <c r="AX68" s="117"/>
      <c r="AY68" s="117"/>
      <c r="AZ68" s="117"/>
      <c r="BA68" s="117"/>
      <c r="BB68" s="117"/>
    </row>
    <row r="69" spans="1:55" s="116" customFormat="1" ht="26.1" customHeight="1" x14ac:dyDescent="0.4">
      <c r="A69" s="142"/>
      <c r="B69" s="168"/>
      <c r="C69" s="783" t="s">
        <v>319</v>
      </c>
      <c r="D69" s="783"/>
      <c r="E69" s="783"/>
      <c r="F69" s="783"/>
      <c r="G69" s="783"/>
      <c r="H69" s="783"/>
      <c r="I69" s="783"/>
      <c r="J69" s="783"/>
      <c r="K69" s="783"/>
      <c r="L69" s="783"/>
      <c r="M69" s="783"/>
      <c r="N69" s="783"/>
      <c r="O69" s="784"/>
      <c r="P69" s="765" t="s">
        <v>320</v>
      </c>
      <c r="Q69" s="766"/>
      <c r="R69" s="766"/>
      <c r="S69" s="766"/>
      <c r="T69" s="766"/>
      <c r="U69" s="766"/>
      <c r="V69" s="766"/>
      <c r="W69" s="767"/>
      <c r="X69" s="1106">
        <f>'(別紙1)事業計画書'!X64</f>
        <v>0</v>
      </c>
      <c r="Y69" s="1107"/>
      <c r="Z69" s="1107"/>
      <c r="AA69" s="1108"/>
      <c r="AB69" s="172"/>
      <c r="AC69" s="142"/>
      <c r="AU69" s="117"/>
      <c r="AV69" s="117"/>
      <c r="AW69" s="117"/>
      <c r="AX69" s="117"/>
      <c r="AY69" s="117"/>
      <c r="AZ69" s="117"/>
      <c r="BA69" s="117"/>
      <c r="BB69" s="117"/>
    </row>
    <row r="70" spans="1:55" s="116" customFormat="1" ht="26.1" customHeight="1" thickBot="1" x14ac:dyDescent="0.45">
      <c r="A70" s="142"/>
      <c r="B70" s="168"/>
      <c r="C70" s="785"/>
      <c r="D70" s="785"/>
      <c r="E70" s="785"/>
      <c r="F70" s="785"/>
      <c r="G70" s="785"/>
      <c r="H70" s="785"/>
      <c r="I70" s="785"/>
      <c r="J70" s="785"/>
      <c r="K70" s="785"/>
      <c r="L70" s="785"/>
      <c r="M70" s="785"/>
      <c r="N70" s="785"/>
      <c r="O70" s="786"/>
      <c r="P70" s="768"/>
      <c r="Q70" s="769"/>
      <c r="R70" s="769"/>
      <c r="S70" s="769"/>
      <c r="T70" s="769"/>
      <c r="U70" s="769"/>
      <c r="V70" s="769"/>
      <c r="W70" s="770"/>
      <c r="X70" s="1093">
        <f>MIN(3000000,ROUNDDOWN(X68/2,-3))</f>
        <v>0</v>
      </c>
      <c r="Y70" s="1094"/>
      <c r="Z70" s="1094"/>
      <c r="AA70" s="1095"/>
      <c r="AB70" s="172"/>
      <c r="AC70" s="142"/>
      <c r="AU70" s="117"/>
      <c r="AV70" s="117"/>
      <c r="AW70" s="117"/>
      <c r="AX70" s="117"/>
      <c r="AY70" s="117"/>
      <c r="AZ70" s="117"/>
      <c r="BA70" s="117"/>
      <c r="BB70" s="117"/>
    </row>
    <row r="71" spans="1:55" s="116" customFormat="1" ht="20.25" customHeight="1" thickBot="1" x14ac:dyDescent="0.45">
      <c r="A71" s="142"/>
      <c r="B71" s="1038" t="s">
        <v>296</v>
      </c>
      <c r="C71" s="1039"/>
      <c r="D71" s="1039"/>
      <c r="E71" s="1039"/>
      <c r="F71" s="1039"/>
      <c r="G71" s="1039"/>
      <c r="H71" s="1039"/>
      <c r="I71" s="1039"/>
      <c r="J71" s="1039"/>
      <c r="K71" s="1039"/>
      <c r="L71" s="1039"/>
      <c r="M71" s="1039"/>
      <c r="N71" s="1039"/>
      <c r="O71" s="1039"/>
      <c r="P71" s="1039"/>
      <c r="Q71" s="1039"/>
      <c r="R71" s="1039"/>
      <c r="S71" s="1039"/>
      <c r="T71" s="1039"/>
      <c r="U71" s="1039"/>
      <c r="V71" s="1039"/>
      <c r="W71" s="1039"/>
      <c r="X71" s="1039"/>
      <c r="Y71" s="1039"/>
      <c r="Z71" s="1039"/>
      <c r="AA71" s="1039"/>
      <c r="AB71" s="1040"/>
      <c r="AC71" s="142"/>
      <c r="AU71" s="117"/>
      <c r="AV71" s="117"/>
      <c r="AW71" s="117"/>
      <c r="AX71" s="117"/>
      <c r="AY71" s="117"/>
      <c r="AZ71" s="117"/>
      <c r="BA71" s="117"/>
      <c r="BB71" s="117"/>
    </row>
    <row r="72" spans="1:55" s="116" customFormat="1" ht="18.75" customHeight="1" x14ac:dyDescent="0.4">
      <c r="A72" s="142"/>
      <c r="B72" s="756">
        <v>6</v>
      </c>
      <c r="C72" s="759" t="s">
        <v>235</v>
      </c>
      <c r="D72" s="759"/>
      <c r="E72" s="759"/>
      <c r="F72" s="759"/>
      <c r="G72" s="760"/>
      <c r="H72" s="188">
        <v>1</v>
      </c>
      <c r="I72" s="393" t="s">
        <v>292</v>
      </c>
      <c r="J72" s="393"/>
      <c r="K72" s="393"/>
      <c r="L72" s="393"/>
      <c r="M72" s="393"/>
      <c r="N72" s="393"/>
      <c r="O72" s="393"/>
      <c r="P72" s="393"/>
      <c r="Q72" s="393"/>
      <c r="R72" s="393"/>
      <c r="S72" s="393"/>
      <c r="T72" s="393"/>
      <c r="U72" s="393"/>
      <c r="V72" s="393"/>
      <c r="W72" s="393"/>
      <c r="X72" s="393"/>
      <c r="Y72" s="393"/>
      <c r="Z72" s="393"/>
      <c r="AA72" s="393"/>
      <c r="AB72" s="394"/>
      <c r="AC72" s="142"/>
      <c r="AU72" s="117"/>
      <c r="AV72" s="117"/>
      <c r="AW72" s="117"/>
      <c r="AX72" s="117"/>
      <c r="AY72" s="117"/>
      <c r="AZ72" s="117"/>
      <c r="BA72" s="117"/>
      <c r="BB72" s="117"/>
    </row>
    <row r="73" spans="1:55" s="116" customFormat="1" ht="18.75" customHeight="1" x14ac:dyDescent="0.4">
      <c r="A73" s="142"/>
      <c r="B73" s="757"/>
      <c r="C73" s="761"/>
      <c r="D73" s="761"/>
      <c r="E73" s="761"/>
      <c r="F73" s="761"/>
      <c r="G73" s="762"/>
      <c r="H73" s="183">
        <v>2</v>
      </c>
      <c r="I73" s="389" t="s">
        <v>293</v>
      </c>
      <c r="J73" s="389"/>
      <c r="K73" s="389"/>
      <c r="L73" s="389"/>
      <c r="M73" s="389"/>
      <c r="N73" s="389"/>
      <c r="O73" s="389"/>
      <c r="P73" s="389"/>
      <c r="Q73" s="389"/>
      <c r="R73" s="389"/>
      <c r="S73" s="389"/>
      <c r="T73" s="389"/>
      <c r="U73" s="389"/>
      <c r="V73" s="389"/>
      <c r="W73" s="389"/>
      <c r="X73" s="389"/>
      <c r="Y73" s="389"/>
      <c r="Z73" s="389"/>
      <c r="AA73" s="389"/>
      <c r="AB73" s="390"/>
      <c r="AC73" s="142"/>
      <c r="AU73" s="117"/>
      <c r="AV73" s="117"/>
      <c r="AW73" s="117"/>
      <c r="AX73" s="117"/>
      <c r="AY73" s="117"/>
      <c r="AZ73" s="117"/>
      <c r="BA73" s="117"/>
      <c r="BB73" s="117"/>
      <c r="BC73" s="117"/>
    </row>
    <row r="74" spans="1:55" ht="18.75" customHeight="1" x14ac:dyDescent="0.4">
      <c r="A74" s="147"/>
      <c r="B74" s="757"/>
      <c r="C74" s="761"/>
      <c r="D74" s="761"/>
      <c r="E74" s="761"/>
      <c r="F74" s="761"/>
      <c r="G74" s="762"/>
      <c r="H74" s="183">
        <v>3</v>
      </c>
      <c r="I74" s="389" t="s">
        <v>340</v>
      </c>
      <c r="J74" s="389"/>
      <c r="K74" s="389"/>
      <c r="L74" s="389"/>
      <c r="M74" s="389"/>
      <c r="N74" s="389"/>
      <c r="O74" s="389"/>
      <c r="P74" s="389"/>
      <c r="Q74" s="389"/>
      <c r="R74" s="389"/>
      <c r="S74" s="389"/>
      <c r="T74" s="389"/>
      <c r="U74" s="389"/>
      <c r="V74" s="389"/>
      <c r="W74" s="389"/>
      <c r="X74" s="389"/>
      <c r="Y74" s="389"/>
      <c r="Z74" s="389"/>
      <c r="AA74" s="389"/>
      <c r="AB74" s="390"/>
      <c r="AC74" s="147"/>
    </row>
    <row r="75" spans="1:55" ht="18.75" customHeight="1" thickBot="1" x14ac:dyDescent="0.45">
      <c r="A75" s="147"/>
      <c r="B75" s="758"/>
      <c r="C75" s="763"/>
      <c r="D75" s="763"/>
      <c r="E75" s="763"/>
      <c r="F75" s="763"/>
      <c r="G75" s="764"/>
      <c r="H75" s="190" t="str">
        <f>IF(I75="","",H74+1)</f>
        <v/>
      </c>
      <c r="I75" s="754" t="str">
        <f>IF(COUNTIF($T$40:$V$43,"有")&gt;0,"他補助金の変更交付申請書類及び変更交付決定通知書の写し","")</f>
        <v/>
      </c>
      <c r="J75" s="754"/>
      <c r="K75" s="754"/>
      <c r="L75" s="754"/>
      <c r="M75" s="754"/>
      <c r="N75" s="754"/>
      <c r="O75" s="754"/>
      <c r="P75" s="754"/>
      <c r="Q75" s="754"/>
      <c r="R75" s="754"/>
      <c r="S75" s="754"/>
      <c r="T75" s="754"/>
      <c r="U75" s="754"/>
      <c r="V75" s="754"/>
      <c r="W75" s="754"/>
      <c r="X75" s="754"/>
      <c r="Y75" s="754"/>
      <c r="Z75" s="754"/>
      <c r="AA75" s="754"/>
      <c r="AB75" s="755"/>
      <c r="AC75" s="147"/>
    </row>
  </sheetData>
  <mergeCells count="167">
    <mergeCell ref="C65:G66"/>
    <mergeCell ref="L66:O66"/>
    <mergeCell ref="T65:W65"/>
    <mergeCell ref="P68:S68"/>
    <mergeCell ref="I75:AB75"/>
    <mergeCell ref="B72:B75"/>
    <mergeCell ref="C72:G75"/>
    <mergeCell ref="I72:AB72"/>
    <mergeCell ref="I73:AB73"/>
    <mergeCell ref="X70:AA70"/>
    <mergeCell ref="H68:K68"/>
    <mergeCell ref="X68:AA68"/>
    <mergeCell ref="C67:G68"/>
    <mergeCell ref="X67:AA67"/>
    <mergeCell ref="X69:AA69"/>
    <mergeCell ref="H67:K67"/>
    <mergeCell ref="L67:O67"/>
    <mergeCell ref="T68:W68"/>
    <mergeCell ref="C69:O70"/>
    <mergeCell ref="L68:O68"/>
    <mergeCell ref="I74:AB74"/>
    <mergeCell ref="P69:W70"/>
    <mergeCell ref="P67:S67"/>
    <mergeCell ref="T67:W67"/>
    <mergeCell ref="D58:F58"/>
    <mergeCell ref="K58:M58"/>
    <mergeCell ref="C59:G62"/>
    <mergeCell ref="L62:O62"/>
    <mergeCell ref="C55:G56"/>
    <mergeCell ref="M55:AA56"/>
    <mergeCell ref="H56:L56"/>
    <mergeCell ref="C51:G52"/>
    <mergeCell ref="M51:AA52"/>
    <mergeCell ref="H52:L52"/>
    <mergeCell ref="H51:L51"/>
    <mergeCell ref="M54:AA54"/>
    <mergeCell ref="H54:L54"/>
    <mergeCell ref="C53:G54"/>
    <mergeCell ref="H66:K66"/>
    <mergeCell ref="L63:O63"/>
    <mergeCell ref="L64:O64"/>
    <mergeCell ref="L65:O65"/>
    <mergeCell ref="P63:S63"/>
    <mergeCell ref="P64:S64"/>
    <mergeCell ref="P65:S65"/>
    <mergeCell ref="P66:S66"/>
    <mergeCell ref="X64:AA64"/>
    <mergeCell ref="B71:AB71"/>
    <mergeCell ref="H63:K63"/>
    <mergeCell ref="T64:W64"/>
    <mergeCell ref="H64:K64"/>
    <mergeCell ref="H53:L53"/>
    <mergeCell ref="H55:L55"/>
    <mergeCell ref="H59:AA59"/>
    <mergeCell ref="X60:AA61"/>
    <mergeCell ref="X62:AA62"/>
    <mergeCell ref="P62:S62"/>
    <mergeCell ref="T62:W62"/>
    <mergeCell ref="H60:K61"/>
    <mergeCell ref="L60:O61"/>
    <mergeCell ref="P60:S61"/>
    <mergeCell ref="T60:W61"/>
    <mergeCell ref="H62:K62"/>
    <mergeCell ref="M53:AA53"/>
    <mergeCell ref="T66:W66"/>
    <mergeCell ref="H65:K65"/>
    <mergeCell ref="C63:G64"/>
    <mergeCell ref="T63:W63"/>
    <mergeCell ref="X63:AA63"/>
    <mergeCell ref="X65:AA65"/>
    <mergeCell ref="X66:AA66"/>
    <mergeCell ref="C49:G50"/>
    <mergeCell ref="C46:AB46"/>
    <mergeCell ref="C48:G48"/>
    <mergeCell ref="H48:L48"/>
    <mergeCell ref="M48:AA48"/>
    <mergeCell ref="F44:N44"/>
    <mergeCell ref="O44:S44"/>
    <mergeCell ref="T44:V44"/>
    <mergeCell ref="W44:AA44"/>
    <mergeCell ref="H49:L49"/>
    <mergeCell ref="M49:AA49"/>
    <mergeCell ref="H50:L50"/>
    <mergeCell ref="M50:AA50"/>
    <mergeCell ref="T43:V43"/>
    <mergeCell ref="W43:AA43"/>
    <mergeCell ref="G42:N42"/>
    <mergeCell ref="O42:S42"/>
    <mergeCell ref="T42:V42"/>
    <mergeCell ref="W42:AA42"/>
    <mergeCell ref="G41:N41"/>
    <mergeCell ref="O41:S41"/>
    <mergeCell ref="T41:V41"/>
    <mergeCell ref="W41:AA41"/>
    <mergeCell ref="B37:B45"/>
    <mergeCell ref="C37:D45"/>
    <mergeCell ref="E37:I37"/>
    <mergeCell ref="W37:AA37"/>
    <mergeCell ref="J30:J34"/>
    <mergeCell ref="K30:AB30"/>
    <mergeCell ref="K31:AB34"/>
    <mergeCell ref="E25:I34"/>
    <mergeCell ref="J25:J29"/>
    <mergeCell ref="K25:AB25"/>
    <mergeCell ref="K26:AB29"/>
    <mergeCell ref="G40:N40"/>
    <mergeCell ref="O40:S40"/>
    <mergeCell ref="T40:V40"/>
    <mergeCell ref="W40:AA40"/>
    <mergeCell ref="O39:S39"/>
    <mergeCell ref="T39:V39"/>
    <mergeCell ref="W39:AA39"/>
    <mergeCell ref="F38:F39"/>
    <mergeCell ref="G38:N39"/>
    <mergeCell ref="O38:S38"/>
    <mergeCell ref="T38:AA38"/>
    <mergeCell ref="G43:N43"/>
    <mergeCell ref="O43:S43"/>
    <mergeCell ref="E19:I20"/>
    <mergeCell ref="J19:AB20"/>
    <mergeCell ref="B21:B36"/>
    <mergeCell ref="C21:D36"/>
    <mergeCell ref="E21:I24"/>
    <mergeCell ref="J21:AB24"/>
    <mergeCell ref="E18:I18"/>
    <mergeCell ref="J18:O18"/>
    <mergeCell ref="Q18:Z18"/>
    <mergeCell ref="B17:B20"/>
    <mergeCell ref="C17:D20"/>
    <mergeCell ref="E17:I17"/>
    <mergeCell ref="J17:L17"/>
    <mergeCell ref="M17:AA17"/>
    <mergeCell ref="F35:AB35"/>
    <mergeCell ref="F36:AA36"/>
    <mergeCell ref="J16:R16"/>
    <mergeCell ref="S16:U16"/>
    <mergeCell ref="V16:AB16"/>
    <mergeCell ref="E13:I14"/>
    <mergeCell ref="J13:AB14"/>
    <mergeCell ref="E15:I15"/>
    <mergeCell ref="J15:N15"/>
    <mergeCell ref="P15:T15"/>
    <mergeCell ref="U15:Y15"/>
    <mergeCell ref="E6:I6"/>
    <mergeCell ref="J6:N6"/>
    <mergeCell ref="O6:AB6"/>
    <mergeCell ref="E7:I8"/>
    <mergeCell ref="K7:L7"/>
    <mergeCell ref="B1:AC1"/>
    <mergeCell ref="A2:S3"/>
    <mergeCell ref="U2:AB3"/>
    <mergeCell ref="AE2:AE3"/>
    <mergeCell ref="B5:B16"/>
    <mergeCell ref="C5:D16"/>
    <mergeCell ref="E5:I5"/>
    <mergeCell ref="J5:AB5"/>
    <mergeCell ref="J11:AB12"/>
    <mergeCell ref="E9:I12"/>
    <mergeCell ref="J9:L10"/>
    <mergeCell ref="M9:P10"/>
    <mergeCell ref="Q9:S10"/>
    <mergeCell ref="T9:AA10"/>
    <mergeCell ref="N7:O7"/>
    <mergeCell ref="J8:L8"/>
    <mergeCell ref="M8:S8"/>
    <mergeCell ref="T8:AB8"/>
    <mergeCell ref="E16:I16"/>
  </mergeCells>
  <phoneticPr fontId="2"/>
  <dataValidations count="2">
    <dataValidation type="list" allowBlank="1" showInputMessage="1" showErrorMessage="1" sqref="T40:V43">
      <formula1>"有,無"</formula1>
    </dataValidation>
    <dataValidation imeMode="halfAlpha" allowBlank="1" showInputMessage="1" showErrorMessage="1" sqref="V16:AB16"/>
  </dataValidations>
  <printOptions horizontalCentered="1" verticalCentered="1"/>
  <pageMargins left="0.11811023622047245" right="0.11811023622047245" top="0.35433070866141736" bottom="0.35433070866141736" header="0.31496062992125984" footer="0.31496062992125984"/>
  <pageSetup paperSize="9" scale="86" orientation="portrait" blackAndWhite="1" r:id="rId1"/>
  <headerFooter>
    <oddHeader>&amp;R&amp;P/&amp;N</oddHeader>
  </headerFooter>
  <rowBreaks count="1" manualBreakCount="1">
    <brk id="36" max="2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A48"/>
  <sheetViews>
    <sheetView view="pageBreakPreview" zoomScale="90" zoomScaleNormal="85" zoomScaleSheetLayoutView="90" workbookViewId="0">
      <selection activeCell="G17" sqref="G17:M18"/>
    </sheetView>
  </sheetViews>
  <sheetFormatPr defaultColWidth="3" defaultRowHeight="18.75" customHeight="1" x14ac:dyDescent="0.4"/>
  <cols>
    <col min="1" max="1" width="3" style="2"/>
    <col min="2" max="2" width="2" style="2" customWidth="1"/>
    <col min="3" max="3" width="4.625" style="2" customWidth="1"/>
    <col min="4" max="27" width="3" style="2"/>
    <col min="28" max="28" width="3" style="2" customWidth="1"/>
    <col min="29" max="29" width="3" style="2"/>
    <col min="30" max="30" width="3.5" style="2" bestFit="1" customWidth="1"/>
    <col min="31"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53" ht="9.9499999999999993" customHeight="1" x14ac:dyDescent="0.4">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row>
    <row r="2" spans="1:53" ht="18.75" customHeight="1" x14ac:dyDescent="0.4">
      <c r="A2" s="36"/>
      <c r="B2" s="959" t="s">
        <v>91</v>
      </c>
      <c r="C2" s="959"/>
      <c r="D2" s="959"/>
      <c r="E2" s="959"/>
      <c r="F2" s="959"/>
      <c r="G2" s="959"/>
      <c r="H2" s="959"/>
      <c r="I2" s="959"/>
      <c r="J2" s="959"/>
      <c r="K2" s="959"/>
      <c r="L2" s="959"/>
      <c r="M2" s="959"/>
      <c r="N2" s="959"/>
      <c r="O2" s="959"/>
      <c r="P2" s="959"/>
      <c r="Q2" s="959"/>
      <c r="R2" s="959"/>
      <c r="S2" s="959"/>
      <c r="T2" s="959"/>
      <c r="U2" s="959"/>
      <c r="V2" s="959"/>
      <c r="W2" s="959"/>
      <c r="X2" s="959"/>
      <c r="Y2" s="959"/>
      <c r="Z2" s="959"/>
      <c r="AA2" s="959"/>
      <c r="AB2" s="959"/>
      <c r="AC2" s="28"/>
    </row>
    <row r="3" spans="1:53" ht="18.75" customHeight="1" x14ac:dyDescent="0.4">
      <c r="A3" s="960" t="s">
        <v>143</v>
      </c>
      <c r="B3" s="960"/>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31"/>
      <c r="AD3" s="31"/>
      <c r="AE3" s="31"/>
      <c r="AF3" s="31"/>
      <c r="AG3" s="31"/>
      <c r="AH3" s="31"/>
      <c r="AI3" s="31"/>
      <c r="AJ3" s="31"/>
      <c r="AK3" s="31"/>
      <c r="AL3" s="31"/>
      <c r="AM3" s="31"/>
      <c r="AN3" s="31"/>
      <c r="AO3" s="31"/>
      <c r="AP3" s="31"/>
      <c r="AQ3" s="31"/>
      <c r="AR3" s="31"/>
      <c r="AS3" s="31"/>
      <c r="AT3" s="31"/>
      <c r="AU3" s="31"/>
      <c r="AV3" s="31"/>
      <c r="AW3" s="31"/>
      <c r="AX3" s="31"/>
      <c r="AY3" s="31"/>
      <c r="AZ3" s="31"/>
    </row>
    <row r="4" spans="1:53" ht="18.75" customHeight="1" x14ac:dyDescent="0.4">
      <c r="A4" s="960"/>
      <c r="B4" s="960"/>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row>
    <row r="5" spans="1:53" ht="18.75" customHeight="1" x14ac:dyDescent="0.4">
      <c r="A5" s="37"/>
      <c r="B5" s="35"/>
      <c r="C5" s="35"/>
      <c r="D5" s="35"/>
      <c r="E5" s="35"/>
      <c r="F5" s="35"/>
      <c r="G5" s="35"/>
      <c r="H5" s="35"/>
      <c r="I5" s="35"/>
      <c r="J5" s="35"/>
      <c r="K5" s="35"/>
      <c r="L5" s="35"/>
      <c r="M5" s="35"/>
      <c r="N5" s="35"/>
      <c r="O5" s="35"/>
      <c r="P5" s="35"/>
      <c r="Q5" s="35"/>
      <c r="R5" s="35"/>
      <c r="S5" s="35"/>
      <c r="T5" s="35"/>
      <c r="U5" s="1115">
        <f ca="1">TODAY()</f>
        <v>45399</v>
      </c>
      <c r="V5" s="1115"/>
      <c r="W5" s="1115"/>
      <c r="X5" s="1115"/>
      <c r="Y5" s="1115"/>
      <c r="Z5" s="1115"/>
      <c r="AA5" s="1115"/>
      <c r="AB5" s="35"/>
      <c r="AC5" s="28" t="s">
        <v>141</v>
      </c>
    </row>
    <row r="6" spans="1:53" ht="18.75" customHeight="1" x14ac:dyDescent="0.4">
      <c r="A6" s="38"/>
      <c r="B6" s="981" t="s">
        <v>12</v>
      </c>
      <c r="C6" s="981"/>
      <c r="D6" s="981"/>
      <c r="E6" s="981"/>
      <c r="F6" s="981"/>
      <c r="G6" s="981"/>
      <c r="H6" s="981"/>
      <c r="I6" s="981"/>
      <c r="J6" s="64"/>
      <c r="K6" s="38"/>
      <c r="L6" s="38"/>
      <c r="M6" s="38"/>
      <c r="N6" s="35"/>
      <c r="O6" s="35"/>
      <c r="P6" s="35"/>
      <c r="Q6" s="35"/>
      <c r="R6" s="35"/>
      <c r="S6" s="35"/>
      <c r="T6" s="35"/>
      <c r="U6" s="35"/>
      <c r="V6" s="35"/>
      <c r="W6" s="35"/>
      <c r="X6" s="35"/>
      <c r="Y6" s="35"/>
      <c r="Z6" s="35"/>
      <c r="AA6" s="35"/>
      <c r="AB6" s="35"/>
    </row>
    <row r="7" spans="1:53" ht="18.75" customHeight="1" x14ac:dyDescent="0.4">
      <c r="A7" s="37"/>
      <c r="B7" s="35"/>
      <c r="C7" s="35"/>
      <c r="D7" s="35"/>
      <c r="E7" s="35"/>
      <c r="F7" s="35"/>
      <c r="G7" s="35"/>
      <c r="H7" s="960" t="s">
        <v>39</v>
      </c>
      <c r="I7" s="960"/>
      <c r="J7" s="960"/>
      <c r="K7" s="960"/>
      <c r="L7" s="960"/>
      <c r="M7" s="980" t="s">
        <v>14</v>
      </c>
      <c r="N7" s="980"/>
      <c r="O7" s="980"/>
      <c r="P7" s="980"/>
      <c r="Q7" s="980"/>
      <c r="R7" s="938" t="s">
        <v>131</v>
      </c>
      <c r="S7" s="938"/>
      <c r="T7" s="940" t="str">
        <f>IF(基本情報設定!F16="","",基本情報設定!F16)</f>
        <v/>
      </c>
      <c r="U7" s="940"/>
      <c r="V7" s="940"/>
      <c r="W7" s="940"/>
      <c r="X7" s="940"/>
      <c r="Y7" s="940"/>
      <c r="Z7" s="940"/>
      <c r="AA7" s="940"/>
      <c r="AB7" s="940"/>
      <c r="AD7" s="28"/>
    </row>
    <row r="8" spans="1:53" ht="18.75" customHeight="1" x14ac:dyDescent="0.4">
      <c r="A8" s="37"/>
      <c r="B8" s="35"/>
      <c r="C8" s="35"/>
      <c r="D8" s="35"/>
      <c r="E8" s="35"/>
      <c r="F8" s="35"/>
      <c r="G8" s="35"/>
      <c r="H8" s="960"/>
      <c r="I8" s="960"/>
      <c r="J8" s="960"/>
      <c r="K8" s="960"/>
      <c r="L8" s="960"/>
      <c r="M8" s="980"/>
      <c r="N8" s="980"/>
      <c r="O8" s="980"/>
      <c r="P8" s="980"/>
      <c r="Q8" s="980"/>
      <c r="R8" s="982" t="str">
        <f>IF(基本情報設定!J16="","",基本情報設定!J16)</f>
        <v/>
      </c>
      <c r="S8" s="982"/>
      <c r="T8" s="982"/>
      <c r="U8" s="982"/>
      <c r="V8" s="982"/>
      <c r="W8" s="982"/>
      <c r="X8" s="982"/>
      <c r="Y8" s="982"/>
      <c r="Z8" s="982"/>
      <c r="AA8" s="982"/>
      <c r="AB8" s="982"/>
      <c r="AD8" s="28"/>
    </row>
    <row r="9" spans="1:53" ht="18.75" customHeight="1" x14ac:dyDescent="0.4">
      <c r="A9" s="37"/>
      <c r="B9" s="35"/>
      <c r="C9" s="35"/>
      <c r="D9" s="35"/>
      <c r="E9" s="35"/>
      <c r="F9" s="35"/>
      <c r="G9" s="35"/>
      <c r="H9" s="960"/>
      <c r="I9" s="960"/>
      <c r="J9" s="960"/>
      <c r="K9" s="960"/>
      <c r="L9" s="960"/>
      <c r="M9" s="937" t="s">
        <v>15</v>
      </c>
      <c r="N9" s="980"/>
      <c r="O9" s="980"/>
      <c r="P9" s="980"/>
      <c r="Q9" s="980"/>
      <c r="R9" s="939" t="str">
        <f>IF(基本情報設定!E7="","",基本情報設定!E7)</f>
        <v/>
      </c>
      <c r="S9" s="939"/>
      <c r="T9" s="939"/>
      <c r="U9" s="939"/>
      <c r="V9" s="939"/>
      <c r="W9" s="939"/>
      <c r="X9" s="939"/>
      <c r="Y9" s="939"/>
      <c r="Z9" s="939"/>
      <c r="AA9" s="939"/>
      <c r="AB9" s="939"/>
      <c r="AC9" s="29"/>
      <c r="AE9" s="28"/>
    </row>
    <row r="10" spans="1:53" ht="18.75" customHeight="1" x14ac:dyDescent="0.4">
      <c r="A10" s="37"/>
      <c r="B10" s="35"/>
      <c r="C10" s="35"/>
      <c r="D10" s="35"/>
      <c r="E10" s="35"/>
      <c r="F10" s="35"/>
      <c r="G10" s="35"/>
      <c r="H10" s="960"/>
      <c r="I10" s="960"/>
      <c r="J10" s="960"/>
      <c r="K10" s="960"/>
      <c r="L10" s="960"/>
      <c r="M10" s="980"/>
      <c r="N10" s="980"/>
      <c r="O10" s="980"/>
      <c r="P10" s="980"/>
      <c r="Q10" s="980"/>
      <c r="R10" s="938" t="str">
        <f>IF(基本情報設定!E10="","",基本情報設定!E10)</f>
        <v/>
      </c>
      <c r="S10" s="938"/>
      <c r="T10" s="938"/>
      <c r="U10" s="938"/>
      <c r="V10" s="938"/>
      <c r="W10" s="939" t="str">
        <f>IF(基本情報設定!H10="","",基本情報設定!H10)</f>
        <v/>
      </c>
      <c r="X10" s="939"/>
      <c r="Y10" s="939"/>
      <c r="Z10" s="939"/>
      <c r="AA10" s="939"/>
      <c r="AB10" s="35"/>
      <c r="AC10" s="28"/>
    </row>
    <row r="11" spans="1:53" s="4" customFormat="1" ht="9" customHeight="1" x14ac:dyDescent="0.4">
      <c r="A11" s="36"/>
      <c r="B11" s="43"/>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28"/>
      <c r="AD11" s="2"/>
      <c r="AE11" s="2"/>
      <c r="AF11" s="2"/>
      <c r="AG11" s="2"/>
      <c r="AH11" s="2"/>
      <c r="AI11" s="2"/>
      <c r="AJ11" s="2"/>
      <c r="AK11" s="2"/>
      <c r="AL11" s="2"/>
      <c r="AM11" s="2"/>
      <c r="AN11" s="2"/>
      <c r="AO11" s="2"/>
      <c r="AP11" s="2"/>
      <c r="AQ11" s="2"/>
      <c r="AR11" s="2"/>
      <c r="AS11" s="2"/>
      <c r="AT11" s="2"/>
      <c r="AU11" s="2"/>
      <c r="AV11" s="2"/>
      <c r="AW11" s="2"/>
      <c r="AX11" s="2"/>
      <c r="AY11" s="2"/>
      <c r="AZ11" s="2"/>
      <c r="BA11" s="2"/>
    </row>
    <row r="12" spans="1:53" s="4" customFormat="1" ht="18.75" customHeight="1" x14ac:dyDescent="0.4">
      <c r="A12" s="36"/>
      <c r="B12" s="36"/>
      <c r="C12" s="980" t="s">
        <v>93</v>
      </c>
      <c r="D12" s="980"/>
      <c r="E12" s="980"/>
      <c r="F12" s="980"/>
      <c r="G12" s="980"/>
      <c r="H12" s="980"/>
      <c r="I12" s="980"/>
      <c r="J12" s="980"/>
      <c r="K12" s="980"/>
      <c r="L12" s="980"/>
      <c r="M12" s="980"/>
      <c r="N12" s="980"/>
      <c r="O12" s="980"/>
      <c r="P12" s="980"/>
      <c r="Q12" s="980"/>
      <c r="R12" s="980"/>
      <c r="S12" s="980"/>
      <c r="T12" s="980"/>
      <c r="U12" s="980"/>
      <c r="V12" s="980"/>
      <c r="W12" s="980"/>
      <c r="X12" s="980"/>
      <c r="Y12" s="980"/>
      <c r="Z12" s="980"/>
      <c r="AA12" s="980"/>
      <c r="AB12" s="36"/>
    </row>
    <row r="13" spans="1:53" s="4" customFormat="1" ht="18.75" customHeight="1" x14ac:dyDescent="0.4">
      <c r="A13" s="36"/>
      <c r="B13" s="959" t="s">
        <v>92</v>
      </c>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row>
    <row r="14" spans="1:53" s="4" customFormat="1" ht="15" customHeight="1" x14ac:dyDescent="0.4">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row>
    <row r="15" spans="1:53" s="4" customFormat="1" ht="15" customHeight="1" x14ac:dyDescent="0.4">
      <c r="A15" s="960" t="s">
        <v>3</v>
      </c>
      <c r="B15" s="960"/>
      <c r="C15" s="960"/>
      <c r="D15" s="960"/>
      <c r="E15" s="960"/>
      <c r="F15" s="960"/>
      <c r="G15" s="960"/>
      <c r="H15" s="960"/>
      <c r="I15" s="960"/>
      <c r="J15" s="960"/>
      <c r="K15" s="960"/>
      <c r="L15" s="960"/>
      <c r="M15" s="960"/>
      <c r="N15" s="960"/>
      <c r="O15" s="960"/>
      <c r="P15" s="960"/>
      <c r="Q15" s="960"/>
      <c r="R15" s="960"/>
      <c r="S15" s="960"/>
      <c r="T15" s="960"/>
      <c r="U15" s="960"/>
      <c r="V15" s="960"/>
      <c r="W15" s="960"/>
      <c r="X15" s="960"/>
      <c r="Y15" s="960"/>
      <c r="Z15" s="960"/>
      <c r="AA15" s="960"/>
      <c r="AB15" s="960"/>
    </row>
    <row r="16" spans="1:53" s="4" customFormat="1" ht="15" customHeight="1" x14ac:dyDescent="0.4">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row>
    <row r="17" spans="1:36" s="4" customFormat="1" ht="15.95" customHeight="1" x14ac:dyDescent="0.4">
      <c r="A17" s="36"/>
      <c r="B17" s="1138" t="s">
        <v>40</v>
      </c>
      <c r="C17" s="1138"/>
      <c r="D17" s="1138"/>
      <c r="E17" s="1138"/>
      <c r="F17" s="1138"/>
      <c r="G17" s="1134" t="s">
        <v>43</v>
      </c>
      <c r="H17" s="1134"/>
      <c r="I17" s="1134"/>
      <c r="J17" s="1134"/>
      <c r="K17" s="1134"/>
      <c r="L17" s="1134"/>
      <c r="M17" s="1134"/>
      <c r="N17" s="1138" t="s">
        <v>41</v>
      </c>
      <c r="O17" s="1138"/>
      <c r="P17" s="1138"/>
      <c r="Q17" s="1138"/>
      <c r="R17" s="1138"/>
      <c r="S17" s="1138"/>
      <c r="T17" s="1116" t="s">
        <v>362</v>
      </c>
      <c r="U17" s="1116"/>
      <c r="V17" s="1116"/>
      <c r="W17" s="1116"/>
      <c r="X17" s="1116"/>
      <c r="Y17" s="1116"/>
      <c r="Z17" s="1116"/>
      <c r="AA17" s="1117"/>
      <c r="AB17" s="36"/>
    </row>
    <row r="18" spans="1:36" s="4" customFormat="1" ht="15.95" customHeight="1" x14ac:dyDescent="0.4">
      <c r="A18" s="36"/>
      <c r="B18" s="1139"/>
      <c r="C18" s="1139"/>
      <c r="D18" s="1139"/>
      <c r="E18" s="1139"/>
      <c r="F18" s="1139"/>
      <c r="G18" s="1135"/>
      <c r="H18" s="1135"/>
      <c r="I18" s="1135"/>
      <c r="J18" s="1135"/>
      <c r="K18" s="1135"/>
      <c r="L18" s="1135"/>
      <c r="M18" s="1135"/>
      <c r="N18" s="1139"/>
      <c r="O18" s="1139"/>
      <c r="P18" s="1139"/>
      <c r="Q18" s="1139"/>
      <c r="R18" s="1139"/>
      <c r="S18" s="1139"/>
      <c r="T18" s="1118"/>
      <c r="U18" s="1118"/>
      <c r="V18" s="1118"/>
      <c r="W18" s="1118"/>
      <c r="X18" s="1118"/>
      <c r="Y18" s="1118"/>
      <c r="Z18" s="1118"/>
      <c r="AA18" s="1119"/>
      <c r="AB18" s="36"/>
      <c r="AC18" s="27"/>
    </row>
    <row r="19" spans="1:36" s="4" customFormat="1" ht="15.95" customHeight="1" x14ac:dyDescent="0.4">
      <c r="A19" s="36"/>
      <c r="B19" s="1138" t="s">
        <v>4</v>
      </c>
      <c r="C19" s="1138"/>
      <c r="D19" s="1138"/>
      <c r="E19" s="1138"/>
      <c r="F19" s="1138"/>
      <c r="G19" s="1132" t="str">
        <f>【管理者】セットアップ!$B$1</f>
        <v>令和６年度</v>
      </c>
      <c r="H19" s="1132"/>
      <c r="I19" s="1132"/>
      <c r="J19" s="1132"/>
      <c r="K19" s="1132"/>
      <c r="L19" s="1132"/>
      <c r="M19" s="1132"/>
      <c r="N19" s="1138" t="s">
        <v>42</v>
      </c>
      <c r="O19" s="1138"/>
      <c r="P19" s="1138"/>
      <c r="Q19" s="1138"/>
      <c r="R19" s="1138"/>
      <c r="S19" s="1138"/>
      <c r="T19" s="1120">
        <f>基本情報設定!$E$20</f>
        <v>0</v>
      </c>
      <c r="U19" s="1120"/>
      <c r="V19" s="1120"/>
      <c r="W19" s="1120"/>
      <c r="X19" s="1120"/>
      <c r="Y19" s="1120"/>
      <c r="Z19" s="1120"/>
      <c r="AA19" s="1121"/>
      <c r="AB19" s="36"/>
      <c r="AC19" s="27"/>
    </row>
    <row r="20" spans="1:36" s="4" customFormat="1" ht="15.95" customHeight="1" x14ac:dyDescent="0.4">
      <c r="A20" s="36"/>
      <c r="B20" s="1139"/>
      <c r="C20" s="1139"/>
      <c r="D20" s="1139"/>
      <c r="E20" s="1139"/>
      <c r="F20" s="1139"/>
      <c r="G20" s="1133"/>
      <c r="H20" s="1133"/>
      <c r="I20" s="1133"/>
      <c r="J20" s="1133"/>
      <c r="K20" s="1133"/>
      <c r="L20" s="1133"/>
      <c r="M20" s="1133"/>
      <c r="N20" s="1139"/>
      <c r="O20" s="1139"/>
      <c r="P20" s="1139"/>
      <c r="Q20" s="1139"/>
      <c r="R20" s="1139"/>
      <c r="S20" s="1139"/>
      <c r="T20" s="1122"/>
      <c r="U20" s="1122"/>
      <c r="V20" s="1122"/>
      <c r="W20" s="1122"/>
      <c r="X20" s="1122"/>
      <c r="Y20" s="1122"/>
      <c r="Z20" s="1122"/>
      <c r="AA20" s="1123"/>
      <c r="AB20" s="36"/>
      <c r="AC20" s="27"/>
    </row>
    <row r="21" spans="1:36" s="4" customFormat="1" ht="15.95" customHeight="1" x14ac:dyDescent="0.4">
      <c r="A21" s="36"/>
      <c r="B21" s="925" t="s">
        <v>94</v>
      </c>
      <c r="C21" s="926"/>
      <c r="D21" s="926"/>
      <c r="E21" s="926"/>
      <c r="F21" s="926"/>
      <c r="G21" s="926"/>
      <c r="H21" s="926"/>
      <c r="I21" s="926"/>
      <c r="J21" s="926"/>
      <c r="K21" s="926"/>
      <c r="L21" s="927"/>
      <c r="M21" s="931" t="str">
        <f>基本情報設定!$E$22</f>
        <v/>
      </c>
      <c r="N21" s="932"/>
      <c r="O21" s="932"/>
      <c r="P21" s="932"/>
      <c r="Q21" s="932"/>
      <c r="R21" s="932"/>
      <c r="S21" s="932"/>
      <c r="T21" s="932"/>
      <c r="U21" s="932"/>
      <c r="V21" s="932"/>
      <c r="W21" s="932"/>
      <c r="X21" s="932"/>
      <c r="Y21" s="932"/>
      <c r="Z21" s="932"/>
      <c r="AA21" s="933"/>
      <c r="AB21" s="36"/>
      <c r="AC21" s="27"/>
    </row>
    <row r="22" spans="1:36" s="4" customFormat="1" ht="15.95" customHeight="1" x14ac:dyDescent="0.4">
      <c r="A22" s="36"/>
      <c r="B22" s="928"/>
      <c r="C22" s="929"/>
      <c r="D22" s="929"/>
      <c r="E22" s="929"/>
      <c r="F22" s="929"/>
      <c r="G22" s="929"/>
      <c r="H22" s="929"/>
      <c r="I22" s="929"/>
      <c r="J22" s="929"/>
      <c r="K22" s="929"/>
      <c r="L22" s="930"/>
      <c r="M22" s="934"/>
      <c r="N22" s="935"/>
      <c r="O22" s="935"/>
      <c r="P22" s="935"/>
      <c r="Q22" s="935"/>
      <c r="R22" s="935"/>
      <c r="S22" s="935"/>
      <c r="T22" s="935"/>
      <c r="U22" s="935"/>
      <c r="V22" s="935"/>
      <c r="W22" s="935"/>
      <c r="X22" s="935"/>
      <c r="Y22" s="935"/>
      <c r="Z22" s="935"/>
      <c r="AA22" s="936"/>
      <c r="AB22" s="36"/>
    </row>
    <row r="23" spans="1:36" s="4" customFormat="1" ht="15.95" customHeight="1" x14ac:dyDescent="0.4">
      <c r="A23" s="36"/>
      <c r="B23" s="925" t="s">
        <v>95</v>
      </c>
      <c r="C23" s="926"/>
      <c r="D23" s="926"/>
      <c r="E23" s="926"/>
      <c r="F23" s="926"/>
      <c r="G23" s="926"/>
      <c r="H23" s="926"/>
      <c r="I23" s="926"/>
      <c r="J23" s="926"/>
      <c r="K23" s="926"/>
      <c r="L23" s="927"/>
      <c r="M23" s="1124">
        <f>'(様式1号)交付申請書'!K29</f>
        <v>0</v>
      </c>
      <c r="N23" s="1125"/>
      <c r="O23" s="1125"/>
      <c r="P23" s="1125"/>
      <c r="Q23" s="1125"/>
      <c r="R23" s="1125"/>
      <c r="S23" s="1125"/>
      <c r="T23" s="1125"/>
      <c r="U23" s="1125"/>
      <c r="V23" s="1125"/>
      <c r="W23" s="1125"/>
      <c r="X23" s="1125"/>
      <c r="Y23" s="1125"/>
      <c r="Z23" s="974" t="s">
        <v>8</v>
      </c>
      <c r="AA23" s="975"/>
      <c r="AB23" s="36"/>
    </row>
    <row r="24" spans="1:36" s="4" customFormat="1" ht="15.95" customHeight="1" x14ac:dyDescent="0.4">
      <c r="A24" s="36"/>
      <c r="B24" s="928"/>
      <c r="C24" s="929"/>
      <c r="D24" s="929"/>
      <c r="E24" s="929"/>
      <c r="F24" s="929"/>
      <c r="G24" s="929"/>
      <c r="H24" s="929"/>
      <c r="I24" s="929"/>
      <c r="J24" s="929"/>
      <c r="K24" s="929"/>
      <c r="L24" s="930"/>
      <c r="M24" s="1126"/>
      <c r="N24" s="1127"/>
      <c r="O24" s="1127"/>
      <c r="P24" s="1127"/>
      <c r="Q24" s="1127"/>
      <c r="R24" s="1127"/>
      <c r="S24" s="1127"/>
      <c r="T24" s="1127"/>
      <c r="U24" s="1127"/>
      <c r="V24" s="1127"/>
      <c r="W24" s="1127"/>
      <c r="X24" s="1127"/>
      <c r="Y24" s="1127"/>
      <c r="Z24" s="977"/>
      <c r="AA24" s="978"/>
      <c r="AB24" s="36"/>
    </row>
    <row r="25" spans="1:36" s="4" customFormat="1" ht="15.95" customHeight="1" x14ac:dyDescent="0.4">
      <c r="A25" s="36"/>
      <c r="B25" s="925" t="s">
        <v>96</v>
      </c>
      <c r="C25" s="926"/>
      <c r="D25" s="926"/>
      <c r="E25" s="926"/>
      <c r="F25" s="926"/>
      <c r="G25" s="926"/>
      <c r="H25" s="926"/>
      <c r="I25" s="926"/>
      <c r="J25" s="926"/>
      <c r="K25" s="926"/>
      <c r="L25" s="927"/>
      <c r="M25" s="1128" t="s">
        <v>97</v>
      </c>
      <c r="N25" s="1129"/>
      <c r="O25" s="1129"/>
      <c r="P25" s="1129"/>
      <c r="Q25" s="1129"/>
      <c r="R25" s="1136">
        <f>M27-M23</f>
        <v>0</v>
      </c>
      <c r="S25" s="1136"/>
      <c r="T25" s="1136"/>
      <c r="U25" s="1136"/>
      <c r="V25" s="1136"/>
      <c r="W25" s="1136"/>
      <c r="X25" s="1136"/>
      <c r="Y25" s="1136"/>
      <c r="Z25" s="974" t="s">
        <v>8</v>
      </c>
      <c r="AA25" s="975"/>
      <c r="AB25" s="36"/>
    </row>
    <row r="26" spans="1:36" s="4" customFormat="1" ht="15.95" customHeight="1" x14ac:dyDescent="0.4">
      <c r="A26" s="36"/>
      <c r="B26" s="928"/>
      <c r="C26" s="929"/>
      <c r="D26" s="929"/>
      <c r="E26" s="929"/>
      <c r="F26" s="929"/>
      <c r="G26" s="929"/>
      <c r="H26" s="929"/>
      <c r="I26" s="929"/>
      <c r="J26" s="929"/>
      <c r="K26" s="929"/>
      <c r="L26" s="930"/>
      <c r="M26" s="1130"/>
      <c r="N26" s="1131"/>
      <c r="O26" s="1131"/>
      <c r="P26" s="1131"/>
      <c r="Q26" s="1131"/>
      <c r="R26" s="1137"/>
      <c r="S26" s="1137"/>
      <c r="T26" s="1137"/>
      <c r="U26" s="1137"/>
      <c r="V26" s="1137"/>
      <c r="W26" s="1137"/>
      <c r="X26" s="1137"/>
      <c r="Y26" s="1137"/>
      <c r="Z26" s="977"/>
      <c r="AA26" s="978"/>
      <c r="AB26" s="36"/>
      <c r="AC26" s="27"/>
      <c r="AD26" s="27"/>
      <c r="AE26" s="27"/>
      <c r="AF26" s="27"/>
      <c r="AG26" s="27"/>
      <c r="AH26" s="27"/>
      <c r="AI26" s="27"/>
      <c r="AJ26" s="27"/>
    </row>
    <row r="27" spans="1:36" s="4" customFormat="1" ht="15.95" customHeight="1" x14ac:dyDescent="0.4">
      <c r="A27" s="36"/>
      <c r="B27" s="1149" t="s">
        <v>98</v>
      </c>
      <c r="C27" s="1150"/>
      <c r="D27" s="1150"/>
      <c r="E27" s="1150"/>
      <c r="F27" s="1150"/>
      <c r="G27" s="1150"/>
      <c r="H27" s="1150"/>
      <c r="I27" s="1150"/>
      <c r="J27" s="1150"/>
      <c r="K27" s="1150"/>
      <c r="L27" s="1151"/>
      <c r="M27" s="1124">
        <f>'(別紙2)変更事業計画書'!X70</f>
        <v>0</v>
      </c>
      <c r="N27" s="1125"/>
      <c r="O27" s="1125"/>
      <c r="P27" s="1125"/>
      <c r="Q27" s="1125"/>
      <c r="R27" s="1125"/>
      <c r="S27" s="1125"/>
      <c r="T27" s="1125"/>
      <c r="U27" s="1125"/>
      <c r="V27" s="1125"/>
      <c r="W27" s="1125"/>
      <c r="X27" s="1125"/>
      <c r="Y27" s="1125"/>
      <c r="Z27" s="974" t="s">
        <v>8</v>
      </c>
      <c r="AA27" s="975"/>
      <c r="AB27" s="36"/>
      <c r="AC27" s="27"/>
      <c r="AD27" s="27"/>
      <c r="AE27" s="27"/>
      <c r="AF27" s="27"/>
      <c r="AG27" s="27"/>
      <c r="AH27" s="27"/>
      <c r="AI27" s="27"/>
      <c r="AJ27" s="27"/>
    </row>
    <row r="28" spans="1:36" s="4" customFormat="1" ht="15.95" customHeight="1" x14ac:dyDescent="0.4">
      <c r="A28" s="36"/>
      <c r="B28" s="1152"/>
      <c r="C28" s="1153"/>
      <c r="D28" s="1153"/>
      <c r="E28" s="1153"/>
      <c r="F28" s="1153"/>
      <c r="G28" s="1153"/>
      <c r="H28" s="1153"/>
      <c r="I28" s="1153"/>
      <c r="J28" s="1153"/>
      <c r="K28" s="1153"/>
      <c r="L28" s="1154"/>
      <c r="M28" s="1126"/>
      <c r="N28" s="1127"/>
      <c r="O28" s="1127"/>
      <c r="P28" s="1127"/>
      <c r="Q28" s="1127"/>
      <c r="R28" s="1127"/>
      <c r="S28" s="1127"/>
      <c r="T28" s="1127"/>
      <c r="U28" s="1127"/>
      <c r="V28" s="1127"/>
      <c r="W28" s="1127"/>
      <c r="X28" s="1127"/>
      <c r="Y28" s="1127"/>
      <c r="Z28" s="977"/>
      <c r="AA28" s="978"/>
      <c r="AB28" s="36"/>
      <c r="AC28" s="27"/>
      <c r="AD28" s="27"/>
      <c r="AE28" s="27"/>
      <c r="AF28" s="27"/>
      <c r="AG28" s="27"/>
      <c r="AH28" s="27"/>
      <c r="AI28" s="27"/>
      <c r="AJ28" s="27"/>
    </row>
    <row r="29" spans="1:36" s="4" customFormat="1" ht="15.95" customHeight="1" x14ac:dyDescent="0.4">
      <c r="A29" s="36"/>
      <c r="B29" s="897" t="s">
        <v>99</v>
      </c>
      <c r="C29" s="898"/>
      <c r="D29" s="898"/>
      <c r="E29" s="898"/>
      <c r="F29" s="898"/>
      <c r="G29" s="898"/>
      <c r="H29" s="898"/>
      <c r="I29" s="898"/>
      <c r="J29" s="898"/>
      <c r="K29" s="898"/>
      <c r="L29" s="899"/>
      <c r="M29" s="1140" t="str">
        <f>IF('(別紙2)変更事業計画書'!J21="","",'(別紙2)変更事業計画書'!J21)</f>
        <v/>
      </c>
      <c r="N29" s="1141"/>
      <c r="O29" s="1141"/>
      <c r="P29" s="1141"/>
      <c r="Q29" s="1141"/>
      <c r="R29" s="1141"/>
      <c r="S29" s="1141"/>
      <c r="T29" s="1141"/>
      <c r="U29" s="1141"/>
      <c r="V29" s="1141"/>
      <c r="W29" s="1141"/>
      <c r="X29" s="1141"/>
      <c r="Y29" s="1141"/>
      <c r="Z29" s="1141"/>
      <c r="AA29" s="1142"/>
      <c r="AB29" s="36"/>
      <c r="AC29" s="27"/>
      <c r="AD29" s="27"/>
      <c r="AE29" s="27"/>
      <c r="AF29" s="27"/>
      <c r="AG29" s="27"/>
      <c r="AH29" s="27"/>
      <c r="AI29" s="27"/>
      <c r="AJ29" s="27"/>
    </row>
    <row r="30" spans="1:36" s="4" customFormat="1" ht="15.95" customHeight="1" x14ac:dyDescent="0.4">
      <c r="A30" s="36"/>
      <c r="B30" s="900"/>
      <c r="C30" s="937"/>
      <c r="D30" s="937"/>
      <c r="E30" s="937"/>
      <c r="F30" s="937"/>
      <c r="G30" s="937"/>
      <c r="H30" s="937"/>
      <c r="I30" s="937"/>
      <c r="J30" s="937"/>
      <c r="K30" s="937"/>
      <c r="L30" s="902"/>
      <c r="M30" s="1143"/>
      <c r="N30" s="1144"/>
      <c r="O30" s="1144"/>
      <c r="P30" s="1144"/>
      <c r="Q30" s="1144"/>
      <c r="R30" s="1144"/>
      <c r="S30" s="1144"/>
      <c r="T30" s="1144"/>
      <c r="U30" s="1144"/>
      <c r="V30" s="1144"/>
      <c r="W30" s="1144"/>
      <c r="X30" s="1144"/>
      <c r="Y30" s="1144"/>
      <c r="Z30" s="1144"/>
      <c r="AA30" s="1145"/>
      <c r="AB30" s="36"/>
      <c r="AC30" s="27"/>
      <c r="AD30" s="27"/>
      <c r="AE30" s="27"/>
      <c r="AF30" s="27"/>
      <c r="AG30" s="27"/>
      <c r="AH30" s="27"/>
      <c r="AI30" s="27"/>
      <c r="AJ30" s="27"/>
    </row>
    <row r="31" spans="1:36" s="4" customFormat="1" ht="15.95" customHeight="1" x14ac:dyDescent="0.4">
      <c r="A31" s="36"/>
      <c r="B31" s="900"/>
      <c r="C31" s="937"/>
      <c r="D31" s="937"/>
      <c r="E31" s="937"/>
      <c r="F31" s="937"/>
      <c r="G31" s="937"/>
      <c r="H31" s="937"/>
      <c r="I31" s="937"/>
      <c r="J31" s="937"/>
      <c r="K31" s="937"/>
      <c r="L31" s="902"/>
      <c r="M31" s="1143"/>
      <c r="N31" s="1144"/>
      <c r="O31" s="1144"/>
      <c r="P31" s="1144"/>
      <c r="Q31" s="1144"/>
      <c r="R31" s="1144"/>
      <c r="S31" s="1144"/>
      <c r="T31" s="1144"/>
      <c r="U31" s="1144"/>
      <c r="V31" s="1144"/>
      <c r="W31" s="1144"/>
      <c r="X31" s="1144"/>
      <c r="Y31" s="1144"/>
      <c r="Z31" s="1144"/>
      <c r="AA31" s="1145"/>
      <c r="AB31" s="36"/>
      <c r="AC31" s="27"/>
      <c r="AD31" s="27"/>
      <c r="AE31" s="27"/>
      <c r="AF31" s="27"/>
      <c r="AG31" s="27"/>
      <c r="AH31" s="27"/>
      <c r="AI31" s="27"/>
      <c r="AJ31" s="27"/>
    </row>
    <row r="32" spans="1:36" s="4" customFormat="1" ht="15.95" customHeight="1" x14ac:dyDescent="0.4">
      <c r="A32" s="36"/>
      <c r="B32" s="903"/>
      <c r="C32" s="904"/>
      <c r="D32" s="904"/>
      <c r="E32" s="904"/>
      <c r="F32" s="904"/>
      <c r="G32" s="904"/>
      <c r="H32" s="904"/>
      <c r="I32" s="904"/>
      <c r="J32" s="904"/>
      <c r="K32" s="904"/>
      <c r="L32" s="905"/>
      <c r="M32" s="1146"/>
      <c r="N32" s="1147"/>
      <c r="O32" s="1147"/>
      <c r="P32" s="1147"/>
      <c r="Q32" s="1147"/>
      <c r="R32" s="1147"/>
      <c r="S32" s="1147"/>
      <c r="T32" s="1147"/>
      <c r="U32" s="1147"/>
      <c r="V32" s="1147"/>
      <c r="W32" s="1147"/>
      <c r="X32" s="1147"/>
      <c r="Y32" s="1147"/>
      <c r="Z32" s="1147"/>
      <c r="AA32" s="1148"/>
      <c r="AB32" s="36"/>
      <c r="AC32" s="27"/>
      <c r="AD32" s="27"/>
      <c r="AE32" s="27"/>
      <c r="AF32" s="27"/>
      <c r="AG32" s="27"/>
      <c r="AH32" s="27"/>
      <c r="AI32" s="27"/>
      <c r="AJ32" s="27"/>
    </row>
    <row r="33" spans="1:53" s="4" customFormat="1" ht="15.95" customHeight="1" x14ac:dyDescent="0.4">
      <c r="A33" s="36"/>
      <c r="B33" s="897" t="s">
        <v>100</v>
      </c>
      <c r="C33" s="898"/>
      <c r="D33" s="898"/>
      <c r="E33" s="898"/>
      <c r="F33" s="898"/>
      <c r="G33" s="898"/>
      <c r="H33" s="898"/>
      <c r="I33" s="898"/>
      <c r="J33" s="898"/>
      <c r="K33" s="898"/>
      <c r="L33" s="899"/>
      <c r="M33" s="1140"/>
      <c r="N33" s="1141"/>
      <c r="O33" s="1141"/>
      <c r="P33" s="1141"/>
      <c r="Q33" s="1141"/>
      <c r="R33" s="1141"/>
      <c r="S33" s="1141"/>
      <c r="T33" s="1141"/>
      <c r="U33" s="1141"/>
      <c r="V33" s="1141"/>
      <c r="W33" s="1141"/>
      <c r="X33" s="1141"/>
      <c r="Y33" s="1141"/>
      <c r="Z33" s="1141"/>
      <c r="AA33" s="1142"/>
      <c r="AB33" s="36"/>
      <c r="AC33" s="27"/>
      <c r="AD33" s="27"/>
      <c r="AE33" s="27"/>
      <c r="AF33" s="27"/>
      <c r="AG33" s="27"/>
      <c r="AH33" s="27"/>
      <c r="AI33" s="27"/>
      <c r="AJ33" s="27"/>
    </row>
    <row r="34" spans="1:53" s="4" customFormat="1" ht="15.95" customHeight="1" x14ac:dyDescent="0.4">
      <c r="A34" s="36"/>
      <c r="B34" s="900"/>
      <c r="C34" s="937"/>
      <c r="D34" s="937"/>
      <c r="E34" s="937"/>
      <c r="F34" s="937"/>
      <c r="G34" s="937"/>
      <c r="H34" s="937"/>
      <c r="I34" s="937"/>
      <c r="J34" s="937"/>
      <c r="K34" s="937"/>
      <c r="L34" s="902"/>
      <c r="M34" s="1143"/>
      <c r="N34" s="1144"/>
      <c r="O34" s="1144"/>
      <c r="P34" s="1144"/>
      <c r="Q34" s="1144"/>
      <c r="R34" s="1144"/>
      <c r="S34" s="1144"/>
      <c r="T34" s="1144"/>
      <c r="U34" s="1144"/>
      <c r="V34" s="1144"/>
      <c r="W34" s="1144"/>
      <c r="X34" s="1144"/>
      <c r="Y34" s="1144"/>
      <c r="Z34" s="1144"/>
      <c r="AA34" s="1145"/>
      <c r="AB34" s="36"/>
    </row>
    <row r="35" spans="1:53" s="4" customFormat="1" ht="15.95" customHeight="1" x14ac:dyDescent="0.4">
      <c r="A35" s="36"/>
      <c r="B35" s="900"/>
      <c r="C35" s="937"/>
      <c r="D35" s="937"/>
      <c r="E35" s="937"/>
      <c r="F35" s="937"/>
      <c r="G35" s="937"/>
      <c r="H35" s="937"/>
      <c r="I35" s="937"/>
      <c r="J35" s="937"/>
      <c r="K35" s="937"/>
      <c r="L35" s="902"/>
      <c r="M35" s="1143"/>
      <c r="N35" s="1144"/>
      <c r="O35" s="1144"/>
      <c r="P35" s="1144"/>
      <c r="Q35" s="1144"/>
      <c r="R35" s="1144"/>
      <c r="S35" s="1144"/>
      <c r="T35" s="1144"/>
      <c r="U35" s="1144"/>
      <c r="V35" s="1144"/>
      <c r="W35" s="1144"/>
      <c r="X35" s="1144"/>
      <c r="Y35" s="1144"/>
      <c r="Z35" s="1144"/>
      <c r="AA35" s="1145"/>
      <c r="AB35" s="36"/>
    </row>
    <row r="36" spans="1:53" s="4" customFormat="1" ht="15.95" customHeight="1" x14ac:dyDescent="0.4">
      <c r="A36" s="36"/>
      <c r="B36" s="903"/>
      <c r="C36" s="904"/>
      <c r="D36" s="904"/>
      <c r="E36" s="904"/>
      <c r="F36" s="904"/>
      <c r="G36" s="904"/>
      <c r="H36" s="904"/>
      <c r="I36" s="904"/>
      <c r="J36" s="904"/>
      <c r="K36" s="904"/>
      <c r="L36" s="905"/>
      <c r="M36" s="1146"/>
      <c r="N36" s="1147"/>
      <c r="O36" s="1147"/>
      <c r="P36" s="1147"/>
      <c r="Q36" s="1147"/>
      <c r="R36" s="1147"/>
      <c r="S36" s="1147"/>
      <c r="T36" s="1147"/>
      <c r="U36" s="1147"/>
      <c r="V36" s="1147"/>
      <c r="W36" s="1147"/>
      <c r="X36" s="1147"/>
      <c r="Y36" s="1147"/>
      <c r="Z36" s="1147"/>
      <c r="AA36" s="1148"/>
      <c r="AB36" s="36"/>
    </row>
    <row r="37" spans="1:53" s="4" customFormat="1" ht="15.95" customHeight="1" x14ac:dyDescent="0.4">
      <c r="A37" s="36"/>
      <c r="B37" s="925" t="s">
        <v>102</v>
      </c>
      <c r="C37" s="1150"/>
      <c r="D37" s="1150"/>
      <c r="E37" s="1150"/>
      <c r="F37" s="1150"/>
      <c r="G37" s="1150"/>
      <c r="H37" s="1150"/>
      <c r="I37" s="1150"/>
      <c r="J37" s="1150"/>
      <c r="K37" s="1150"/>
      <c r="L37" s="1151"/>
      <c r="M37" s="1124">
        <f>'(別紙2)変更事業計画書'!X68</f>
        <v>0</v>
      </c>
      <c r="N37" s="1125"/>
      <c r="O37" s="1125"/>
      <c r="P37" s="1125"/>
      <c r="Q37" s="1125"/>
      <c r="R37" s="1125"/>
      <c r="S37" s="1125"/>
      <c r="T37" s="1125"/>
      <c r="U37" s="1125"/>
      <c r="V37" s="1125"/>
      <c r="W37" s="1125"/>
      <c r="X37" s="1125"/>
      <c r="Y37" s="1125"/>
      <c r="Z37" s="974" t="s">
        <v>8</v>
      </c>
      <c r="AA37" s="975"/>
      <c r="AB37" s="36"/>
    </row>
    <row r="38" spans="1:53" s="4" customFormat="1" ht="15.95" customHeight="1" x14ac:dyDescent="0.4">
      <c r="A38" s="36"/>
      <c r="B38" s="1152"/>
      <c r="C38" s="1153"/>
      <c r="D38" s="1153"/>
      <c r="E38" s="1153"/>
      <c r="F38" s="1153"/>
      <c r="G38" s="1153"/>
      <c r="H38" s="1153"/>
      <c r="I38" s="1153"/>
      <c r="J38" s="1153"/>
      <c r="K38" s="1153"/>
      <c r="L38" s="1154"/>
      <c r="M38" s="1126"/>
      <c r="N38" s="1127"/>
      <c r="O38" s="1127"/>
      <c r="P38" s="1127"/>
      <c r="Q38" s="1127"/>
      <c r="R38" s="1127"/>
      <c r="S38" s="1127"/>
      <c r="T38" s="1127"/>
      <c r="U38" s="1127"/>
      <c r="V38" s="1127"/>
      <c r="W38" s="1127"/>
      <c r="X38" s="1127"/>
      <c r="Y38" s="1127"/>
      <c r="Z38" s="977"/>
      <c r="AA38" s="978"/>
      <c r="AB38" s="36"/>
    </row>
    <row r="39" spans="1:53" s="4" customFormat="1" ht="15.95" customHeight="1" x14ac:dyDescent="0.4">
      <c r="A39" s="36"/>
      <c r="B39" s="897" t="s">
        <v>25</v>
      </c>
      <c r="C39" s="898"/>
      <c r="D39" s="898"/>
      <c r="E39" s="898"/>
      <c r="F39" s="898"/>
      <c r="G39" s="898"/>
      <c r="H39" s="898"/>
      <c r="I39" s="898"/>
      <c r="J39" s="898"/>
      <c r="K39" s="898"/>
      <c r="L39" s="899"/>
      <c r="M39" s="68"/>
      <c r="N39" s="1161" t="s">
        <v>101</v>
      </c>
      <c r="O39" s="1161"/>
      <c r="P39" s="1161"/>
      <c r="Q39" s="1161"/>
      <c r="R39" s="1161"/>
      <c r="S39" s="1161"/>
      <c r="T39" s="1161"/>
      <c r="U39" s="1161"/>
      <c r="V39" s="1161"/>
      <c r="W39" s="1161"/>
      <c r="X39" s="1161"/>
      <c r="Y39" s="1161"/>
      <c r="Z39" s="1161"/>
      <c r="AA39" s="1162"/>
      <c r="AB39" s="36"/>
    </row>
    <row r="40" spans="1:53" s="4" customFormat="1" ht="15.95" customHeight="1" x14ac:dyDescent="0.4">
      <c r="A40" s="36"/>
      <c r="B40" s="900"/>
      <c r="C40" s="937"/>
      <c r="D40" s="937"/>
      <c r="E40" s="937"/>
      <c r="F40" s="937"/>
      <c r="G40" s="937"/>
      <c r="H40" s="937"/>
      <c r="I40" s="937"/>
      <c r="J40" s="937"/>
      <c r="K40" s="937"/>
      <c r="L40" s="902"/>
      <c r="M40" s="111"/>
      <c r="N40" s="1163"/>
      <c r="O40" s="1163"/>
      <c r="P40" s="1163"/>
      <c r="Q40" s="1163"/>
      <c r="R40" s="1163"/>
      <c r="S40" s="1163"/>
      <c r="T40" s="1163"/>
      <c r="U40" s="1163"/>
      <c r="V40" s="1163"/>
      <c r="W40" s="1163"/>
      <c r="X40" s="1163"/>
      <c r="Y40" s="1163"/>
      <c r="Z40" s="1163"/>
      <c r="AA40" s="1164"/>
      <c r="AB40" s="36"/>
    </row>
    <row r="41" spans="1:53" s="4" customFormat="1" ht="15.95" customHeight="1" x14ac:dyDescent="0.4">
      <c r="A41" s="36"/>
      <c r="B41" s="913" t="s">
        <v>26</v>
      </c>
      <c r="C41" s="914"/>
      <c r="D41" s="914"/>
      <c r="E41" s="914"/>
      <c r="F41" s="914"/>
      <c r="G41" s="914"/>
      <c r="H41" s="914"/>
      <c r="I41" s="914"/>
      <c r="J41" s="914"/>
      <c r="K41" s="914"/>
      <c r="L41" s="915"/>
      <c r="M41" s="1155" t="s">
        <v>166</v>
      </c>
      <c r="N41" s="1156"/>
      <c r="O41" s="1156"/>
      <c r="P41" s="1156"/>
      <c r="Q41" s="1156"/>
      <c r="R41" s="1156"/>
      <c r="S41" s="1156"/>
      <c r="T41" s="1156"/>
      <c r="U41" s="1156"/>
      <c r="V41" s="1156"/>
      <c r="W41" s="1156"/>
      <c r="X41" s="1156"/>
      <c r="Y41" s="1156"/>
      <c r="Z41" s="1156"/>
      <c r="AA41" s="1157"/>
      <c r="AB41" s="36"/>
    </row>
    <row r="42" spans="1:53" s="4" customFormat="1" ht="15.95" customHeight="1" x14ac:dyDescent="0.4">
      <c r="A42" s="36"/>
      <c r="B42" s="919"/>
      <c r="C42" s="920"/>
      <c r="D42" s="920"/>
      <c r="E42" s="920"/>
      <c r="F42" s="920"/>
      <c r="G42" s="920"/>
      <c r="H42" s="920"/>
      <c r="I42" s="920"/>
      <c r="J42" s="920"/>
      <c r="K42" s="920"/>
      <c r="L42" s="921"/>
      <c r="M42" s="1158"/>
      <c r="N42" s="1159"/>
      <c r="O42" s="1159"/>
      <c r="P42" s="1159"/>
      <c r="Q42" s="1159"/>
      <c r="R42" s="1159"/>
      <c r="S42" s="1159"/>
      <c r="T42" s="1159"/>
      <c r="U42" s="1159"/>
      <c r="V42" s="1159"/>
      <c r="W42" s="1159"/>
      <c r="X42" s="1159"/>
      <c r="Y42" s="1159"/>
      <c r="Z42" s="1159"/>
      <c r="AA42" s="1160"/>
      <c r="AB42" s="36"/>
    </row>
    <row r="43" spans="1:53" s="4" customFormat="1" ht="18.75" customHeight="1" x14ac:dyDescent="0.4">
      <c r="A43" s="36"/>
      <c r="B43" s="36" t="s">
        <v>9</v>
      </c>
      <c r="C43" s="36"/>
      <c r="D43" s="36" t="s">
        <v>16</v>
      </c>
      <c r="E43" s="59"/>
      <c r="F43" s="59"/>
      <c r="G43" s="59"/>
      <c r="H43" s="59"/>
      <c r="I43" s="59"/>
      <c r="J43" s="59"/>
      <c r="K43" s="59"/>
      <c r="L43" s="59"/>
      <c r="M43" s="59"/>
      <c r="N43" s="59"/>
      <c r="O43" s="59"/>
      <c r="P43" s="59"/>
      <c r="Q43" s="59"/>
      <c r="R43" s="59"/>
      <c r="S43" s="59"/>
      <c r="T43" s="59"/>
      <c r="U43" s="59"/>
      <c r="V43" s="59"/>
      <c r="W43" s="59"/>
      <c r="X43" s="59"/>
      <c r="Y43" s="59"/>
      <c r="Z43" s="59"/>
      <c r="AA43" s="59"/>
      <c r="AB43" s="36"/>
    </row>
    <row r="44" spans="1:53" ht="18.75" customHeight="1" x14ac:dyDescent="0.4">
      <c r="A44" s="35"/>
      <c r="B44" s="35"/>
      <c r="C44" s="35"/>
      <c r="D44" s="67"/>
      <c r="E44" s="67"/>
      <c r="F44" s="67"/>
      <c r="G44" s="67"/>
      <c r="H44" s="67"/>
      <c r="I44" s="67"/>
      <c r="J44" s="67"/>
      <c r="K44" s="67"/>
      <c r="L44" s="67"/>
      <c r="M44" s="67"/>
      <c r="N44" s="67"/>
      <c r="O44" s="67"/>
      <c r="P44" s="67"/>
      <c r="Q44" s="67"/>
      <c r="R44" s="67"/>
      <c r="S44" s="67"/>
      <c r="T44" s="67"/>
      <c r="U44" s="67"/>
      <c r="V44" s="67"/>
      <c r="W44" s="67"/>
      <c r="X44" s="67"/>
      <c r="Y44" s="67"/>
      <c r="Z44" s="67"/>
      <c r="AA44" s="67"/>
      <c r="AB44" s="35"/>
      <c r="AC44" s="4"/>
      <c r="AD44" s="4"/>
      <c r="AE44" s="4"/>
      <c r="AF44" s="4"/>
      <c r="AG44" s="4"/>
      <c r="AH44" s="4"/>
      <c r="AI44" s="4"/>
      <c r="AJ44" s="4"/>
      <c r="AK44" s="4"/>
      <c r="AL44" s="4"/>
      <c r="AM44" s="4"/>
      <c r="AN44" s="4"/>
      <c r="AO44" s="4"/>
      <c r="AP44" s="4"/>
      <c r="AQ44" s="4"/>
      <c r="AR44" s="4"/>
      <c r="AS44" s="4"/>
      <c r="AT44" s="4"/>
      <c r="AU44" s="4"/>
      <c r="AV44" s="4"/>
      <c r="AW44" s="4"/>
      <c r="AX44" s="4"/>
      <c r="AY44" s="4"/>
      <c r="AZ44" s="4"/>
      <c r="BA44" s="4"/>
    </row>
    <row r="45" spans="1:53" ht="18.75" customHeight="1" x14ac:dyDescent="0.4">
      <c r="AC45" s="4"/>
      <c r="AD45" s="4"/>
      <c r="AE45" s="4"/>
      <c r="AF45" s="4"/>
      <c r="AG45" s="4"/>
      <c r="AH45" s="4"/>
      <c r="AI45" s="4"/>
      <c r="AJ45" s="4"/>
      <c r="AK45" s="4"/>
      <c r="AL45" s="4"/>
      <c r="AM45" s="4"/>
      <c r="AN45" s="4"/>
      <c r="AO45" s="4"/>
      <c r="AP45" s="4"/>
      <c r="AQ45" s="4"/>
      <c r="AR45" s="4"/>
      <c r="AS45" s="4"/>
      <c r="AT45" s="4"/>
      <c r="AU45" s="4"/>
      <c r="AV45" s="4"/>
      <c r="AW45" s="4"/>
      <c r="AX45" s="4"/>
      <c r="AY45" s="4"/>
      <c r="AZ45" s="4"/>
      <c r="BA45" s="4"/>
    </row>
    <row r="46" spans="1:53" ht="18.75" customHeight="1" x14ac:dyDescent="0.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row r="47" spans="1:53" ht="18.75" customHeight="1" x14ac:dyDescent="0.4">
      <c r="AC47" s="4"/>
      <c r="AD47" s="4"/>
      <c r="AE47" s="4"/>
      <c r="AF47" s="4"/>
      <c r="AG47" s="4"/>
      <c r="AH47" s="4"/>
      <c r="AI47" s="4"/>
      <c r="AJ47" s="4"/>
      <c r="AK47" s="4"/>
      <c r="AL47" s="4"/>
      <c r="AM47" s="4"/>
      <c r="AN47" s="4"/>
      <c r="AO47" s="4"/>
      <c r="AP47" s="4"/>
      <c r="AQ47" s="4"/>
      <c r="AR47" s="4"/>
      <c r="AS47" s="4"/>
      <c r="AT47" s="4"/>
      <c r="AU47" s="4"/>
      <c r="AV47" s="4"/>
      <c r="AW47" s="4"/>
      <c r="AX47" s="4"/>
      <c r="AY47" s="4"/>
      <c r="AZ47" s="4"/>
      <c r="BA47" s="4"/>
    </row>
    <row r="48" spans="1:53" ht="18.75" customHeight="1" x14ac:dyDescent="0.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sheetData>
  <customSheetViews>
    <customSheetView guid="{43050D9F-831B-4AF3-8E5E-9303BB21A858}" showPageBreaks="1" printArea="1" view="pageBreakPreview">
      <selection activeCell="M9" sqref="M9:Q10"/>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7">
    <mergeCell ref="M41:AA42"/>
    <mergeCell ref="B37:L38"/>
    <mergeCell ref="M37:Y38"/>
    <mergeCell ref="Z37:AA38"/>
    <mergeCell ref="B39:L40"/>
    <mergeCell ref="B41:L42"/>
    <mergeCell ref="N39:AA40"/>
    <mergeCell ref="B19:F20"/>
    <mergeCell ref="B17:F18"/>
    <mergeCell ref="B33:L36"/>
    <mergeCell ref="M33:AA36"/>
    <mergeCell ref="M27:Y28"/>
    <mergeCell ref="Z27:AA28"/>
    <mergeCell ref="B29:L32"/>
    <mergeCell ref="M29:AA32"/>
    <mergeCell ref="N17:S18"/>
    <mergeCell ref="N19:S20"/>
    <mergeCell ref="B27:L28"/>
    <mergeCell ref="C12:AA12"/>
    <mergeCell ref="B25:L26"/>
    <mergeCell ref="B21:L22"/>
    <mergeCell ref="M21:AA22"/>
    <mergeCell ref="B23:L24"/>
    <mergeCell ref="B13:AB13"/>
    <mergeCell ref="A15:AB15"/>
    <mergeCell ref="T17:AA18"/>
    <mergeCell ref="T19:AA20"/>
    <mergeCell ref="Z23:AA24"/>
    <mergeCell ref="M23:Y24"/>
    <mergeCell ref="Z25:AA26"/>
    <mergeCell ref="M25:Q26"/>
    <mergeCell ref="G19:M20"/>
    <mergeCell ref="G17:M18"/>
    <mergeCell ref="R25:Y26"/>
    <mergeCell ref="B2:AB2"/>
    <mergeCell ref="A3:AB4"/>
    <mergeCell ref="U5:AA5"/>
    <mergeCell ref="B6:I6"/>
    <mergeCell ref="H7:L10"/>
    <mergeCell ref="R7:S7"/>
    <mergeCell ref="T7:AB7"/>
    <mergeCell ref="R9:AB9"/>
    <mergeCell ref="R10:V10"/>
    <mergeCell ref="W10:AA10"/>
    <mergeCell ref="M7:Q8"/>
    <mergeCell ref="R8:AB8"/>
    <mergeCell ref="M9:Q10"/>
  </mergeCells>
  <phoneticPr fontId="2"/>
  <dataValidations count="2">
    <dataValidation type="list" allowBlank="1" showInputMessage="1" showErrorMessage="1" sqref="M25:Q26">
      <formula1>"（増額）,（減額）"</formula1>
    </dataValidation>
    <dataValidation type="list" allowBlank="1" showInputMessage="1" showErrorMessage="1" sqref="M41:AA42">
      <formula1>"　,補助金交付要綱に適合"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I46"/>
  <sheetViews>
    <sheetView view="pageBreakPreview" topLeftCell="A6" zoomScale="90" zoomScaleNormal="85" zoomScaleSheetLayoutView="90" workbookViewId="0">
      <selection activeCell="H19" sqref="H19:M20"/>
    </sheetView>
  </sheetViews>
  <sheetFormatPr defaultColWidth="3" defaultRowHeight="18.75" customHeight="1" x14ac:dyDescent="0.4"/>
  <cols>
    <col min="1" max="1" width="3" style="2"/>
    <col min="2" max="2" width="2" style="2" customWidth="1"/>
    <col min="3" max="3" width="4.625" style="2" customWidth="1"/>
    <col min="4" max="7" width="3" style="2"/>
    <col min="8" max="8" width="4.125" style="2" customWidth="1"/>
    <col min="9" max="14" width="3" style="2"/>
    <col min="15" max="15" width="2" style="2" customWidth="1"/>
    <col min="16" max="26" width="3" style="2"/>
    <col min="27" max="28" width="3" style="2" customWidth="1"/>
    <col min="29" max="29" width="3" style="2"/>
    <col min="30" max="30" width="3.5" style="2" bestFit="1" customWidth="1"/>
    <col min="31"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61" ht="9.9499999999999993" customHeight="1" x14ac:dyDescent="0.4">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row>
    <row r="2" spans="1:61" ht="18.75" customHeight="1" x14ac:dyDescent="0.4">
      <c r="A2" s="36"/>
      <c r="B2" s="959" t="s">
        <v>103</v>
      </c>
      <c r="C2" s="959"/>
      <c r="D2" s="959"/>
      <c r="E2" s="959"/>
      <c r="F2" s="959"/>
      <c r="G2" s="959"/>
      <c r="H2" s="959"/>
      <c r="I2" s="959"/>
      <c r="J2" s="959"/>
      <c r="K2" s="959"/>
      <c r="L2" s="959"/>
      <c r="M2" s="959"/>
      <c r="N2" s="959"/>
      <c r="O2" s="959"/>
      <c r="P2" s="959"/>
      <c r="Q2" s="959"/>
      <c r="R2" s="959"/>
      <c r="S2" s="959"/>
      <c r="T2" s="959"/>
      <c r="U2" s="959"/>
      <c r="V2" s="959"/>
      <c r="W2" s="959"/>
      <c r="X2" s="959"/>
      <c r="Y2" s="959"/>
      <c r="Z2" s="959"/>
      <c r="AA2" s="959"/>
      <c r="AB2" s="959"/>
      <c r="AC2" s="28"/>
    </row>
    <row r="3" spans="1:61" ht="12.95" customHeight="1" x14ac:dyDescent="0.4">
      <c r="A3" s="1165" t="s">
        <v>38</v>
      </c>
      <c r="B3" s="1165"/>
      <c r="C3" s="1165"/>
      <c r="D3" s="1165"/>
      <c r="E3" s="1165"/>
      <c r="F3" s="1165"/>
      <c r="G3" s="1165"/>
      <c r="H3" s="1165"/>
      <c r="I3" s="1165"/>
      <c r="J3" s="1165"/>
      <c r="K3" s="1165"/>
      <c r="L3" s="1165"/>
      <c r="M3" s="1166" t="s">
        <v>146</v>
      </c>
      <c r="N3" s="1166"/>
      <c r="O3" s="1166"/>
      <c r="P3" s="1166"/>
      <c r="Q3" s="959" t="s">
        <v>104</v>
      </c>
      <c r="R3" s="959"/>
      <c r="S3" s="959"/>
      <c r="T3" s="959"/>
      <c r="U3" s="959"/>
      <c r="V3" s="959"/>
      <c r="W3" s="959"/>
      <c r="X3" s="959"/>
      <c r="Y3" s="959"/>
      <c r="Z3" s="959"/>
      <c r="AA3" s="959"/>
      <c r="AB3" s="959"/>
      <c r="AC3" s="31"/>
      <c r="AD3" s="31"/>
      <c r="AE3" s="31"/>
      <c r="AF3" s="31"/>
      <c r="AG3" s="31"/>
      <c r="AH3" s="31"/>
      <c r="AI3" s="31"/>
      <c r="AJ3" s="31"/>
      <c r="AK3" s="31"/>
      <c r="AL3" s="31"/>
      <c r="AM3" s="31"/>
      <c r="AN3" s="31"/>
      <c r="AO3" s="31"/>
      <c r="AP3" s="31"/>
      <c r="AQ3" s="31"/>
      <c r="AR3" s="31"/>
      <c r="AS3" s="31"/>
      <c r="AT3" s="31"/>
      <c r="AU3" s="31"/>
      <c r="AV3" s="31"/>
      <c r="AW3" s="31"/>
      <c r="AX3" s="31"/>
      <c r="AY3" s="31"/>
      <c r="AZ3" s="31"/>
    </row>
    <row r="4" spans="1:61" ht="12.95" customHeight="1" x14ac:dyDescent="0.4">
      <c r="A4" s="1165"/>
      <c r="B4" s="1165"/>
      <c r="C4" s="1165"/>
      <c r="D4" s="1165"/>
      <c r="E4" s="1165"/>
      <c r="F4" s="1165"/>
      <c r="G4" s="1165"/>
      <c r="H4" s="1165"/>
      <c r="I4" s="1165"/>
      <c r="J4" s="1165"/>
      <c r="K4" s="1165"/>
      <c r="L4" s="1165"/>
      <c r="M4" s="1166"/>
      <c r="N4" s="1166"/>
      <c r="O4" s="1166"/>
      <c r="P4" s="1166"/>
      <c r="Q4" s="959"/>
      <c r="R4" s="959"/>
      <c r="S4" s="959"/>
      <c r="T4" s="959"/>
      <c r="U4" s="959"/>
      <c r="V4" s="959"/>
      <c r="W4" s="959"/>
      <c r="X4" s="959"/>
      <c r="Y4" s="959"/>
      <c r="Z4" s="959"/>
      <c r="AA4" s="959"/>
      <c r="AB4" s="959"/>
    </row>
    <row r="5" spans="1:61" ht="12.95" customHeight="1" x14ac:dyDescent="0.4">
      <c r="A5" s="1165"/>
      <c r="B5" s="1165"/>
      <c r="C5" s="1165"/>
      <c r="D5" s="1165"/>
      <c r="E5" s="1165"/>
      <c r="F5" s="1165"/>
      <c r="G5" s="1165"/>
      <c r="H5" s="1165"/>
      <c r="I5" s="1165"/>
      <c r="J5" s="1165"/>
      <c r="K5" s="1165"/>
      <c r="L5" s="1165"/>
      <c r="M5" s="1166"/>
      <c r="N5" s="1166"/>
      <c r="O5" s="1166"/>
      <c r="P5" s="1166"/>
      <c r="Q5" s="959"/>
      <c r="R5" s="959"/>
      <c r="S5" s="959"/>
      <c r="T5" s="959"/>
      <c r="U5" s="959"/>
      <c r="V5" s="959"/>
      <c r="W5" s="959"/>
      <c r="X5" s="959"/>
      <c r="Y5" s="959"/>
      <c r="Z5" s="959"/>
      <c r="AA5" s="959"/>
      <c r="AB5" s="959"/>
      <c r="AC5" s="28"/>
    </row>
    <row r="6" spans="1:61" ht="18.75" customHeight="1" x14ac:dyDescent="0.4">
      <c r="A6" s="37"/>
      <c r="B6" s="35"/>
      <c r="C6" s="35"/>
      <c r="D6" s="35"/>
      <c r="E6" s="35"/>
      <c r="F6" s="35"/>
      <c r="G6" s="35"/>
      <c r="H6" s="35"/>
      <c r="I6" s="35"/>
      <c r="J6" s="35"/>
      <c r="K6" s="35"/>
      <c r="L6" s="35"/>
      <c r="M6" s="35"/>
      <c r="N6" s="35"/>
      <c r="O6" s="35"/>
      <c r="P6" s="35"/>
      <c r="Q6" s="35"/>
      <c r="R6" s="35"/>
      <c r="S6" s="35"/>
      <c r="T6" s="35"/>
      <c r="U6" s="1115">
        <f ca="1">TODAY()</f>
        <v>45399</v>
      </c>
      <c r="V6" s="1115"/>
      <c r="W6" s="1115"/>
      <c r="X6" s="1115"/>
      <c r="Y6" s="1115"/>
      <c r="Z6" s="1115"/>
      <c r="AA6" s="1115"/>
      <c r="AB6" s="35"/>
    </row>
    <row r="7" spans="1:61" ht="18.75" customHeight="1" x14ac:dyDescent="0.4">
      <c r="A7" s="38"/>
      <c r="B7" s="981" t="s">
        <v>12</v>
      </c>
      <c r="C7" s="981"/>
      <c r="D7" s="981"/>
      <c r="E7" s="981"/>
      <c r="F7" s="981"/>
      <c r="G7" s="981"/>
      <c r="H7" s="981"/>
      <c r="I7" s="981"/>
      <c r="J7" s="64"/>
      <c r="K7" s="38"/>
      <c r="L7" s="38"/>
      <c r="M7" s="38"/>
      <c r="N7" s="35"/>
      <c r="O7" s="35"/>
      <c r="P7" s="35"/>
      <c r="Q7" s="35"/>
      <c r="R7" s="35"/>
      <c r="S7" s="35"/>
      <c r="T7" s="35"/>
      <c r="U7" s="35"/>
      <c r="V7" s="35"/>
      <c r="W7" s="35"/>
      <c r="X7" s="35"/>
      <c r="Y7" s="35"/>
      <c r="Z7" s="35"/>
      <c r="AA7" s="35"/>
      <c r="AB7" s="35"/>
      <c r="AD7" s="28"/>
    </row>
    <row r="8" spans="1:61" ht="18.75" customHeight="1" x14ac:dyDescent="0.4">
      <c r="A8" s="37"/>
      <c r="B8" s="35"/>
      <c r="C8" s="35"/>
      <c r="D8" s="35"/>
      <c r="E8" s="35"/>
      <c r="F8" s="35"/>
      <c r="G8" s="960" t="s">
        <v>39</v>
      </c>
      <c r="H8" s="960"/>
      <c r="I8" s="960"/>
      <c r="J8" s="960"/>
      <c r="K8" s="960"/>
      <c r="L8" s="980" t="s">
        <v>14</v>
      </c>
      <c r="M8" s="980"/>
      <c r="N8" s="980"/>
      <c r="O8" s="980"/>
      <c r="P8" s="980"/>
      <c r="Q8" s="980"/>
      <c r="R8" s="960" t="s">
        <v>131</v>
      </c>
      <c r="S8" s="960"/>
      <c r="T8" s="940" t="str">
        <f>IF(基本情報設定!$F$16="","",基本情報設定!$F$16)</f>
        <v/>
      </c>
      <c r="U8" s="940"/>
      <c r="V8" s="940"/>
      <c r="W8" s="940"/>
      <c r="X8" s="940"/>
      <c r="Y8" s="940"/>
      <c r="Z8" s="940"/>
      <c r="AA8" s="940"/>
      <c r="AB8" s="940"/>
      <c r="AC8" s="29"/>
      <c r="AE8" s="28"/>
    </row>
    <row r="9" spans="1:61" ht="18.75" customHeight="1" x14ac:dyDescent="0.4">
      <c r="A9" s="37"/>
      <c r="B9" s="35"/>
      <c r="C9" s="35"/>
      <c r="D9" s="35"/>
      <c r="E9" s="35"/>
      <c r="F9" s="35"/>
      <c r="G9" s="960"/>
      <c r="H9" s="960"/>
      <c r="I9" s="960"/>
      <c r="J9" s="960"/>
      <c r="K9" s="960"/>
      <c r="L9" s="980"/>
      <c r="M9" s="980"/>
      <c r="N9" s="980"/>
      <c r="O9" s="980"/>
      <c r="P9" s="980"/>
      <c r="Q9" s="980"/>
      <c r="R9" s="1182" t="str">
        <f>IF(基本情報設定!$J$16="","",基本情報設定!$J$16)</f>
        <v/>
      </c>
      <c r="S9" s="1182"/>
      <c r="T9" s="1182"/>
      <c r="U9" s="1182"/>
      <c r="V9" s="1182"/>
      <c r="W9" s="1182"/>
      <c r="X9" s="1182"/>
      <c r="Y9" s="1182"/>
      <c r="Z9" s="1182"/>
      <c r="AA9" s="1182"/>
      <c r="AB9" s="1182"/>
      <c r="AC9" s="29"/>
      <c r="AE9" s="28"/>
    </row>
    <row r="10" spans="1:61" ht="18.75" customHeight="1" x14ac:dyDescent="0.4">
      <c r="A10" s="37"/>
      <c r="B10" s="35"/>
      <c r="C10" s="35"/>
      <c r="D10" s="35"/>
      <c r="E10" s="35"/>
      <c r="F10" s="35"/>
      <c r="G10" s="960"/>
      <c r="H10" s="960"/>
      <c r="I10" s="960"/>
      <c r="J10" s="960"/>
      <c r="K10" s="960"/>
      <c r="L10" s="937" t="s">
        <v>15</v>
      </c>
      <c r="M10" s="937"/>
      <c r="N10" s="937"/>
      <c r="O10" s="937"/>
      <c r="P10" s="937"/>
      <c r="Q10" s="937"/>
      <c r="R10" s="939" t="str">
        <f>IF(基本情報設定!$E$7="","",基本情報設定!$E$7)</f>
        <v/>
      </c>
      <c r="S10" s="939"/>
      <c r="T10" s="939"/>
      <c r="U10" s="939"/>
      <c r="V10" s="939"/>
      <c r="W10" s="939"/>
      <c r="X10" s="939"/>
      <c r="Y10" s="939"/>
      <c r="Z10" s="939"/>
      <c r="AA10" s="939"/>
      <c r="AB10" s="939"/>
      <c r="AC10" s="28"/>
    </row>
    <row r="11" spans="1:61" ht="18.75" customHeight="1" x14ac:dyDescent="0.4">
      <c r="A11" s="37"/>
      <c r="B11" s="35"/>
      <c r="C11" s="35"/>
      <c r="D11" s="35"/>
      <c r="E11" s="35"/>
      <c r="F11" s="35"/>
      <c r="G11" s="960"/>
      <c r="H11" s="960"/>
      <c r="I11" s="960"/>
      <c r="J11" s="960"/>
      <c r="K11" s="960"/>
      <c r="L11" s="937"/>
      <c r="M11" s="937"/>
      <c r="N11" s="937"/>
      <c r="O11" s="937"/>
      <c r="P11" s="937"/>
      <c r="Q11" s="937"/>
      <c r="R11" s="938" t="str">
        <f>IF(基本情報設定!$E$10="","",基本情報設定!$E$10)</f>
        <v/>
      </c>
      <c r="S11" s="938"/>
      <c r="T11" s="938"/>
      <c r="U11" s="938"/>
      <c r="V11" s="938"/>
      <c r="W11" s="939" t="str">
        <f>IF(基本情報設定!$H$10="","",基本情報設定!$H$10)</f>
        <v/>
      </c>
      <c r="X11" s="939"/>
      <c r="Y11" s="939"/>
      <c r="Z11" s="939"/>
      <c r="AA11" s="939"/>
      <c r="AB11" s="35"/>
      <c r="AC11" s="28"/>
      <c r="BB11" s="4"/>
      <c r="BC11" s="4"/>
      <c r="BD11" s="4"/>
      <c r="BE11" s="4"/>
      <c r="BF11" s="4"/>
      <c r="BG11" s="4"/>
      <c r="BH11" s="4"/>
      <c r="BI11" s="4"/>
    </row>
    <row r="12" spans="1:61" s="4" customFormat="1" ht="18.75" customHeight="1" x14ac:dyDescent="0.4">
      <c r="A12" s="36"/>
      <c r="B12" s="43"/>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row>
    <row r="13" spans="1:61" s="4" customFormat="1" ht="18.75" customHeight="1" x14ac:dyDescent="0.4">
      <c r="A13" s="36"/>
      <c r="B13" s="36"/>
      <c r="C13" s="1167" t="str">
        <f>H19</f>
        <v>令和　年　月　日</v>
      </c>
      <c r="D13" s="1167"/>
      <c r="E13" s="1167"/>
      <c r="F13" s="1167"/>
      <c r="G13" s="1167"/>
      <c r="H13" s="36" t="s">
        <v>108</v>
      </c>
      <c r="I13" s="980" t="str">
        <f>T19</f>
        <v>指令も産第   号</v>
      </c>
      <c r="J13" s="980"/>
      <c r="K13" s="980"/>
      <c r="L13" s="980"/>
      <c r="M13" s="980"/>
      <c r="N13" s="980"/>
      <c r="O13" s="980" t="s">
        <v>147</v>
      </c>
      <c r="P13" s="980"/>
      <c r="Q13" s="980"/>
      <c r="R13" s="980"/>
      <c r="S13" s="980"/>
      <c r="T13" s="980"/>
      <c r="U13" s="980"/>
      <c r="V13" s="980"/>
      <c r="W13" s="980"/>
      <c r="X13" s="980"/>
      <c r="Y13" s="980"/>
      <c r="Z13" s="980"/>
      <c r="AA13" s="980"/>
      <c r="AB13" s="36"/>
    </row>
    <row r="14" spans="1:61" s="4" customFormat="1" ht="18.75" customHeight="1" x14ac:dyDescent="0.4">
      <c r="A14" s="36"/>
      <c r="B14" s="36" t="s">
        <v>109</v>
      </c>
      <c r="C14" s="36"/>
      <c r="D14" s="36"/>
      <c r="E14" s="36"/>
      <c r="F14" s="36"/>
      <c r="G14" s="36"/>
      <c r="H14" s="36"/>
      <c r="I14" s="36"/>
      <c r="J14" s="36"/>
      <c r="K14" s="960" t="str">
        <f>M3</f>
        <v>変更</v>
      </c>
      <c r="L14" s="960"/>
      <c r="M14" s="980" t="s">
        <v>111</v>
      </c>
      <c r="N14" s="980"/>
      <c r="O14" s="980"/>
      <c r="P14" s="980"/>
      <c r="Q14" s="980"/>
      <c r="R14" s="980"/>
      <c r="S14" s="980"/>
      <c r="T14" s="980"/>
      <c r="U14" s="980"/>
      <c r="V14" s="980"/>
      <c r="W14" s="980"/>
      <c r="X14" s="980"/>
      <c r="Y14" s="980"/>
      <c r="Z14" s="980"/>
      <c r="AA14" s="980"/>
      <c r="AB14" s="36"/>
    </row>
    <row r="15" spans="1:61" s="4" customFormat="1" ht="18.75" customHeight="1" x14ac:dyDescent="0.4">
      <c r="A15" s="36"/>
      <c r="B15" s="36" t="s">
        <v>110</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row>
    <row r="16" spans="1:61" s="4" customFormat="1" ht="15" customHeight="1" x14ac:dyDescent="0.4">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27"/>
    </row>
    <row r="17" spans="1:36" s="4" customFormat="1" ht="15" customHeight="1" x14ac:dyDescent="0.4">
      <c r="A17" s="960" t="s">
        <v>3</v>
      </c>
      <c r="B17" s="960"/>
      <c r="C17" s="960"/>
      <c r="D17" s="960"/>
      <c r="E17" s="960"/>
      <c r="F17" s="960"/>
      <c r="G17" s="960"/>
      <c r="H17" s="960"/>
      <c r="I17" s="960"/>
      <c r="J17" s="960"/>
      <c r="K17" s="960"/>
      <c r="L17" s="960"/>
      <c r="M17" s="960"/>
      <c r="N17" s="960"/>
      <c r="O17" s="960"/>
      <c r="P17" s="960"/>
      <c r="Q17" s="960"/>
      <c r="R17" s="960"/>
      <c r="S17" s="960"/>
      <c r="T17" s="960"/>
      <c r="U17" s="960"/>
      <c r="V17" s="960"/>
      <c r="W17" s="960"/>
      <c r="X17" s="960"/>
      <c r="Y17" s="960"/>
      <c r="Z17" s="960"/>
      <c r="AA17" s="960"/>
      <c r="AB17" s="960"/>
      <c r="AC17" s="27"/>
    </row>
    <row r="18" spans="1:36" s="4" customFormat="1" ht="15" customHeight="1" x14ac:dyDescent="0.4">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27"/>
    </row>
    <row r="19" spans="1:36" s="4" customFormat="1" ht="15.95" customHeight="1" x14ac:dyDescent="0.4">
      <c r="A19" s="36"/>
      <c r="B19" s="1138" t="s">
        <v>40</v>
      </c>
      <c r="C19" s="1138"/>
      <c r="D19" s="1138"/>
      <c r="E19" s="1138"/>
      <c r="F19" s="1138"/>
      <c r="G19" s="1138"/>
      <c r="H19" s="1134" t="s">
        <v>112</v>
      </c>
      <c r="I19" s="1134"/>
      <c r="J19" s="1134"/>
      <c r="K19" s="1134"/>
      <c r="L19" s="1134"/>
      <c r="M19" s="1134"/>
      <c r="N19" s="1138" t="s">
        <v>41</v>
      </c>
      <c r="O19" s="1138"/>
      <c r="P19" s="1138"/>
      <c r="Q19" s="1138"/>
      <c r="R19" s="1138"/>
      <c r="S19" s="1138"/>
      <c r="T19" s="1168" t="s">
        <v>363</v>
      </c>
      <c r="U19" s="1168"/>
      <c r="V19" s="1168"/>
      <c r="W19" s="1168"/>
      <c r="X19" s="1168"/>
      <c r="Y19" s="1168"/>
      <c r="Z19" s="1168"/>
      <c r="AA19" s="1168"/>
      <c r="AB19" s="36"/>
      <c r="AC19" s="27"/>
    </row>
    <row r="20" spans="1:36" s="4" customFormat="1" ht="15.95" customHeight="1" x14ac:dyDescent="0.4">
      <c r="A20" s="36"/>
      <c r="B20" s="1139"/>
      <c r="C20" s="1139"/>
      <c r="D20" s="1139"/>
      <c r="E20" s="1139"/>
      <c r="F20" s="1139"/>
      <c r="G20" s="1139"/>
      <c r="H20" s="1135"/>
      <c r="I20" s="1135"/>
      <c r="J20" s="1135"/>
      <c r="K20" s="1135"/>
      <c r="L20" s="1135"/>
      <c r="M20" s="1135"/>
      <c r="N20" s="1139"/>
      <c r="O20" s="1139"/>
      <c r="P20" s="1139"/>
      <c r="Q20" s="1139"/>
      <c r="R20" s="1139"/>
      <c r="S20" s="1139"/>
      <c r="T20" s="1169"/>
      <c r="U20" s="1169"/>
      <c r="V20" s="1169"/>
      <c r="W20" s="1169"/>
      <c r="X20" s="1169"/>
      <c r="Y20" s="1169"/>
      <c r="Z20" s="1169"/>
      <c r="AA20" s="1169"/>
      <c r="AB20" s="36"/>
    </row>
    <row r="21" spans="1:36" s="4" customFormat="1" ht="15.95" customHeight="1" x14ac:dyDescent="0.4">
      <c r="A21" s="36"/>
      <c r="B21" s="1138" t="s">
        <v>4</v>
      </c>
      <c r="C21" s="1138"/>
      <c r="D21" s="1138"/>
      <c r="E21" s="1138"/>
      <c r="F21" s="1138"/>
      <c r="G21" s="1138"/>
      <c r="H21" s="1132" t="str">
        <f>【管理者】セットアップ!B1</f>
        <v>令和６年度</v>
      </c>
      <c r="I21" s="1132"/>
      <c r="J21" s="1132"/>
      <c r="K21" s="1132"/>
      <c r="L21" s="1132"/>
      <c r="M21" s="1132"/>
      <c r="N21" s="1138" t="s">
        <v>42</v>
      </c>
      <c r="O21" s="1138"/>
      <c r="P21" s="1138"/>
      <c r="Q21" s="1138"/>
      <c r="R21" s="1138"/>
      <c r="S21" s="1138"/>
      <c r="T21" s="1180">
        <f>基本情報設定!E20</f>
        <v>0</v>
      </c>
      <c r="U21" s="1180"/>
      <c r="V21" s="1180"/>
      <c r="W21" s="1180"/>
      <c r="X21" s="1180"/>
      <c r="Y21" s="1180"/>
      <c r="Z21" s="1180"/>
      <c r="AA21" s="1180"/>
      <c r="AB21" s="36"/>
    </row>
    <row r="22" spans="1:36" s="4" customFormat="1" ht="15.95" customHeight="1" x14ac:dyDescent="0.4">
      <c r="A22" s="36"/>
      <c r="B22" s="1139"/>
      <c r="C22" s="1139"/>
      <c r="D22" s="1139"/>
      <c r="E22" s="1139"/>
      <c r="F22" s="1139"/>
      <c r="G22" s="1139"/>
      <c r="H22" s="1133"/>
      <c r="I22" s="1133"/>
      <c r="J22" s="1133"/>
      <c r="K22" s="1133"/>
      <c r="L22" s="1133"/>
      <c r="M22" s="1133"/>
      <c r="N22" s="1139"/>
      <c r="O22" s="1139"/>
      <c r="P22" s="1139"/>
      <c r="Q22" s="1139"/>
      <c r="R22" s="1139"/>
      <c r="S22" s="1139"/>
      <c r="T22" s="1181"/>
      <c r="U22" s="1181"/>
      <c r="V22" s="1181"/>
      <c r="W22" s="1181"/>
      <c r="X22" s="1181"/>
      <c r="Y22" s="1181"/>
      <c r="Z22" s="1181"/>
      <c r="AA22" s="1181"/>
      <c r="AB22" s="36"/>
    </row>
    <row r="23" spans="1:36" s="4" customFormat="1" ht="14.1" customHeight="1" x14ac:dyDescent="0.4">
      <c r="A23" s="36"/>
      <c r="B23" s="897" t="s">
        <v>94</v>
      </c>
      <c r="C23" s="898"/>
      <c r="D23" s="898"/>
      <c r="E23" s="898"/>
      <c r="F23" s="898"/>
      <c r="G23" s="899"/>
      <c r="H23" s="974" t="str">
        <f>基本情報設定!$E$22</f>
        <v/>
      </c>
      <c r="I23" s="974"/>
      <c r="J23" s="974"/>
      <c r="K23" s="974"/>
      <c r="L23" s="974"/>
      <c r="M23" s="974"/>
      <c r="N23" s="974"/>
      <c r="O23" s="974"/>
      <c r="P23" s="974"/>
      <c r="Q23" s="974"/>
      <c r="R23" s="974"/>
      <c r="S23" s="974"/>
      <c r="T23" s="974"/>
      <c r="U23" s="974"/>
      <c r="V23" s="974"/>
      <c r="W23" s="974"/>
      <c r="X23" s="974"/>
      <c r="Y23" s="974"/>
      <c r="Z23" s="974"/>
      <c r="AA23" s="975"/>
      <c r="AB23" s="36"/>
    </row>
    <row r="24" spans="1:36" s="4" customFormat="1" ht="14.1" customHeight="1" x14ac:dyDescent="0.4">
      <c r="A24" s="36"/>
      <c r="B24" s="900"/>
      <c r="C24" s="937"/>
      <c r="D24" s="937"/>
      <c r="E24" s="937"/>
      <c r="F24" s="937"/>
      <c r="G24" s="902"/>
      <c r="H24" s="1170"/>
      <c r="I24" s="1170"/>
      <c r="J24" s="1170"/>
      <c r="K24" s="1170"/>
      <c r="L24" s="1170"/>
      <c r="M24" s="1170"/>
      <c r="N24" s="1170"/>
      <c r="O24" s="1170"/>
      <c r="P24" s="1170"/>
      <c r="Q24" s="1170"/>
      <c r="R24" s="1170"/>
      <c r="S24" s="1170"/>
      <c r="T24" s="1170"/>
      <c r="U24" s="1170"/>
      <c r="V24" s="1170"/>
      <c r="W24" s="1170"/>
      <c r="X24" s="1170"/>
      <c r="Y24" s="1170"/>
      <c r="Z24" s="1170"/>
      <c r="AA24" s="1171"/>
      <c r="AB24" s="36"/>
      <c r="AC24" s="27"/>
      <c r="AD24" s="27"/>
      <c r="AE24" s="27"/>
      <c r="AF24" s="27"/>
      <c r="AG24" s="27"/>
      <c r="AH24" s="27"/>
      <c r="AI24" s="27"/>
      <c r="AJ24" s="27"/>
    </row>
    <row r="25" spans="1:36" s="4" customFormat="1" ht="14.1" customHeight="1" x14ac:dyDescent="0.4">
      <c r="A25" s="36"/>
      <c r="B25" s="903"/>
      <c r="C25" s="904"/>
      <c r="D25" s="904"/>
      <c r="E25" s="904"/>
      <c r="F25" s="904"/>
      <c r="G25" s="905"/>
      <c r="H25" s="977"/>
      <c r="I25" s="977"/>
      <c r="J25" s="977"/>
      <c r="K25" s="977"/>
      <c r="L25" s="977"/>
      <c r="M25" s="977"/>
      <c r="N25" s="977"/>
      <c r="O25" s="977"/>
      <c r="P25" s="977"/>
      <c r="Q25" s="977"/>
      <c r="R25" s="977"/>
      <c r="S25" s="977"/>
      <c r="T25" s="977"/>
      <c r="U25" s="977"/>
      <c r="V25" s="977"/>
      <c r="W25" s="977"/>
      <c r="X25" s="977"/>
      <c r="Y25" s="977"/>
      <c r="Z25" s="977"/>
      <c r="AA25" s="978"/>
      <c r="AB25" s="36"/>
      <c r="AC25" s="27"/>
      <c r="AD25" s="27"/>
      <c r="AE25" s="27"/>
      <c r="AF25" s="27"/>
      <c r="AG25" s="27"/>
      <c r="AH25" s="27"/>
      <c r="AI25" s="27"/>
      <c r="AJ25" s="27"/>
    </row>
    <row r="26" spans="1:36" s="4" customFormat="1" ht="17.100000000000001" customHeight="1" x14ac:dyDescent="0.4">
      <c r="A26" s="36"/>
      <c r="B26" s="68"/>
      <c r="C26" s="60"/>
      <c r="D26" s="60"/>
      <c r="E26" s="60"/>
      <c r="F26" s="60"/>
      <c r="G26" s="66"/>
      <c r="H26" s="1174" t="str">
        <f>IF('(別紙2)変更事業計画書'!J21="","",'(別紙2)変更事業計画書'!J21)</f>
        <v/>
      </c>
      <c r="I26" s="1174"/>
      <c r="J26" s="1174"/>
      <c r="K26" s="1174"/>
      <c r="L26" s="1174"/>
      <c r="M26" s="1174"/>
      <c r="N26" s="1174"/>
      <c r="O26" s="1174"/>
      <c r="P26" s="1174"/>
      <c r="Q26" s="1174"/>
      <c r="R26" s="1174"/>
      <c r="S26" s="1174"/>
      <c r="T26" s="1174"/>
      <c r="U26" s="1174"/>
      <c r="V26" s="1174"/>
      <c r="W26" s="1174"/>
      <c r="X26" s="1174"/>
      <c r="Y26" s="1174"/>
      <c r="Z26" s="1174"/>
      <c r="AA26" s="1175"/>
      <c r="AB26" s="36"/>
      <c r="AC26" s="27"/>
      <c r="AD26" s="27"/>
      <c r="AE26" s="27"/>
      <c r="AF26" s="27"/>
      <c r="AG26" s="27"/>
      <c r="AH26" s="27"/>
      <c r="AI26" s="27"/>
      <c r="AJ26" s="27"/>
    </row>
    <row r="27" spans="1:36" s="4" customFormat="1" ht="17.100000000000001" customHeight="1" x14ac:dyDescent="0.4">
      <c r="A27" s="36"/>
      <c r="B27" s="69"/>
      <c r="C27" s="59"/>
      <c r="D27" s="59"/>
      <c r="E27" s="59"/>
      <c r="F27" s="59"/>
      <c r="G27" s="61"/>
      <c r="H27" s="1176"/>
      <c r="I27" s="1176"/>
      <c r="J27" s="1176"/>
      <c r="K27" s="1176"/>
      <c r="L27" s="1176"/>
      <c r="M27" s="1176"/>
      <c r="N27" s="1176"/>
      <c r="O27" s="1176"/>
      <c r="P27" s="1176"/>
      <c r="Q27" s="1176"/>
      <c r="R27" s="1176"/>
      <c r="S27" s="1176"/>
      <c r="T27" s="1176"/>
      <c r="U27" s="1176"/>
      <c r="V27" s="1176"/>
      <c r="W27" s="1176"/>
      <c r="X27" s="1176"/>
      <c r="Y27" s="1176"/>
      <c r="Z27" s="1176"/>
      <c r="AA27" s="1177"/>
      <c r="AB27" s="36"/>
      <c r="AC27" s="27"/>
      <c r="AD27" s="27"/>
      <c r="AE27" s="27"/>
      <c r="AF27" s="27"/>
      <c r="AG27" s="27"/>
      <c r="AH27" s="27"/>
      <c r="AI27" s="27"/>
      <c r="AJ27" s="27"/>
    </row>
    <row r="28" spans="1:36" s="4" customFormat="1" ht="15.95" customHeight="1" x14ac:dyDescent="0.4">
      <c r="A28" s="36"/>
      <c r="B28" s="900"/>
      <c r="C28" s="937"/>
      <c r="D28" s="937"/>
      <c r="E28" s="59"/>
      <c r="F28" s="59"/>
      <c r="G28" s="61"/>
      <c r="H28" s="1176"/>
      <c r="I28" s="1176"/>
      <c r="J28" s="1176"/>
      <c r="K28" s="1176"/>
      <c r="L28" s="1176"/>
      <c r="M28" s="1176"/>
      <c r="N28" s="1176"/>
      <c r="O28" s="1176"/>
      <c r="P28" s="1176"/>
      <c r="Q28" s="1176"/>
      <c r="R28" s="1176"/>
      <c r="S28" s="1176"/>
      <c r="T28" s="1176"/>
      <c r="U28" s="1176"/>
      <c r="V28" s="1176"/>
      <c r="W28" s="1176"/>
      <c r="X28" s="1176"/>
      <c r="Y28" s="1176"/>
      <c r="Z28" s="1176"/>
      <c r="AA28" s="1177"/>
      <c r="AB28" s="36"/>
      <c r="AC28" s="27"/>
      <c r="AD28" s="27"/>
      <c r="AE28" s="27"/>
      <c r="AF28" s="27"/>
      <c r="AG28" s="27"/>
      <c r="AH28" s="27"/>
      <c r="AI28" s="27"/>
      <c r="AJ28" s="27"/>
    </row>
    <row r="29" spans="1:36" s="4" customFormat="1" ht="15.95" customHeight="1" x14ac:dyDescent="0.4">
      <c r="A29" s="36"/>
      <c r="B29" s="1172" t="str">
        <f>M3</f>
        <v>変更</v>
      </c>
      <c r="C29" s="1173"/>
      <c r="D29" s="1173"/>
      <c r="E29" s="59"/>
      <c r="F29" s="937" t="s">
        <v>105</v>
      </c>
      <c r="G29" s="902"/>
      <c r="H29" s="1176"/>
      <c r="I29" s="1176"/>
      <c r="J29" s="1176"/>
      <c r="K29" s="1176"/>
      <c r="L29" s="1176"/>
      <c r="M29" s="1176"/>
      <c r="N29" s="1176"/>
      <c r="O29" s="1176"/>
      <c r="P29" s="1176"/>
      <c r="Q29" s="1176"/>
      <c r="R29" s="1176"/>
      <c r="S29" s="1176"/>
      <c r="T29" s="1176"/>
      <c r="U29" s="1176"/>
      <c r="V29" s="1176"/>
      <c r="W29" s="1176"/>
      <c r="X29" s="1176"/>
      <c r="Y29" s="1176"/>
      <c r="Z29" s="1176"/>
      <c r="AA29" s="1177"/>
      <c r="AB29" s="36"/>
      <c r="AC29" s="27"/>
      <c r="AD29" s="27"/>
      <c r="AE29" s="27"/>
      <c r="AF29" s="27"/>
      <c r="AG29" s="27"/>
      <c r="AH29" s="27"/>
      <c r="AI29" s="27"/>
      <c r="AJ29" s="27"/>
    </row>
    <row r="30" spans="1:36" s="4" customFormat="1" ht="15.95" customHeight="1" x14ac:dyDescent="0.4">
      <c r="A30" s="36"/>
      <c r="B30" s="900"/>
      <c r="C30" s="937"/>
      <c r="D30" s="937"/>
      <c r="E30" s="59"/>
      <c r="F30" s="59"/>
      <c r="G30" s="61"/>
      <c r="H30" s="1176"/>
      <c r="I30" s="1176"/>
      <c r="J30" s="1176"/>
      <c r="K30" s="1176"/>
      <c r="L30" s="1176"/>
      <c r="M30" s="1176"/>
      <c r="N30" s="1176"/>
      <c r="O30" s="1176"/>
      <c r="P30" s="1176"/>
      <c r="Q30" s="1176"/>
      <c r="R30" s="1176"/>
      <c r="S30" s="1176"/>
      <c r="T30" s="1176"/>
      <c r="U30" s="1176"/>
      <c r="V30" s="1176"/>
      <c r="W30" s="1176"/>
      <c r="X30" s="1176"/>
      <c r="Y30" s="1176"/>
      <c r="Z30" s="1176"/>
      <c r="AA30" s="1177"/>
      <c r="AB30" s="36"/>
      <c r="AC30" s="27"/>
      <c r="AD30" s="27"/>
      <c r="AE30" s="27"/>
      <c r="AF30" s="27"/>
      <c r="AG30" s="27"/>
      <c r="AH30" s="27"/>
      <c r="AI30" s="27"/>
      <c r="AJ30" s="27"/>
    </row>
    <row r="31" spans="1:36" s="4" customFormat="1" ht="17.100000000000001" customHeight="1" x14ac:dyDescent="0.4">
      <c r="A31" s="36"/>
      <c r="B31" s="70"/>
      <c r="C31" s="71"/>
      <c r="D31" s="71"/>
      <c r="E31" s="59"/>
      <c r="F31" s="59"/>
      <c r="G31" s="61"/>
      <c r="H31" s="1176"/>
      <c r="I31" s="1176"/>
      <c r="J31" s="1176"/>
      <c r="K31" s="1176"/>
      <c r="L31" s="1176"/>
      <c r="M31" s="1176"/>
      <c r="N31" s="1176"/>
      <c r="O31" s="1176"/>
      <c r="P31" s="1176"/>
      <c r="Q31" s="1176"/>
      <c r="R31" s="1176"/>
      <c r="S31" s="1176"/>
      <c r="T31" s="1176"/>
      <c r="U31" s="1176"/>
      <c r="V31" s="1176"/>
      <c r="W31" s="1176"/>
      <c r="X31" s="1176"/>
      <c r="Y31" s="1176"/>
      <c r="Z31" s="1176"/>
      <c r="AA31" s="1177"/>
      <c r="AB31" s="36"/>
      <c r="AC31" s="27"/>
      <c r="AD31" s="27"/>
      <c r="AE31" s="27"/>
      <c r="AF31" s="27"/>
      <c r="AG31" s="27"/>
      <c r="AH31" s="27"/>
      <c r="AI31" s="27"/>
      <c r="AJ31" s="27"/>
    </row>
    <row r="32" spans="1:36" s="4" customFormat="1" ht="17.100000000000001" customHeight="1" x14ac:dyDescent="0.4">
      <c r="A32" s="36"/>
      <c r="B32" s="69"/>
      <c r="C32" s="59"/>
      <c r="D32" s="59"/>
      <c r="E32" s="59"/>
      <c r="F32" s="59"/>
      <c r="G32" s="61"/>
      <c r="H32" s="1178"/>
      <c r="I32" s="1178"/>
      <c r="J32" s="1178"/>
      <c r="K32" s="1178"/>
      <c r="L32" s="1178"/>
      <c r="M32" s="1178"/>
      <c r="N32" s="1178"/>
      <c r="O32" s="1178"/>
      <c r="P32" s="1178"/>
      <c r="Q32" s="1178"/>
      <c r="R32" s="1178"/>
      <c r="S32" s="1178"/>
      <c r="T32" s="1178"/>
      <c r="U32" s="1178"/>
      <c r="V32" s="1178"/>
      <c r="W32" s="1178"/>
      <c r="X32" s="1178"/>
      <c r="Y32" s="1178"/>
      <c r="Z32" s="1178"/>
      <c r="AA32" s="1179"/>
      <c r="AB32" s="36"/>
    </row>
    <row r="33" spans="1:61" s="4" customFormat="1" ht="17.100000000000001" customHeight="1" x14ac:dyDescent="0.4">
      <c r="A33" s="36"/>
      <c r="B33" s="68"/>
      <c r="C33" s="60"/>
      <c r="D33" s="60"/>
      <c r="E33" s="60"/>
      <c r="F33" s="60"/>
      <c r="G33" s="66"/>
      <c r="H33" s="1174"/>
      <c r="I33" s="1174"/>
      <c r="J33" s="1174"/>
      <c r="K33" s="1174"/>
      <c r="L33" s="1174"/>
      <c r="M33" s="1174"/>
      <c r="N33" s="1174"/>
      <c r="O33" s="1174"/>
      <c r="P33" s="1174"/>
      <c r="Q33" s="1174"/>
      <c r="R33" s="1174"/>
      <c r="S33" s="1174"/>
      <c r="T33" s="1174"/>
      <c r="U33" s="1174"/>
      <c r="V33" s="1174"/>
      <c r="W33" s="1174"/>
      <c r="X33" s="1174"/>
      <c r="Y33" s="1174"/>
      <c r="Z33" s="1174"/>
      <c r="AA33" s="1175"/>
      <c r="AB33" s="36"/>
    </row>
    <row r="34" spans="1:61" s="4" customFormat="1" ht="15.95" customHeight="1" x14ac:dyDescent="0.4">
      <c r="A34" s="36"/>
      <c r="B34" s="69"/>
      <c r="C34" s="59"/>
      <c r="D34" s="59"/>
      <c r="E34" s="59"/>
      <c r="F34" s="59"/>
      <c r="G34" s="61"/>
      <c r="H34" s="1176"/>
      <c r="I34" s="1176"/>
      <c r="J34" s="1176"/>
      <c r="K34" s="1176"/>
      <c r="L34" s="1176"/>
      <c r="M34" s="1176"/>
      <c r="N34" s="1176"/>
      <c r="O34" s="1176"/>
      <c r="P34" s="1176"/>
      <c r="Q34" s="1176"/>
      <c r="R34" s="1176"/>
      <c r="S34" s="1176"/>
      <c r="T34" s="1176"/>
      <c r="U34" s="1176"/>
      <c r="V34" s="1176"/>
      <c r="W34" s="1176"/>
      <c r="X34" s="1176"/>
      <c r="Y34" s="1176"/>
      <c r="Z34" s="1176"/>
      <c r="AA34" s="1177"/>
      <c r="AB34" s="36"/>
    </row>
    <row r="35" spans="1:61" s="4" customFormat="1" ht="15.95" customHeight="1" x14ac:dyDescent="0.4">
      <c r="A35" s="36"/>
      <c r="B35" s="900"/>
      <c r="C35" s="937"/>
      <c r="D35" s="937"/>
      <c r="E35" s="59"/>
      <c r="F35" s="59"/>
      <c r="G35" s="61"/>
      <c r="H35" s="1176"/>
      <c r="I35" s="1176"/>
      <c r="J35" s="1176"/>
      <c r="K35" s="1176"/>
      <c r="L35" s="1176"/>
      <c r="M35" s="1176"/>
      <c r="N35" s="1176"/>
      <c r="O35" s="1176"/>
      <c r="P35" s="1176"/>
      <c r="Q35" s="1176"/>
      <c r="R35" s="1176"/>
      <c r="S35" s="1176"/>
      <c r="T35" s="1176"/>
      <c r="U35" s="1176"/>
      <c r="V35" s="1176"/>
      <c r="W35" s="1176"/>
      <c r="X35" s="1176"/>
      <c r="Y35" s="1176"/>
      <c r="Z35" s="1176"/>
      <c r="AA35" s="1177"/>
      <c r="AB35" s="36"/>
    </row>
    <row r="36" spans="1:61" s="4" customFormat="1" ht="15.95" customHeight="1" x14ac:dyDescent="0.4">
      <c r="A36" s="36"/>
      <c r="B36" s="1172" t="str">
        <f>M3</f>
        <v>変更</v>
      </c>
      <c r="C36" s="1173"/>
      <c r="D36" s="1173"/>
      <c r="E36" s="59"/>
      <c r="F36" s="937" t="s">
        <v>107</v>
      </c>
      <c r="G36" s="902"/>
      <c r="H36" s="1176"/>
      <c r="I36" s="1176"/>
      <c r="J36" s="1176"/>
      <c r="K36" s="1176"/>
      <c r="L36" s="1176"/>
      <c r="M36" s="1176"/>
      <c r="N36" s="1176"/>
      <c r="O36" s="1176"/>
      <c r="P36" s="1176"/>
      <c r="Q36" s="1176"/>
      <c r="R36" s="1176"/>
      <c r="S36" s="1176"/>
      <c r="T36" s="1176"/>
      <c r="U36" s="1176"/>
      <c r="V36" s="1176"/>
      <c r="W36" s="1176"/>
      <c r="X36" s="1176"/>
      <c r="Y36" s="1176"/>
      <c r="Z36" s="1176"/>
      <c r="AA36" s="1177"/>
      <c r="AB36" s="36"/>
    </row>
    <row r="37" spans="1:61" s="4" customFormat="1" ht="15.95" customHeight="1" x14ac:dyDescent="0.4">
      <c r="A37" s="36"/>
      <c r="B37" s="900"/>
      <c r="C37" s="937"/>
      <c r="D37" s="937"/>
      <c r="E37" s="59"/>
      <c r="F37" s="59"/>
      <c r="G37" s="61"/>
      <c r="H37" s="1176"/>
      <c r="I37" s="1176"/>
      <c r="J37" s="1176"/>
      <c r="K37" s="1176"/>
      <c r="L37" s="1176"/>
      <c r="M37" s="1176"/>
      <c r="N37" s="1176"/>
      <c r="O37" s="1176"/>
      <c r="P37" s="1176"/>
      <c r="Q37" s="1176"/>
      <c r="R37" s="1176"/>
      <c r="S37" s="1176"/>
      <c r="T37" s="1176"/>
      <c r="U37" s="1176"/>
      <c r="V37" s="1176"/>
      <c r="W37" s="1176"/>
      <c r="X37" s="1176"/>
      <c r="Y37" s="1176"/>
      <c r="Z37" s="1176"/>
      <c r="AA37" s="1177"/>
      <c r="AB37" s="36"/>
    </row>
    <row r="38" spans="1:61" s="4" customFormat="1" ht="17.100000000000001" customHeight="1" x14ac:dyDescent="0.4">
      <c r="A38" s="36"/>
      <c r="B38" s="70"/>
      <c r="C38" s="71"/>
      <c r="D38" s="71"/>
      <c r="E38" s="59"/>
      <c r="F38" s="59"/>
      <c r="G38" s="61"/>
      <c r="H38" s="1176"/>
      <c r="I38" s="1176"/>
      <c r="J38" s="1176"/>
      <c r="K38" s="1176"/>
      <c r="L38" s="1176"/>
      <c r="M38" s="1176"/>
      <c r="N38" s="1176"/>
      <c r="O38" s="1176"/>
      <c r="P38" s="1176"/>
      <c r="Q38" s="1176"/>
      <c r="R38" s="1176"/>
      <c r="S38" s="1176"/>
      <c r="T38" s="1176"/>
      <c r="U38" s="1176"/>
      <c r="V38" s="1176"/>
      <c r="W38" s="1176"/>
      <c r="X38" s="1176"/>
      <c r="Y38" s="1176"/>
      <c r="Z38" s="1176"/>
      <c r="AA38" s="1177"/>
      <c r="AB38" s="36"/>
    </row>
    <row r="39" spans="1:61" s="4" customFormat="1" ht="17.100000000000001" customHeight="1" x14ac:dyDescent="0.4">
      <c r="A39" s="36"/>
      <c r="B39" s="69"/>
      <c r="C39" s="59"/>
      <c r="D39" s="59"/>
      <c r="E39" s="59"/>
      <c r="F39" s="59"/>
      <c r="G39" s="61"/>
      <c r="H39" s="1178"/>
      <c r="I39" s="1178"/>
      <c r="J39" s="1178"/>
      <c r="K39" s="1178"/>
      <c r="L39" s="1178"/>
      <c r="M39" s="1178"/>
      <c r="N39" s="1178"/>
      <c r="O39" s="1178"/>
      <c r="P39" s="1178"/>
      <c r="Q39" s="1178"/>
      <c r="R39" s="1178"/>
      <c r="S39" s="1178"/>
      <c r="T39" s="1178"/>
      <c r="U39" s="1178"/>
      <c r="V39" s="1178"/>
      <c r="W39" s="1178"/>
      <c r="X39" s="1178"/>
      <c r="Y39" s="1178"/>
      <c r="Z39" s="1178"/>
      <c r="AA39" s="1179"/>
      <c r="AB39" s="36"/>
    </row>
    <row r="40" spans="1:61" s="4" customFormat="1" ht="15.95" customHeight="1" x14ac:dyDescent="0.4">
      <c r="A40" s="36"/>
      <c r="B40" s="897" t="s">
        <v>25</v>
      </c>
      <c r="C40" s="898"/>
      <c r="D40" s="898"/>
      <c r="E40" s="898"/>
      <c r="F40" s="898"/>
      <c r="G40" s="899"/>
      <c r="H40" s="974" t="s">
        <v>106</v>
      </c>
      <c r="I40" s="974"/>
      <c r="J40" s="974"/>
      <c r="K40" s="974"/>
      <c r="L40" s="974"/>
      <c r="M40" s="974"/>
      <c r="N40" s="974"/>
      <c r="O40" s="974"/>
      <c r="P40" s="974"/>
      <c r="Q40" s="974"/>
      <c r="R40" s="974"/>
      <c r="S40" s="974"/>
      <c r="T40" s="974"/>
      <c r="U40" s="974"/>
      <c r="V40" s="974"/>
      <c r="W40" s="974"/>
      <c r="X40" s="974"/>
      <c r="Y40" s="974"/>
      <c r="Z40" s="974"/>
      <c r="AA40" s="975"/>
      <c r="AB40" s="36"/>
    </row>
    <row r="41" spans="1:61" s="4" customFormat="1" ht="15.95" customHeight="1" x14ac:dyDescent="0.4">
      <c r="A41" s="36"/>
      <c r="B41" s="900"/>
      <c r="C41" s="937"/>
      <c r="D41" s="937"/>
      <c r="E41" s="937"/>
      <c r="F41" s="937"/>
      <c r="G41" s="902"/>
      <c r="H41" s="1170"/>
      <c r="I41" s="1170"/>
      <c r="J41" s="1170"/>
      <c r="K41" s="1170"/>
      <c r="L41" s="1170"/>
      <c r="M41" s="1170"/>
      <c r="N41" s="1170"/>
      <c r="O41" s="1170"/>
      <c r="P41" s="1170"/>
      <c r="Q41" s="1170"/>
      <c r="R41" s="1170"/>
      <c r="S41" s="1170"/>
      <c r="T41" s="1170"/>
      <c r="U41" s="1170"/>
      <c r="V41" s="1170"/>
      <c r="W41" s="1170"/>
      <c r="X41" s="1170"/>
      <c r="Y41" s="1170"/>
      <c r="Z41" s="1170"/>
      <c r="AA41" s="1171"/>
      <c r="AB41" s="36"/>
    </row>
    <row r="42" spans="1:61" s="4" customFormat="1" ht="15.95" customHeight="1" x14ac:dyDescent="0.4">
      <c r="A42" s="36"/>
      <c r="B42" s="903"/>
      <c r="C42" s="904"/>
      <c r="D42" s="904"/>
      <c r="E42" s="904"/>
      <c r="F42" s="904"/>
      <c r="G42" s="905"/>
      <c r="H42" s="977"/>
      <c r="I42" s="977"/>
      <c r="J42" s="977"/>
      <c r="K42" s="977"/>
      <c r="L42" s="977"/>
      <c r="M42" s="977"/>
      <c r="N42" s="977"/>
      <c r="O42" s="977"/>
      <c r="P42" s="977"/>
      <c r="Q42" s="977"/>
      <c r="R42" s="977"/>
      <c r="S42" s="977"/>
      <c r="T42" s="977"/>
      <c r="U42" s="977"/>
      <c r="V42" s="977"/>
      <c r="W42" s="977"/>
      <c r="X42" s="977"/>
      <c r="Y42" s="977"/>
      <c r="Z42" s="977"/>
      <c r="AA42" s="978"/>
      <c r="AB42" s="36"/>
      <c r="BB42" s="2"/>
      <c r="BC42" s="2"/>
      <c r="BD42" s="2"/>
      <c r="BE42" s="2"/>
      <c r="BF42" s="2"/>
      <c r="BG42" s="2"/>
      <c r="BH42" s="2"/>
      <c r="BI42" s="2"/>
    </row>
    <row r="43" spans="1:61" ht="18.75" customHeight="1" x14ac:dyDescent="0.4">
      <c r="A43" s="35"/>
      <c r="B43" s="35"/>
      <c r="C43" s="35"/>
      <c r="D43" s="67"/>
      <c r="E43" s="67"/>
      <c r="F43" s="67"/>
      <c r="G43" s="67"/>
      <c r="H43" s="67"/>
      <c r="I43" s="67"/>
      <c r="J43" s="67"/>
      <c r="K43" s="67"/>
      <c r="L43" s="67"/>
      <c r="M43" s="67"/>
      <c r="N43" s="67"/>
      <c r="O43" s="67"/>
      <c r="P43" s="67"/>
      <c r="Q43" s="67"/>
      <c r="R43" s="67"/>
      <c r="S43" s="67"/>
      <c r="T43" s="67"/>
      <c r="U43" s="67"/>
      <c r="V43" s="67"/>
      <c r="W43" s="67"/>
      <c r="X43" s="67"/>
      <c r="Y43" s="67"/>
      <c r="Z43" s="67"/>
      <c r="AA43" s="67"/>
      <c r="AB43" s="35"/>
      <c r="AC43" s="4"/>
      <c r="AD43" s="4"/>
      <c r="AE43" s="4"/>
      <c r="AF43" s="4"/>
      <c r="AG43" s="4"/>
      <c r="AH43" s="4"/>
      <c r="AI43" s="4"/>
      <c r="AJ43" s="4"/>
      <c r="AK43" s="4"/>
      <c r="AL43" s="4"/>
      <c r="AM43" s="4"/>
      <c r="AN43" s="4"/>
      <c r="AO43" s="4"/>
      <c r="AP43" s="4"/>
      <c r="AQ43" s="4"/>
      <c r="AR43" s="4"/>
      <c r="AS43" s="4"/>
      <c r="AT43" s="4"/>
      <c r="AU43" s="4"/>
      <c r="AV43" s="4"/>
      <c r="AW43" s="4"/>
      <c r="AX43" s="4"/>
      <c r="AY43" s="4"/>
      <c r="AZ43" s="4"/>
      <c r="BA43" s="4"/>
    </row>
    <row r="44" spans="1:61" ht="18.75" customHeight="1" x14ac:dyDescent="0.4">
      <c r="AC44" s="4"/>
      <c r="AD44" s="4"/>
      <c r="AE44" s="4"/>
      <c r="AF44" s="4"/>
      <c r="AG44" s="4"/>
      <c r="AH44" s="4"/>
      <c r="AI44" s="4"/>
      <c r="AJ44" s="4"/>
      <c r="AK44" s="4"/>
      <c r="AL44" s="4"/>
      <c r="AM44" s="4"/>
      <c r="AN44" s="4"/>
      <c r="AO44" s="4"/>
      <c r="AP44" s="4"/>
      <c r="AQ44" s="4"/>
      <c r="AR44" s="4"/>
      <c r="AS44" s="4"/>
      <c r="AT44" s="4"/>
      <c r="AU44" s="4"/>
      <c r="AV44" s="4"/>
      <c r="AW44" s="4"/>
      <c r="AX44" s="4"/>
      <c r="AY44" s="4"/>
      <c r="AZ44" s="4"/>
      <c r="BA44" s="4"/>
    </row>
    <row r="45" spans="1:61" ht="18.75" customHeight="1" x14ac:dyDescent="0.4">
      <c r="AC45" s="4"/>
      <c r="AD45" s="4"/>
      <c r="AE45" s="4"/>
      <c r="AF45" s="4"/>
      <c r="AG45" s="4"/>
      <c r="AH45" s="4"/>
      <c r="AI45" s="4"/>
      <c r="AJ45" s="4"/>
      <c r="AK45" s="4"/>
      <c r="AL45" s="4"/>
      <c r="AM45" s="4"/>
      <c r="AN45" s="4"/>
      <c r="AO45" s="4"/>
      <c r="AP45" s="4"/>
      <c r="AQ45" s="4"/>
      <c r="AR45" s="4"/>
      <c r="AS45" s="4"/>
      <c r="AT45" s="4"/>
      <c r="AU45" s="4"/>
      <c r="AV45" s="4"/>
      <c r="AW45" s="4"/>
      <c r="AX45" s="4"/>
      <c r="AY45" s="4"/>
      <c r="AZ45" s="4"/>
      <c r="BA45" s="4"/>
    </row>
    <row r="46" spans="1:61" ht="18.75" customHeight="1" x14ac:dyDescent="0.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sheetData>
  <customSheetViews>
    <customSheetView guid="{43050D9F-831B-4AF3-8E5E-9303BB21A858}" showPageBreaks="1" printArea="1" view="pageBreakPreview">
      <selection activeCell="AG22" sqref="AG22"/>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3">
    <mergeCell ref="G8:K11"/>
    <mergeCell ref="L10:Q11"/>
    <mergeCell ref="R8:S8"/>
    <mergeCell ref="T8:AB8"/>
    <mergeCell ref="R10:AB10"/>
    <mergeCell ref="R11:V11"/>
    <mergeCell ref="W11:AA11"/>
    <mergeCell ref="R9:AB9"/>
    <mergeCell ref="L8:Q9"/>
    <mergeCell ref="B23:G25"/>
    <mergeCell ref="H23:AA25"/>
    <mergeCell ref="H26:AA32"/>
    <mergeCell ref="B28:D28"/>
    <mergeCell ref="B21:G22"/>
    <mergeCell ref="H21:M22"/>
    <mergeCell ref="N21:S22"/>
    <mergeCell ref="T21:AA22"/>
    <mergeCell ref="B40:G42"/>
    <mergeCell ref="H40:AA42"/>
    <mergeCell ref="B29:D29"/>
    <mergeCell ref="B30:D30"/>
    <mergeCell ref="F29:G29"/>
    <mergeCell ref="H33:AA39"/>
    <mergeCell ref="B35:D35"/>
    <mergeCell ref="B36:D36"/>
    <mergeCell ref="F36:G36"/>
    <mergeCell ref="B37:D37"/>
    <mergeCell ref="B19:G20"/>
    <mergeCell ref="C13:G13"/>
    <mergeCell ref="H19:M20"/>
    <mergeCell ref="N19:S20"/>
    <mergeCell ref="T19:AA20"/>
    <mergeCell ref="A17:AB17"/>
    <mergeCell ref="O13:AA13"/>
    <mergeCell ref="K14:L14"/>
    <mergeCell ref="M14:AA14"/>
    <mergeCell ref="I13:N13"/>
    <mergeCell ref="B2:AB2"/>
    <mergeCell ref="U6:AA6"/>
    <mergeCell ref="B7:I7"/>
    <mergeCell ref="A3:L5"/>
    <mergeCell ref="Q3:AB5"/>
    <mergeCell ref="M3:P5"/>
  </mergeCells>
  <phoneticPr fontId="2"/>
  <dataValidations count="1">
    <dataValidation type="list" allowBlank="1" showInputMessage="1" showErrorMessage="1" sqref="M3:P5">
      <formula1>"変更,中止,廃止"</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8"/>
  <sheetViews>
    <sheetView view="pageBreakPreview" zoomScale="90" zoomScaleNormal="85" zoomScaleSheetLayoutView="90" workbookViewId="0">
      <selection activeCell="H17" sqref="H17:M18"/>
    </sheetView>
  </sheetViews>
  <sheetFormatPr defaultColWidth="3" defaultRowHeight="18.75" customHeight="1" x14ac:dyDescent="0.4"/>
  <cols>
    <col min="1" max="1" width="3" style="2"/>
    <col min="2" max="2" width="2" style="2" customWidth="1"/>
    <col min="3" max="3" width="4.625" style="2" customWidth="1"/>
    <col min="4" max="27" width="3" style="2"/>
    <col min="28" max="28" width="3" style="2" customWidth="1"/>
    <col min="29" max="29" width="3" style="2"/>
    <col min="30" max="30" width="3.5" style="2" bestFit="1" customWidth="1"/>
    <col min="31" max="31" width="30.625" style="2" customWidth="1"/>
    <col min="32"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55" ht="9.9499999999999993" customHeight="1" x14ac:dyDescent="0.4">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row>
    <row r="2" spans="1:55" ht="18.75" customHeight="1" x14ac:dyDescent="0.4">
      <c r="A2" s="285"/>
      <c r="B2" s="1238" t="s">
        <v>367</v>
      </c>
      <c r="C2" s="1238"/>
      <c r="D2" s="1238"/>
      <c r="E2" s="1238"/>
      <c r="F2" s="1238"/>
      <c r="G2" s="1238"/>
      <c r="H2" s="1238"/>
      <c r="I2" s="1238"/>
      <c r="J2" s="1238"/>
      <c r="K2" s="1238"/>
      <c r="L2" s="1238"/>
      <c r="M2" s="1238"/>
      <c r="N2" s="1238"/>
      <c r="O2" s="1238"/>
      <c r="P2" s="1238"/>
      <c r="Q2" s="1238"/>
      <c r="R2" s="1238"/>
      <c r="S2" s="1238"/>
      <c r="T2" s="1238"/>
      <c r="U2" s="1238"/>
      <c r="V2" s="1238"/>
      <c r="W2" s="1238"/>
      <c r="X2" s="1238"/>
      <c r="Y2" s="1238"/>
      <c r="Z2" s="1238"/>
      <c r="AA2" s="1238"/>
      <c r="AB2" s="1238"/>
      <c r="AC2" s="28"/>
      <c r="AD2" s="1263"/>
      <c r="AE2" s="1263"/>
      <c r="AF2" s="1263"/>
      <c r="AG2" s="1263"/>
      <c r="AH2" s="1263"/>
      <c r="AI2" s="1263"/>
      <c r="AJ2" s="1263"/>
      <c r="AK2" s="1263"/>
      <c r="AL2" s="1263"/>
      <c r="AM2" s="1263"/>
      <c r="AN2" s="1263"/>
      <c r="AO2" s="1263"/>
      <c r="AP2" s="1263"/>
      <c r="AQ2" s="1263"/>
      <c r="AR2" s="1263"/>
      <c r="AS2" s="1263"/>
      <c r="AT2" s="1263"/>
      <c r="AU2" s="1263"/>
    </row>
    <row r="3" spans="1:55" ht="24" customHeight="1" x14ac:dyDescent="0.4">
      <c r="A3" s="1264" t="s">
        <v>38</v>
      </c>
      <c r="B3" s="1264"/>
      <c r="C3" s="1264"/>
      <c r="D3" s="1264"/>
      <c r="E3" s="1264"/>
      <c r="F3" s="1264"/>
      <c r="G3" s="1264"/>
      <c r="H3" s="1264"/>
      <c r="I3" s="1264"/>
      <c r="J3" s="1264"/>
      <c r="K3" s="1264"/>
      <c r="L3" s="1264"/>
      <c r="M3" s="1243" t="s">
        <v>368</v>
      </c>
      <c r="N3" s="1243"/>
      <c r="O3" s="1243"/>
      <c r="P3" s="1243"/>
      <c r="Q3" s="1238" t="s">
        <v>369</v>
      </c>
      <c r="R3" s="1238"/>
      <c r="S3" s="1238"/>
      <c r="T3" s="1238"/>
      <c r="U3" s="1238"/>
      <c r="V3" s="1238"/>
      <c r="W3" s="1238"/>
      <c r="X3" s="1238"/>
      <c r="Y3" s="1238"/>
      <c r="Z3" s="1238"/>
      <c r="AA3" s="1238"/>
      <c r="AB3" s="1238"/>
      <c r="AC3" s="286"/>
      <c r="AD3" s="1261"/>
      <c r="AE3" s="1261"/>
      <c r="AF3" s="1261"/>
      <c r="AG3" s="1261"/>
      <c r="AH3" s="1261"/>
      <c r="AI3" s="1261"/>
      <c r="AJ3" s="1261"/>
      <c r="AK3" s="1261"/>
      <c r="AL3" s="1261"/>
      <c r="AM3" s="1261"/>
      <c r="AN3" s="1261"/>
      <c r="AO3" s="1261"/>
      <c r="AP3" s="1261"/>
      <c r="AQ3" s="1261"/>
      <c r="AR3" s="1261"/>
      <c r="AS3" s="1261"/>
      <c r="AT3" s="1261"/>
      <c r="AU3" s="1261"/>
      <c r="AV3" s="286"/>
      <c r="AW3" s="286"/>
      <c r="AX3" s="286"/>
      <c r="AY3" s="286"/>
      <c r="AZ3" s="286"/>
    </row>
    <row r="4" spans="1:55" ht="18.75" customHeight="1" x14ac:dyDescent="0.4">
      <c r="A4" s="1264"/>
      <c r="B4" s="1264"/>
      <c r="C4" s="1264"/>
      <c r="D4" s="1264"/>
      <c r="E4" s="1264"/>
      <c r="F4" s="1264"/>
      <c r="G4" s="1264"/>
      <c r="H4" s="1264"/>
      <c r="I4" s="1264"/>
      <c r="J4" s="1264"/>
      <c r="K4" s="1264"/>
      <c r="L4" s="1264"/>
      <c r="M4" s="1243"/>
      <c r="N4" s="1243"/>
      <c r="O4" s="1243"/>
      <c r="P4" s="1243"/>
      <c r="Q4" s="1238"/>
      <c r="R4" s="1238"/>
      <c r="S4" s="1238"/>
      <c r="T4" s="1238"/>
      <c r="U4" s="1238"/>
      <c r="V4" s="1238"/>
      <c r="W4" s="1238"/>
      <c r="X4" s="1238"/>
      <c r="Y4" s="1238"/>
      <c r="Z4" s="1238"/>
      <c r="AA4" s="1238"/>
      <c r="AB4" s="1238"/>
      <c r="AD4" s="1265"/>
      <c r="AE4" s="1265"/>
      <c r="AF4" s="1265"/>
      <c r="AG4" s="1265"/>
      <c r="AH4" s="1265"/>
      <c r="AI4" s="1265"/>
      <c r="AJ4" s="1265"/>
      <c r="AK4" s="1265"/>
      <c r="AL4" s="1265"/>
      <c r="AM4" s="1265"/>
      <c r="AN4" s="1265"/>
      <c r="AO4" s="1265"/>
      <c r="AP4" s="1265"/>
      <c r="AQ4" s="1265"/>
      <c r="AR4" s="1265"/>
      <c r="AS4" s="1265"/>
      <c r="AT4" s="1265"/>
      <c r="AU4" s="1265"/>
    </row>
    <row r="5" spans="1:55" ht="18.75" customHeight="1" x14ac:dyDescent="0.4">
      <c r="A5" s="287"/>
      <c r="B5" s="284"/>
      <c r="C5" s="284"/>
      <c r="D5" s="284"/>
      <c r="E5" s="284"/>
      <c r="F5" s="284"/>
      <c r="G5" s="284"/>
      <c r="H5" s="284"/>
      <c r="I5" s="284"/>
      <c r="J5" s="284"/>
      <c r="K5" s="284"/>
      <c r="L5" s="284"/>
      <c r="M5" s="284"/>
      <c r="N5" s="284"/>
      <c r="O5" s="284"/>
      <c r="P5" s="284"/>
      <c r="Q5" s="284"/>
      <c r="R5" s="284"/>
      <c r="S5" s="284"/>
      <c r="T5" s="284"/>
      <c r="U5" s="1115" t="str">
        <f>H29</f>
        <v/>
      </c>
      <c r="V5" s="1115"/>
      <c r="W5" s="1115"/>
      <c r="X5" s="1115"/>
      <c r="Y5" s="1115"/>
      <c r="Z5" s="1115"/>
      <c r="AA5" s="1115"/>
      <c r="AB5" s="284"/>
      <c r="AC5" s="28"/>
      <c r="AD5" s="1265"/>
      <c r="AE5" s="1265"/>
      <c r="AF5" s="1265"/>
      <c r="AG5" s="1265"/>
      <c r="AH5" s="1265"/>
      <c r="AI5" s="1265"/>
      <c r="AJ5" s="1265"/>
      <c r="AK5" s="1265"/>
      <c r="AL5" s="1265"/>
      <c r="AM5" s="1265"/>
      <c r="AN5" s="1265"/>
      <c r="AO5" s="1265"/>
      <c r="AP5" s="1265"/>
      <c r="AQ5" s="1265"/>
      <c r="AR5" s="1265"/>
      <c r="AS5" s="1265"/>
      <c r="AT5" s="1265"/>
      <c r="AU5" s="1265"/>
    </row>
    <row r="6" spans="1:55" ht="18.75" customHeight="1" x14ac:dyDescent="0.4">
      <c r="A6" s="288"/>
      <c r="B6" s="1254" t="s">
        <v>12</v>
      </c>
      <c r="C6" s="1254"/>
      <c r="D6" s="1254"/>
      <c r="E6" s="1254"/>
      <c r="F6" s="1254"/>
      <c r="G6" s="1254"/>
      <c r="H6" s="1254"/>
      <c r="I6" s="288"/>
      <c r="J6" s="288"/>
      <c r="K6" s="288"/>
      <c r="L6" s="288"/>
      <c r="M6" s="284"/>
      <c r="N6" s="284"/>
      <c r="O6" s="284"/>
      <c r="P6" s="284"/>
      <c r="Q6" s="284"/>
      <c r="R6" s="284"/>
      <c r="S6" s="284"/>
      <c r="T6" s="284"/>
      <c r="U6" s="284"/>
      <c r="V6" s="284"/>
      <c r="W6" s="284"/>
      <c r="X6" s="284"/>
      <c r="Y6" s="284"/>
      <c r="Z6" s="284"/>
      <c r="AA6" s="284"/>
      <c r="AB6" s="284"/>
      <c r="AD6" s="1255"/>
      <c r="AE6" s="1255"/>
      <c r="AF6" s="1255"/>
      <c r="AG6" s="1255"/>
      <c r="AH6" s="1255"/>
      <c r="AI6" s="1255"/>
      <c r="AJ6" s="1255"/>
      <c r="AK6" s="1255"/>
      <c r="AL6" s="1255"/>
      <c r="AM6" s="1255"/>
      <c r="AN6" s="1255"/>
      <c r="AO6" s="1255"/>
      <c r="AP6" s="1255"/>
      <c r="AQ6" s="1255"/>
      <c r="AR6" s="1255"/>
      <c r="AS6" s="1255"/>
      <c r="AT6" s="1255"/>
      <c r="AU6" s="1255"/>
    </row>
    <row r="7" spans="1:55" ht="18.75" customHeight="1" x14ac:dyDescent="0.4">
      <c r="A7" s="287"/>
      <c r="B7" s="284"/>
      <c r="C7" s="284"/>
      <c r="D7" s="284"/>
      <c r="E7" s="284"/>
      <c r="F7" s="284"/>
      <c r="G7" s="284"/>
      <c r="H7" s="1243" t="s">
        <v>39</v>
      </c>
      <c r="I7" s="1243"/>
      <c r="J7" s="1243"/>
      <c r="K7" s="1243"/>
      <c r="L7" s="1243"/>
      <c r="M7" s="1256" t="s">
        <v>14</v>
      </c>
      <c r="N7" s="1256"/>
      <c r="O7" s="1256"/>
      <c r="P7" s="1256"/>
      <c r="Q7" s="1256"/>
      <c r="R7" s="1243" t="s">
        <v>131</v>
      </c>
      <c r="S7" s="1243"/>
      <c r="T7" s="1257" t="str">
        <f>IF(基本情報設定!$F$16="","",基本情報設定!$F$16)</f>
        <v/>
      </c>
      <c r="U7" s="1257"/>
      <c r="V7" s="1257"/>
      <c r="W7" s="1257"/>
      <c r="X7" s="1257"/>
      <c r="Y7" s="1257"/>
      <c r="Z7" s="1257"/>
      <c r="AA7" s="1257"/>
      <c r="AB7" s="1257"/>
      <c r="AD7" s="1255"/>
      <c r="AE7" s="1255"/>
      <c r="AF7" s="1255"/>
      <c r="AG7" s="1255"/>
      <c r="AH7" s="1255"/>
      <c r="AI7" s="1255"/>
      <c r="AJ7" s="1255"/>
      <c r="AK7" s="1255"/>
      <c r="AL7" s="1255"/>
      <c r="AM7" s="1255"/>
      <c r="AN7" s="1255"/>
      <c r="AO7" s="1255"/>
      <c r="AP7" s="1255"/>
      <c r="AQ7" s="1255"/>
      <c r="AR7" s="1255"/>
      <c r="AS7" s="1255"/>
      <c r="AT7" s="1255"/>
      <c r="AU7" s="1255"/>
    </row>
    <row r="8" spans="1:55" ht="18.75" customHeight="1" x14ac:dyDescent="0.4">
      <c r="A8" s="287"/>
      <c r="B8" s="284"/>
      <c r="C8" s="284"/>
      <c r="D8" s="284"/>
      <c r="E8" s="284"/>
      <c r="F8" s="284"/>
      <c r="G8" s="284"/>
      <c r="H8" s="1243"/>
      <c r="I8" s="1243"/>
      <c r="J8" s="1243"/>
      <c r="K8" s="1243"/>
      <c r="L8" s="1243"/>
      <c r="M8" s="1256"/>
      <c r="N8" s="1256"/>
      <c r="O8" s="1256"/>
      <c r="P8" s="1256"/>
      <c r="Q8" s="1256"/>
      <c r="R8" s="1258" t="str">
        <f>IF(基本情報設定!$J$16="","",基本情報設定!$J$16)</f>
        <v/>
      </c>
      <c r="S8" s="1258"/>
      <c r="T8" s="1258"/>
      <c r="U8" s="1258"/>
      <c r="V8" s="1258"/>
      <c r="W8" s="1258"/>
      <c r="X8" s="1258"/>
      <c r="Y8" s="1258"/>
      <c r="Z8" s="1258"/>
      <c r="AA8" s="1258"/>
      <c r="AB8" s="1258"/>
      <c r="AD8" s="1259"/>
      <c r="AE8" s="1259"/>
      <c r="AF8" s="1259"/>
      <c r="AG8" s="1259"/>
      <c r="AH8" s="1259"/>
      <c r="AI8" s="1259"/>
      <c r="AJ8" s="1259"/>
      <c r="AK8" s="1259"/>
      <c r="AL8" s="1259"/>
      <c r="AM8" s="1259"/>
      <c r="AN8" s="1259"/>
      <c r="AO8" s="1259"/>
      <c r="AP8" s="1259"/>
      <c r="AQ8" s="1259"/>
      <c r="AR8" s="1259"/>
      <c r="AS8" s="1259"/>
      <c r="AT8" s="1259"/>
      <c r="AU8" s="1259"/>
    </row>
    <row r="9" spans="1:55" ht="18.75" customHeight="1" x14ac:dyDescent="0.4">
      <c r="A9" s="287"/>
      <c r="B9" s="284"/>
      <c r="C9" s="284"/>
      <c r="D9" s="284"/>
      <c r="E9" s="284"/>
      <c r="F9" s="284"/>
      <c r="G9" s="284"/>
      <c r="H9" s="1243"/>
      <c r="I9" s="1243"/>
      <c r="J9" s="1243"/>
      <c r="K9" s="1243"/>
      <c r="L9" s="1243"/>
      <c r="M9" s="1214" t="s">
        <v>15</v>
      </c>
      <c r="N9" s="1256"/>
      <c r="O9" s="1256"/>
      <c r="P9" s="1256"/>
      <c r="Q9" s="1256"/>
      <c r="R9" s="1260" t="str">
        <f>IF(基本情報設定!$E$7="","",基本情報設定!$E$7)</f>
        <v/>
      </c>
      <c r="S9" s="1260"/>
      <c r="T9" s="1260"/>
      <c r="U9" s="1260"/>
      <c r="V9" s="1260"/>
      <c r="W9" s="1260"/>
      <c r="X9" s="1260"/>
      <c r="Y9" s="1260"/>
      <c r="Z9" s="1260"/>
      <c r="AA9" s="1260"/>
      <c r="AB9" s="1260"/>
      <c r="AC9" s="29"/>
      <c r="AD9" s="1261"/>
      <c r="AE9" s="1261"/>
      <c r="AF9" s="1261"/>
      <c r="AG9" s="1261"/>
      <c r="AH9" s="1261"/>
      <c r="AI9" s="1261"/>
      <c r="AJ9" s="1261"/>
      <c r="AK9" s="1261"/>
      <c r="AL9" s="1261"/>
      <c r="AM9" s="1261"/>
      <c r="AN9" s="1261"/>
      <c r="AO9" s="1261"/>
      <c r="AP9" s="1261"/>
      <c r="AQ9" s="1261"/>
      <c r="AR9" s="1261"/>
      <c r="AS9" s="1261"/>
      <c r="AT9" s="1261"/>
      <c r="AU9" s="1261"/>
    </row>
    <row r="10" spans="1:55" ht="18.75" customHeight="1" x14ac:dyDescent="0.4">
      <c r="A10" s="287"/>
      <c r="B10" s="284"/>
      <c r="C10" s="284"/>
      <c r="D10" s="284"/>
      <c r="E10" s="284"/>
      <c r="F10" s="284"/>
      <c r="G10" s="284"/>
      <c r="H10" s="1243"/>
      <c r="I10" s="1243"/>
      <c r="J10" s="1243"/>
      <c r="K10" s="1243"/>
      <c r="L10" s="1243"/>
      <c r="M10" s="1256"/>
      <c r="N10" s="1256"/>
      <c r="O10" s="1256"/>
      <c r="P10" s="1256"/>
      <c r="Q10" s="1256"/>
      <c r="R10" s="1262" t="str">
        <f>IF(基本情報設定!$E$10="","",基本情報設定!$E$10)</f>
        <v/>
      </c>
      <c r="S10" s="1262"/>
      <c r="T10" s="1262"/>
      <c r="U10" s="1262"/>
      <c r="V10" s="1262"/>
      <c r="W10" s="1260" t="str">
        <f>IF(基本情報設定!$H$10="","",基本情報設定!$H$10)</f>
        <v/>
      </c>
      <c r="X10" s="1260"/>
      <c r="Y10" s="1260"/>
      <c r="Z10" s="1260"/>
      <c r="AA10" s="1260"/>
      <c r="AB10" s="284"/>
      <c r="AC10" s="28"/>
      <c r="AD10" s="1261"/>
      <c r="AE10" s="1261"/>
      <c r="AF10" s="1261"/>
      <c r="AG10" s="1261"/>
      <c r="AH10" s="1261"/>
      <c r="AI10" s="1261"/>
      <c r="AJ10" s="1261"/>
      <c r="AK10" s="1261"/>
      <c r="AL10" s="1261"/>
      <c r="AM10" s="1261"/>
      <c r="AN10" s="1261"/>
      <c r="AO10" s="1261"/>
      <c r="AP10" s="1261"/>
      <c r="AQ10" s="1261"/>
      <c r="AR10" s="1261"/>
      <c r="AS10" s="1261"/>
      <c r="AT10" s="1261"/>
      <c r="AU10" s="1261"/>
    </row>
    <row r="11" spans="1:55" s="4" customFormat="1" ht="18.75" customHeight="1" x14ac:dyDescent="0.4">
      <c r="A11" s="285"/>
      <c r="B11" s="289"/>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
      <c r="AD11" s="1261"/>
      <c r="AE11" s="1261"/>
      <c r="AF11" s="1261"/>
      <c r="AG11" s="1261"/>
      <c r="AH11" s="1261"/>
      <c r="AI11" s="1261"/>
      <c r="AJ11" s="1261"/>
      <c r="AK11" s="1261"/>
      <c r="AL11" s="1261"/>
      <c r="AM11" s="1261"/>
      <c r="AN11" s="1261"/>
      <c r="AO11" s="1261"/>
      <c r="AP11" s="1261"/>
      <c r="AQ11" s="1261"/>
      <c r="AR11" s="1261"/>
      <c r="AS11" s="1261"/>
      <c r="AT11" s="1261"/>
      <c r="AU11" s="1261"/>
      <c r="AV11" s="2"/>
      <c r="AW11" s="2"/>
      <c r="AX11" s="2"/>
      <c r="AY11" s="2"/>
      <c r="AZ11" s="2"/>
      <c r="BA11" s="2"/>
      <c r="BB11" s="2"/>
      <c r="BC11" s="2"/>
    </row>
    <row r="12" spans="1:55" s="4" customFormat="1" ht="18.75" customHeight="1" x14ac:dyDescent="0.4">
      <c r="A12" s="285"/>
      <c r="B12" s="285"/>
      <c r="C12" s="285" t="s">
        <v>370</v>
      </c>
      <c r="D12" s="285"/>
      <c r="E12" s="285"/>
      <c r="F12" s="285"/>
      <c r="G12" s="1256" t="s">
        <v>371</v>
      </c>
      <c r="H12" s="1256"/>
      <c r="I12" s="1256"/>
      <c r="J12" s="1256"/>
      <c r="K12" s="1256"/>
      <c r="L12" s="285" t="s">
        <v>372</v>
      </c>
      <c r="M12" s="285"/>
      <c r="N12" s="285"/>
      <c r="O12" s="285"/>
      <c r="P12" s="285"/>
      <c r="Q12" s="285"/>
      <c r="R12" s="285"/>
      <c r="S12" s="285"/>
      <c r="T12" s="285"/>
      <c r="U12" s="285"/>
      <c r="V12" s="285"/>
      <c r="W12" s="285"/>
      <c r="X12" s="285"/>
      <c r="Y12" s="285"/>
      <c r="Z12" s="285"/>
      <c r="AA12" s="285"/>
      <c r="AB12" s="285"/>
      <c r="AD12" s="1261"/>
      <c r="AE12" s="1261"/>
      <c r="AF12" s="1261"/>
      <c r="AG12" s="1261"/>
      <c r="AH12" s="1261"/>
      <c r="AI12" s="1261"/>
      <c r="AJ12" s="1261"/>
      <c r="AK12" s="1261"/>
      <c r="AL12" s="1261"/>
      <c r="AM12" s="1261"/>
      <c r="AN12" s="1261"/>
      <c r="AO12" s="1261"/>
      <c r="AP12" s="1261"/>
      <c r="AQ12" s="1261"/>
      <c r="AR12" s="1261"/>
      <c r="AS12" s="1261"/>
      <c r="AT12" s="1261"/>
      <c r="AU12" s="1261"/>
    </row>
    <row r="13" spans="1:55" s="4" customFormat="1" ht="18.75" customHeight="1" x14ac:dyDescent="0.4">
      <c r="A13" s="285"/>
      <c r="B13" s="1238" t="s">
        <v>373</v>
      </c>
      <c r="C13" s="1238"/>
      <c r="D13" s="1238"/>
      <c r="E13" s="1238"/>
      <c r="F13" s="1238"/>
      <c r="G13" s="1238"/>
      <c r="H13" s="1238"/>
      <c r="I13" s="1238"/>
      <c r="J13" s="1238"/>
      <c r="K13" s="1238"/>
      <c r="L13" s="1238"/>
      <c r="M13" s="1238"/>
      <c r="N13" s="1238"/>
      <c r="O13" s="1238"/>
      <c r="P13" s="1238"/>
      <c r="Q13" s="1238"/>
      <c r="R13" s="1238"/>
      <c r="S13" s="1238"/>
      <c r="T13" s="1238"/>
      <c r="U13" s="1238"/>
      <c r="V13" s="1238"/>
      <c r="W13" s="1238"/>
      <c r="X13" s="1238"/>
      <c r="Y13" s="1238"/>
      <c r="Z13" s="1238"/>
      <c r="AA13" s="1238"/>
      <c r="AB13" s="1238"/>
      <c r="AD13" s="1261"/>
      <c r="AE13" s="1261"/>
      <c r="AF13" s="1261"/>
      <c r="AG13" s="1261"/>
      <c r="AH13" s="1261"/>
      <c r="AI13" s="1261"/>
      <c r="AJ13" s="1261"/>
      <c r="AK13" s="1261"/>
      <c r="AL13" s="1261"/>
      <c r="AM13" s="1261"/>
      <c r="AN13" s="1261"/>
      <c r="AO13" s="1261"/>
      <c r="AP13" s="1261"/>
      <c r="AQ13" s="1261"/>
      <c r="AR13" s="1261"/>
      <c r="AS13" s="1261"/>
      <c r="AT13" s="1261"/>
      <c r="AU13" s="1261"/>
    </row>
    <row r="14" spans="1:55" s="4" customFormat="1" ht="15" customHeight="1" x14ac:dyDescent="0.4">
      <c r="A14" s="285"/>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row>
    <row r="15" spans="1:55" s="4" customFormat="1" ht="15" customHeight="1" x14ac:dyDescent="0.4">
      <c r="A15" s="1243" t="s">
        <v>3</v>
      </c>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row>
    <row r="16" spans="1:55" s="4" customFormat="1" ht="15" customHeight="1" x14ac:dyDescent="0.4">
      <c r="A16" s="290"/>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row>
    <row r="17" spans="1:36" s="4" customFormat="1" ht="15.95" customHeight="1" x14ac:dyDescent="0.4">
      <c r="A17" s="290"/>
      <c r="B17" s="1236" t="s">
        <v>40</v>
      </c>
      <c r="C17" s="1236"/>
      <c r="D17" s="1236"/>
      <c r="E17" s="1236"/>
      <c r="F17" s="1236"/>
      <c r="G17" s="1236"/>
      <c r="H17" s="1244"/>
      <c r="I17" s="1244"/>
      <c r="J17" s="1244"/>
      <c r="K17" s="1244"/>
      <c r="L17" s="1244"/>
      <c r="M17" s="1244"/>
      <c r="N17" s="1236" t="s">
        <v>41</v>
      </c>
      <c r="O17" s="1236"/>
      <c r="P17" s="1236"/>
      <c r="Q17" s="1236"/>
      <c r="R17" s="1236"/>
      <c r="S17" s="1236"/>
      <c r="T17" s="1246" t="s">
        <v>374</v>
      </c>
      <c r="U17" s="1247"/>
      <c r="V17" s="1247"/>
      <c r="W17" s="1247"/>
      <c r="X17" s="1250"/>
      <c r="Y17" s="1250"/>
      <c r="Z17" s="1247" t="s">
        <v>375</v>
      </c>
      <c r="AA17" s="1252"/>
      <c r="AB17" s="290"/>
    </row>
    <row r="18" spans="1:36" s="4" customFormat="1" ht="15.95" customHeight="1" x14ac:dyDescent="0.4">
      <c r="A18" s="290"/>
      <c r="B18" s="1237"/>
      <c r="C18" s="1237"/>
      <c r="D18" s="1237"/>
      <c r="E18" s="1237"/>
      <c r="F18" s="1237"/>
      <c r="G18" s="1237"/>
      <c r="H18" s="1245"/>
      <c r="I18" s="1245"/>
      <c r="J18" s="1245"/>
      <c r="K18" s="1245"/>
      <c r="L18" s="1245"/>
      <c r="M18" s="1245"/>
      <c r="N18" s="1237"/>
      <c r="O18" s="1237"/>
      <c r="P18" s="1237"/>
      <c r="Q18" s="1237"/>
      <c r="R18" s="1237"/>
      <c r="S18" s="1237"/>
      <c r="T18" s="1248"/>
      <c r="U18" s="1249"/>
      <c r="V18" s="1249"/>
      <c r="W18" s="1249"/>
      <c r="X18" s="1251"/>
      <c r="Y18" s="1251"/>
      <c r="Z18" s="1249"/>
      <c r="AA18" s="1253"/>
      <c r="AB18" s="290"/>
      <c r="AC18" s="27"/>
    </row>
    <row r="19" spans="1:36" s="4" customFormat="1" ht="15.95" customHeight="1" x14ac:dyDescent="0.4">
      <c r="A19" s="285"/>
      <c r="B19" s="1236" t="s">
        <v>4</v>
      </c>
      <c r="C19" s="1236"/>
      <c r="D19" s="1236"/>
      <c r="E19" s="1236"/>
      <c r="F19" s="1236"/>
      <c r="G19" s="1236"/>
      <c r="H19" s="1239" t="str">
        <f>IF($U$5="","",$U$5)</f>
        <v/>
      </c>
      <c r="I19" s="1239"/>
      <c r="J19" s="1239"/>
      <c r="K19" s="1239"/>
      <c r="L19" s="1239"/>
      <c r="M19" s="1239"/>
      <c r="N19" s="1236" t="s">
        <v>42</v>
      </c>
      <c r="O19" s="1236"/>
      <c r="P19" s="1236"/>
      <c r="Q19" s="1236"/>
      <c r="R19" s="1236"/>
      <c r="S19" s="1236"/>
      <c r="T19" s="1241">
        <f>基本情報設定!E20</f>
        <v>0</v>
      </c>
      <c r="U19" s="1241"/>
      <c r="V19" s="1241"/>
      <c r="W19" s="1241"/>
      <c r="X19" s="1241"/>
      <c r="Y19" s="1241"/>
      <c r="Z19" s="1241"/>
      <c r="AA19" s="1241"/>
      <c r="AB19" s="285"/>
      <c r="AC19" s="27"/>
    </row>
    <row r="20" spans="1:36" s="4" customFormat="1" ht="15.95" customHeight="1" x14ac:dyDescent="0.4">
      <c r="A20" s="285"/>
      <c r="B20" s="1237"/>
      <c r="C20" s="1237"/>
      <c r="D20" s="1237"/>
      <c r="E20" s="1237"/>
      <c r="F20" s="1237"/>
      <c r="G20" s="1237"/>
      <c r="H20" s="1240"/>
      <c r="I20" s="1240"/>
      <c r="J20" s="1240"/>
      <c r="K20" s="1240"/>
      <c r="L20" s="1240"/>
      <c r="M20" s="1240"/>
      <c r="N20" s="1237"/>
      <c r="O20" s="1237"/>
      <c r="P20" s="1237"/>
      <c r="Q20" s="1237"/>
      <c r="R20" s="1237"/>
      <c r="S20" s="1237"/>
      <c r="T20" s="1242"/>
      <c r="U20" s="1242"/>
      <c r="V20" s="1242"/>
      <c r="W20" s="1242"/>
      <c r="X20" s="1242"/>
      <c r="Y20" s="1242"/>
      <c r="Z20" s="1242"/>
      <c r="AA20" s="1242"/>
      <c r="AB20" s="285"/>
      <c r="AC20" s="27"/>
    </row>
    <row r="21" spans="1:36" s="4" customFormat="1" ht="15.95" customHeight="1" x14ac:dyDescent="0.4">
      <c r="A21" s="285"/>
      <c r="B21" s="1183" t="s">
        <v>6</v>
      </c>
      <c r="C21" s="1184"/>
      <c r="D21" s="1184"/>
      <c r="E21" s="1184"/>
      <c r="F21" s="1184"/>
      <c r="G21" s="1185"/>
      <c r="H21" s="1189" t="str">
        <f>基本情報設定!E22</f>
        <v/>
      </c>
      <c r="I21" s="1190"/>
      <c r="J21" s="1190"/>
      <c r="K21" s="1190"/>
      <c r="L21" s="1190"/>
      <c r="M21" s="1190"/>
      <c r="N21" s="1190"/>
      <c r="O21" s="1190"/>
      <c r="P21" s="1190"/>
      <c r="Q21" s="1190"/>
      <c r="R21" s="1190"/>
      <c r="S21" s="1190"/>
      <c r="T21" s="1190"/>
      <c r="U21" s="1190"/>
      <c r="V21" s="1190"/>
      <c r="W21" s="1190"/>
      <c r="X21" s="1190"/>
      <c r="Y21" s="1190"/>
      <c r="Z21" s="1190"/>
      <c r="AA21" s="1191"/>
      <c r="AB21" s="285"/>
      <c r="AC21" s="27"/>
    </row>
    <row r="22" spans="1:36" s="4" customFormat="1" ht="15.95" customHeight="1" x14ac:dyDescent="0.4">
      <c r="A22" s="285"/>
      <c r="B22" s="1186"/>
      <c r="C22" s="1187"/>
      <c r="D22" s="1187"/>
      <c r="E22" s="1187"/>
      <c r="F22" s="1187"/>
      <c r="G22" s="1188"/>
      <c r="H22" s="1192"/>
      <c r="I22" s="1193"/>
      <c r="J22" s="1193"/>
      <c r="K22" s="1193"/>
      <c r="L22" s="1193"/>
      <c r="M22" s="1193"/>
      <c r="N22" s="1193"/>
      <c r="O22" s="1193"/>
      <c r="P22" s="1193"/>
      <c r="Q22" s="1193"/>
      <c r="R22" s="1193"/>
      <c r="S22" s="1193"/>
      <c r="T22" s="1193"/>
      <c r="U22" s="1193"/>
      <c r="V22" s="1193"/>
      <c r="W22" s="1193"/>
      <c r="X22" s="1193"/>
      <c r="Y22" s="1193"/>
      <c r="Z22" s="1193"/>
      <c r="AA22" s="1194"/>
      <c r="AB22" s="285"/>
    </row>
    <row r="23" spans="1:36" s="4" customFormat="1" ht="15.95" customHeight="1" x14ac:dyDescent="0.4">
      <c r="A23" s="285"/>
      <c r="B23" s="1183" t="s">
        <v>376</v>
      </c>
      <c r="C23" s="1184"/>
      <c r="D23" s="1184"/>
      <c r="E23" s="1184"/>
      <c r="F23" s="1184"/>
      <c r="G23" s="1185"/>
      <c r="H23" s="1216" t="str">
        <f>'(様式1号)交付申請書'!$K$21</f>
        <v/>
      </c>
      <c r="I23" s="1217"/>
      <c r="J23" s="1217"/>
      <c r="K23" s="1217"/>
      <c r="L23" s="1217"/>
      <c r="M23" s="1217"/>
      <c r="N23" s="1217"/>
      <c r="O23" s="1217"/>
      <c r="P23" s="1217"/>
      <c r="Q23" s="1217"/>
      <c r="R23" s="1217"/>
      <c r="S23" s="1217"/>
      <c r="T23" s="1217"/>
      <c r="U23" s="1217"/>
      <c r="V23" s="1217"/>
      <c r="W23" s="1217"/>
      <c r="X23" s="1217"/>
      <c r="Y23" s="1217"/>
      <c r="Z23" s="1217"/>
      <c r="AA23" s="1218"/>
      <c r="AB23" s="285"/>
    </row>
    <row r="24" spans="1:36" s="4" customFormat="1" ht="15.95" customHeight="1" x14ac:dyDescent="0.4">
      <c r="A24" s="285"/>
      <c r="B24" s="1213"/>
      <c r="C24" s="1214"/>
      <c r="D24" s="1214"/>
      <c r="E24" s="1214"/>
      <c r="F24" s="1214"/>
      <c r="G24" s="1215"/>
      <c r="H24" s="1219"/>
      <c r="I24" s="1220"/>
      <c r="J24" s="1220"/>
      <c r="K24" s="1220"/>
      <c r="L24" s="1220"/>
      <c r="M24" s="1220"/>
      <c r="N24" s="1220"/>
      <c r="O24" s="1220"/>
      <c r="P24" s="1220"/>
      <c r="Q24" s="1220"/>
      <c r="R24" s="1220"/>
      <c r="S24" s="1220"/>
      <c r="T24" s="1220"/>
      <c r="U24" s="1220"/>
      <c r="V24" s="1220"/>
      <c r="W24" s="1220"/>
      <c r="X24" s="1220"/>
      <c r="Y24" s="1220"/>
      <c r="Z24" s="1220"/>
      <c r="AA24" s="1221"/>
      <c r="AB24" s="285"/>
    </row>
    <row r="25" spans="1:36" s="4" customFormat="1" ht="15.95" customHeight="1" x14ac:dyDescent="0.4">
      <c r="A25" s="285"/>
      <c r="B25" s="1213"/>
      <c r="C25" s="1214"/>
      <c r="D25" s="1214"/>
      <c r="E25" s="1214"/>
      <c r="F25" s="1214"/>
      <c r="G25" s="1215"/>
      <c r="H25" s="1219"/>
      <c r="I25" s="1220"/>
      <c r="J25" s="1220"/>
      <c r="K25" s="1220"/>
      <c r="L25" s="1220"/>
      <c r="M25" s="1220"/>
      <c r="N25" s="1220"/>
      <c r="O25" s="1220"/>
      <c r="P25" s="1220"/>
      <c r="Q25" s="1220"/>
      <c r="R25" s="1220"/>
      <c r="S25" s="1220"/>
      <c r="T25" s="1220"/>
      <c r="U25" s="1220"/>
      <c r="V25" s="1220"/>
      <c r="W25" s="1220"/>
      <c r="X25" s="1220"/>
      <c r="Y25" s="1220"/>
      <c r="Z25" s="1220"/>
      <c r="AA25" s="1221"/>
      <c r="AB25" s="285"/>
    </row>
    <row r="26" spans="1:36" s="4" customFormat="1" ht="15.95" customHeight="1" x14ac:dyDescent="0.4">
      <c r="A26" s="285"/>
      <c r="B26" s="1186"/>
      <c r="C26" s="1187"/>
      <c r="D26" s="1187"/>
      <c r="E26" s="1187"/>
      <c r="F26" s="1187"/>
      <c r="G26" s="1188"/>
      <c r="H26" s="1222"/>
      <c r="I26" s="1223"/>
      <c r="J26" s="1223"/>
      <c r="K26" s="1223"/>
      <c r="L26" s="1223"/>
      <c r="M26" s="1223"/>
      <c r="N26" s="1223"/>
      <c r="O26" s="1223"/>
      <c r="P26" s="1223"/>
      <c r="Q26" s="1223"/>
      <c r="R26" s="1223"/>
      <c r="S26" s="1223"/>
      <c r="T26" s="1223"/>
      <c r="U26" s="1223"/>
      <c r="V26" s="1223"/>
      <c r="W26" s="1223"/>
      <c r="X26" s="1223"/>
      <c r="Y26" s="1223"/>
      <c r="Z26" s="1223"/>
      <c r="AA26" s="1224"/>
      <c r="AB26" s="285"/>
      <c r="AC26" s="27"/>
      <c r="AD26" s="27"/>
      <c r="AE26" s="27"/>
      <c r="AF26" s="27"/>
      <c r="AG26" s="27"/>
      <c r="AH26" s="27"/>
      <c r="AI26" s="27"/>
      <c r="AJ26" s="27"/>
    </row>
    <row r="27" spans="1:36" s="4" customFormat="1" ht="15.95" customHeight="1" x14ac:dyDescent="0.4">
      <c r="A27" s="285"/>
      <c r="B27" s="1183" t="s">
        <v>44</v>
      </c>
      <c r="C27" s="1184"/>
      <c r="D27" s="1184"/>
      <c r="E27" s="1184"/>
      <c r="F27" s="1184"/>
      <c r="G27" s="1184"/>
      <c r="H27" s="1216" t="str">
        <f>'(様式1号)交付申請書'!$K$31</f>
        <v>松江市</v>
      </c>
      <c r="I27" s="1225"/>
      <c r="J27" s="1225"/>
      <c r="K27" s="1225"/>
      <c r="L27" s="1225"/>
      <c r="M27" s="1225"/>
      <c r="N27" s="1225"/>
      <c r="O27" s="1225"/>
      <c r="P27" s="1225"/>
      <c r="Q27" s="1225"/>
      <c r="R27" s="1225"/>
      <c r="S27" s="1225"/>
      <c r="T27" s="1225"/>
      <c r="U27" s="1225"/>
      <c r="V27" s="1225"/>
      <c r="W27" s="1225"/>
      <c r="X27" s="1225"/>
      <c r="Y27" s="1225"/>
      <c r="Z27" s="1225"/>
      <c r="AA27" s="1226"/>
      <c r="AB27" s="285"/>
      <c r="AC27" s="27"/>
      <c r="AD27" s="27"/>
      <c r="AE27" s="27"/>
      <c r="AF27" s="27"/>
      <c r="AG27" s="27"/>
      <c r="AH27" s="27"/>
      <c r="AI27" s="27"/>
      <c r="AJ27" s="27"/>
    </row>
    <row r="28" spans="1:36" s="4" customFormat="1" ht="15.95" customHeight="1" x14ac:dyDescent="0.4">
      <c r="A28" s="285"/>
      <c r="B28" s="1186"/>
      <c r="C28" s="1187"/>
      <c r="D28" s="1187"/>
      <c r="E28" s="1187"/>
      <c r="F28" s="1187"/>
      <c r="G28" s="1187"/>
      <c r="H28" s="1227"/>
      <c r="I28" s="1228"/>
      <c r="J28" s="1228"/>
      <c r="K28" s="1228"/>
      <c r="L28" s="1228"/>
      <c r="M28" s="1228"/>
      <c r="N28" s="1228"/>
      <c r="O28" s="1228"/>
      <c r="P28" s="1228"/>
      <c r="Q28" s="1228"/>
      <c r="R28" s="1228"/>
      <c r="S28" s="1228"/>
      <c r="T28" s="1228"/>
      <c r="U28" s="1228"/>
      <c r="V28" s="1228"/>
      <c r="W28" s="1228"/>
      <c r="X28" s="1228"/>
      <c r="Y28" s="1228"/>
      <c r="Z28" s="1228"/>
      <c r="AA28" s="1229"/>
      <c r="AB28" s="285"/>
      <c r="AC28" s="27"/>
      <c r="AD28" s="27"/>
      <c r="AE28" s="27"/>
      <c r="AF28" s="27"/>
      <c r="AG28" s="27"/>
      <c r="AH28" s="27"/>
      <c r="AI28" s="27"/>
      <c r="AJ28" s="27"/>
    </row>
    <row r="29" spans="1:36" s="4" customFormat="1" ht="15.95" customHeight="1" x14ac:dyDescent="0.4">
      <c r="A29" s="285"/>
      <c r="B29" s="1183" t="s">
        <v>45</v>
      </c>
      <c r="C29" s="1184"/>
      <c r="D29" s="1184"/>
      <c r="E29" s="1184"/>
      <c r="F29" s="1184"/>
      <c r="G29" s="1185"/>
      <c r="H29" s="1230" t="str">
        <f>IF('(様式1号)交付申請書'!N33="","",'(様式1号)交付申請書'!N33)</f>
        <v/>
      </c>
      <c r="I29" s="1231"/>
      <c r="J29" s="1231"/>
      <c r="K29" s="1231"/>
      <c r="L29" s="1231"/>
      <c r="M29" s="1231"/>
      <c r="N29" s="1232"/>
      <c r="O29" s="1185" t="s">
        <v>46</v>
      </c>
      <c r="P29" s="1236"/>
      <c r="Q29" s="1236"/>
      <c r="R29" s="1236"/>
      <c r="S29" s="1236"/>
      <c r="T29" s="1236"/>
      <c r="U29" s="1230" t="str">
        <f>IF('(様式1号)交付申請書'!N34="","",'(様式1号)交付申請書'!N34)</f>
        <v/>
      </c>
      <c r="V29" s="1231"/>
      <c r="W29" s="1231"/>
      <c r="X29" s="1231"/>
      <c r="Y29" s="1231"/>
      <c r="Z29" s="1231"/>
      <c r="AA29" s="1232"/>
      <c r="AB29" s="285"/>
      <c r="AC29" s="27"/>
      <c r="AD29" s="27"/>
      <c r="AE29" s="27"/>
      <c r="AF29" s="27"/>
      <c r="AG29" s="27"/>
      <c r="AH29" s="27"/>
      <c r="AI29" s="27"/>
      <c r="AJ29" s="27"/>
    </row>
    <row r="30" spans="1:36" s="4" customFormat="1" ht="15.95" customHeight="1" x14ac:dyDescent="0.4">
      <c r="A30" s="285"/>
      <c r="B30" s="1186"/>
      <c r="C30" s="1187"/>
      <c r="D30" s="1187"/>
      <c r="E30" s="1187"/>
      <c r="F30" s="1187"/>
      <c r="G30" s="1188"/>
      <c r="H30" s="1233"/>
      <c r="I30" s="1234"/>
      <c r="J30" s="1234"/>
      <c r="K30" s="1234"/>
      <c r="L30" s="1234"/>
      <c r="M30" s="1234"/>
      <c r="N30" s="1235"/>
      <c r="O30" s="1188"/>
      <c r="P30" s="1237"/>
      <c r="Q30" s="1237"/>
      <c r="R30" s="1237"/>
      <c r="S30" s="1237"/>
      <c r="T30" s="1237"/>
      <c r="U30" s="1233"/>
      <c r="V30" s="1234"/>
      <c r="W30" s="1234"/>
      <c r="X30" s="1234"/>
      <c r="Y30" s="1234"/>
      <c r="Z30" s="1234"/>
      <c r="AA30" s="1235"/>
      <c r="AB30" s="285"/>
      <c r="AC30" s="27"/>
      <c r="AD30" s="27"/>
      <c r="AE30" s="27"/>
      <c r="AF30" s="27"/>
      <c r="AG30" s="27"/>
      <c r="AH30" s="27"/>
      <c r="AI30" s="27"/>
      <c r="AJ30" s="27"/>
    </row>
    <row r="31" spans="1:36" s="4" customFormat="1" ht="15.95" customHeight="1" x14ac:dyDescent="0.4">
      <c r="A31" s="285"/>
      <c r="B31" s="1195" t="s">
        <v>377</v>
      </c>
      <c r="C31" s="1196"/>
      <c r="D31" s="1196"/>
      <c r="E31" s="1196"/>
      <c r="F31" s="1196"/>
      <c r="G31" s="1197"/>
      <c r="H31" s="1204" t="s">
        <v>166</v>
      </c>
      <c r="I31" s="1205"/>
      <c r="J31" s="1205"/>
      <c r="K31" s="1205"/>
      <c r="L31" s="1205"/>
      <c r="M31" s="1205"/>
      <c r="N31" s="1205"/>
      <c r="O31" s="1205"/>
      <c r="P31" s="1205"/>
      <c r="Q31" s="1205"/>
      <c r="R31" s="1205"/>
      <c r="S31" s="1205"/>
      <c r="T31" s="1205"/>
      <c r="U31" s="1205"/>
      <c r="V31" s="1205"/>
      <c r="W31" s="1205"/>
      <c r="X31" s="1205"/>
      <c r="Y31" s="1205"/>
      <c r="Z31" s="1205"/>
      <c r="AA31" s="1206"/>
      <c r="AB31" s="285"/>
      <c r="AC31" s="27"/>
      <c r="AD31" s="27"/>
      <c r="AE31" s="27"/>
      <c r="AF31" s="27"/>
      <c r="AG31" s="27"/>
      <c r="AH31" s="27"/>
      <c r="AI31" s="27"/>
      <c r="AJ31" s="27"/>
    </row>
    <row r="32" spans="1:36" s="4" customFormat="1" ht="15.95" customHeight="1" x14ac:dyDescent="0.4">
      <c r="A32" s="285"/>
      <c r="B32" s="1198"/>
      <c r="C32" s="1199"/>
      <c r="D32" s="1199"/>
      <c r="E32" s="1199"/>
      <c r="F32" s="1199"/>
      <c r="G32" s="1200"/>
      <c r="H32" s="1207"/>
      <c r="I32" s="1208"/>
      <c r="J32" s="1208"/>
      <c r="K32" s="1208"/>
      <c r="L32" s="1208"/>
      <c r="M32" s="1208"/>
      <c r="N32" s="1208"/>
      <c r="O32" s="1208"/>
      <c r="P32" s="1208"/>
      <c r="Q32" s="1208"/>
      <c r="R32" s="1208"/>
      <c r="S32" s="1208"/>
      <c r="T32" s="1208"/>
      <c r="U32" s="1208"/>
      <c r="V32" s="1208"/>
      <c r="W32" s="1208"/>
      <c r="X32" s="1208"/>
      <c r="Y32" s="1208"/>
      <c r="Z32" s="1208"/>
      <c r="AA32" s="1209"/>
      <c r="AB32" s="285"/>
      <c r="AC32" s="27"/>
      <c r="AD32" s="27"/>
      <c r="AE32" s="27"/>
      <c r="AF32" s="27"/>
      <c r="AG32" s="27"/>
      <c r="AH32" s="27"/>
      <c r="AI32" s="27"/>
      <c r="AJ32" s="27"/>
    </row>
    <row r="33" spans="1:55" s="4" customFormat="1" ht="15.95" customHeight="1" x14ac:dyDescent="0.4">
      <c r="A33" s="285"/>
      <c r="B33" s="1198"/>
      <c r="C33" s="1199"/>
      <c r="D33" s="1199"/>
      <c r="E33" s="1199"/>
      <c r="F33" s="1199"/>
      <c r="G33" s="1200"/>
      <c r="H33" s="1207"/>
      <c r="I33" s="1208"/>
      <c r="J33" s="1208"/>
      <c r="K33" s="1208"/>
      <c r="L33" s="1208"/>
      <c r="M33" s="1208"/>
      <c r="N33" s="1208"/>
      <c r="O33" s="1208"/>
      <c r="P33" s="1208"/>
      <c r="Q33" s="1208"/>
      <c r="R33" s="1208"/>
      <c r="S33" s="1208"/>
      <c r="T33" s="1208"/>
      <c r="U33" s="1208"/>
      <c r="V33" s="1208"/>
      <c r="W33" s="1208"/>
      <c r="X33" s="1208"/>
      <c r="Y33" s="1208"/>
      <c r="Z33" s="1208"/>
      <c r="AA33" s="1209"/>
      <c r="AB33" s="285"/>
      <c r="AC33" s="27"/>
      <c r="AD33" s="27"/>
      <c r="AE33" s="27"/>
      <c r="AF33" s="27"/>
      <c r="AG33" s="27"/>
      <c r="AH33" s="27"/>
      <c r="AI33" s="27"/>
      <c r="AJ33" s="27"/>
    </row>
    <row r="34" spans="1:55" s="4" customFormat="1" ht="15.95" customHeight="1" x14ac:dyDescent="0.4">
      <c r="A34" s="285"/>
      <c r="B34" s="1198"/>
      <c r="C34" s="1199"/>
      <c r="D34" s="1199"/>
      <c r="E34" s="1199"/>
      <c r="F34" s="1199"/>
      <c r="G34" s="1200"/>
      <c r="H34" s="1207"/>
      <c r="I34" s="1208"/>
      <c r="J34" s="1208"/>
      <c r="K34" s="1208"/>
      <c r="L34" s="1208"/>
      <c r="M34" s="1208"/>
      <c r="N34" s="1208"/>
      <c r="O34" s="1208"/>
      <c r="P34" s="1208"/>
      <c r="Q34" s="1208"/>
      <c r="R34" s="1208"/>
      <c r="S34" s="1208"/>
      <c r="T34" s="1208"/>
      <c r="U34" s="1208"/>
      <c r="V34" s="1208"/>
      <c r="W34" s="1208"/>
      <c r="X34" s="1208"/>
      <c r="Y34" s="1208"/>
      <c r="Z34" s="1208"/>
      <c r="AA34" s="1209"/>
      <c r="AB34" s="285"/>
    </row>
    <row r="35" spans="1:55" s="4" customFormat="1" ht="15.95" customHeight="1" x14ac:dyDescent="0.4">
      <c r="A35" s="285"/>
      <c r="B35" s="1198"/>
      <c r="C35" s="1199"/>
      <c r="D35" s="1199"/>
      <c r="E35" s="1199"/>
      <c r="F35" s="1199"/>
      <c r="G35" s="1200"/>
      <c r="H35" s="1207"/>
      <c r="I35" s="1208"/>
      <c r="J35" s="1208"/>
      <c r="K35" s="1208"/>
      <c r="L35" s="1208"/>
      <c r="M35" s="1208"/>
      <c r="N35" s="1208"/>
      <c r="O35" s="1208"/>
      <c r="P35" s="1208"/>
      <c r="Q35" s="1208"/>
      <c r="R35" s="1208"/>
      <c r="S35" s="1208"/>
      <c r="T35" s="1208"/>
      <c r="U35" s="1208"/>
      <c r="V35" s="1208"/>
      <c r="W35" s="1208"/>
      <c r="X35" s="1208"/>
      <c r="Y35" s="1208"/>
      <c r="Z35" s="1208"/>
      <c r="AA35" s="1209"/>
      <c r="AB35" s="285"/>
    </row>
    <row r="36" spans="1:55" s="4" customFormat="1" ht="15.95" customHeight="1" x14ac:dyDescent="0.4">
      <c r="A36" s="285"/>
      <c r="B36" s="1198"/>
      <c r="C36" s="1199"/>
      <c r="D36" s="1199"/>
      <c r="E36" s="1199"/>
      <c r="F36" s="1199"/>
      <c r="G36" s="1200"/>
      <c r="H36" s="1207"/>
      <c r="I36" s="1208"/>
      <c r="J36" s="1208"/>
      <c r="K36" s="1208"/>
      <c r="L36" s="1208"/>
      <c r="M36" s="1208"/>
      <c r="N36" s="1208"/>
      <c r="O36" s="1208"/>
      <c r="P36" s="1208"/>
      <c r="Q36" s="1208"/>
      <c r="R36" s="1208"/>
      <c r="S36" s="1208"/>
      <c r="T36" s="1208"/>
      <c r="U36" s="1208"/>
      <c r="V36" s="1208"/>
      <c r="W36" s="1208"/>
      <c r="X36" s="1208"/>
      <c r="Y36" s="1208"/>
      <c r="Z36" s="1208"/>
      <c r="AA36" s="1209"/>
      <c r="AB36" s="285"/>
    </row>
    <row r="37" spans="1:55" s="4" customFormat="1" ht="15.95" customHeight="1" x14ac:dyDescent="0.4">
      <c r="A37" s="285"/>
      <c r="B37" s="1201"/>
      <c r="C37" s="1202"/>
      <c r="D37" s="1202"/>
      <c r="E37" s="1202"/>
      <c r="F37" s="1202"/>
      <c r="G37" s="1203"/>
      <c r="H37" s="1210"/>
      <c r="I37" s="1211"/>
      <c r="J37" s="1211"/>
      <c r="K37" s="1211"/>
      <c r="L37" s="1211"/>
      <c r="M37" s="1211"/>
      <c r="N37" s="1211"/>
      <c r="O37" s="1211"/>
      <c r="P37" s="1211"/>
      <c r="Q37" s="1211"/>
      <c r="R37" s="1211"/>
      <c r="S37" s="1211"/>
      <c r="T37" s="1211"/>
      <c r="U37" s="1211"/>
      <c r="V37" s="1211"/>
      <c r="W37" s="1211"/>
      <c r="X37" s="1211"/>
      <c r="Y37" s="1211"/>
      <c r="Z37" s="1211"/>
      <c r="AA37" s="1212"/>
      <c r="AB37" s="285"/>
    </row>
    <row r="38" spans="1:55" s="4" customFormat="1" ht="18.75" customHeight="1" x14ac:dyDescent="0.4">
      <c r="A38" s="285"/>
      <c r="B38" s="285" t="s">
        <v>9</v>
      </c>
      <c r="C38" s="285"/>
      <c r="D38" s="285" t="s">
        <v>16</v>
      </c>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85"/>
    </row>
    <row r="39" spans="1:55" ht="18.75" customHeight="1" x14ac:dyDescent="0.4">
      <c r="A39" s="284"/>
      <c r="B39" s="284"/>
      <c r="C39" s="284"/>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8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row>
    <row r="40" spans="1:55" ht="18.75" customHeight="1" x14ac:dyDescent="0.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row>
    <row r="41" spans="1:55" ht="18.75" customHeight="1" x14ac:dyDescent="0.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row>
    <row r="42" spans="1:55" ht="18.75" customHeight="1" x14ac:dyDescent="0.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row>
    <row r="43" spans="1:55" ht="18.75" customHeight="1" x14ac:dyDescent="0.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5" ht="18.75" customHeight="1" x14ac:dyDescent="0.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row>
    <row r="45" spans="1:55" ht="18.75" customHeight="1" x14ac:dyDescent="0.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row>
    <row r="46" spans="1:55" ht="18.75" customHeight="1" x14ac:dyDescent="0.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1:55" ht="18.75" customHeight="1" x14ac:dyDescent="0.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spans="1:55" ht="18.75" customHeight="1" x14ac:dyDescent="0.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row>
  </sheetData>
  <mergeCells count="48">
    <mergeCell ref="B2:AB2"/>
    <mergeCell ref="AD2:AU2"/>
    <mergeCell ref="A3:L4"/>
    <mergeCell ref="M3:P4"/>
    <mergeCell ref="Q3:AB4"/>
    <mergeCell ref="AD3:AU3"/>
    <mergeCell ref="AD4:AU5"/>
    <mergeCell ref="U5:AA5"/>
    <mergeCell ref="B6:H6"/>
    <mergeCell ref="AD6:AU6"/>
    <mergeCell ref="H7:L10"/>
    <mergeCell ref="M7:Q8"/>
    <mergeCell ref="R7:S7"/>
    <mergeCell ref="T7:AB7"/>
    <mergeCell ref="AD7:AU7"/>
    <mergeCell ref="R8:AB8"/>
    <mergeCell ref="AD8:AU8"/>
    <mergeCell ref="M9:Q10"/>
    <mergeCell ref="R9:AB9"/>
    <mergeCell ref="AD9:AU9"/>
    <mergeCell ref="R10:V10"/>
    <mergeCell ref="W10:AA10"/>
    <mergeCell ref="AD10:AU13"/>
    <mergeCell ref="G12:K12"/>
    <mergeCell ref="B13:AB13"/>
    <mergeCell ref="B19:G20"/>
    <mergeCell ref="H19:M20"/>
    <mergeCell ref="N19:S20"/>
    <mergeCell ref="T19:AA20"/>
    <mergeCell ref="A15:AB15"/>
    <mergeCell ref="B17:G18"/>
    <mergeCell ref="H17:M18"/>
    <mergeCell ref="N17:S18"/>
    <mergeCell ref="T17:W18"/>
    <mergeCell ref="X17:Y18"/>
    <mergeCell ref="Z17:AA18"/>
    <mergeCell ref="B21:G22"/>
    <mergeCell ref="H21:AA22"/>
    <mergeCell ref="B31:G37"/>
    <mergeCell ref="H31:AA37"/>
    <mergeCell ref="B23:G26"/>
    <mergeCell ref="H23:AA26"/>
    <mergeCell ref="B27:G28"/>
    <mergeCell ref="H27:AA28"/>
    <mergeCell ref="B29:G30"/>
    <mergeCell ref="H29:N30"/>
    <mergeCell ref="O29:T30"/>
    <mergeCell ref="U29:AA30"/>
  </mergeCells>
  <phoneticPr fontId="2"/>
  <dataValidations count="1">
    <dataValidation type="list" allowBlank="1" showInputMessage="1" showErrorMessage="1" sqref="H31">
      <formula1>"　,補助金交付要綱に適合"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25</vt:i4>
      </vt:variant>
    </vt:vector>
  </HeadingPairs>
  <TitlesOfParts>
    <vt:vector size="39" baseType="lpstr">
      <vt:lpstr>【管理者】セットアップ</vt:lpstr>
      <vt:lpstr>基本情報設定</vt:lpstr>
      <vt:lpstr>(別紙1)事業計画書</vt:lpstr>
      <vt:lpstr>(参考様式)島根県との併用に係る経費計算書</vt:lpstr>
      <vt:lpstr>(様式1号)交付申請書</vt:lpstr>
      <vt:lpstr>(別紙2)変更事業計画書</vt:lpstr>
      <vt:lpstr>(様式3号)変更交付申請書</vt:lpstr>
      <vt:lpstr>(様式3号3)変更・中止・廃止承認申請書</vt:lpstr>
      <vt:lpstr>(様式4号)着手届</vt:lpstr>
      <vt:lpstr>(様式4号)完了届</vt:lpstr>
      <vt:lpstr>(様式5号)実績報告書</vt:lpstr>
      <vt:lpstr>(別紙3)事業報告書</vt:lpstr>
      <vt:lpstr>(様式7号)交付請求書</vt:lpstr>
      <vt:lpstr>口座振込依頼書</vt:lpstr>
      <vt:lpstr>'(参考様式)島根県との併用に係る経費計算書'!Print_Area</vt:lpstr>
      <vt:lpstr>'(別紙1)事業計画書'!Print_Area</vt:lpstr>
      <vt:lpstr>'(別紙2)変更事業計画書'!Print_Area</vt:lpstr>
      <vt:lpstr>'(別紙3)事業報告書'!Print_Area</vt:lpstr>
      <vt:lpstr>'(様式1号)交付申請書'!Print_Area</vt:lpstr>
      <vt:lpstr>'(様式3号)変更交付申請書'!Print_Area</vt:lpstr>
      <vt:lpstr>'(様式3号3)変更・中止・廃止承認申請書'!Print_Area</vt:lpstr>
      <vt:lpstr>'(様式4号)完了届'!Print_Area</vt:lpstr>
      <vt:lpstr>'(様式4号)着手届'!Print_Area</vt:lpstr>
      <vt:lpstr>'(様式5号)実績報告書'!Print_Area</vt:lpstr>
      <vt:lpstr>'(様式7号)交付請求書'!Print_Area</vt:lpstr>
      <vt:lpstr>【管理者】セットアップ!Print_Area</vt:lpstr>
      <vt:lpstr>基本情報設定!Print_Area</vt:lpstr>
      <vt:lpstr>口座振込依頼書!Print_Area</vt:lpstr>
      <vt:lpstr>'(別紙1)事業計画書'!Print_Titles</vt:lpstr>
      <vt:lpstr>'(別紙2)変更事業計画書'!Print_Titles</vt:lpstr>
      <vt:lpstr>'(別紙3)事業報告書'!Print_Titles</vt:lpstr>
      <vt:lpstr>松江市IT等導入支援事業補助金</vt:lpstr>
      <vt:lpstr>松江市プロジェクト連携支援事業補助金</vt:lpstr>
      <vt:lpstr>松江市現場改善活動支援事業補助金</vt:lpstr>
      <vt:lpstr>松江市小規模企業者支援事業補助金</vt:lpstr>
      <vt:lpstr>松江市新製品開発・新分野チャレンジ支援事業補助金</vt:lpstr>
      <vt:lpstr>松江市人材育成・確保支援事業補助金</vt:lpstr>
      <vt:lpstr>松江市設備導入支援事業補助金</vt:lpstr>
      <vt:lpstr>松江市販路開拓支援事業補助金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古瀬　光貴</cp:lastModifiedBy>
  <cp:lastPrinted>2023-07-20T03:17:32Z</cp:lastPrinted>
  <dcterms:created xsi:type="dcterms:W3CDTF">2022-04-21T05:19:51Z</dcterms:created>
  <dcterms:modified xsi:type="dcterms:W3CDTF">2024-04-17T04:49:12Z</dcterms:modified>
</cp:coreProperties>
</file>