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まつえ産業支援センター\R6\02_産業支援\A_ものづくりAP\03_補助金申請・報告\02_交付要綱・実施要領\【令和7年度～】\11_要領・様式・HP公開起案\16_（様式）販路開拓支援事業補助金\"/>
    </mc:Choice>
  </mc:AlternateContent>
  <bookViews>
    <workbookView xWindow="0" yWindow="0" windowWidth="28800" windowHeight="12210" firstSheet="1" activeTab="1"/>
  </bookViews>
  <sheets>
    <sheet name="管理者用" sheetId="5" state="hidden" r:id="rId1"/>
    <sheet name="(別紙1)事業計画書" sheetId="1" r:id="rId2"/>
    <sheet name="(別紙2)変更事業計画書" sheetId="2" r:id="rId3"/>
    <sheet name="(別紙3)事業報告書" sheetId="4" r:id="rId4"/>
  </sheets>
  <externalReferences>
    <externalReference r:id="rId5"/>
  </externalReferences>
  <definedNames>
    <definedName name="_Key1" localSheetId="1" hidden="1">[1]一般図書一覧!#REF!</definedName>
    <definedName name="_Key1" localSheetId="2" hidden="1">[1]一般図書一覧!#REF!</definedName>
    <definedName name="_Key1" localSheetId="3" hidden="1">[1]一般図書一覧!#REF!</definedName>
    <definedName name="_Key1" hidden="1">[1]一般図書一覧!#REF!</definedName>
    <definedName name="_Order1" hidden="1">255</definedName>
    <definedName name="_Sort" localSheetId="1" hidden="1">[1]一般図書一覧!#REF!</definedName>
    <definedName name="_Sort" localSheetId="2" hidden="1">[1]一般図書一覧!#REF!</definedName>
    <definedName name="_Sort" localSheetId="3" hidden="1">[1]一般図書一覧!#REF!</definedName>
    <definedName name="_Sort" hidden="1">[1]一般図書一覧!#REF!</definedName>
    <definedName name="_xlnm.Print_Area" localSheetId="1">'(別紙1)事業計画書'!$A$1:$M$34</definedName>
    <definedName name="_xlnm.Print_Area" localSheetId="2">'(別紙2)変更事業計画書'!$A$1:$M$45</definedName>
    <definedName name="_xlnm.Print_Area" localSheetId="3">'(別紙3)事業報告書'!$A$1:$M$39</definedName>
    <definedName name="松江市新製品・新分野チャレンジ支援事業補助金" localSheetId="2">#REF!</definedName>
    <definedName name="松江市新製品・新分野チャレンジ支援事業補助金" localSheetId="3">#REF!</definedName>
    <definedName name="松江市新製品・新分野チャレンジ支援事業補助金">#REF!</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4" i="4" l="1"/>
  <c r="I34" i="4"/>
  <c r="G34" i="4"/>
  <c r="E34" i="4"/>
  <c r="I33" i="4"/>
  <c r="G33" i="4"/>
  <c r="E33" i="4"/>
  <c r="K40" i="2"/>
  <c r="I40" i="2"/>
  <c r="G40" i="2"/>
  <c r="E40" i="2"/>
  <c r="K36" i="4"/>
  <c r="G33" i="2"/>
  <c r="G27" i="4"/>
  <c r="G35" i="2"/>
  <c r="G29" i="4"/>
  <c r="G37" i="2"/>
  <c r="G31" i="4"/>
  <c r="I33" i="2"/>
  <c r="I27" i="4"/>
  <c r="I35" i="2"/>
  <c r="I29" i="4"/>
  <c r="I37" i="2"/>
  <c r="I31" i="4"/>
  <c r="K33" i="4"/>
  <c r="K35" i="4"/>
  <c r="E33" i="2"/>
  <c r="E27" i="4"/>
  <c r="E35" i="2"/>
  <c r="E29" i="4"/>
  <c r="E37" i="2"/>
  <c r="E31" i="4"/>
  <c r="J44" i="2"/>
  <c r="K34" i="2"/>
  <c r="K36" i="2"/>
  <c r="K38" i="2"/>
  <c r="K42" i="2"/>
  <c r="G30" i="1"/>
  <c r="I30" i="1"/>
  <c r="E30" i="1"/>
  <c r="K30" i="1"/>
  <c r="K31" i="1"/>
  <c r="K28" i="4"/>
  <c r="K30" i="4"/>
  <c r="K32" i="4"/>
  <c r="K41" i="2"/>
  <c r="C29" i="4"/>
  <c r="C31" i="4"/>
  <c r="C27" i="4"/>
  <c r="C35" i="2"/>
  <c r="C37" i="2"/>
  <c r="C33" i="2"/>
  <c r="C28" i="1"/>
  <c r="C29" i="1"/>
  <c r="C27" i="1"/>
  <c r="F16" i="4"/>
  <c r="F22" i="2"/>
  <c r="A2" i="4"/>
  <c r="A2" i="2"/>
  <c r="F20" i="1"/>
  <c r="A2" i="1"/>
  <c r="E3" i="4"/>
  <c r="G39" i="2"/>
  <c r="I39" i="2"/>
  <c r="E39" i="2"/>
  <c r="K39" i="2"/>
  <c r="D16" i="4"/>
  <c r="D20" i="4"/>
  <c r="D24" i="2"/>
  <c r="D18" i="4"/>
  <c r="D14" i="4"/>
  <c r="D26" i="2"/>
  <c r="D22" i="2"/>
  <c r="D20" i="2"/>
  <c r="D23" i="2"/>
  <c r="D27" i="2"/>
  <c r="D21" i="2"/>
  <c r="J11" i="2"/>
  <c r="E11" i="2"/>
  <c r="K10" i="2"/>
  <c r="E10" i="2"/>
  <c r="E9" i="2"/>
  <c r="I7" i="2"/>
  <c r="F7" i="2"/>
  <c r="E6" i="2"/>
  <c r="H5" i="2"/>
  <c r="F5" i="2"/>
  <c r="E4" i="2"/>
  <c r="E3" i="2"/>
  <c r="K31" i="4"/>
  <c r="K29" i="4"/>
  <c r="K27" i="4"/>
  <c r="D17" i="4"/>
  <c r="D21" i="4"/>
  <c r="D15" i="4"/>
  <c r="K37" i="2"/>
  <c r="K35" i="2"/>
  <c r="K33" i="2"/>
  <c r="K29" i="1"/>
  <c r="K28" i="1"/>
  <c r="K27" i="1"/>
  <c r="D22" i="1"/>
  <c r="D20" i="1"/>
  <c r="D19" i="1"/>
</calcChain>
</file>

<file path=xl/sharedStrings.xml><?xml version="1.0" encoding="utf-8"?>
<sst xmlns="http://schemas.openxmlformats.org/spreadsheetml/2006/main" count="178" uniqueCount="82">
  <si>
    <t>別紙1</t>
    <rPh sb="0" eb="2">
      <t>ベッシ</t>
    </rPh>
    <phoneticPr fontId="5"/>
  </si>
  <si>
    <t>1 企業概要</t>
    <rPh sb="2" eb="6">
      <t>キギョウガイヨウ</t>
    </rPh>
    <phoneticPr fontId="5"/>
  </si>
  <si>
    <t>申請企業・団体名</t>
    <rPh sb="0" eb="2">
      <t>シンセイ</t>
    </rPh>
    <rPh sb="2" eb="4">
      <t>キギョウ</t>
    </rPh>
    <rPh sb="5" eb="8">
      <t>ダンタイメイ</t>
    </rPh>
    <phoneticPr fontId="5"/>
  </si>
  <si>
    <t>代表者役職・氏名</t>
    <rPh sb="0" eb="3">
      <t>ダイヒョウシャ</t>
    </rPh>
    <rPh sb="3" eb="5">
      <t>ヤクショク</t>
    </rPh>
    <rPh sb="6" eb="8">
      <t>シメイ</t>
    </rPh>
    <phoneticPr fontId="5"/>
  </si>
  <si>
    <t>住所</t>
    <rPh sb="0" eb="2">
      <t>ジュウショ</t>
    </rPh>
    <phoneticPr fontId="5"/>
  </si>
  <si>
    <t>〒</t>
    <phoneticPr fontId="5"/>
  </si>
  <si>
    <t>－</t>
    <phoneticPr fontId="5"/>
  </si>
  <si>
    <t>業種</t>
    <rPh sb="0" eb="2">
      <t>ギョウシュ</t>
    </rPh>
    <phoneticPr fontId="5"/>
  </si>
  <si>
    <t>大分類</t>
    <rPh sb="0" eb="3">
      <t>ダイブンルイ</t>
    </rPh>
    <phoneticPr fontId="5"/>
  </si>
  <si>
    <t>中分類</t>
    <rPh sb="0" eb="1">
      <t>チュウ</t>
    </rPh>
    <rPh sb="1" eb="3">
      <t>ブンルイ</t>
    </rPh>
    <phoneticPr fontId="5"/>
  </si>
  <si>
    <t>※統計法（平成19年法律第53号。以下「法」という。）第2条第9項
　に規定する統計基準である日本標準産業分類に則して記載。</t>
    <rPh sb="1" eb="4">
      <t>トウケイホウ</t>
    </rPh>
    <rPh sb="5" eb="7">
      <t>ヘイセイ</t>
    </rPh>
    <rPh sb="9" eb="10">
      <t>ネン</t>
    </rPh>
    <rPh sb="10" eb="13">
      <t>ホウリツダイ</t>
    </rPh>
    <rPh sb="15" eb="16">
      <t>ゴウ</t>
    </rPh>
    <rPh sb="17" eb="19">
      <t>イカ</t>
    </rPh>
    <rPh sb="20" eb="21">
      <t>ホウ</t>
    </rPh>
    <rPh sb="27" eb="28">
      <t>ダイ</t>
    </rPh>
    <rPh sb="29" eb="30">
      <t>ジョウ</t>
    </rPh>
    <rPh sb="30" eb="31">
      <t>ダイ</t>
    </rPh>
    <rPh sb="32" eb="33">
      <t>コウ</t>
    </rPh>
    <rPh sb="36" eb="38">
      <t>キテイ</t>
    </rPh>
    <rPh sb="40" eb="42">
      <t>トウケイ</t>
    </rPh>
    <rPh sb="42" eb="44">
      <t>キジュン</t>
    </rPh>
    <rPh sb="47" eb="49">
      <t>ニホン</t>
    </rPh>
    <rPh sb="49" eb="51">
      <t>ヒョウジュン</t>
    </rPh>
    <rPh sb="51" eb="53">
      <t>サンギョウ</t>
    </rPh>
    <rPh sb="53" eb="55">
      <t>ブンルイ</t>
    </rPh>
    <rPh sb="56" eb="57">
      <t>ソク</t>
    </rPh>
    <rPh sb="59" eb="61">
      <t>キサイ</t>
    </rPh>
    <phoneticPr fontId="5"/>
  </si>
  <si>
    <t>事業内容</t>
    <rPh sb="0" eb="2">
      <t>ジギョウ</t>
    </rPh>
    <rPh sb="2" eb="4">
      <t>ナイヨウ</t>
    </rPh>
    <phoneticPr fontId="5"/>
  </si>
  <si>
    <t>資本又は出資金額</t>
    <rPh sb="0" eb="2">
      <t>シホン</t>
    </rPh>
    <rPh sb="2" eb="3">
      <t>マタ</t>
    </rPh>
    <rPh sb="4" eb="8">
      <t>シュッシキンガク</t>
    </rPh>
    <phoneticPr fontId="5"/>
  </si>
  <si>
    <t>円</t>
    <rPh sb="0" eb="1">
      <t>エン</t>
    </rPh>
    <phoneticPr fontId="5"/>
  </si>
  <si>
    <t>常時従業員数</t>
    <phoneticPr fontId="5"/>
  </si>
  <si>
    <t>人</t>
    <rPh sb="0" eb="1">
      <t>ニン</t>
    </rPh>
    <phoneticPr fontId="5"/>
  </si>
  <si>
    <t>担当者所属・氏名</t>
    <rPh sb="0" eb="3">
      <t>タントウシャ</t>
    </rPh>
    <rPh sb="3" eb="5">
      <t>ショゾク</t>
    </rPh>
    <rPh sb="6" eb="8">
      <t>シメイ</t>
    </rPh>
    <phoneticPr fontId="5"/>
  </si>
  <si>
    <t>(電話：</t>
    <rPh sb="1" eb="3">
      <t>デンワ</t>
    </rPh>
    <phoneticPr fontId="5"/>
  </si>
  <si>
    <t>)</t>
    <phoneticPr fontId="5"/>
  </si>
  <si>
    <t>期待される効果</t>
    <rPh sb="0" eb="2">
      <t>キタイ</t>
    </rPh>
    <rPh sb="5" eb="7">
      <t>コウカ</t>
    </rPh>
    <phoneticPr fontId="4"/>
  </si>
  <si>
    <t>3 収支予算</t>
    <rPh sb="2" eb="6">
      <t>シュウシヨサン</t>
    </rPh>
    <phoneticPr fontId="5"/>
  </si>
  <si>
    <t>1)収入の部</t>
    <rPh sb="2" eb="4">
      <t>シュウニュウ</t>
    </rPh>
    <rPh sb="5" eb="6">
      <t>ブ</t>
    </rPh>
    <phoneticPr fontId="5"/>
  </si>
  <si>
    <t>（単位：円）</t>
    <rPh sb="1" eb="3">
      <t>タンイ</t>
    </rPh>
    <rPh sb="4" eb="5">
      <t>エン</t>
    </rPh>
    <phoneticPr fontId="5"/>
  </si>
  <si>
    <t>区分</t>
    <rPh sb="0" eb="2">
      <t>クブン</t>
    </rPh>
    <phoneticPr fontId="5"/>
  </si>
  <si>
    <t>金額</t>
    <rPh sb="0" eb="2">
      <t>キンガク</t>
    </rPh>
    <phoneticPr fontId="5"/>
  </si>
  <si>
    <t>備考（資金の調達先などを記載）</t>
    <rPh sb="0" eb="2">
      <t>ビコウ</t>
    </rPh>
    <rPh sb="3" eb="5">
      <t>シキン</t>
    </rPh>
    <rPh sb="6" eb="9">
      <t>チョウタツサキ</t>
    </rPh>
    <rPh sb="12" eb="14">
      <t>キサイ</t>
    </rPh>
    <phoneticPr fontId="5"/>
  </si>
  <si>
    <t>自己資金</t>
    <rPh sb="0" eb="4">
      <t>ジコシキン</t>
    </rPh>
    <phoneticPr fontId="5"/>
  </si>
  <si>
    <t>補助金</t>
    <rPh sb="0" eb="3">
      <t>ホジョキン</t>
    </rPh>
    <phoneticPr fontId="5"/>
  </si>
  <si>
    <t>その他</t>
    <rPh sb="2" eb="3">
      <t>タ</t>
    </rPh>
    <phoneticPr fontId="5"/>
  </si>
  <si>
    <t>合計</t>
    <rPh sb="0" eb="2">
      <t>ゴウケイ</t>
    </rPh>
    <phoneticPr fontId="5"/>
  </si>
  <si>
    <t>２）支出の部</t>
    <rPh sb="2" eb="4">
      <t>シシュツ</t>
    </rPh>
    <rPh sb="5" eb="6">
      <t>ブ</t>
    </rPh>
    <phoneticPr fontId="5"/>
  </si>
  <si>
    <t>経費区分</t>
    <rPh sb="0" eb="2">
      <t>ケイヒ</t>
    </rPh>
    <rPh sb="2" eb="4">
      <t>クブン</t>
    </rPh>
    <phoneticPr fontId="5"/>
  </si>
  <si>
    <t>補助事業に
要する経費
【A】</t>
    <rPh sb="0" eb="2">
      <t>ホジョ</t>
    </rPh>
    <rPh sb="2" eb="4">
      <t>ジギョウ</t>
    </rPh>
    <rPh sb="6" eb="7">
      <t>ヨウ</t>
    </rPh>
    <rPh sb="9" eb="11">
      <t>ケイヒ</t>
    </rPh>
    <phoneticPr fontId="5"/>
  </si>
  <si>
    <t>補助対象外経費
【B】</t>
    <rPh sb="0" eb="5">
      <t>ホジョタイショウガイ</t>
    </rPh>
    <rPh sb="5" eb="7">
      <t>ケイヒ</t>
    </rPh>
    <phoneticPr fontId="5"/>
  </si>
  <si>
    <t>補助対象経費
【A－B】</t>
    <rPh sb="0" eb="6">
      <t>ホジョタイショウケイヒ</t>
    </rPh>
    <phoneticPr fontId="5"/>
  </si>
  <si>
    <t>消費税</t>
    <rPh sb="0" eb="3">
      <t>ショウヒゼイ</t>
    </rPh>
    <phoneticPr fontId="4"/>
  </si>
  <si>
    <t>その他</t>
    <rPh sb="2" eb="3">
      <t>タ</t>
    </rPh>
    <phoneticPr fontId="4"/>
  </si>
  <si>
    <t>補助金交付申請額【C】</t>
    <rPh sb="0" eb="3">
      <t>ホジョキン</t>
    </rPh>
    <rPh sb="3" eb="8">
      <t>コウフシンセイガク</t>
    </rPh>
    <phoneticPr fontId="4"/>
  </si>
  <si>
    <t>別紙2</t>
    <rPh sb="0" eb="2">
      <t>ベッシ</t>
    </rPh>
    <phoneticPr fontId="5"/>
  </si>
  <si>
    <t>（上段（　）書き：変更前、下段：変更後）</t>
    <phoneticPr fontId="4"/>
  </si>
  <si>
    <t>3 収支決算</t>
    <rPh sb="2" eb="4">
      <t>シュウシ</t>
    </rPh>
    <rPh sb="4" eb="6">
      <t>ケッサン</t>
    </rPh>
    <phoneticPr fontId="5"/>
  </si>
  <si>
    <t>展示会等出展事業</t>
    <rPh sb="0" eb="4">
      <t>テンジカイトウ</t>
    </rPh>
    <rPh sb="4" eb="8">
      <t>シュッテンジギョウ</t>
    </rPh>
    <phoneticPr fontId="4"/>
  </si>
  <si>
    <t>海外進出支援事業</t>
    <rPh sb="0" eb="8">
      <t>カイガイシンシュツシエンジギョウ</t>
    </rPh>
    <phoneticPr fontId="4"/>
  </si>
  <si>
    <t>出展小間料及び会場使用料</t>
    <rPh sb="0" eb="5">
      <t>シュッテンコマリョウ</t>
    </rPh>
    <rPh sb="5" eb="6">
      <t>オヨ</t>
    </rPh>
    <rPh sb="7" eb="12">
      <t>カイジョウシヨウリョウ</t>
    </rPh>
    <phoneticPr fontId="4"/>
  </si>
  <si>
    <t>展示ブース装飾費</t>
    <rPh sb="0" eb="2">
      <t>テンジ</t>
    </rPh>
    <rPh sb="5" eb="8">
      <t>ソウショクヒ</t>
    </rPh>
    <phoneticPr fontId="4"/>
  </si>
  <si>
    <t>商品・技術のPR経費</t>
    <rPh sb="0" eb="2">
      <t>ショウヒン</t>
    </rPh>
    <rPh sb="3" eb="5">
      <t>ギジュツ</t>
    </rPh>
    <rPh sb="8" eb="10">
      <t>ケイヒ</t>
    </rPh>
    <phoneticPr fontId="4"/>
  </si>
  <si>
    <t>輸送費</t>
    <rPh sb="0" eb="3">
      <t>ユソウヒ</t>
    </rPh>
    <phoneticPr fontId="4"/>
  </si>
  <si>
    <t>旅費</t>
    <rPh sb="0" eb="2">
      <t>リョヒ</t>
    </rPh>
    <phoneticPr fontId="4"/>
  </si>
  <si>
    <t>アルバイト人件費</t>
    <rPh sb="5" eb="8">
      <t>ジンケンヒ</t>
    </rPh>
    <phoneticPr fontId="4"/>
  </si>
  <si>
    <t>役務費</t>
    <rPh sb="0" eb="3">
      <t>エキムヒ</t>
    </rPh>
    <phoneticPr fontId="4"/>
  </si>
  <si>
    <t>製作費</t>
    <rPh sb="0" eb="3">
      <t>セイサクヒ</t>
    </rPh>
    <phoneticPr fontId="4"/>
  </si>
  <si>
    <t>委託費</t>
    <rPh sb="0" eb="3">
      <t>イタクヒ</t>
    </rPh>
    <phoneticPr fontId="4"/>
  </si>
  <si>
    <t>-</t>
    <phoneticPr fontId="4"/>
  </si>
  <si>
    <t>※補助金交付申請額【Ｃ】は、補助対象経費【Ａ－Ｂ】の合計額の2分の1の額
  （1,000円未満切捨て、上限：80万円）
※交付申請時および変更交付申請時と変更となった経費がある場合は、下段に
　変更後の経費を記入してください。</t>
    <phoneticPr fontId="5"/>
  </si>
  <si>
    <t>※補助金交付申請額【Ｃ】は、補助対象経費【Ａ－Ｂ】の合計額の2分の1の額
  （1,000円未満切捨て、上限：80万円）</t>
    <phoneticPr fontId="5"/>
  </si>
  <si>
    <t>別紙3</t>
    <rPh sb="0" eb="2">
      <t>ベッシ</t>
    </rPh>
    <phoneticPr fontId="5"/>
  </si>
  <si>
    <t>今回実施
する取組</t>
    <rPh sb="0" eb="4">
      <t>コンカイジッシ</t>
    </rPh>
    <rPh sb="7" eb="9">
      <t>トリクミ</t>
    </rPh>
    <phoneticPr fontId="4"/>
  </si>
  <si>
    <t>期待される効果</t>
    <rPh sb="0" eb="2">
      <t>キタイ</t>
    </rPh>
    <rPh sb="5" eb="7">
      <t>コウカ</t>
    </rPh>
    <phoneticPr fontId="4"/>
  </si>
  <si>
    <t>今回実施
した取組</t>
    <rPh sb="0" eb="4">
      <t>コンカイジッシ</t>
    </rPh>
    <rPh sb="7" eb="9">
      <t>トリクミ</t>
    </rPh>
    <phoneticPr fontId="4"/>
  </si>
  <si>
    <t>成果</t>
    <rPh sb="0" eb="2">
      <t>セイカ</t>
    </rPh>
    <phoneticPr fontId="4"/>
  </si>
  <si>
    <t>今後の計画</t>
    <rPh sb="0" eb="2">
      <t>コンゴ</t>
    </rPh>
    <rPh sb="3" eb="5">
      <t>ケイカク</t>
    </rPh>
    <phoneticPr fontId="4"/>
  </si>
  <si>
    <t>事業名</t>
    <rPh sb="0" eb="2">
      <t>ジギョウ</t>
    </rPh>
    <rPh sb="2" eb="3">
      <t>メイ</t>
    </rPh>
    <phoneticPr fontId="4"/>
  </si>
  <si>
    <t>補助金名</t>
    <rPh sb="0" eb="4">
      <t>ホジョキンメイ</t>
    </rPh>
    <phoneticPr fontId="4"/>
  </si>
  <si>
    <t>販路開拓支援事業補助金</t>
    <rPh sb="0" eb="4">
      <t>ハンロカイタク</t>
    </rPh>
    <rPh sb="4" eb="11">
      <t>シエンジギョウホジョキン</t>
    </rPh>
    <phoneticPr fontId="4"/>
  </si>
  <si>
    <t>2 営業代行
　活用計画</t>
    <rPh sb="2" eb="6">
      <t>エイギョウダイコウ</t>
    </rPh>
    <rPh sb="8" eb="10">
      <t>カツヨウ</t>
    </rPh>
    <rPh sb="10" eb="12">
      <t>ケイカク</t>
    </rPh>
    <phoneticPr fontId="4"/>
  </si>
  <si>
    <t>現在の営業活動
の状況と課題</t>
    <rPh sb="0" eb="2">
      <t>ゲンザイ</t>
    </rPh>
    <rPh sb="3" eb="7">
      <t>エイギョウカツドウ</t>
    </rPh>
    <rPh sb="9" eb="11">
      <t>ジョウキョウ</t>
    </rPh>
    <rPh sb="12" eb="14">
      <t>カダイ</t>
    </rPh>
    <phoneticPr fontId="5"/>
  </si>
  <si>
    <t>名称</t>
    <rPh sb="0" eb="2">
      <t>メイショウ</t>
    </rPh>
    <phoneticPr fontId="4"/>
  </si>
  <si>
    <t>所在地</t>
    <rPh sb="0" eb="3">
      <t>ショザイチ</t>
    </rPh>
    <phoneticPr fontId="4"/>
  </si>
  <si>
    <t>依頼する営業活動の内容</t>
    <rPh sb="0" eb="2">
      <t>イライ</t>
    </rPh>
    <rPh sb="4" eb="8">
      <t>エイギョウカツドウ</t>
    </rPh>
    <rPh sb="9" eb="11">
      <t>ナイヨウ</t>
    </rPh>
    <phoneticPr fontId="4"/>
  </si>
  <si>
    <r>
      <t xml:space="preserve">2 営業代行
　活用計画
</t>
    </r>
    <r>
      <rPr>
        <b/>
        <sz val="9"/>
        <color theme="1"/>
        <rFont val="ＭＳ 明朝"/>
        <family val="1"/>
        <charset val="128"/>
      </rPr>
      <t>※変更箇所のみ
　記載してくだ
　さい。</t>
    </r>
    <rPh sb="2" eb="6">
      <t>エイギョウダイコウ</t>
    </rPh>
    <rPh sb="8" eb="10">
      <t>カツヨウ</t>
    </rPh>
    <rPh sb="10" eb="12">
      <t>ケイカク</t>
    </rPh>
    <phoneticPr fontId="4"/>
  </si>
  <si>
    <t>2 事業実績</t>
    <rPh sb="2" eb="6">
      <t>ジギョウジッセキ</t>
    </rPh>
    <phoneticPr fontId="4"/>
  </si>
  <si>
    <t>契約
相手方</t>
    <rPh sb="0" eb="2">
      <t>ケイヤク</t>
    </rPh>
    <rPh sb="3" eb="5">
      <t>アイテ</t>
    </rPh>
    <rPh sb="5" eb="6">
      <t>ガタ</t>
    </rPh>
    <phoneticPr fontId="4"/>
  </si>
  <si>
    <t>実施した営業活動の内容</t>
    <rPh sb="0" eb="2">
      <t>ジッシ</t>
    </rPh>
    <rPh sb="4" eb="8">
      <t>エイギョウカツドウ</t>
    </rPh>
    <rPh sb="9" eb="11">
      <t>ナイヨウ</t>
    </rPh>
    <phoneticPr fontId="4"/>
  </si>
  <si>
    <t>営業件数</t>
    <rPh sb="0" eb="4">
      <t>エイギョウケンスウ</t>
    </rPh>
    <phoneticPr fontId="4"/>
  </si>
  <si>
    <t>成約件数</t>
    <rPh sb="0" eb="4">
      <t>セイヤクケンスウ</t>
    </rPh>
    <phoneticPr fontId="4"/>
  </si>
  <si>
    <t>成約金額合計</t>
    <rPh sb="0" eb="6">
      <t>セイヤクキンガクゴウケイ</t>
    </rPh>
    <phoneticPr fontId="4"/>
  </si>
  <si>
    <t>センター
使用欄</t>
    <rPh sb="5" eb="8">
      <t>シヨウラン</t>
    </rPh>
    <phoneticPr fontId="4"/>
  </si>
  <si>
    <t>備考</t>
    <rPh sb="0" eb="2">
      <t>ビコウ</t>
    </rPh>
    <phoneticPr fontId="4"/>
  </si>
  <si>
    <t>今年度本補助金交付決定額（他申請分）</t>
    <rPh sb="0" eb="3">
      <t>コンネンド</t>
    </rPh>
    <rPh sb="3" eb="7">
      <t>ホンホジョキン</t>
    </rPh>
    <rPh sb="7" eb="12">
      <t>コウフケッテイガク</t>
    </rPh>
    <rPh sb="13" eb="17">
      <t>タシンセイブン</t>
    </rPh>
    <phoneticPr fontId="4"/>
  </si>
  <si>
    <t>円</t>
    <rPh sb="0" eb="1">
      <t>エン</t>
    </rPh>
    <phoneticPr fontId="4"/>
  </si>
  <si>
    <t>※補助金交付申請額【Ｃ】は、補助対象経費【Ａ－Ｂ】の合計額の2分の1の額
  （1,000円未満切捨て、上限：80万円）
※変更部分について【上段（　）書き：変更前】【下段：変更後】の
　上下二段書きで記載してください。</t>
    <phoneticPr fontId="5"/>
  </si>
  <si>
    <t>営業代行活用支援事業</t>
    <rPh sb="0" eb="2">
      <t>エイギョウ</t>
    </rPh>
    <rPh sb="2" eb="4">
      <t>ダイコウ</t>
    </rPh>
    <rPh sb="4" eb="6">
      <t>カツヨウ</t>
    </rPh>
    <rPh sb="6" eb="8">
      <t>シエン</t>
    </rPh>
    <rPh sb="8" eb="10">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</si>
</sst>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13" x14ac:knownFonts="1">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ＭＳ 明朝"/>
      <family val="1"/>
      <charset val="128"/>
    </font>
    <font>
      <sz val="6"/>
      <name val="游ゴシック"/>
      <family val="2"/>
      <charset val="128"/>
      <scheme val="minor"/>
    </font>
    <font>
      <sz val="6"/>
      <name val="游ゴシック"/>
      <family val="3"/>
      <charset val="128"/>
      <scheme val="minor"/>
    </font>
    <font>
      <b/>
      <sz val="12"/>
      <color theme="1"/>
      <name val="ＭＳ 明朝"/>
      <family val="1"/>
      <charset val="128"/>
    </font>
    <font>
      <b/>
      <sz val="11"/>
      <color theme="1"/>
      <name val="ＭＳ 明朝"/>
      <family val="1"/>
      <charset val="128"/>
    </font>
    <font>
      <b/>
      <sz val="10"/>
      <color theme="1"/>
      <name val="ＭＳ 明朝"/>
      <family val="1"/>
      <charset val="128"/>
    </font>
    <font>
      <sz val="10"/>
      <color theme="1"/>
      <name val="ＭＳ 明朝"/>
      <family val="1"/>
      <charset val="128"/>
    </font>
    <font>
      <sz val="11"/>
      <color theme="1"/>
      <name val="游ゴシック"/>
      <family val="3"/>
      <charset val="128"/>
      <scheme val="minor"/>
    </font>
    <font>
      <b/>
      <sz val="8"/>
      <color theme="1"/>
      <name val="ＭＳ 明朝"/>
      <family val="1"/>
      <charset val="128"/>
    </font>
    <font>
      <b/>
      <sz val="9"/>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s>
  <borders count="60">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alignment vertical="center"/>
    </xf>
    <xf numFmtId="0" fontId="10" fillId="0" borderId="0">
      <alignment vertical="center"/>
    </xf>
  </cellStyleXfs>
  <cellXfs count="217">
    <xf numFmtId="0" fontId="0" fillId="0" borderId="0" xfId="0">
      <alignment vertical="center"/>
    </xf>
    <xf numFmtId="0" fontId="3" fillId="2" borderId="0" xfId="2" applyFont="1" applyFill="1" applyProtection="1"/>
    <xf numFmtId="0" fontId="3" fillId="2" borderId="0" xfId="2" applyFont="1" applyFill="1" applyAlignment="1" applyProtection="1">
      <alignment horizontal="center" vertical="center"/>
    </xf>
    <xf numFmtId="0" fontId="2" fillId="0" borderId="0" xfId="2"/>
    <xf numFmtId="0" fontId="3" fillId="0" borderId="0" xfId="2" applyFont="1"/>
    <xf numFmtId="0" fontId="3" fillId="2" borderId="8" xfId="2" applyFont="1" applyFill="1" applyBorder="1" applyAlignment="1" applyProtection="1">
      <alignment horizontal="center"/>
    </xf>
    <xf numFmtId="0" fontId="3" fillId="2" borderId="9" xfId="2" applyFont="1" applyFill="1" applyBorder="1" applyAlignment="1" applyProtection="1">
      <alignment horizontal="center"/>
    </xf>
    <xf numFmtId="49" fontId="3" fillId="2" borderId="9" xfId="2" applyNumberFormat="1" applyFont="1" applyFill="1" applyBorder="1" applyAlignment="1" applyProtection="1">
      <alignment vertical="center"/>
    </xf>
    <xf numFmtId="49" fontId="3" fillId="2" borderId="11" xfId="2" applyNumberFormat="1" applyFont="1" applyFill="1" applyBorder="1" applyAlignment="1" applyProtection="1">
      <alignment vertical="center"/>
    </xf>
    <xf numFmtId="0" fontId="8" fillId="2" borderId="16" xfId="2" applyFont="1" applyFill="1" applyBorder="1" applyProtection="1"/>
    <xf numFmtId="0" fontId="8" fillId="2" borderId="0" xfId="2" applyFont="1" applyFill="1" applyBorder="1" applyProtection="1"/>
    <xf numFmtId="0" fontId="7" fillId="2" borderId="0" xfId="2" applyFont="1" applyFill="1" applyBorder="1" applyAlignment="1" applyProtection="1"/>
    <xf numFmtId="0" fontId="7" fillId="2" borderId="18" xfId="2" applyFont="1" applyFill="1" applyBorder="1" applyAlignment="1" applyProtection="1">
      <alignment vertical="center"/>
    </xf>
    <xf numFmtId="0" fontId="7" fillId="2" borderId="19" xfId="2" applyFont="1" applyFill="1" applyBorder="1" applyProtection="1"/>
    <xf numFmtId="0" fontId="3" fillId="2" borderId="1" xfId="2" applyFont="1" applyFill="1" applyBorder="1" applyAlignment="1" applyProtection="1"/>
    <xf numFmtId="0" fontId="3" fillId="2" borderId="24" xfId="2" applyFont="1" applyFill="1" applyBorder="1" applyProtection="1"/>
    <xf numFmtId="0" fontId="3" fillId="2" borderId="25" xfId="2" applyFont="1" applyFill="1" applyBorder="1" applyProtection="1"/>
    <xf numFmtId="0" fontId="3" fillId="2" borderId="26" xfId="2" applyFont="1" applyFill="1" applyBorder="1" applyAlignment="1" applyProtection="1">
      <alignment horizontal="left" vertical="center"/>
    </xf>
    <xf numFmtId="0" fontId="3" fillId="2" borderId="26" xfId="2" applyFont="1" applyFill="1" applyBorder="1" applyAlignment="1" applyProtection="1">
      <alignment horizontal="center" vertical="center"/>
    </xf>
    <xf numFmtId="0" fontId="3" fillId="2" borderId="26" xfId="2" applyFont="1" applyFill="1" applyBorder="1" applyProtection="1"/>
    <xf numFmtId="0" fontId="3" fillId="2" borderId="26" xfId="2" applyFont="1" applyFill="1" applyBorder="1" applyAlignment="1" applyProtection="1">
      <alignment horizontal="right"/>
    </xf>
    <xf numFmtId="0" fontId="3" fillId="2" borderId="27" xfId="2" applyFont="1" applyFill="1" applyBorder="1" applyProtection="1"/>
    <xf numFmtId="0" fontId="3" fillId="2" borderId="16" xfId="2" applyFont="1" applyFill="1" applyBorder="1" applyProtection="1"/>
    <xf numFmtId="0" fontId="7" fillId="2" borderId="6" xfId="2" applyFont="1" applyFill="1" applyBorder="1" applyAlignment="1" applyProtection="1">
      <alignment horizontal="center" vertical="center"/>
    </xf>
    <xf numFmtId="0" fontId="3" fillId="2" borderId="28" xfId="2" applyFont="1" applyFill="1" applyBorder="1" applyProtection="1"/>
    <xf numFmtId="0" fontId="8" fillId="2" borderId="6" xfId="2" applyFont="1" applyFill="1" applyBorder="1" applyAlignment="1" applyProtection="1">
      <alignment horizontal="center" vertical="center"/>
    </xf>
    <xf numFmtId="0" fontId="3" fillId="2" borderId="0" xfId="2" applyFont="1" applyFill="1" applyBorder="1" applyAlignment="1" applyProtection="1">
      <alignment horizontal="center" vertical="center"/>
    </xf>
    <xf numFmtId="0" fontId="3" fillId="2" borderId="0" xfId="2" applyFont="1" applyFill="1" applyBorder="1" applyProtection="1"/>
    <xf numFmtId="0" fontId="3" fillId="2" borderId="0" xfId="2" applyFont="1" applyFill="1" applyBorder="1" applyAlignment="1" applyProtection="1">
      <alignment horizontal="left" vertical="center"/>
    </xf>
    <xf numFmtId="0" fontId="3" fillId="2" borderId="0" xfId="2" applyFont="1" applyFill="1" applyBorder="1" applyAlignment="1" applyProtection="1">
      <alignment horizontal="right"/>
    </xf>
    <xf numFmtId="0" fontId="7" fillId="2" borderId="0" xfId="2" applyFont="1" applyFill="1" applyBorder="1" applyAlignment="1" applyProtection="1">
      <alignment horizontal="center" vertical="center"/>
    </xf>
    <xf numFmtId="0" fontId="3" fillId="0" borderId="0" xfId="2" applyFont="1" applyProtection="1"/>
    <xf numFmtId="0" fontId="3" fillId="0" borderId="0" xfId="2" applyFont="1" applyAlignment="1" applyProtection="1">
      <alignment horizontal="center" vertical="center"/>
    </xf>
    <xf numFmtId="49" fontId="3" fillId="2" borderId="9" xfId="2" applyNumberFormat="1" applyFont="1" applyFill="1" applyBorder="1" applyAlignment="1" applyProtection="1">
      <alignment horizontal="center" vertical="center"/>
    </xf>
    <xf numFmtId="0" fontId="2" fillId="0" borderId="0" xfId="2" applyAlignment="1">
      <alignment wrapText="1"/>
    </xf>
    <xf numFmtId="0" fontId="8" fillId="2" borderId="51" xfId="2" applyFont="1" applyFill="1" applyBorder="1" applyAlignment="1" applyProtection="1">
      <alignment vertical="center" wrapText="1"/>
    </xf>
    <xf numFmtId="0" fontId="7" fillId="2" borderId="41" xfId="2" applyFont="1" applyFill="1" applyBorder="1" applyAlignment="1" applyProtection="1">
      <alignment horizontal="left" vertical="center" wrapText="1"/>
    </xf>
    <xf numFmtId="0" fontId="8" fillId="2" borderId="6" xfId="2" applyFont="1" applyFill="1" applyBorder="1" applyAlignment="1" applyProtection="1">
      <alignment horizontal="center" vertical="center" wrapText="1"/>
    </xf>
    <xf numFmtId="0" fontId="0" fillId="0" borderId="6" xfId="0" applyBorder="1">
      <alignment vertical="center"/>
    </xf>
    <xf numFmtId="0" fontId="8" fillId="2" borderId="6" xfId="2" applyFont="1" applyFill="1" applyBorder="1" applyAlignment="1" applyProtection="1">
      <alignment vertical="center" wrapText="1"/>
    </xf>
    <xf numFmtId="49" fontId="3" fillId="3" borderId="9" xfId="2" applyNumberFormat="1" applyFont="1" applyFill="1" applyBorder="1" applyAlignment="1" applyProtection="1">
      <alignment horizontal="center" vertical="center"/>
      <protection locked="0"/>
    </xf>
    <xf numFmtId="0" fontId="3" fillId="2" borderId="55" xfId="2" applyFont="1" applyFill="1" applyBorder="1" applyAlignment="1">
      <alignment horizontal="center" vertical="center" wrapText="1"/>
    </xf>
    <xf numFmtId="0" fontId="3" fillId="2" borderId="59" xfId="2" applyFont="1" applyFill="1" applyBorder="1" applyAlignment="1">
      <alignment horizontal="center" vertical="center"/>
    </xf>
    <xf numFmtId="0" fontId="3" fillId="2" borderId="25" xfId="2" applyFont="1" applyFill="1" applyBorder="1" applyAlignment="1">
      <alignment horizontal="center" vertical="center"/>
    </xf>
    <xf numFmtId="0" fontId="3" fillId="2" borderId="56" xfId="2" applyFont="1" applyFill="1" applyBorder="1" applyAlignment="1">
      <alignment horizontal="center" vertical="center"/>
    </xf>
    <xf numFmtId="0" fontId="3" fillId="2" borderId="33" xfId="2" applyFont="1" applyFill="1" applyBorder="1" applyAlignment="1">
      <alignment horizontal="center" vertical="center"/>
    </xf>
    <xf numFmtId="0" fontId="3" fillId="2" borderId="51" xfId="2" applyFont="1" applyFill="1" applyBorder="1" applyAlignment="1">
      <alignment horizontal="center" vertical="center"/>
    </xf>
    <xf numFmtId="0" fontId="3" fillId="2" borderId="42" xfId="2" applyFont="1" applyFill="1" applyBorder="1" applyAlignment="1" applyProtection="1">
      <alignment horizontal="center" vertical="center"/>
      <protection locked="0"/>
    </xf>
    <xf numFmtId="0" fontId="3" fillId="2" borderId="43" xfId="2" applyFont="1" applyFill="1" applyBorder="1" applyAlignment="1" applyProtection="1">
      <alignment horizontal="center" vertical="center"/>
      <protection locked="0"/>
    </xf>
    <xf numFmtId="38" fontId="3" fillId="2" borderId="57" xfId="1" applyFont="1" applyFill="1" applyBorder="1" applyAlignment="1" applyProtection="1">
      <alignment horizontal="center" vertical="center"/>
      <protection locked="0"/>
    </xf>
    <xf numFmtId="38" fontId="3" fillId="2" borderId="58" xfId="1" applyFont="1" applyFill="1" applyBorder="1" applyAlignment="1" applyProtection="1">
      <alignment horizontal="center" vertical="center"/>
      <protection locked="0"/>
    </xf>
    <xf numFmtId="0" fontId="3" fillId="2" borderId="44" xfId="2" applyFont="1" applyFill="1" applyBorder="1" applyAlignment="1" applyProtection="1">
      <alignment horizontal="center" vertical="center"/>
      <protection locked="0"/>
    </xf>
    <xf numFmtId="0" fontId="3" fillId="2" borderId="21" xfId="2" applyFont="1" applyFill="1" applyBorder="1" applyAlignment="1" applyProtection="1">
      <alignment horizontal="left" vertical="center"/>
      <protection locked="0"/>
    </xf>
    <xf numFmtId="0" fontId="3" fillId="2" borderId="54" xfId="2" applyFont="1" applyFill="1" applyBorder="1" applyAlignment="1" applyProtection="1">
      <alignment horizontal="left" vertical="center"/>
      <protection locked="0"/>
    </xf>
    <xf numFmtId="0" fontId="7" fillId="2" borderId="6" xfId="2" applyFont="1" applyFill="1" applyBorder="1" applyAlignment="1" applyProtection="1">
      <alignment horizontal="center" vertical="center" shrinkToFit="1"/>
    </xf>
    <xf numFmtId="38" fontId="3" fillId="3" borderId="6" xfId="3" applyFont="1" applyFill="1" applyBorder="1" applyAlignment="1" applyProtection="1">
      <protection locked="0"/>
    </xf>
    <xf numFmtId="38" fontId="3" fillId="3" borderId="6" xfId="1" applyFont="1" applyFill="1" applyBorder="1" applyAlignment="1" applyProtection="1">
      <protection locked="0"/>
    </xf>
    <xf numFmtId="38" fontId="3" fillId="2" borderId="17" xfId="3" applyFont="1" applyFill="1" applyBorder="1" applyAlignment="1" applyProtection="1"/>
    <xf numFmtId="38" fontId="3" fillId="2" borderId="29" xfId="3" applyFont="1" applyFill="1" applyBorder="1" applyAlignment="1" applyProtection="1"/>
    <xf numFmtId="0" fontId="3" fillId="2" borderId="33" xfId="2" applyFont="1" applyFill="1" applyBorder="1" applyAlignment="1" applyProtection="1">
      <alignment horizontal="left" vertical="center" wrapText="1"/>
    </xf>
    <xf numFmtId="0" fontId="3" fillId="2" borderId="1" xfId="2" applyFont="1" applyFill="1" applyBorder="1" applyAlignment="1" applyProtection="1">
      <alignment horizontal="left" vertical="center" wrapText="1"/>
    </xf>
    <xf numFmtId="0" fontId="7" fillId="2" borderId="6" xfId="2" applyFont="1" applyFill="1" applyBorder="1" applyAlignment="1" applyProtection="1">
      <alignment horizontal="center" vertical="center"/>
    </xf>
    <xf numFmtId="38" fontId="3" fillId="2" borderId="6" xfId="3" applyFont="1" applyFill="1" applyBorder="1" applyAlignment="1" applyProtection="1"/>
    <xf numFmtId="38" fontId="7" fillId="2" borderId="6" xfId="3" applyFont="1" applyFill="1" applyBorder="1" applyAlignment="1" applyProtection="1">
      <alignment horizontal="center"/>
    </xf>
    <xf numFmtId="38" fontId="7" fillId="2" borderId="17" xfId="3" applyFont="1" applyFill="1" applyBorder="1" applyAlignment="1" applyProtection="1">
      <alignment horizontal="center"/>
    </xf>
    <xf numFmtId="38" fontId="3" fillId="2" borderId="31" xfId="3" applyFont="1" applyFill="1" applyBorder="1" applyAlignment="1" applyProtection="1">
      <alignment horizontal="right" vertical="center"/>
    </xf>
    <xf numFmtId="38" fontId="3" fillId="2" borderId="32" xfId="3" applyFont="1" applyFill="1" applyBorder="1" applyAlignment="1" applyProtection="1">
      <alignment horizontal="right" vertical="center"/>
    </xf>
    <xf numFmtId="0" fontId="12" fillId="2" borderId="6" xfId="2" applyFont="1" applyFill="1" applyBorder="1" applyAlignment="1" applyProtection="1">
      <alignment horizontal="center" vertical="center"/>
    </xf>
    <xf numFmtId="0" fontId="7" fillId="2" borderId="2" xfId="2" applyFont="1" applyFill="1" applyBorder="1" applyAlignment="1" applyProtection="1">
      <alignment horizontal="center" vertical="center"/>
    </xf>
    <xf numFmtId="0" fontId="7" fillId="2" borderId="5" xfId="2" applyFont="1" applyFill="1" applyBorder="1" applyAlignment="1" applyProtection="1">
      <alignment horizontal="center" vertical="center"/>
    </xf>
    <xf numFmtId="0" fontId="7" fillId="2" borderId="30" xfId="2" applyFont="1" applyFill="1" applyBorder="1" applyAlignment="1" applyProtection="1">
      <alignment horizontal="center" vertical="center"/>
    </xf>
    <xf numFmtId="0" fontId="7" fillId="2" borderId="20" xfId="2" applyFont="1" applyFill="1" applyBorder="1" applyAlignment="1" applyProtection="1">
      <alignment horizontal="center" vertical="center"/>
    </xf>
    <xf numFmtId="0" fontId="7" fillId="2" borderId="6" xfId="2" applyFont="1" applyFill="1" applyBorder="1" applyAlignment="1" applyProtection="1">
      <alignment horizontal="center"/>
    </xf>
    <xf numFmtId="38" fontId="3" fillId="2" borderId="6" xfId="3" applyFont="1" applyFill="1" applyBorder="1" applyAlignment="1" applyProtection="1">
      <alignment horizontal="right" vertical="center"/>
    </xf>
    <xf numFmtId="0" fontId="3" fillId="2" borderId="6" xfId="2" applyFont="1" applyFill="1" applyBorder="1" applyAlignment="1" applyProtection="1"/>
    <xf numFmtId="38" fontId="3" fillId="3" borderId="6" xfId="3" applyFont="1" applyFill="1" applyBorder="1" applyAlignment="1" applyProtection="1">
      <alignment horizontal="right" vertical="center"/>
      <protection locked="0"/>
    </xf>
    <xf numFmtId="0" fontId="3" fillId="3" borderId="6" xfId="2" applyFont="1" applyFill="1" applyBorder="1" applyAlignment="1" applyProtection="1">
      <protection locked="0"/>
    </xf>
    <xf numFmtId="0" fontId="7" fillId="2" borderId="8" xfId="2" applyFont="1" applyFill="1" applyBorder="1" applyAlignment="1" applyProtection="1">
      <alignment horizontal="center" vertical="center"/>
    </xf>
    <xf numFmtId="0" fontId="7" fillId="2" borderId="10" xfId="2" applyFont="1" applyFill="1" applyBorder="1" applyAlignment="1" applyProtection="1">
      <alignment horizontal="center" vertical="center"/>
    </xf>
    <xf numFmtId="0" fontId="7" fillId="2" borderId="12" xfId="2" applyFont="1" applyFill="1" applyBorder="1" applyAlignment="1" applyProtection="1">
      <alignment horizontal="center" vertical="center"/>
    </xf>
    <xf numFmtId="0" fontId="7" fillId="2" borderId="14" xfId="2" applyFont="1" applyFill="1" applyBorder="1" applyAlignment="1" applyProtection="1">
      <alignment horizontal="center" vertical="center"/>
    </xf>
    <xf numFmtId="0" fontId="8" fillId="2" borderId="8" xfId="2" applyFont="1" applyFill="1" applyBorder="1" applyAlignment="1" applyProtection="1">
      <alignment horizontal="center" vertical="center" wrapText="1"/>
    </xf>
    <xf numFmtId="0" fontId="8" fillId="2" borderId="10"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8" fillId="2" borderId="14" xfId="2" applyFont="1" applyFill="1" applyBorder="1" applyAlignment="1" applyProtection="1">
      <alignment horizontal="center" vertical="center" wrapText="1"/>
    </xf>
    <xf numFmtId="0" fontId="12" fillId="2" borderId="6" xfId="2" applyFont="1" applyFill="1" applyBorder="1" applyAlignment="1" applyProtection="1">
      <alignment horizontal="center" vertical="center" wrapText="1"/>
    </xf>
    <xf numFmtId="0" fontId="11" fillId="2" borderId="12" xfId="2" applyFont="1" applyFill="1" applyBorder="1" applyAlignment="1" applyProtection="1">
      <alignment horizontal="left" vertical="center" wrapText="1"/>
    </xf>
    <xf numFmtId="0" fontId="11" fillId="2" borderId="13" xfId="2" applyFont="1" applyFill="1" applyBorder="1" applyAlignment="1" applyProtection="1">
      <alignment horizontal="left" vertical="center" wrapText="1"/>
    </xf>
    <xf numFmtId="0" fontId="11" fillId="2" borderId="15" xfId="2" applyFont="1" applyFill="1" applyBorder="1" applyAlignment="1" applyProtection="1">
      <alignment horizontal="left" vertical="center" wrapText="1"/>
    </xf>
    <xf numFmtId="0" fontId="3" fillId="3" borderId="17" xfId="2" applyFont="1" applyFill="1" applyBorder="1" applyAlignment="1" applyProtection="1">
      <alignment horizontal="left" vertical="center" wrapText="1"/>
      <protection locked="0"/>
    </xf>
    <xf numFmtId="0" fontId="3" fillId="3" borderId="18" xfId="2" applyFont="1" applyFill="1" applyBorder="1" applyAlignment="1" applyProtection="1">
      <alignment horizontal="left" vertical="center" wrapText="1"/>
      <protection locked="0"/>
    </xf>
    <xf numFmtId="0" fontId="3" fillId="3" borderId="19" xfId="2" applyFont="1" applyFill="1" applyBorder="1" applyAlignment="1" applyProtection="1">
      <alignment horizontal="left" vertical="center" wrapText="1"/>
      <protection locked="0"/>
    </xf>
    <xf numFmtId="0" fontId="7" fillId="2" borderId="21" xfId="2" applyFont="1" applyFill="1" applyBorder="1" applyAlignment="1" applyProtection="1">
      <alignment horizontal="center" vertical="center"/>
    </xf>
    <xf numFmtId="0" fontId="3" fillId="3" borderId="22" xfId="2" applyFont="1" applyFill="1" applyBorder="1" applyAlignment="1" applyProtection="1">
      <alignment horizontal="center" vertical="center" shrinkToFit="1"/>
      <protection locked="0"/>
    </xf>
    <xf numFmtId="0" fontId="3" fillId="3" borderId="23" xfId="2" applyFont="1" applyFill="1" applyBorder="1" applyAlignment="1" applyProtection="1">
      <alignment horizontal="center" vertical="center" shrinkToFit="1"/>
      <protection locked="0"/>
    </xf>
    <xf numFmtId="0" fontId="3" fillId="3" borderId="1" xfId="2" applyFont="1" applyFill="1" applyBorder="1" applyAlignment="1" applyProtection="1">
      <alignment horizontal="center"/>
      <protection locked="0"/>
    </xf>
    <xf numFmtId="38" fontId="3" fillId="3" borderId="16" xfId="1" applyFont="1" applyFill="1" applyBorder="1" applyAlignment="1" applyProtection="1">
      <alignment horizontal="center"/>
      <protection locked="0"/>
    </xf>
    <xf numFmtId="38" fontId="3" fillId="3" borderId="0" xfId="1" applyFont="1" applyFill="1" applyBorder="1" applyAlignment="1" applyProtection="1">
      <alignment horizontal="center"/>
      <protection locked="0"/>
    </xf>
    <xf numFmtId="0" fontId="3" fillId="3" borderId="18" xfId="2" applyFont="1" applyFill="1" applyBorder="1" applyAlignment="1" applyProtection="1">
      <alignment horizontal="center" vertical="center"/>
      <protection locked="0"/>
    </xf>
    <xf numFmtId="0" fontId="7" fillId="2" borderId="41" xfId="2" applyFont="1" applyFill="1" applyBorder="1" applyAlignment="1" applyProtection="1">
      <alignment horizontal="center" vertical="center" wrapText="1"/>
    </xf>
    <xf numFmtId="0" fontId="7" fillId="2" borderId="47" xfId="2" applyFont="1" applyFill="1" applyBorder="1" applyAlignment="1" applyProtection="1">
      <alignment horizontal="center" vertical="center" wrapText="1"/>
    </xf>
    <xf numFmtId="0" fontId="7" fillId="2" borderId="48" xfId="2" applyFont="1" applyFill="1" applyBorder="1" applyAlignment="1" applyProtection="1">
      <alignment horizontal="center" vertical="center" wrapText="1"/>
    </xf>
    <xf numFmtId="0" fontId="7" fillId="2" borderId="3" xfId="2" applyFont="1" applyFill="1" applyBorder="1" applyAlignment="1" applyProtection="1">
      <alignment horizontal="center" vertical="center" wrapText="1"/>
    </xf>
    <xf numFmtId="0" fontId="3" fillId="3" borderId="42" xfId="2" applyFont="1" applyFill="1" applyBorder="1" applyAlignment="1" applyProtection="1">
      <alignment horizontal="left" vertical="center" wrapText="1"/>
      <protection locked="0"/>
    </xf>
    <xf numFmtId="0" fontId="3" fillId="3" borderId="43" xfId="2" applyFont="1" applyFill="1" applyBorder="1" applyAlignment="1" applyProtection="1">
      <alignment horizontal="left" vertical="center" wrapText="1"/>
      <protection locked="0"/>
    </xf>
    <xf numFmtId="0" fontId="3" fillId="3" borderId="44" xfId="2" applyFont="1" applyFill="1" applyBorder="1" applyAlignment="1" applyProtection="1">
      <alignment horizontal="left" vertical="center" wrapText="1"/>
      <protection locked="0"/>
    </xf>
    <xf numFmtId="0" fontId="6" fillId="2" borderId="1" xfId="2" applyFont="1" applyFill="1" applyBorder="1" applyAlignment="1" applyProtection="1">
      <alignment horizontal="center" vertical="center"/>
    </xf>
    <xf numFmtId="0" fontId="7" fillId="2" borderId="2" xfId="2" applyFont="1" applyFill="1" applyBorder="1" applyAlignment="1" applyProtection="1">
      <alignment horizontal="left" vertical="center" wrapText="1"/>
    </xf>
    <xf numFmtId="0" fontId="7" fillId="2" borderId="5" xfId="2" applyFont="1" applyFill="1" applyBorder="1" applyAlignment="1" applyProtection="1">
      <alignment horizontal="left" vertical="center" wrapText="1"/>
    </xf>
    <xf numFmtId="0" fontId="7" fillId="2" borderId="20" xfId="2" applyFont="1" applyFill="1" applyBorder="1" applyAlignment="1" applyProtection="1">
      <alignment horizontal="left" vertical="center" wrapText="1"/>
    </xf>
    <xf numFmtId="0" fontId="7" fillId="2" borderId="3" xfId="2" applyFont="1" applyFill="1" applyBorder="1" applyAlignment="1" applyProtection="1">
      <alignment horizontal="center" vertical="center"/>
    </xf>
    <xf numFmtId="0" fontId="3" fillId="3" borderId="3" xfId="2" applyFont="1" applyFill="1" applyBorder="1" applyAlignment="1" applyProtection="1">
      <alignment horizontal="center" vertical="center" shrinkToFit="1"/>
      <protection locked="0"/>
    </xf>
    <xf numFmtId="0" fontId="3" fillId="3" borderId="4" xfId="2" applyFont="1" applyFill="1" applyBorder="1" applyAlignment="1" applyProtection="1">
      <alignment horizontal="center" vertical="center" shrinkToFit="1"/>
      <protection locked="0"/>
    </xf>
    <xf numFmtId="0" fontId="3" fillId="3" borderId="6" xfId="2" applyFont="1" applyFill="1" applyBorder="1" applyAlignment="1" applyProtection="1">
      <alignment horizontal="center" vertical="center" shrinkToFit="1"/>
      <protection locked="0"/>
    </xf>
    <xf numFmtId="0" fontId="3" fillId="3" borderId="7" xfId="2" applyFont="1" applyFill="1" applyBorder="1" applyAlignment="1" applyProtection="1">
      <alignment horizontal="center" vertical="center" shrinkToFit="1"/>
      <protection locked="0"/>
    </xf>
    <xf numFmtId="0" fontId="7" fillId="2" borderId="9" xfId="2" applyFont="1" applyFill="1" applyBorder="1" applyAlignment="1" applyProtection="1">
      <alignment horizontal="center" vertical="center"/>
    </xf>
    <xf numFmtId="0" fontId="7" fillId="2" borderId="13" xfId="2" applyFont="1" applyFill="1" applyBorder="1" applyAlignment="1" applyProtection="1">
      <alignment horizontal="center" vertical="center"/>
    </xf>
    <xf numFmtId="49" fontId="3" fillId="3" borderId="9" xfId="2" applyNumberFormat="1" applyFont="1" applyFill="1" applyBorder="1" applyAlignment="1" applyProtection="1">
      <alignment horizontal="center" vertical="center"/>
      <protection locked="0"/>
    </xf>
    <xf numFmtId="0" fontId="3" fillId="3" borderId="9" xfId="2" applyNumberFormat="1" applyFont="1" applyFill="1" applyBorder="1" applyAlignment="1" applyProtection="1">
      <alignment horizontal="center" vertical="center"/>
      <protection locked="0"/>
    </xf>
    <xf numFmtId="0" fontId="3" fillId="3" borderId="12" xfId="2" applyFont="1" applyFill="1" applyBorder="1" applyAlignment="1" applyProtection="1">
      <alignment horizontal="center" vertical="center" shrinkToFit="1"/>
      <protection locked="0"/>
    </xf>
    <xf numFmtId="0" fontId="3" fillId="3" borderId="13" xfId="2" applyFont="1" applyFill="1" applyBorder="1" applyAlignment="1" applyProtection="1">
      <alignment horizontal="center" vertical="center" shrinkToFit="1"/>
      <protection locked="0"/>
    </xf>
    <xf numFmtId="0" fontId="3" fillId="3" borderId="15" xfId="2" applyFont="1" applyFill="1" applyBorder="1" applyAlignment="1" applyProtection="1">
      <alignment horizontal="center" vertical="center" shrinkToFit="1"/>
      <protection locked="0"/>
    </xf>
    <xf numFmtId="0" fontId="9" fillId="3" borderId="9" xfId="2" applyFont="1" applyFill="1" applyBorder="1" applyAlignment="1" applyProtection="1">
      <alignment horizontal="center" vertical="center"/>
      <protection locked="0"/>
    </xf>
    <xf numFmtId="0" fontId="3" fillId="3" borderId="9" xfId="2" applyFont="1" applyFill="1" applyBorder="1" applyAlignment="1" applyProtection="1">
      <alignment horizontal="center"/>
      <protection locked="0"/>
    </xf>
    <xf numFmtId="0" fontId="3" fillId="3" borderId="11" xfId="2" applyFont="1" applyFill="1" applyBorder="1" applyAlignment="1" applyProtection="1">
      <alignment horizontal="center"/>
      <protection locked="0"/>
    </xf>
    <xf numFmtId="0" fontId="7" fillId="2" borderId="8" xfId="2" applyFont="1" applyFill="1" applyBorder="1" applyAlignment="1" applyProtection="1">
      <alignment horizontal="center" vertical="center" wrapText="1"/>
    </xf>
    <xf numFmtId="0" fontId="7" fillId="2" borderId="10" xfId="2" applyFont="1" applyFill="1" applyBorder="1" applyAlignment="1" applyProtection="1">
      <alignment horizontal="center" vertical="center" wrapText="1"/>
    </xf>
    <xf numFmtId="0" fontId="7" fillId="2" borderId="16" xfId="2" applyFont="1" applyFill="1" applyBorder="1" applyAlignment="1" applyProtection="1">
      <alignment horizontal="center" vertical="center" wrapText="1"/>
    </xf>
    <xf numFmtId="0" fontId="7" fillId="2" borderId="50" xfId="2" applyFont="1" applyFill="1" applyBorder="1" applyAlignment="1" applyProtection="1">
      <alignment horizontal="center" vertical="center" wrapText="1"/>
    </xf>
    <xf numFmtId="0" fontId="7" fillId="2" borderId="33" xfId="2" applyFont="1" applyFill="1" applyBorder="1" applyAlignment="1" applyProtection="1">
      <alignment horizontal="center" vertical="center" wrapText="1"/>
    </xf>
    <xf numFmtId="0" fontId="7" fillId="2" borderId="51" xfId="2" applyFont="1" applyFill="1" applyBorder="1" applyAlignment="1" applyProtection="1">
      <alignment horizontal="center" vertical="center" wrapText="1"/>
    </xf>
    <xf numFmtId="0" fontId="8" fillId="2" borderId="35" xfId="2" applyFont="1" applyFill="1" applyBorder="1" applyAlignment="1" applyProtection="1">
      <alignment horizontal="center" vertical="center" wrapText="1"/>
    </xf>
    <xf numFmtId="0" fontId="8" fillId="2" borderId="36" xfId="2" applyFont="1" applyFill="1" applyBorder="1" applyAlignment="1" applyProtection="1">
      <alignment horizontal="center" vertical="center" wrapText="1"/>
    </xf>
    <xf numFmtId="0" fontId="3" fillId="3" borderId="18" xfId="2" applyFont="1" applyFill="1" applyBorder="1" applyAlignment="1" applyProtection="1">
      <alignment horizontal="left" vertical="center" shrinkToFit="1"/>
      <protection locked="0"/>
    </xf>
    <xf numFmtId="0" fontId="3" fillId="3" borderId="19" xfId="2" applyFont="1" applyFill="1" applyBorder="1" applyAlignment="1" applyProtection="1">
      <alignment horizontal="left" vertical="center" shrinkToFit="1"/>
      <protection locked="0"/>
    </xf>
    <xf numFmtId="0" fontId="3" fillId="2" borderId="6" xfId="2" applyFont="1" applyFill="1" applyBorder="1" applyAlignment="1" applyProtection="1">
      <alignment horizontal="center" vertical="center" wrapText="1"/>
      <protection locked="0"/>
    </xf>
    <xf numFmtId="0" fontId="3" fillId="3" borderId="22" xfId="2" applyFont="1" applyFill="1" applyBorder="1" applyAlignment="1" applyProtection="1">
      <alignment horizontal="left" vertical="center" wrapText="1"/>
      <protection locked="0"/>
    </xf>
    <xf numFmtId="0" fontId="3" fillId="3" borderId="23" xfId="2" applyFont="1" applyFill="1" applyBorder="1" applyAlignment="1" applyProtection="1">
      <alignment horizontal="left" vertical="center" wrapText="1"/>
      <protection locked="0"/>
    </xf>
    <xf numFmtId="0" fontId="3" fillId="3" borderId="49" xfId="2" applyFont="1" applyFill="1" applyBorder="1" applyAlignment="1" applyProtection="1">
      <alignment horizontal="left" vertical="center" wrapText="1"/>
      <protection locked="0"/>
    </xf>
    <xf numFmtId="38" fontId="7" fillId="2" borderId="6" xfId="3" applyFont="1" applyFill="1" applyBorder="1" applyAlignment="1" applyProtection="1">
      <alignment horizontal="center" vertical="center"/>
    </xf>
    <xf numFmtId="38" fontId="7" fillId="2" borderId="17" xfId="3" applyFont="1" applyFill="1" applyBorder="1" applyAlignment="1" applyProtection="1">
      <alignment horizontal="center" vertical="center"/>
    </xf>
    <xf numFmtId="176" fontId="3" fillId="2" borderId="37" xfId="3" applyNumberFormat="1" applyFont="1" applyFill="1" applyBorder="1" applyAlignment="1" applyProtection="1">
      <alignment horizontal="right" vertical="center"/>
    </xf>
    <xf numFmtId="176" fontId="3" fillId="2" borderId="38" xfId="3" applyNumberFormat="1" applyFont="1" applyFill="1" applyBorder="1" applyAlignment="1" applyProtection="1">
      <alignment horizontal="right" vertical="center"/>
    </xf>
    <xf numFmtId="38" fontId="3" fillId="2" borderId="39" xfId="1" applyFont="1" applyFill="1" applyBorder="1" applyAlignment="1" applyProtection="1">
      <alignment horizontal="right" vertical="center"/>
    </xf>
    <xf numFmtId="38" fontId="3" fillId="2" borderId="40" xfId="1" applyFont="1" applyFill="1" applyBorder="1" applyAlignment="1" applyProtection="1">
      <alignment horizontal="right" vertical="center"/>
    </xf>
    <xf numFmtId="176" fontId="3" fillId="2" borderId="17" xfId="3" applyNumberFormat="1" applyFont="1" applyFill="1" applyBorder="1" applyAlignment="1" applyProtection="1"/>
    <xf numFmtId="176" fontId="3" fillId="2" borderId="29" xfId="3" applyNumberFormat="1" applyFont="1" applyFill="1" applyBorder="1" applyAlignment="1" applyProtection="1"/>
    <xf numFmtId="176" fontId="3" fillId="2" borderId="6" xfId="3" applyNumberFormat="1" applyFont="1" applyFill="1" applyBorder="1" applyAlignment="1" applyProtection="1"/>
    <xf numFmtId="0" fontId="7" fillId="2" borderId="34" xfId="2" applyFont="1" applyFill="1" applyBorder="1" applyAlignment="1" applyProtection="1">
      <alignment horizontal="center" vertical="center"/>
    </xf>
    <xf numFmtId="0" fontId="8" fillId="2" borderId="35" xfId="2" applyFont="1" applyFill="1" applyBorder="1" applyAlignment="1" applyProtection="1">
      <alignment horizontal="center" vertical="center"/>
    </xf>
    <xf numFmtId="0" fontId="8" fillId="2" borderId="36" xfId="2" applyFont="1" applyFill="1" applyBorder="1" applyAlignment="1" applyProtection="1">
      <alignment horizontal="center" vertical="center"/>
    </xf>
    <xf numFmtId="176" fontId="3" fillId="2" borderId="17" xfId="3" applyNumberFormat="1" applyFont="1" applyFill="1" applyBorder="1" applyAlignment="1" applyProtection="1">
      <alignment vertical="center"/>
    </xf>
    <xf numFmtId="176" fontId="3" fillId="2" borderId="29" xfId="3" applyNumberFormat="1" applyFont="1" applyFill="1" applyBorder="1" applyAlignment="1" applyProtection="1">
      <alignment vertical="center"/>
    </xf>
    <xf numFmtId="0" fontId="3" fillId="2" borderId="17" xfId="2" applyFont="1" applyFill="1" applyBorder="1" applyAlignment="1" applyProtection="1"/>
    <xf numFmtId="0" fontId="3" fillId="2" borderId="18" xfId="2" applyFont="1" applyFill="1" applyBorder="1" applyAlignment="1" applyProtection="1"/>
    <xf numFmtId="0" fontId="3" fillId="2" borderId="29" xfId="2" applyFont="1" applyFill="1" applyBorder="1" applyAlignment="1" applyProtection="1"/>
    <xf numFmtId="38" fontId="3" fillId="2" borderId="17" xfId="3" applyFont="1" applyFill="1" applyBorder="1" applyAlignment="1" applyProtection="1">
      <alignment vertical="center"/>
    </xf>
    <xf numFmtId="38" fontId="3" fillId="2" borderId="29" xfId="3" applyFont="1" applyFill="1" applyBorder="1" applyAlignment="1" applyProtection="1">
      <alignment vertical="center"/>
    </xf>
    <xf numFmtId="0" fontId="7" fillId="2" borderId="8" xfId="2" applyFont="1" applyFill="1" applyBorder="1" applyAlignment="1" applyProtection="1">
      <alignment horizontal="center" vertical="center" shrinkToFit="1"/>
    </xf>
    <xf numFmtId="0" fontId="7" fillId="2" borderId="10" xfId="2" applyFont="1" applyFill="1" applyBorder="1" applyAlignment="1" applyProtection="1">
      <alignment horizontal="center" vertical="center" shrinkToFit="1"/>
    </xf>
    <xf numFmtId="0" fontId="7" fillId="2" borderId="12" xfId="2" applyFont="1" applyFill="1" applyBorder="1" applyAlignment="1" applyProtection="1">
      <alignment horizontal="center" vertical="center" shrinkToFit="1"/>
    </xf>
    <xf numFmtId="0" fontId="7" fillId="2" borderId="14" xfId="2" applyFont="1" applyFill="1" applyBorder="1" applyAlignment="1" applyProtection="1">
      <alignment horizontal="center" vertical="center" shrinkToFit="1"/>
    </xf>
    <xf numFmtId="38" fontId="3" fillId="3" borderId="17" xfId="3" applyFont="1" applyFill="1" applyBorder="1" applyAlignment="1" applyProtection="1">
      <protection locked="0"/>
    </xf>
    <xf numFmtId="38" fontId="3" fillId="3" borderId="29" xfId="3" applyFont="1" applyFill="1" applyBorder="1" applyAlignment="1" applyProtection="1">
      <protection locked="0"/>
    </xf>
    <xf numFmtId="38" fontId="3" fillId="3" borderId="17" xfId="1" applyFont="1" applyFill="1" applyBorder="1" applyAlignment="1" applyProtection="1">
      <protection locked="0"/>
    </xf>
    <xf numFmtId="38" fontId="3" fillId="3" borderId="29" xfId="1" applyFont="1" applyFill="1" applyBorder="1" applyAlignment="1" applyProtection="1">
      <protection locked="0"/>
    </xf>
    <xf numFmtId="0" fontId="3" fillId="2" borderId="3" xfId="2" applyFont="1" applyFill="1" applyBorder="1" applyAlignment="1" applyProtection="1">
      <alignment horizontal="center" vertical="center" shrinkToFit="1"/>
    </xf>
    <xf numFmtId="0" fontId="3" fillId="2" borderId="4" xfId="2" applyFont="1" applyFill="1" applyBorder="1" applyAlignment="1" applyProtection="1">
      <alignment horizontal="center" vertical="center" shrinkToFit="1"/>
    </xf>
    <xf numFmtId="0" fontId="3" fillId="2" borderId="6" xfId="2" applyFont="1" applyFill="1" applyBorder="1" applyAlignment="1" applyProtection="1">
      <alignment horizontal="center" vertical="center" shrinkToFit="1"/>
    </xf>
    <xf numFmtId="0" fontId="3" fillId="2" borderId="7" xfId="2" applyFont="1" applyFill="1" applyBorder="1" applyAlignment="1" applyProtection="1">
      <alignment horizontal="center" vertical="center" shrinkToFit="1"/>
    </xf>
    <xf numFmtId="49" fontId="3" fillId="2" borderId="9" xfId="2" applyNumberFormat="1" applyFont="1" applyFill="1" applyBorder="1" applyAlignment="1" applyProtection="1">
      <alignment horizontal="center" vertical="center"/>
    </xf>
    <xf numFmtId="0" fontId="3" fillId="2" borderId="9" xfId="2" applyNumberFormat="1" applyFont="1" applyFill="1" applyBorder="1" applyAlignment="1" applyProtection="1">
      <alignment horizontal="center" vertical="center"/>
    </xf>
    <xf numFmtId="0" fontId="3" fillId="2" borderId="12" xfId="2" applyFont="1" applyFill="1" applyBorder="1" applyAlignment="1" applyProtection="1">
      <alignment horizontal="center" vertical="center" shrinkToFit="1"/>
    </xf>
    <xf numFmtId="0" fontId="3" fillId="2" borderId="13" xfId="2" applyFont="1" applyFill="1" applyBorder="1" applyAlignment="1" applyProtection="1">
      <alignment horizontal="center" vertical="center" shrinkToFit="1"/>
    </xf>
    <xf numFmtId="0" fontId="3" fillId="2" borderId="15" xfId="2" applyFont="1" applyFill="1" applyBorder="1" applyAlignment="1" applyProtection="1">
      <alignment horizontal="center" vertical="center" shrinkToFit="1"/>
    </xf>
    <xf numFmtId="0" fontId="3" fillId="2" borderId="22" xfId="2" applyFont="1" applyFill="1" applyBorder="1" applyAlignment="1" applyProtection="1">
      <alignment horizontal="center" vertical="center" shrinkToFit="1"/>
    </xf>
    <xf numFmtId="0" fontId="3" fillId="2" borderId="23" xfId="2" applyFont="1" applyFill="1" applyBorder="1" applyAlignment="1" applyProtection="1">
      <alignment horizontal="center" vertical="center" shrinkToFit="1"/>
    </xf>
    <xf numFmtId="0" fontId="3" fillId="2" borderId="1" xfId="2" applyFont="1" applyFill="1" applyBorder="1" applyAlignment="1" applyProtection="1">
      <alignment horizontal="center"/>
    </xf>
    <xf numFmtId="0" fontId="9" fillId="2" borderId="9" xfId="2" applyFont="1" applyFill="1" applyBorder="1" applyAlignment="1" applyProtection="1">
      <alignment horizontal="center" vertical="center"/>
    </xf>
    <xf numFmtId="0" fontId="3" fillId="2" borderId="9" xfId="2" applyFont="1" applyFill="1" applyBorder="1" applyAlignment="1" applyProtection="1">
      <alignment horizontal="center"/>
    </xf>
    <xf numFmtId="0" fontId="3" fillId="2" borderId="11" xfId="2" applyFont="1" applyFill="1" applyBorder="1" applyAlignment="1" applyProtection="1">
      <alignment horizontal="center"/>
    </xf>
    <xf numFmtId="0" fontId="3" fillId="2" borderId="17" xfId="2" applyFont="1" applyFill="1" applyBorder="1" applyAlignment="1" applyProtection="1">
      <alignment horizontal="center" vertical="center"/>
    </xf>
    <xf numFmtId="0" fontId="3" fillId="2" borderId="18" xfId="2" applyFont="1" applyFill="1" applyBorder="1" applyAlignment="1" applyProtection="1">
      <alignment horizontal="center" vertical="center"/>
    </xf>
    <xf numFmtId="0" fontId="3" fillId="2" borderId="19" xfId="2" applyFont="1" applyFill="1" applyBorder="1" applyAlignment="1" applyProtection="1">
      <alignment horizontal="center" vertical="center"/>
    </xf>
    <xf numFmtId="38" fontId="3" fillId="2" borderId="16" xfId="1" applyFont="1" applyFill="1" applyBorder="1" applyAlignment="1" applyProtection="1">
      <alignment horizontal="center"/>
    </xf>
    <xf numFmtId="38" fontId="3" fillId="2" borderId="0" xfId="1" applyFont="1" applyFill="1" applyBorder="1" applyAlignment="1" applyProtection="1">
      <alignment horizontal="center"/>
    </xf>
    <xf numFmtId="0" fontId="7" fillId="2" borderId="35" xfId="2" applyFont="1" applyFill="1" applyBorder="1" applyAlignment="1" applyProtection="1">
      <alignment horizontal="center" vertical="center"/>
    </xf>
    <xf numFmtId="0" fontId="7" fillId="2" borderId="36" xfId="2" applyFont="1" applyFill="1" applyBorder="1" applyAlignment="1" applyProtection="1">
      <alignment horizontal="center" vertical="center"/>
    </xf>
    <xf numFmtId="38" fontId="3" fillId="3" borderId="17" xfId="3" applyFont="1" applyFill="1" applyBorder="1" applyAlignment="1" applyProtection="1">
      <alignment horizontal="right" vertical="center"/>
      <protection locked="0"/>
    </xf>
    <xf numFmtId="38" fontId="3" fillId="3" borderId="29" xfId="3" applyFont="1" applyFill="1" applyBorder="1" applyAlignment="1" applyProtection="1">
      <alignment horizontal="right" vertical="center"/>
      <protection locked="0"/>
    </xf>
    <xf numFmtId="0" fontId="3" fillId="3" borderId="17" xfId="2" applyFont="1" applyFill="1" applyBorder="1" applyAlignment="1" applyProtection="1">
      <protection locked="0"/>
    </xf>
    <xf numFmtId="0" fontId="3" fillId="3" borderId="18" xfId="2" applyFont="1" applyFill="1" applyBorder="1" applyAlignment="1" applyProtection="1">
      <protection locked="0"/>
    </xf>
    <xf numFmtId="0" fontId="3" fillId="3" borderId="29" xfId="2" applyFont="1" applyFill="1" applyBorder="1" applyAlignment="1" applyProtection="1">
      <protection locked="0"/>
    </xf>
    <xf numFmtId="176" fontId="3" fillId="2" borderId="6" xfId="3" applyNumberFormat="1" applyFont="1" applyFill="1" applyBorder="1" applyAlignment="1" applyProtection="1">
      <alignment vertical="center"/>
    </xf>
    <xf numFmtId="38" fontId="3" fillId="2" borderId="6" xfId="1" applyFont="1" applyFill="1" applyBorder="1" applyAlignment="1" applyProtection="1">
      <alignment horizontal="right" vertical="center"/>
    </xf>
    <xf numFmtId="0" fontId="3" fillId="2" borderId="6" xfId="2" applyFont="1" applyFill="1" applyBorder="1" applyProtection="1"/>
    <xf numFmtId="38" fontId="3" fillId="2" borderId="17" xfId="3" applyFont="1" applyFill="1" applyBorder="1" applyAlignment="1" applyProtection="1">
      <alignment horizontal="right" vertical="center"/>
    </xf>
    <xf numFmtId="38" fontId="3" fillId="2" borderId="29" xfId="3" applyFont="1" applyFill="1" applyBorder="1" applyAlignment="1" applyProtection="1">
      <alignment horizontal="right" vertical="center"/>
    </xf>
    <xf numFmtId="0" fontId="7" fillId="2" borderId="41" xfId="2" applyFont="1" applyFill="1" applyBorder="1" applyAlignment="1" applyProtection="1">
      <alignment horizontal="left" vertical="center" wrapText="1"/>
    </xf>
    <xf numFmtId="0" fontId="7" fillId="2" borderId="47" xfId="2" applyFont="1" applyFill="1" applyBorder="1" applyAlignment="1" applyProtection="1">
      <alignment horizontal="left" vertical="center" wrapText="1"/>
    </xf>
    <xf numFmtId="0" fontId="7" fillId="2" borderId="48" xfId="2" applyFont="1" applyFill="1" applyBorder="1" applyAlignment="1" applyProtection="1">
      <alignment horizontal="left" vertical="center" wrapText="1"/>
    </xf>
    <xf numFmtId="176" fontId="3" fillId="2" borderId="45" xfId="3" applyNumberFormat="1" applyFont="1" applyFill="1" applyBorder="1" applyAlignment="1" applyProtection="1"/>
    <xf numFmtId="176" fontId="3" fillId="2" borderId="46" xfId="3" applyNumberFormat="1" applyFont="1" applyFill="1" applyBorder="1" applyAlignment="1" applyProtection="1"/>
    <xf numFmtId="0" fontId="7" fillId="2" borderId="52" xfId="2" applyFont="1" applyFill="1" applyBorder="1" applyAlignment="1" applyProtection="1">
      <alignment horizontal="center" vertical="center"/>
    </xf>
    <xf numFmtId="0" fontId="3" fillId="2" borderId="52" xfId="2" applyFont="1" applyFill="1" applyBorder="1" applyAlignment="1" applyProtection="1">
      <alignment horizontal="center" vertical="center" shrinkToFit="1"/>
    </xf>
    <xf numFmtId="0" fontId="3" fillId="2" borderId="53" xfId="2" applyFont="1" applyFill="1" applyBorder="1" applyAlignment="1" applyProtection="1">
      <alignment horizontal="center" vertical="center" shrinkToFit="1"/>
    </xf>
    <xf numFmtId="0" fontId="7" fillId="2" borderId="21" xfId="2" applyFont="1" applyFill="1" applyBorder="1" applyAlignment="1" applyProtection="1">
      <alignment horizontal="center" vertical="center" wrapText="1"/>
    </xf>
    <xf numFmtId="0" fontId="3" fillId="3" borderId="21" xfId="2" applyFont="1" applyFill="1" applyBorder="1" applyAlignment="1" applyProtection="1">
      <alignment horizontal="left" vertical="center" wrapText="1"/>
      <protection locked="0"/>
    </xf>
    <xf numFmtId="0" fontId="3" fillId="3" borderId="54" xfId="2" applyFont="1" applyFill="1" applyBorder="1" applyAlignment="1" applyProtection="1">
      <alignment horizontal="left" vertical="center" wrapText="1"/>
      <protection locked="0"/>
    </xf>
    <xf numFmtId="0" fontId="7" fillId="2" borderId="6" xfId="2" applyFont="1" applyFill="1" applyBorder="1" applyAlignment="1" applyProtection="1">
      <alignment horizontal="center" vertical="center" wrapText="1"/>
    </xf>
    <xf numFmtId="0" fontId="8" fillId="2" borderId="6" xfId="2" applyFont="1" applyFill="1" applyBorder="1" applyAlignment="1" applyProtection="1">
      <alignment horizontal="center" vertical="center" wrapText="1"/>
    </xf>
    <xf numFmtId="0" fontId="8" fillId="2" borderId="3" xfId="2" applyFont="1" applyFill="1" applyBorder="1" applyAlignment="1" applyProtection="1">
      <alignment horizontal="center" vertical="center" wrapText="1"/>
    </xf>
    <xf numFmtId="0" fontId="3" fillId="2" borderId="3"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left" vertical="center" wrapText="1"/>
      <protection locked="0"/>
    </xf>
    <xf numFmtId="0" fontId="3" fillId="3" borderId="7" xfId="2" applyFont="1" applyFill="1" applyBorder="1" applyAlignment="1" applyProtection="1">
      <alignment horizontal="left"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cellXfs>
  <cellStyles count="5">
    <cellStyle name="桁区切り" xfId="1" builtinId="6"/>
    <cellStyle name="桁区切り 2" xfId="3"/>
    <cellStyle name="標準" xfId="0" builtinId="0"/>
    <cellStyle name="標準 2" xfId="4"/>
    <cellStyle name="標準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22826;&#30000;&#12373;&#12435;&#12408;\&#25945;&#31185;&#26360;\&#35500;&#26126;&#20250;&#29992;\R2&#24180;&#24230;\R2kenshisutem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読んでください！"/>
      <sheetName val="手順"/>
      <sheetName val="一覧"/>
      <sheetName val="報告書"/>
      <sheetName val="需要票"/>
      <sheetName val="報告書元"/>
      <sheetName val="需要票元"/>
      <sheetName val="一般図書一覧"/>
      <sheetName val="R2kenshisutemu"/>
    </sheetNames>
    <sheetDataSet>
      <sheetData sheetId="0"/>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E4" sqref="E4"/>
    </sheetView>
  </sheetViews>
  <sheetFormatPr defaultRowHeight="18.75" x14ac:dyDescent="0.4"/>
  <cols>
    <col min="1" max="1" width="21.375" bestFit="1" customWidth="1"/>
  </cols>
  <sheetData>
    <row r="1" spans="1:9" x14ac:dyDescent="0.4">
      <c r="A1" t="s">
        <v>41</v>
      </c>
      <c r="B1" t="s">
        <v>43</v>
      </c>
      <c r="C1" t="s">
        <v>44</v>
      </c>
      <c r="D1" t="s">
        <v>45</v>
      </c>
      <c r="E1" t="s">
        <v>46</v>
      </c>
      <c r="F1" t="s">
        <v>47</v>
      </c>
      <c r="G1" t="s">
        <v>48</v>
      </c>
      <c r="H1" t="s">
        <v>49</v>
      </c>
      <c r="I1" t="s">
        <v>36</v>
      </c>
    </row>
    <row r="2" spans="1:9" x14ac:dyDescent="0.4">
      <c r="A2" t="s">
        <v>42</v>
      </c>
      <c r="B2" t="s">
        <v>50</v>
      </c>
      <c r="C2" t="s">
        <v>46</v>
      </c>
      <c r="D2" t="s">
        <v>49</v>
      </c>
      <c r="E2" t="s">
        <v>36</v>
      </c>
      <c r="F2" t="s">
        <v>52</v>
      </c>
      <c r="G2" t="s">
        <v>52</v>
      </c>
      <c r="H2" t="s">
        <v>52</v>
      </c>
      <c r="I2" t="s">
        <v>52</v>
      </c>
    </row>
    <row r="3" spans="1:9" x14ac:dyDescent="0.4">
      <c r="A3" t="s">
        <v>81</v>
      </c>
      <c r="B3" t="s">
        <v>51</v>
      </c>
      <c r="C3" t="s">
        <v>50</v>
      </c>
      <c r="D3" t="s">
        <v>36</v>
      </c>
      <c r="E3" t="s">
        <v>52</v>
      </c>
      <c r="F3" t="s">
        <v>52</v>
      </c>
      <c r="G3" t="s">
        <v>52</v>
      </c>
      <c r="H3" t="s">
        <v>52</v>
      </c>
      <c r="I3" t="s">
        <v>52</v>
      </c>
    </row>
    <row r="5" spans="1:9" x14ac:dyDescent="0.4">
      <c r="A5" s="38" t="s">
        <v>62</v>
      </c>
      <c r="B5" s="38" t="s">
        <v>63</v>
      </c>
    </row>
    <row r="6" spans="1:9" x14ac:dyDescent="0.4">
      <c r="A6" s="38" t="s">
        <v>61</v>
      </c>
      <c r="B6" s="38" t="s">
        <v>81</v>
      </c>
    </row>
  </sheetData>
  <phoneticPr fontId="4"/>
  <dataValidations count="1">
    <dataValidation type="list" allowBlank="1" showInputMessage="1" showErrorMessage="1" sqref="B6">
      <formula1>$A$1:$A$3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tabSelected="1" view="pageBreakPreview" zoomScaleNormal="100" zoomScaleSheetLayoutView="100" workbookViewId="0">
      <selection activeCell="E3" sqref="E3:M3"/>
    </sheetView>
  </sheetViews>
  <sheetFormatPr defaultRowHeight="18.75" x14ac:dyDescent="0.4"/>
  <cols>
    <col min="1" max="1" width="13.625" style="31" customWidth="1"/>
    <col min="2" max="2" width="2.625" style="31" customWidth="1"/>
    <col min="3" max="4" width="8.625" style="32" customWidth="1"/>
    <col min="5" max="12" width="6.625" style="31" customWidth="1"/>
    <col min="13" max="13" width="2.625" style="31" customWidth="1"/>
    <col min="14" max="14" width="0" style="3" hidden="1" customWidth="1"/>
    <col min="15" max="16384" width="9" style="3"/>
  </cols>
  <sheetData>
    <row r="1" spans="1:21" x14ac:dyDescent="0.4">
      <c r="A1" s="1" t="s">
        <v>0</v>
      </c>
      <c r="B1" s="1"/>
      <c r="C1" s="2"/>
      <c r="D1" s="2"/>
      <c r="E1" s="1"/>
      <c r="F1" s="1"/>
      <c r="G1" s="1"/>
      <c r="H1" s="1"/>
      <c r="I1" s="1"/>
      <c r="J1" s="1"/>
      <c r="K1" s="1"/>
      <c r="L1" s="1"/>
      <c r="M1" s="1"/>
    </row>
    <row r="2" spans="1:21" ht="30" customHeight="1" thickBot="1" x14ac:dyDescent="0.45">
      <c r="A2" s="106" t="str">
        <f>"松江市"&amp;管理者用!$B$5&amp;"（"&amp;管理者用!$B$6&amp;")　事業計画書"</f>
        <v>松江市販路開拓支援事業補助金（営業代行活用支援事業)　事業計画書</v>
      </c>
      <c r="B2" s="106"/>
      <c r="C2" s="106"/>
      <c r="D2" s="106"/>
      <c r="E2" s="106"/>
      <c r="F2" s="106"/>
      <c r="G2" s="106"/>
      <c r="H2" s="106"/>
      <c r="I2" s="106"/>
      <c r="J2" s="106"/>
      <c r="K2" s="106"/>
      <c r="L2" s="106"/>
      <c r="M2" s="106"/>
    </row>
    <row r="3" spans="1:21" s="4" customFormat="1" ht="18.75" customHeight="1" x14ac:dyDescent="0.4">
      <c r="A3" s="107" t="s">
        <v>1</v>
      </c>
      <c r="B3" s="110" t="s">
        <v>2</v>
      </c>
      <c r="C3" s="110"/>
      <c r="D3" s="110"/>
      <c r="E3" s="111"/>
      <c r="F3" s="111"/>
      <c r="G3" s="111"/>
      <c r="H3" s="111"/>
      <c r="I3" s="111"/>
      <c r="J3" s="111"/>
      <c r="K3" s="111"/>
      <c r="L3" s="111"/>
      <c r="M3" s="112"/>
      <c r="N3" s="3"/>
      <c r="O3" s="3"/>
      <c r="P3" s="3"/>
      <c r="Q3" s="3"/>
      <c r="R3" s="3"/>
      <c r="S3" s="3"/>
      <c r="T3" s="3"/>
      <c r="U3" s="3"/>
    </row>
    <row r="4" spans="1:21" s="4" customFormat="1" ht="18.75" customHeight="1" x14ac:dyDescent="0.4">
      <c r="A4" s="108"/>
      <c r="B4" s="61" t="s">
        <v>3</v>
      </c>
      <c r="C4" s="61"/>
      <c r="D4" s="61"/>
      <c r="E4" s="113"/>
      <c r="F4" s="113"/>
      <c r="G4" s="113"/>
      <c r="H4" s="113"/>
      <c r="I4" s="113"/>
      <c r="J4" s="113"/>
      <c r="K4" s="113"/>
      <c r="L4" s="113"/>
      <c r="M4" s="114"/>
      <c r="N4" s="3"/>
      <c r="O4" s="3"/>
      <c r="P4" s="3"/>
      <c r="Q4" s="3"/>
      <c r="R4" s="3"/>
      <c r="S4" s="3"/>
      <c r="T4" s="3"/>
      <c r="U4" s="3"/>
    </row>
    <row r="5" spans="1:21" s="4" customFormat="1" ht="18.75" customHeight="1" x14ac:dyDescent="0.4">
      <c r="A5" s="108"/>
      <c r="B5" s="77" t="s">
        <v>4</v>
      </c>
      <c r="C5" s="115"/>
      <c r="D5" s="78"/>
      <c r="E5" s="5" t="s">
        <v>5</v>
      </c>
      <c r="F5" s="40"/>
      <c r="G5" s="6" t="s">
        <v>6</v>
      </c>
      <c r="H5" s="117"/>
      <c r="I5" s="118"/>
      <c r="J5" s="7"/>
      <c r="K5" s="7"/>
      <c r="L5" s="7"/>
      <c r="M5" s="8"/>
      <c r="N5" s="3"/>
      <c r="O5" s="3"/>
      <c r="P5" s="3"/>
      <c r="Q5" s="3"/>
      <c r="R5" s="3"/>
      <c r="S5" s="3"/>
      <c r="T5" s="3"/>
      <c r="U5" s="3"/>
    </row>
    <row r="6" spans="1:21" s="4" customFormat="1" x14ac:dyDescent="0.4">
      <c r="A6" s="108"/>
      <c r="B6" s="79"/>
      <c r="C6" s="116"/>
      <c r="D6" s="80"/>
      <c r="E6" s="119"/>
      <c r="F6" s="120"/>
      <c r="G6" s="120"/>
      <c r="H6" s="120"/>
      <c r="I6" s="120"/>
      <c r="J6" s="120"/>
      <c r="K6" s="120"/>
      <c r="L6" s="120"/>
      <c r="M6" s="121"/>
      <c r="N6" s="3"/>
      <c r="O6" s="3"/>
      <c r="P6" s="3"/>
      <c r="Q6" s="3"/>
      <c r="R6" s="3"/>
      <c r="S6" s="3"/>
      <c r="T6" s="3"/>
      <c r="U6" s="3"/>
    </row>
    <row r="7" spans="1:21" s="4" customFormat="1" ht="18.75" customHeight="1" x14ac:dyDescent="0.4">
      <c r="A7" s="108"/>
      <c r="B7" s="61" t="s">
        <v>7</v>
      </c>
      <c r="C7" s="61"/>
      <c r="D7" s="61"/>
      <c r="E7" s="9" t="s">
        <v>8</v>
      </c>
      <c r="F7" s="122"/>
      <c r="G7" s="122"/>
      <c r="H7" s="10" t="s">
        <v>9</v>
      </c>
      <c r="I7" s="123"/>
      <c r="J7" s="123"/>
      <c r="K7" s="123"/>
      <c r="L7" s="123"/>
      <c r="M7" s="124"/>
      <c r="N7" s="3"/>
      <c r="O7" s="3"/>
      <c r="P7" s="3"/>
      <c r="Q7" s="3"/>
      <c r="R7" s="3"/>
      <c r="S7" s="3"/>
      <c r="T7" s="3"/>
      <c r="U7" s="3"/>
    </row>
    <row r="8" spans="1:21" s="4" customFormat="1" ht="24.95" customHeight="1" x14ac:dyDescent="0.4">
      <c r="A8" s="108"/>
      <c r="B8" s="61"/>
      <c r="C8" s="61"/>
      <c r="D8" s="61"/>
      <c r="E8" s="86" t="s">
        <v>10</v>
      </c>
      <c r="F8" s="87"/>
      <c r="G8" s="87"/>
      <c r="H8" s="87"/>
      <c r="I8" s="87"/>
      <c r="J8" s="87"/>
      <c r="K8" s="87"/>
      <c r="L8" s="87"/>
      <c r="M8" s="88"/>
      <c r="N8" s="3"/>
      <c r="O8" s="3"/>
      <c r="P8" s="3"/>
      <c r="Q8" s="3"/>
      <c r="R8" s="3"/>
      <c r="S8" s="3"/>
      <c r="T8" s="3"/>
      <c r="U8" s="3"/>
    </row>
    <row r="9" spans="1:21" s="4" customFormat="1" ht="60" customHeight="1" x14ac:dyDescent="0.4">
      <c r="A9" s="108"/>
      <c r="B9" s="61" t="s">
        <v>11</v>
      </c>
      <c r="C9" s="61"/>
      <c r="D9" s="61"/>
      <c r="E9" s="89"/>
      <c r="F9" s="90"/>
      <c r="G9" s="90"/>
      <c r="H9" s="90"/>
      <c r="I9" s="90"/>
      <c r="J9" s="90"/>
      <c r="K9" s="90"/>
      <c r="L9" s="90"/>
      <c r="M9" s="91"/>
      <c r="N9" s="3"/>
      <c r="O9" s="3"/>
      <c r="P9" s="3"/>
      <c r="Q9" s="3"/>
      <c r="R9" s="3"/>
      <c r="S9" s="3"/>
      <c r="T9" s="3"/>
      <c r="U9" s="3"/>
    </row>
    <row r="10" spans="1:21" s="4" customFormat="1" ht="18.75" customHeight="1" x14ac:dyDescent="0.4">
      <c r="A10" s="108"/>
      <c r="B10" s="61" t="s">
        <v>12</v>
      </c>
      <c r="C10" s="61"/>
      <c r="D10" s="61"/>
      <c r="E10" s="96"/>
      <c r="F10" s="97"/>
      <c r="G10" s="97"/>
      <c r="H10" s="11" t="s">
        <v>13</v>
      </c>
      <c r="I10" s="12" t="s">
        <v>14</v>
      </c>
      <c r="J10" s="12"/>
      <c r="K10" s="98"/>
      <c r="L10" s="98"/>
      <c r="M10" s="13" t="s">
        <v>15</v>
      </c>
      <c r="N10" s="3"/>
      <c r="O10" s="3"/>
      <c r="P10" s="3"/>
      <c r="Q10" s="3"/>
      <c r="R10" s="3"/>
      <c r="S10" s="3"/>
      <c r="T10" s="3"/>
      <c r="U10" s="3"/>
    </row>
    <row r="11" spans="1:21" s="4" customFormat="1" ht="19.5" thickBot="1" x14ac:dyDescent="0.45">
      <c r="A11" s="109"/>
      <c r="B11" s="92" t="s">
        <v>16</v>
      </c>
      <c r="C11" s="92"/>
      <c r="D11" s="92"/>
      <c r="E11" s="93"/>
      <c r="F11" s="94"/>
      <c r="G11" s="94"/>
      <c r="H11" s="94"/>
      <c r="I11" s="14" t="s">
        <v>17</v>
      </c>
      <c r="J11" s="95"/>
      <c r="K11" s="95"/>
      <c r="L11" s="95"/>
      <c r="M11" s="15" t="s">
        <v>18</v>
      </c>
      <c r="N11" s="3"/>
      <c r="O11" s="3"/>
      <c r="P11" s="3"/>
      <c r="Q11" s="3"/>
      <c r="R11" s="3"/>
      <c r="S11" s="3"/>
      <c r="T11" s="3"/>
      <c r="U11" s="3"/>
    </row>
    <row r="12" spans="1:21" s="4" customFormat="1" ht="80.099999999999994" customHeight="1" x14ac:dyDescent="0.4">
      <c r="A12" s="99" t="s">
        <v>64</v>
      </c>
      <c r="B12" s="102" t="s">
        <v>65</v>
      </c>
      <c r="C12" s="102"/>
      <c r="D12" s="102"/>
      <c r="E12" s="103"/>
      <c r="F12" s="104"/>
      <c r="G12" s="104"/>
      <c r="H12" s="104"/>
      <c r="I12" s="104"/>
      <c r="J12" s="104"/>
      <c r="K12" s="104"/>
      <c r="L12" s="104"/>
      <c r="M12" s="105"/>
      <c r="N12" s="3"/>
      <c r="O12" s="3"/>
      <c r="P12" s="3"/>
      <c r="Q12" s="3"/>
      <c r="R12" s="3"/>
    </row>
    <row r="13" spans="1:21" s="4" customFormat="1" x14ac:dyDescent="0.4">
      <c r="A13" s="100"/>
      <c r="B13" s="125" t="s">
        <v>56</v>
      </c>
      <c r="C13" s="126"/>
      <c r="D13" s="131" t="s">
        <v>71</v>
      </c>
      <c r="E13" s="135" t="s">
        <v>66</v>
      </c>
      <c r="F13" s="135"/>
      <c r="G13" s="133"/>
      <c r="H13" s="133"/>
      <c r="I13" s="133"/>
      <c r="J13" s="133"/>
      <c r="K13" s="133"/>
      <c r="L13" s="133"/>
      <c r="M13" s="134"/>
      <c r="N13" s="3"/>
      <c r="O13" s="3"/>
      <c r="P13" s="3"/>
      <c r="Q13" s="3"/>
      <c r="R13" s="3"/>
    </row>
    <row r="14" spans="1:21" s="4" customFormat="1" x14ac:dyDescent="0.4">
      <c r="A14" s="100"/>
      <c r="B14" s="127"/>
      <c r="C14" s="128"/>
      <c r="D14" s="132"/>
      <c r="E14" s="135" t="s">
        <v>67</v>
      </c>
      <c r="F14" s="135"/>
      <c r="G14" s="133"/>
      <c r="H14" s="133"/>
      <c r="I14" s="133"/>
      <c r="J14" s="133"/>
      <c r="K14" s="133"/>
      <c r="L14" s="133"/>
      <c r="M14" s="134"/>
      <c r="N14" s="3"/>
      <c r="O14" s="3"/>
      <c r="P14" s="3"/>
      <c r="Q14" s="3"/>
      <c r="R14" s="3"/>
    </row>
    <row r="15" spans="1:21" s="4" customFormat="1" ht="120" customHeight="1" x14ac:dyDescent="0.4">
      <c r="A15" s="100"/>
      <c r="B15" s="127"/>
      <c r="C15" s="128"/>
      <c r="D15" s="39" t="s">
        <v>68</v>
      </c>
      <c r="E15" s="89"/>
      <c r="F15" s="90"/>
      <c r="G15" s="90"/>
      <c r="H15" s="90"/>
      <c r="I15" s="90"/>
      <c r="J15" s="90"/>
      <c r="K15" s="90"/>
      <c r="L15" s="90"/>
      <c r="M15" s="91"/>
      <c r="N15" s="3"/>
      <c r="O15" s="3"/>
      <c r="P15" s="3"/>
      <c r="Q15" s="3"/>
      <c r="R15" s="3"/>
    </row>
    <row r="16" spans="1:21" s="4" customFormat="1" ht="120" customHeight="1" thickBot="1" x14ac:dyDescent="0.45">
      <c r="A16" s="101"/>
      <c r="B16" s="129"/>
      <c r="C16" s="130"/>
      <c r="D16" s="35" t="s">
        <v>57</v>
      </c>
      <c r="E16" s="136"/>
      <c r="F16" s="137"/>
      <c r="G16" s="137"/>
      <c r="H16" s="137"/>
      <c r="I16" s="137"/>
      <c r="J16" s="137"/>
      <c r="K16" s="137"/>
      <c r="L16" s="137"/>
      <c r="M16" s="138"/>
      <c r="N16" s="3"/>
      <c r="O16" s="3"/>
      <c r="P16" s="34"/>
      <c r="Q16" s="3"/>
      <c r="R16" s="3"/>
    </row>
    <row r="17" spans="1:21" s="4" customFormat="1" x14ac:dyDescent="0.4">
      <c r="A17" s="68" t="s">
        <v>20</v>
      </c>
      <c r="B17" s="16"/>
      <c r="C17" s="17" t="s">
        <v>21</v>
      </c>
      <c r="D17" s="18"/>
      <c r="E17" s="19"/>
      <c r="F17" s="19"/>
      <c r="G17" s="19"/>
      <c r="H17" s="19"/>
      <c r="I17" s="19"/>
      <c r="J17" s="19"/>
      <c r="K17" s="19"/>
      <c r="L17" s="20" t="s">
        <v>22</v>
      </c>
      <c r="M17" s="21"/>
      <c r="N17" s="3"/>
      <c r="O17" s="3"/>
      <c r="P17" s="3"/>
      <c r="Q17" s="3"/>
      <c r="R17" s="3"/>
      <c r="S17" s="3"/>
      <c r="T17" s="3"/>
      <c r="U17" s="3"/>
    </row>
    <row r="18" spans="1:21" s="4" customFormat="1" x14ac:dyDescent="0.4">
      <c r="A18" s="69"/>
      <c r="B18" s="22"/>
      <c r="C18" s="23" t="s">
        <v>23</v>
      </c>
      <c r="D18" s="61" t="s">
        <v>24</v>
      </c>
      <c r="E18" s="61"/>
      <c r="F18" s="72" t="s">
        <v>25</v>
      </c>
      <c r="G18" s="72"/>
      <c r="H18" s="72"/>
      <c r="I18" s="72"/>
      <c r="J18" s="72"/>
      <c r="K18" s="72"/>
      <c r="L18" s="72"/>
      <c r="M18" s="24"/>
      <c r="N18" s="3"/>
      <c r="O18" s="3"/>
      <c r="P18" s="3"/>
      <c r="Q18" s="3"/>
      <c r="R18" s="3"/>
      <c r="S18" s="3"/>
      <c r="T18" s="3"/>
      <c r="U18" s="3"/>
    </row>
    <row r="19" spans="1:21" s="4" customFormat="1" x14ac:dyDescent="0.4">
      <c r="A19" s="69"/>
      <c r="B19" s="22"/>
      <c r="C19" s="25" t="s">
        <v>26</v>
      </c>
      <c r="D19" s="73">
        <f>D22-SUM(D20:E21)</f>
        <v>0</v>
      </c>
      <c r="E19" s="73"/>
      <c r="F19" s="74"/>
      <c r="G19" s="74"/>
      <c r="H19" s="74"/>
      <c r="I19" s="74"/>
      <c r="J19" s="74"/>
      <c r="K19" s="74"/>
      <c r="L19" s="74"/>
      <c r="M19" s="24"/>
      <c r="N19" s="3">
        <v>1</v>
      </c>
      <c r="O19" s="3"/>
      <c r="P19" s="3"/>
      <c r="Q19" s="3"/>
      <c r="R19" s="3"/>
      <c r="S19" s="3"/>
      <c r="T19" s="3"/>
      <c r="U19" s="3"/>
    </row>
    <row r="20" spans="1:21" s="4" customFormat="1" x14ac:dyDescent="0.4">
      <c r="A20" s="69"/>
      <c r="B20" s="22"/>
      <c r="C20" s="23" t="s">
        <v>27</v>
      </c>
      <c r="D20" s="73">
        <f>$K$31</f>
        <v>0</v>
      </c>
      <c r="E20" s="73"/>
      <c r="F20" s="74" t="str">
        <f>"松江市"&amp;管理者用!$B$5</f>
        <v>松江市販路開拓支援事業補助金</v>
      </c>
      <c r="G20" s="74"/>
      <c r="H20" s="74"/>
      <c r="I20" s="74"/>
      <c r="J20" s="74"/>
      <c r="K20" s="74"/>
      <c r="L20" s="74"/>
      <c r="M20" s="24"/>
      <c r="N20" s="3">
        <v>2</v>
      </c>
      <c r="O20" s="3"/>
      <c r="P20" s="3"/>
      <c r="Q20" s="3"/>
      <c r="R20" s="3"/>
      <c r="S20" s="3"/>
      <c r="T20" s="3"/>
      <c r="U20" s="3"/>
    </row>
    <row r="21" spans="1:21" s="4" customFormat="1" x14ac:dyDescent="0.4">
      <c r="A21" s="69"/>
      <c r="B21" s="22"/>
      <c r="C21" s="23" t="s">
        <v>28</v>
      </c>
      <c r="D21" s="75"/>
      <c r="E21" s="75"/>
      <c r="F21" s="76"/>
      <c r="G21" s="76"/>
      <c r="H21" s="76"/>
      <c r="I21" s="76"/>
      <c r="J21" s="76"/>
      <c r="K21" s="76"/>
      <c r="L21" s="76"/>
      <c r="M21" s="24"/>
      <c r="N21" s="3">
        <v>3</v>
      </c>
      <c r="O21" s="3"/>
      <c r="P21" s="3"/>
      <c r="Q21" s="3"/>
      <c r="R21" s="3"/>
      <c r="S21" s="3"/>
      <c r="T21" s="3"/>
      <c r="U21" s="3"/>
    </row>
    <row r="22" spans="1:21" s="4" customFormat="1" x14ac:dyDescent="0.4">
      <c r="A22" s="69"/>
      <c r="B22" s="22"/>
      <c r="C22" s="23" t="s">
        <v>29</v>
      </c>
      <c r="D22" s="73">
        <f>E30</f>
        <v>0</v>
      </c>
      <c r="E22" s="73"/>
      <c r="F22" s="74"/>
      <c r="G22" s="74"/>
      <c r="H22" s="74"/>
      <c r="I22" s="74"/>
      <c r="J22" s="74"/>
      <c r="K22" s="74"/>
      <c r="L22" s="74"/>
      <c r="M22" s="24"/>
      <c r="N22" s="3">
        <v>4</v>
      </c>
      <c r="O22" s="3"/>
      <c r="P22" s="3"/>
      <c r="Q22" s="3"/>
      <c r="R22" s="3"/>
      <c r="S22" s="3"/>
      <c r="T22" s="3"/>
      <c r="U22" s="3"/>
    </row>
    <row r="23" spans="1:21" s="4" customFormat="1" x14ac:dyDescent="0.4">
      <c r="A23" s="69"/>
      <c r="B23" s="22"/>
      <c r="C23" s="26"/>
      <c r="D23" s="26"/>
      <c r="E23" s="27"/>
      <c r="F23" s="27"/>
      <c r="G23" s="27"/>
      <c r="H23" s="27"/>
      <c r="I23" s="27"/>
      <c r="J23" s="27"/>
      <c r="K23" s="27"/>
      <c r="L23" s="27"/>
      <c r="M23" s="24"/>
      <c r="N23" s="3"/>
      <c r="O23" s="3"/>
      <c r="P23" s="3"/>
      <c r="Q23" s="3"/>
      <c r="R23" s="3"/>
      <c r="S23" s="3"/>
      <c r="T23" s="3"/>
      <c r="U23" s="3"/>
    </row>
    <row r="24" spans="1:21" s="4" customFormat="1" x14ac:dyDescent="0.4">
      <c r="A24" s="69"/>
      <c r="B24" s="22"/>
      <c r="C24" s="28" t="s">
        <v>30</v>
      </c>
      <c r="D24" s="26"/>
      <c r="E24" s="27"/>
      <c r="F24" s="27"/>
      <c r="G24" s="27"/>
      <c r="H24" s="27"/>
      <c r="I24" s="27"/>
      <c r="J24" s="27"/>
      <c r="K24" s="27"/>
      <c r="L24" s="29" t="s">
        <v>22</v>
      </c>
      <c r="M24" s="24"/>
      <c r="N24" s="3"/>
      <c r="O24" s="3"/>
      <c r="P24" s="3"/>
      <c r="Q24" s="3"/>
      <c r="R24" s="3"/>
      <c r="S24" s="3"/>
      <c r="T24" s="3"/>
      <c r="U24" s="3"/>
    </row>
    <row r="25" spans="1:21" s="4" customFormat="1" ht="30" customHeight="1" x14ac:dyDescent="0.4">
      <c r="A25" s="69"/>
      <c r="B25" s="22"/>
      <c r="C25" s="77" t="s">
        <v>31</v>
      </c>
      <c r="D25" s="78"/>
      <c r="E25" s="81" t="s">
        <v>32</v>
      </c>
      <c r="F25" s="82"/>
      <c r="G25" s="85" t="s">
        <v>33</v>
      </c>
      <c r="H25" s="85"/>
      <c r="I25" s="85"/>
      <c r="J25" s="85"/>
      <c r="K25" s="81" t="s">
        <v>34</v>
      </c>
      <c r="L25" s="82"/>
      <c r="M25" s="24"/>
      <c r="N25" s="3"/>
      <c r="O25" s="3"/>
      <c r="P25" s="3"/>
      <c r="Q25" s="3"/>
      <c r="R25" s="3"/>
      <c r="S25" s="3"/>
      <c r="T25" s="3"/>
      <c r="U25" s="3"/>
    </row>
    <row r="26" spans="1:21" s="4" customFormat="1" ht="30" customHeight="1" x14ac:dyDescent="0.4">
      <c r="A26" s="69"/>
      <c r="B26" s="22"/>
      <c r="C26" s="79"/>
      <c r="D26" s="80"/>
      <c r="E26" s="83"/>
      <c r="F26" s="84"/>
      <c r="G26" s="85" t="s">
        <v>35</v>
      </c>
      <c r="H26" s="85"/>
      <c r="I26" s="67" t="s">
        <v>36</v>
      </c>
      <c r="J26" s="67"/>
      <c r="K26" s="83"/>
      <c r="L26" s="84"/>
      <c r="M26" s="24"/>
      <c r="N26" s="3"/>
      <c r="O26" s="3"/>
      <c r="P26" s="3"/>
      <c r="Q26" s="3"/>
      <c r="R26" s="3"/>
      <c r="S26" s="3"/>
      <c r="T26" s="3"/>
      <c r="U26" s="3"/>
    </row>
    <row r="27" spans="1:21" s="4" customFormat="1" x14ac:dyDescent="0.4">
      <c r="A27" s="69"/>
      <c r="B27" s="22"/>
      <c r="C27" s="54" t="str">
        <f>VLOOKUP(管理者用!$B$6,管理者用!$A$1:$I$3,$N27+1,0)</f>
        <v>委託費</v>
      </c>
      <c r="D27" s="54"/>
      <c r="E27" s="55"/>
      <c r="F27" s="55"/>
      <c r="G27" s="55"/>
      <c r="H27" s="55"/>
      <c r="I27" s="56"/>
      <c r="J27" s="56"/>
      <c r="K27" s="57">
        <f>IFERROR(SUM($E27,-$G27,-$I27),"")</f>
        <v>0</v>
      </c>
      <c r="L27" s="58"/>
      <c r="M27" s="24"/>
      <c r="N27" s="3">
        <v>1</v>
      </c>
      <c r="O27" s="3"/>
      <c r="P27" s="3"/>
      <c r="Q27" s="3"/>
      <c r="R27" s="3"/>
      <c r="S27" s="3"/>
      <c r="T27" s="3"/>
      <c r="U27" s="3"/>
    </row>
    <row r="28" spans="1:21" s="4" customFormat="1" x14ac:dyDescent="0.4">
      <c r="A28" s="69"/>
      <c r="B28" s="22"/>
      <c r="C28" s="54" t="str">
        <f>VLOOKUP(管理者用!$B$6,管理者用!$A$1:$I$3,$N28+1,0)</f>
        <v>製作費</v>
      </c>
      <c r="D28" s="54"/>
      <c r="E28" s="55"/>
      <c r="F28" s="55"/>
      <c r="G28" s="55"/>
      <c r="H28" s="55"/>
      <c r="I28" s="56"/>
      <c r="J28" s="56"/>
      <c r="K28" s="57">
        <f t="shared" ref="K28:K29" si="0">IFERROR(SUM($E28,-$G28,-$I28),"")</f>
        <v>0</v>
      </c>
      <c r="L28" s="58"/>
      <c r="M28" s="24"/>
      <c r="N28" s="3">
        <v>2</v>
      </c>
      <c r="O28" s="3"/>
      <c r="P28" s="3"/>
      <c r="Q28" s="3"/>
      <c r="R28" s="3"/>
      <c r="S28" s="3"/>
      <c r="T28" s="3"/>
      <c r="U28" s="3"/>
    </row>
    <row r="29" spans="1:21" s="4" customFormat="1" x14ac:dyDescent="0.4">
      <c r="A29" s="69"/>
      <c r="B29" s="22"/>
      <c r="C29" s="54" t="str">
        <f>VLOOKUP(管理者用!$B$6,管理者用!$A$1:$I$3,$N29+1,0)</f>
        <v>その他</v>
      </c>
      <c r="D29" s="54"/>
      <c r="E29" s="55"/>
      <c r="F29" s="55"/>
      <c r="G29" s="55"/>
      <c r="H29" s="55"/>
      <c r="I29" s="56"/>
      <c r="J29" s="56"/>
      <c r="K29" s="57">
        <f t="shared" si="0"/>
        <v>0</v>
      </c>
      <c r="L29" s="58"/>
      <c r="M29" s="24"/>
      <c r="N29" s="3">
        <v>3</v>
      </c>
      <c r="O29" s="3"/>
      <c r="P29" s="3"/>
      <c r="Q29" s="3"/>
      <c r="R29" s="3"/>
      <c r="S29" s="3"/>
      <c r="T29" s="3"/>
      <c r="U29" s="3"/>
    </row>
    <row r="30" spans="1:21" s="4" customFormat="1" ht="19.5" thickBot="1" x14ac:dyDescent="0.45">
      <c r="A30" s="69"/>
      <c r="B30" s="22"/>
      <c r="C30" s="61" t="s">
        <v>29</v>
      </c>
      <c r="D30" s="61"/>
      <c r="E30" s="62">
        <f>SUM($E$27:$F$29)</f>
        <v>0</v>
      </c>
      <c r="F30" s="62"/>
      <c r="G30" s="62">
        <f>SUM($G$27:$H$29)</f>
        <v>0</v>
      </c>
      <c r="H30" s="62"/>
      <c r="I30" s="62">
        <f>SUM($I$27:$J$29)</f>
        <v>0</v>
      </c>
      <c r="J30" s="62"/>
      <c r="K30" s="57">
        <f>IFERROR(SUM($E30,-$G30,-$I30),"")</f>
        <v>0</v>
      </c>
      <c r="L30" s="58"/>
      <c r="M30" s="24"/>
      <c r="N30" s="3">
        <v>5</v>
      </c>
      <c r="O30" s="3"/>
      <c r="P30" s="3"/>
      <c r="Q30" s="3"/>
      <c r="R30" s="3"/>
      <c r="S30" s="3"/>
      <c r="T30" s="3"/>
      <c r="U30" s="3"/>
    </row>
    <row r="31" spans="1:21" s="4" customFormat="1" ht="20.25" thickTop="1" thickBot="1" x14ac:dyDescent="0.45">
      <c r="A31" s="70"/>
      <c r="B31" s="22"/>
      <c r="C31" s="63" t="s">
        <v>37</v>
      </c>
      <c r="D31" s="63"/>
      <c r="E31" s="63"/>
      <c r="F31" s="63"/>
      <c r="G31" s="63"/>
      <c r="H31" s="63"/>
      <c r="I31" s="63"/>
      <c r="J31" s="64"/>
      <c r="K31" s="65">
        <f>IF(ROUNDDOWN($K$30/2,-3)&gt;=800000-$J$33,800000-$J$33,ROUNDDOWN($K$30/2,-3))</f>
        <v>0</v>
      </c>
      <c r="L31" s="66"/>
      <c r="M31" s="24"/>
      <c r="N31" s="3"/>
      <c r="O31" s="3"/>
      <c r="P31" s="3"/>
      <c r="Q31" s="3"/>
      <c r="R31" s="3"/>
      <c r="S31" s="3"/>
      <c r="T31" s="3"/>
      <c r="U31" s="3"/>
    </row>
    <row r="32" spans="1:21" s="4" customFormat="1" ht="39.6" customHeight="1" thickTop="1" thickBot="1" x14ac:dyDescent="0.45">
      <c r="A32" s="71"/>
      <c r="B32" s="59" t="s">
        <v>54</v>
      </c>
      <c r="C32" s="60"/>
      <c r="D32" s="60"/>
      <c r="E32" s="60"/>
      <c r="F32" s="60"/>
      <c r="G32" s="60"/>
      <c r="H32" s="60"/>
      <c r="I32" s="60"/>
      <c r="J32" s="60"/>
      <c r="K32" s="60"/>
      <c r="L32" s="60"/>
      <c r="M32" s="15"/>
      <c r="N32" s="3"/>
      <c r="O32" s="3"/>
      <c r="P32" s="3"/>
      <c r="Q32" s="3"/>
      <c r="R32" s="3"/>
      <c r="S32" s="3"/>
      <c r="T32" s="3"/>
      <c r="U32" s="3"/>
    </row>
    <row r="33" spans="1:21" s="4" customFormat="1" x14ac:dyDescent="0.4">
      <c r="A33" s="41" t="s">
        <v>76</v>
      </c>
      <c r="B33" s="43" t="s">
        <v>77</v>
      </c>
      <c r="C33" s="44"/>
      <c r="D33" s="47" t="s">
        <v>78</v>
      </c>
      <c r="E33" s="48"/>
      <c r="F33" s="48"/>
      <c r="G33" s="48"/>
      <c r="H33" s="48"/>
      <c r="I33" s="48"/>
      <c r="J33" s="49"/>
      <c r="K33" s="50"/>
      <c r="L33" s="48" t="s">
        <v>79</v>
      </c>
      <c r="M33" s="51"/>
      <c r="N33" s="3"/>
      <c r="O33" s="3"/>
      <c r="P33" s="3"/>
      <c r="Q33" s="3"/>
      <c r="R33" s="3"/>
      <c r="S33" s="3"/>
      <c r="T33" s="3"/>
      <c r="U33" s="3"/>
    </row>
    <row r="34" spans="1:21" s="4" customFormat="1" ht="40.5" customHeight="1" thickBot="1" x14ac:dyDescent="0.45">
      <c r="A34" s="42"/>
      <c r="B34" s="45"/>
      <c r="C34" s="46"/>
      <c r="D34" s="52"/>
      <c r="E34" s="52"/>
      <c r="F34" s="52"/>
      <c r="G34" s="52"/>
      <c r="H34" s="52"/>
      <c r="I34" s="52"/>
      <c r="J34" s="52"/>
      <c r="K34" s="52"/>
      <c r="L34" s="52"/>
      <c r="M34" s="53"/>
      <c r="N34" s="3"/>
      <c r="O34" s="3"/>
      <c r="P34" s="3"/>
      <c r="Q34" s="3"/>
      <c r="R34" s="3"/>
      <c r="S34" s="3"/>
      <c r="T34" s="3"/>
      <c r="U34" s="3"/>
    </row>
    <row r="35" spans="1:21" s="4" customFormat="1" x14ac:dyDescent="0.4">
      <c r="A35" s="1"/>
      <c r="B35" s="1"/>
      <c r="C35" s="2"/>
      <c r="D35" s="2"/>
      <c r="E35" s="1"/>
      <c r="F35" s="1"/>
      <c r="G35" s="1"/>
      <c r="H35" s="1"/>
      <c r="I35" s="1"/>
      <c r="J35" s="1"/>
      <c r="K35" s="1"/>
      <c r="L35" s="1"/>
      <c r="M35" s="1"/>
      <c r="N35" s="3"/>
      <c r="O35" s="3"/>
      <c r="P35" s="3"/>
      <c r="Q35" s="3"/>
      <c r="R35" s="3"/>
      <c r="S35" s="3"/>
      <c r="T35" s="3"/>
      <c r="U35" s="3"/>
    </row>
    <row r="36" spans="1:21" s="4" customFormat="1" x14ac:dyDescent="0.4">
      <c r="A36" s="1"/>
      <c r="B36" s="1"/>
      <c r="C36" s="2"/>
      <c r="D36" s="2"/>
      <c r="E36" s="1"/>
      <c r="F36" s="1"/>
      <c r="G36" s="1"/>
      <c r="H36" s="1"/>
      <c r="I36" s="1"/>
      <c r="J36" s="1"/>
      <c r="K36" s="1"/>
      <c r="L36" s="1"/>
      <c r="M36" s="1"/>
      <c r="N36" s="3"/>
      <c r="O36" s="3"/>
      <c r="P36" s="3"/>
      <c r="Q36" s="3"/>
      <c r="R36" s="3"/>
      <c r="S36" s="3"/>
      <c r="T36" s="3"/>
      <c r="U36" s="3"/>
    </row>
    <row r="37" spans="1:21" s="4" customFormat="1" x14ac:dyDescent="0.4">
      <c r="A37" s="1"/>
      <c r="B37" s="1"/>
      <c r="C37" s="2"/>
      <c r="D37" s="2"/>
      <c r="E37" s="1"/>
      <c r="F37" s="1"/>
      <c r="G37" s="1"/>
      <c r="H37" s="1"/>
      <c r="I37" s="1"/>
      <c r="J37" s="1"/>
      <c r="K37" s="1"/>
      <c r="L37" s="1"/>
      <c r="M37" s="1"/>
      <c r="N37" s="3"/>
      <c r="O37" s="3"/>
      <c r="P37" s="3"/>
      <c r="Q37" s="3"/>
      <c r="R37" s="3"/>
      <c r="S37" s="3"/>
      <c r="T37" s="3"/>
      <c r="U37" s="3"/>
    </row>
    <row r="38" spans="1:21" s="4" customFormat="1" x14ac:dyDescent="0.4">
      <c r="A38" s="1"/>
      <c r="B38" s="1"/>
      <c r="C38" s="2"/>
      <c r="D38" s="2"/>
      <c r="E38" s="1"/>
      <c r="F38" s="1"/>
      <c r="G38" s="1"/>
      <c r="H38" s="1"/>
      <c r="I38" s="1"/>
      <c r="J38" s="1"/>
      <c r="K38" s="1"/>
      <c r="L38" s="1"/>
      <c r="M38" s="1"/>
      <c r="N38" s="3"/>
      <c r="O38" s="3"/>
      <c r="P38" s="3"/>
      <c r="Q38" s="3"/>
      <c r="R38" s="3"/>
      <c r="S38" s="3"/>
      <c r="T38" s="3"/>
      <c r="U38" s="3"/>
    </row>
  </sheetData>
  <sheetProtection algorithmName="SHA-512" hashValue="nO66R8I22+gNpso6jwFTmqWOHPZwtZzE6oKR98yYTqTdRiHWcq7nqmeb8QUGoWE+HGS0G2Wz2SgHoXPPCNmyjw==" saltValue="WXUAodKfnXK+i9VrpyzlkA==" spinCount="100000" sheet="1" objects="1" scenarios="1" formatColumns="0" formatRows="0"/>
  <mergeCells count="78">
    <mergeCell ref="B13:C16"/>
    <mergeCell ref="D13:D14"/>
    <mergeCell ref="G13:M13"/>
    <mergeCell ref="G14:M14"/>
    <mergeCell ref="E13:F13"/>
    <mergeCell ref="E14:F14"/>
    <mergeCell ref="E16:M16"/>
    <mergeCell ref="A12:A16"/>
    <mergeCell ref="B12:D12"/>
    <mergeCell ref="E12:M12"/>
    <mergeCell ref="E15:M15"/>
    <mergeCell ref="A2:M2"/>
    <mergeCell ref="A3:A11"/>
    <mergeCell ref="B3:D3"/>
    <mergeCell ref="E3:M3"/>
    <mergeCell ref="B4:D4"/>
    <mergeCell ref="E4:M4"/>
    <mergeCell ref="B5:D6"/>
    <mergeCell ref="H5:I5"/>
    <mergeCell ref="E6:M6"/>
    <mergeCell ref="B7:D8"/>
    <mergeCell ref="F7:G7"/>
    <mergeCell ref="I7:M7"/>
    <mergeCell ref="E8:M8"/>
    <mergeCell ref="B9:D9"/>
    <mergeCell ref="E9:M9"/>
    <mergeCell ref="B11:D11"/>
    <mergeCell ref="E11:H11"/>
    <mergeCell ref="J11:L11"/>
    <mergeCell ref="B10:D10"/>
    <mergeCell ref="E10:G10"/>
    <mergeCell ref="K10:L10"/>
    <mergeCell ref="A17:A32"/>
    <mergeCell ref="D18:E18"/>
    <mergeCell ref="F18:L18"/>
    <mergeCell ref="D19:E19"/>
    <mergeCell ref="F19:L19"/>
    <mergeCell ref="D20:E20"/>
    <mergeCell ref="F20:L20"/>
    <mergeCell ref="D21:E21"/>
    <mergeCell ref="F21:L21"/>
    <mergeCell ref="D22:E22"/>
    <mergeCell ref="F22:L22"/>
    <mergeCell ref="C25:D26"/>
    <mergeCell ref="E25:F26"/>
    <mergeCell ref="G25:J25"/>
    <mergeCell ref="K25:L26"/>
    <mergeCell ref="G26:H26"/>
    <mergeCell ref="I26:J26"/>
    <mergeCell ref="C28:D28"/>
    <mergeCell ref="E28:F28"/>
    <mergeCell ref="G28:H28"/>
    <mergeCell ref="I28:J28"/>
    <mergeCell ref="K28:L28"/>
    <mergeCell ref="C27:D27"/>
    <mergeCell ref="E27:F27"/>
    <mergeCell ref="G27:H27"/>
    <mergeCell ref="I27:J27"/>
    <mergeCell ref="K27:L27"/>
    <mergeCell ref="B32:L32"/>
    <mergeCell ref="C30:D30"/>
    <mergeCell ref="E30:F30"/>
    <mergeCell ref="G30:H30"/>
    <mergeCell ref="I30:J30"/>
    <mergeCell ref="K30:L30"/>
    <mergeCell ref="C31:J31"/>
    <mergeCell ref="K31:L31"/>
    <mergeCell ref="C29:D29"/>
    <mergeCell ref="E29:F29"/>
    <mergeCell ref="G29:H29"/>
    <mergeCell ref="I29:J29"/>
    <mergeCell ref="K29:L29"/>
    <mergeCell ref="A33:A34"/>
    <mergeCell ref="B33:C34"/>
    <mergeCell ref="D33:I33"/>
    <mergeCell ref="J33:K33"/>
    <mergeCell ref="L33:M33"/>
    <mergeCell ref="D34:M34"/>
  </mergeCells>
  <phoneticPr fontId="4"/>
  <dataValidations count="1">
    <dataValidation operator="greaterThanOrEqual" allowBlank="1" showInputMessage="1" showErrorMessage="1" sqref="I1:M6 F1:G6 F17:F24 B35:M1048576 E21:E25 D17:E19 D21:D24 C17:C25 I8:M11 F8:G11 H1:H11 H17:L24 K25 C32:J32 E1:E16 H30:J30 B13:B14 B1:D12 H12:M12 G12:G14 F12 C31 L32 D34 B17:B33 M17:M32 C27:F30 G17:G30 L27:L30 K27:K32"/>
  </dataValidations>
  <printOptions horizontalCentered="1"/>
  <pageMargins left="0.31496062992125984" right="0.31496062992125984" top="0.74803149606299213" bottom="0.74803149606299213" header="0.31496062992125984" footer="0.31496062992125984"/>
  <pageSetup paperSize="9" orientation="portrait" r:id="rId1"/>
  <rowBreaks count="1" manualBreakCount="1">
    <brk id="1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view="pageBreakPreview" zoomScaleNormal="100" zoomScaleSheetLayoutView="100" workbookViewId="0">
      <selection activeCell="E12" sqref="E12:M12"/>
    </sheetView>
  </sheetViews>
  <sheetFormatPr defaultRowHeight="18.75" x14ac:dyDescent="0.4"/>
  <cols>
    <col min="1" max="1" width="13.625" style="31" customWidth="1"/>
    <col min="2" max="2" width="2.625" style="31" customWidth="1"/>
    <col min="3" max="4" width="8.625" style="32" customWidth="1"/>
    <col min="5" max="12" width="6.625" style="31" customWidth="1"/>
    <col min="13" max="13" width="2.625" style="31" customWidth="1"/>
    <col min="14" max="14" width="0" style="3" hidden="1" customWidth="1"/>
    <col min="15" max="16384" width="9" style="3"/>
  </cols>
  <sheetData>
    <row r="1" spans="1:21" x14ac:dyDescent="0.4">
      <c r="A1" s="1" t="s">
        <v>38</v>
      </c>
      <c r="B1" s="1"/>
      <c r="C1" s="2"/>
      <c r="D1" s="2"/>
      <c r="E1" s="1"/>
      <c r="F1" s="1"/>
      <c r="G1" s="1"/>
      <c r="H1" s="1"/>
      <c r="I1" s="1"/>
      <c r="J1" s="1"/>
      <c r="K1" s="1"/>
      <c r="L1" s="1"/>
      <c r="M1" s="1"/>
    </row>
    <row r="2" spans="1:21" ht="30" customHeight="1" thickBot="1" x14ac:dyDescent="0.45">
      <c r="A2" s="106" t="str">
        <f>"松江市"&amp;管理者用!$B$5&amp;"（"&amp;管理者用!$B$6&amp;")　変更事業計画書"</f>
        <v>松江市販路開拓支援事業補助金（営業代行活用支援事業)　変更事業計画書</v>
      </c>
      <c r="B2" s="106"/>
      <c r="C2" s="106"/>
      <c r="D2" s="106"/>
      <c r="E2" s="106"/>
      <c r="F2" s="106"/>
      <c r="G2" s="106"/>
      <c r="H2" s="106"/>
      <c r="I2" s="106"/>
      <c r="J2" s="106"/>
      <c r="K2" s="106"/>
      <c r="L2" s="106"/>
      <c r="M2" s="106"/>
    </row>
    <row r="3" spans="1:21" s="4" customFormat="1" ht="18.75" customHeight="1" x14ac:dyDescent="0.4">
      <c r="A3" s="107" t="s">
        <v>1</v>
      </c>
      <c r="B3" s="110" t="s">
        <v>2</v>
      </c>
      <c r="C3" s="110"/>
      <c r="D3" s="110"/>
      <c r="E3" s="166">
        <f>'(別紙1)事業計画書'!$E$3</f>
        <v>0</v>
      </c>
      <c r="F3" s="166"/>
      <c r="G3" s="166"/>
      <c r="H3" s="166"/>
      <c r="I3" s="166"/>
      <c r="J3" s="166"/>
      <c r="K3" s="166"/>
      <c r="L3" s="166"/>
      <c r="M3" s="167"/>
      <c r="N3" s="3"/>
      <c r="O3" s="3"/>
      <c r="P3" s="3"/>
      <c r="Q3" s="3"/>
      <c r="R3" s="3"/>
      <c r="S3" s="3"/>
      <c r="T3" s="3"/>
      <c r="U3" s="3"/>
    </row>
    <row r="4" spans="1:21" s="4" customFormat="1" ht="18.75" customHeight="1" x14ac:dyDescent="0.4">
      <c r="A4" s="108"/>
      <c r="B4" s="61" t="s">
        <v>3</v>
      </c>
      <c r="C4" s="61"/>
      <c r="D4" s="61"/>
      <c r="E4" s="168">
        <f>'(別紙1)事業計画書'!$E$4</f>
        <v>0</v>
      </c>
      <c r="F4" s="168"/>
      <c r="G4" s="168"/>
      <c r="H4" s="168"/>
      <c r="I4" s="168"/>
      <c r="J4" s="168"/>
      <c r="K4" s="168"/>
      <c r="L4" s="168"/>
      <c r="M4" s="169"/>
      <c r="N4" s="3"/>
      <c r="O4" s="3"/>
      <c r="P4" s="3"/>
      <c r="Q4" s="3"/>
      <c r="R4" s="3"/>
      <c r="S4" s="3"/>
      <c r="T4" s="3"/>
      <c r="U4" s="3"/>
    </row>
    <row r="5" spans="1:21" s="4" customFormat="1" ht="18.75" customHeight="1" x14ac:dyDescent="0.4">
      <c r="A5" s="108"/>
      <c r="B5" s="77" t="s">
        <v>4</v>
      </c>
      <c r="C5" s="115"/>
      <c r="D5" s="78"/>
      <c r="E5" s="5" t="s">
        <v>5</v>
      </c>
      <c r="F5" s="33">
        <f>'(別紙1)事業計画書'!$F$5</f>
        <v>0</v>
      </c>
      <c r="G5" s="6" t="s">
        <v>6</v>
      </c>
      <c r="H5" s="170">
        <f>'(別紙1)事業計画書'!$H$5</f>
        <v>0</v>
      </c>
      <c r="I5" s="171"/>
      <c r="J5" s="7"/>
      <c r="K5" s="7"/>
      <c r="L5" s="7"/>
      <c r="M5" s="8"/>
      <c r="N5" s="3"/>
      <c r="O5" s="3"/>
      <c r="P5" s="3"/>
      <c r="Q5" s="3"/>
      <c r="R5" s="3"/>
      <c r="S5" s="3"/>
      <c r="T5" s="3"/>
      <c r="U5" s="3"/>
    </row>
    <row r="6" spans="1:21" s="4" customFormat="1" x14ac:dyDescent="0.4">
      <c r="A6" s="108"/>
      <c r="B6" s="79"/>
      <c r="C6" s="116"/>
      <c r="D6" s="80"/>
      <c r="E6" s="172">
        <f>'(別紙1)事業計画書'!$E$6</f>
        <v>0</v>
      </c>
      <c r="F6" s="173"/>
      <c r="G6" s="173"/>
      <c r="H6" s="173"/>
      <c r="I6" s="173"/>
      <c r="J6" s="173"/>
      <c r="K6" s="173"/>
      <c r="L6" s="173"/>
      <c r="M6" s="174"/>
      <c r="N6" s="3"/>
      <c r="O6" s="3"/>
      <c r="P6" s="3"/>
      <c r="Q6" s="3"/>
      <c r="R6" s="3"/>
      <c r="S6" s="3"/>
      <c r="T6" s="3"/>
      <c r="U6" s="3"/>
    </row>
    <row r="7" spans="1:21" s="4" customFormat="1" ht="18.75" customHeight="1" x14ac:dyDescent="0.4">
      <c r="A7" s="108"/>
      <c r="B7" s="61" t="s">
        <v>7</v>
      </c>
      <c r="C7" s="61"/>
      <c r="D7" s="61"/>
      <c r="E7" s="9" t="s">
        <v>8</v>
      </c>
      <c r="F7" s="178">
        <f>'(別紙1)事業計画書'!$F$7</f>
        <v>0</v>
      </c>
      <c r="G7" s="178"/>
      <c r="H7" s="10" t="s">
        <v>9</v>
      </c>
      <c r="I7" s="179">
        <f>'(別紙1)事業計画書'!$I$7</f>
        <v>0</v>
      </c>
      <c r="J7" s="179"/>
      <c r="K7" s="179"/>
      <c r="L7" s="179"/>
      <c r="M7" s="180"/>
      <c r="N7" s="3"/>
      <c r="O7" s="3"/>
      <c r="P7" s="3"/>
      <c r="Q7" s="3"/>
      <c r="R7" s="3"/>
      <c r="S7" s="3"/>
      <c r="T7" s="3"/>
      <c r="U7" s="3"/>
    </row>
    <row r="8" spans="1:21" s="4" customFormat="1" ht="24.95" customHeight="1" x14ac:dyDescent="0.4">
      <c r="A8" s="108"/>
      <c r="B8" s="61"/>
      <c r="C8" s="61"/>
      <c r="D8" s="61"/>
      <c r="E8" s="86" t="s">
        <v>10</v>
      </c>
      <c r="F8" s="87"/>
      <c r="G8" s="87"/>
      <c r="H8" s="87"/>
      <c r="I8" s="87"/>
      <c r="J8" s="87"/>
      <c r="K8" s="87"/>
      <c r="L8" s="87"/>
      <c r="M8" s="88"/>
      <c r="N8" s="3"/>
      <c r="O8" s="3"/>
      <c r="P8" s="3"/>
      <c r="Q8" s="3"/>
      <c r="R8" s="3"/>
      <c r="S8" s="3"/>
      <c r="T8" s="3"/>
      <c r="U8" s="3"/>
    </row>
    <row r="9" spans="1:21" s="4" customFormat="1" ht="60" customHeight="1" x14ac:dyDescent="0.4">
      <c r="A9" s="108"/>
      <c r="B9" s="61" t="s">
        <v>11</v>
      </c>
      <c r="C9" s="61"/>
      <c r="D9" s="61"/>
      <c r="E9" s="181">
        <f>'(別紙1)事業計画書'!$E$9</f>
        <v>0</v>
      </c>
      <c r="F9" s="182"/>
      <c r="G9" s="182"/>
      <c r="H9" s="182"/>
      <c r="I9" s="182"/>
      <c r="J9" s="182"/>
      <c r="K9" s="182"/>
      <c r="L9" s="182"/>
      <c r="M9" s="183"/>
      <c r="N9" s="3"/>
      <c r="O9" s="3"/>
      <c r="P9" s="3"/>
      <c r="Q9" s="3"/>
      <c r="R9" s="3"/>
      <c r="S9" s="3"/>
      <c r="T9" s="3"/>
      <c r="U9" s="3"/>
    </row>
    <row r="10" spans="1:21" s="4" customFormat="1" ht="18.75" customHeight="1" x14ac:dyDescent="0.4">
      <c r="A10" s="108"/>
      <c r="B10" s="61" t="s">
        <v>12</v>
      </c>
      <c r="C10" s="61"/>
      <c r="D10" s="61"/>
      <c r="E10" s="184">
        <f>'(別紙1)事業計画書'!$E$10</f>
        <v>0</v>
      </c>
      <c r="F10" s="185"/>
      <c r="G10" s="185"/>
      <c r="H10" s="11" t="s">
        <v>13</v>
      </c>
      <c r="I10" s="12" t="s">
        <v>14</v>
      </c>
      <c r="J10" s="12"/>
      <c r="K10" s="182">
        <f>'(別紙1)事業計画書'!$K$10</f>
        <v>0</v>
      </c>
      <c r="L10" s="182"/>
      <c r="M10" s="13" t="s">
        <v>15</v>
      </c>
      <c r="N10" s="3"/>
      <c r="O10" s="3"/>
      <c r="P10" s="3"/>
      <c r="Q10" s="3"/>
      <c r="R10" s="3"/>
      <c r="S10" s="3"/>
      <c r="T10" s="3"/>
      <c r="U10" s="3"/>
    </row>
    <row r="11" spans="1:21" s="4" customFormat="1" ht="19.5" thickBot="1" x14ac:dyDescent="0.45">
      <c r="A11" s="109"/>
      <c r="B11" s="92" t="s">
        <v>16</v>
      </c>
      <c r="C11" s="92"/>
      <c r="D11" s="92"/>
      <c r="E11" s="175">
        <f>'(別紙1)事業計画書'!$E$11</f>
        <v>0</v>
      </c>
      <c r="F11" s="176"/>
      <c r="G11" s="176"/>
      <c r="H11" s="176"/>
      <c r="I11" s="14" t="s">
        <v>17</v>
      </c>
      <c r="J11" s="177">
        <f>'(別紙1)事業計画書'!$J$11</f>
        <v>0</v>
      </c>
      <c r="K11" s="177"/>
      <c r="L11" s="177"/>
      <c r="M11" s="15" t="s">
        <v>18</v>
      </c>
      <c r="N11" s="3"/>
      <c r="O11" s="3"/>
      <c r="P11" s="3"/>
      <c r="Q11" s="3"/>
      <c r="R11" s="3"/>
      <c r="S11" s="3"/>
      <c r="T11" s="3"/>
      <c r="U11" s="3"/>
    </row>
    <row r="12" spans="1:21" s="4" customFormat="1" ht="80.099999999999994" customHeight="1" x14ac:dyDescent="0.4">
      <c r="A12" s="198" t="s">
        <v>69</v>
      </c>
      <c r="B12" s="102" t="s">
        <v>65</v>
      </c>
      <c r="C12" s="102"/>
      <c r="D12" s="102"/>
      <c r="E12" s="103"/>
      <c r="F12" s="104"/>
      <c r="G12" s="104"/>
      <c r="H12" s="104"/>
      <c r="I12" s="104"/>
      <c r="J12" s="104"/>
      <c r="K12" s="104"/>
      <c r="L12" s="104"/>
      <c r="M12" s="105"/>
      <c r="N12" s="3"/>
      <c r="O12" s="3"/>
      <c r="P12" s="3"/>
      <c r="Q12" s="3"/>
      <c r="R12" s="3"/>
    </row>
    <row r="13" spans="1:21" s="4" customFormat="1" x14ac:dyDescent="0.4">
      <c r="A13" s="199"/>
      <c r="B13" s="125" t="s">
        <v>56</v>
      </c>
      <c r="C13" s="126"/>
      <c r="D13" s="131" t="s">
        <v>71</v>
      </c>
      <c r="E13" s="135" t="s">
        <v>66</v>
      </c>
      <c r="F13" s="135"/>
      <c r="G13" s="133"/>
      <c r="H13" s="133"/>
      <c r="I13" s="133"/>
      <c r="J13" s="133"/>
      <c r="K13" s="133"/>
      <c r="L13" s="133"/>
      <c r="M13" s="134"/>
      <c r="N13" s="3"/>
      <c r="O13" s="3"/>
      <c r="P13" s="3"/>
      <c r="Q13" s="3"/>
      <c r="R13" s="3"/>
    </row>
    <row r="14" spans="1:21" s="4" customFormat="1" x14ac:dyDescent="0.4">
      <c r="A14" s="199"/>
      <c r="B14" s="127"/>
      <c r="C14" s="128"/>
      <c r="D14" s="132"/>
      <c r="E14" s="135" t="s">
        <v>67</v>
      </c>
      <c r="F14" s="135"/>
      <c r="G14" s="133"/>
      <c r="H14" s="133"/>
      <c r="I14" s="133"/>
      <c r="J14" s="133"/>
      <c r="K14" s="133"/>
      <c r="L14" s="133"/>
      <c r="M14" s="134"/>
      <c r="N14" s="3"/>
      <c r="O14" s="3"/>
      <c r="P14" s="3"/>
      <c r="Q14" s="3"/>
      <c r="R14" s="3"/>
    </row>
    <row r="15" spans="1:21" s="4" customFormat="1" ht="120" customHeight="1" x14ac:dyDescent="0.4">
      <c r="A15" s="199"/>
      <c r="B15" s="127"/>
      <c r="C15" s="128"/>
      <c r="D15" s="39" t="s">
        <v>68</v>
      </c>
      <c r="E15" s="89"/>
      <c r="F15" s="90"/>
      <c r="G15" s="90"/>
      <c r="H15" s="90"/>
      <c r="I15" s="90"/>
      <c r="J15" s="90"/>
      <c r="K15" s="90"/>
      <c r="L15" s="90"/>
      <c r="M15" s="91"/>
      <c r="N15" s="3"/>
      <c r="O15" s="3"/>
      <c r="P15" s="3"/>
      <c r="Q15" s="3"/>
      <c r="R15" s="3"/>
    </row>
    <row r="16" spans="1:21" s="4" customFormat="1" ht="120" customHeight="1" thickBot="1" x14ac:dyDescent="0.45">
      <c r="A16" s="200"/>
      <c r="B16" s="129"/>
      <c r="C16" s="130"/>
      <c r="D16" s="35" t="s">
        <v>19</v>
      </c>
      <c r="E16" s="136"/>
      <c r="F16" s="137"/>
      <c r="G16" s="137"/>
      <c r="H16" s="137"/>
      <c r="I16" s="137"/>
      <c r="J16" s="137"/>
      <c r="K16" s="137"/>
      <c r="L16" s="137"/>
      <c r="M16" s="138"/>
      <c r="N16" s="3"/>
      <c r="O16" s="3"/>
      <c r="P16" s="34"/>
      <c r="Q16" s="3"/>
      <c r="R16" s="3"/>
    </row>
    <row r="17" spans="1:21" s="4" customFormat="1" x14ac:dyDescent="0.4">
      <c r="A17" s="68" t="s">
        <v>20</v>
      </c>
      <c r="B17" s="16"/>
      <c r="C17" s="17" t="s">
        <v>21</v>
      </c>
      <c r="D17" s="18"/>
      <c r="E17" s="19"/>
      <c r="F17" s="19"/>
      <c r="G17" s="19"/>
      <c r="H17" s="19"/>
      <c r="I17" s="19"/>
      <c r="J17" s="19"/>
      <c r="K17" s="19"/>
      <c r="L17" s="20" t="s">
        <v>22</v>
      </c>
      <c r="M17" s="21"/>
      <c r="N17" s="3"/>
      <c r="O17" s="3"/>
      <c r="P17" s="3"/>
      <c r="Q17" s="3"/>
      <c r="R17" s="3"/>
      <c r="S17" s="3"/>
      <c r="T17" s="3"/>
      <c r="U17" s="3"/>
    </row>
    <row r="18" spans="1:21" s="4" customFormat="1" x14ac:dyDescent="0.4">
      <c r="A18" s="148"/>
      <c r="B18" s="22"/>
      <c r="C18" s="28"/>
      <c r="D18" s="26"/>
      <c r="E18" s="27"/>
      <c r="F18" s="27"/>
      <c r="G18" s="27"/>
      <c r="H18" s="27"/>
      <c r="I18" s="27"/>
      <c r="J18" s="27"/>
      <c r="K18" s="27"/>
      <c r="L18" s="29" t="s">
        <v>39</v>
      </c>
      <c r="M18" s="24"/>
      <c r="N18" s="3"/>
      <c r="O18" s="3"/>
      <c r="P18" s="3"/>
      <c r="Q18" s="3"/>
      <c r="R18" s="3"/>
      <c r="S18" s="3"/>
      <c r="T18" s="3"/>
      <c r="U18" s="3"/>
    </row>
    <row r="19" spans="1:21" s="4" customFormat="1" x14ac:dyDescent="0.4">
      <c r="A19" s="69"/>
      <c r="B19" s="22"/>
      <c r="C19" s="23" t="s">
        <v>23</v>
      </c>
      <c r="D19" s="61" t="s">
        <v>24</v>
      </c>
      <c r="E19" s="61"/>
      <c r="F19" s="72" t="s">
        <v>25</v>
      </c>
      <c r="G19" s="72"/>
      <c r="H19" s="72"/>
      <c r="I19" s="72"/>
      <c r="J19" s="72"/>
      <c r="K19" s="72"/>
      <c r="L19" s="72"/>
      <c r="M19" s="24"/>
      <c r="N19" s="3"/>
      <c r="O19" s="3"/>
      <c r="P19" s="3"/>
      <c r="Q19" s="3"/>
      <c r="R19" s="3"/>
      <c r="S19" s="3"/>
      <c r="T19" s="3"/>
      <c r="U19" s="3"/>
    </row>
    <row r="20" spans="1:21" s="4" customFormat="1" x14ac:dyDescent="0.4">
      <c r="A20" s="69"/>
      <c r="B20" s="22"/>
      <c r="C20" s="149" t="s">
        <v>26</v>
      </c>
      <c r="D20" s="151">
        <f>D26-SUM(D22,D24)</f>
        <v>0</v>
      </c>
      <c r="E20" s="152"/>
      <c r="F20" s="153"/>
      <c r="G20" s="154"/>
      <c r="H20" s="154"/>
      <c r="I20" s="154"/>
      <c r="J20" s="154"/>
      <c r="K20" s="154"/>
      <c r="L20" s="155"/>
      <c r="M20" s="24"/>
      <c r="N20" s="3"/>
      <c r="O20" s="3"/>
      <c r="P20" s="3"/>
      <c r="Q20" s="3"/>
      <c r="R20" s="3"/>
      <c r="S20" s="3"/>
      <c r="T20" s="3"/>
      <c r="U20" s="3"/>
    </row>
    <row r="21" spans="1:21" s="4" customFormat="1" x14ac:dyDescent="0.4">
      <c r="A21" s="69"/>
      <c r="B21" s="22"/>
      <c r="C21" s="150"/>
      <c r="D21" s="156" t="str">
        <f>IF($D$23="","",SUM($D$27,-D25,-D23))</f>
        <v/>
      </c>
      <c r="E21" s="157"/>
      <c r="F21" s="153"/>
      <c r="G21" s="154"/>
      <c r="H21" s="154"/>
      <c r="I21" s="154"/>
      <c r="J21" s="154"/>
      <c r="K21" s="154"/>
      <c r="L21" s="155"/>
      <c r="M21" s="24"/>
      <c r="N21" s="3"/>
      <c r="O21" s="3"/>
      <c r="P21" s="3"/>
      <c r="Q21" s="3"/>
      <c r="R21" s="3"/>
      <c r="S21" s="3"/>
      <c r="T21" s="3"/>
      <c r="U21" s="3"/>
    </row>
    <row r="22" spans="1:21" s="4" customFormat="1" x14ac:dyDescent="0.4">
      <c r="A22" s="69"/>
      <c r="B22" s="22"/>
      <c r="C22" s="186" t="s">
        <v>27</v>
      </c>
      <c r="D22" s="151">
        <f>$K$41</f>
        <v>0</v>
      </c>
      <c r="E22" s="152"/>
      <c r="F22" s="153" t="str">
        <f>"松江市"&amp;管理者用!$B$5</f>
        <v>松江市販路開拓支援事業補助金</v>
      </c>
      <c r="G22" s="154"/>
      <c r="H22" s="154"/>
      <c r="I22" s="154"/>
      <c r="J22" s="154"/>
      <c r="K22" s="154"/>
      <c r="L22" s="155"/>
      <c r="M22" s="24"/>
      <c r="N22" s="3"/>
      <c r="O22" s="3"/>
      <c r="P22" s="3"/>
      <c r="Q22" s="3"/>
      <c r="R22" s="3"/>
      <c r="S22" s="3"/>
      <c r="T22" s="3"/>
      <c r="U22" s="3"/>
    </row>
    <row r="23" spans="1:21" s="4" customFormat="1" x14ac:dyDescent="0.4">
      <c r="A23" s="69"/>
      <c r="B23" s="22"/>
      <c r="C23" s="187"/>
      <c r="D23" s="196" t="str">
        <f>IF($K$42="","",$K$42)</f>
        <v/>
      </c>
      <c r="E23" s="197"/>
      <c r="F23" s="153"/>
      <c r="G23" s="154"/>
      <c r="H23" s="154"/>
      <c r="I23" s="154"/>
      <c r="J23" s="154"/>
      <c r="K23" s="154"/>
      <c r="L23" s="155"/>
      <c r="M23" s="24"/>
      <c r="N23" s="3"/>
      <c r="O23" s="3"/>
      <c r="P23" s="3"/>
      <c r="Q23" s="3"/>
      <c r="R23" s="3"/>
      <c r="S23" s="3"/>
      <c r="T23" s="3"/>
      <c r="U23" s="3"/>
    </row>
    <row r="24" spans="1:21" s="4" customFormat="1" x14ac:dyDescent="0.4">
      <c r="A24" s="69"/>
      <c r="B24" s="22"/>
      <c r="C24" s="186" t="s">
        <v>28</v>
      </c>
      <c r="D24" s="151">
        <f>'(別紙1)事業計画書'!$D$21</f>
        <v>0</v>
      </c>
      <c r="E24" s="152"/>
      <c r="F24" s="153"/>
      <c r="G24" s="154"/>
      <c r="H24" s="154"/>
      <c r="I24" s="154"/>
      <c r="J24" s="154"/>
      <c r="K24" s="154"/>
      <c r="L24" s="155"/>
      <c r="M24" s="24"/>
      <c r="N24" s="3"/>
      <c r="O24" s="3"/>
      <c r="P24" s="3"/>
      <c r="Q24" s="3"/>
      <c r="R24" s="3"/>
      <c r="S24" s="3"/>
      <c r="T24" s="3"/>
      <c r="U24" s="3"/>
    </row>
    <row r="25" spans="1:21" s="4" customFormat="1" x14ac:dyDescent="0.4">
      <c r="A25" s="69"/>
      <c r="B25" s="22"/>
      <c r="C25" s="187"/>
      <c r="D25" s="188"/>
      <c r="E25" s="189"/>
      <c r="F25" s="190"/>
      <c r="G25" s="191"/>
      <c r="H25" s="191"/>
      <c r="I25" s="191"/>
      <c r="J25" s="191"/>
      <c r="K25" s="191"/>
      <c r="L25" s="192"/>
      <c r="M25" s="24"/>
      <c r="N25" s="3"/>
      <c r="O25" s="3"/>
      <c r="P25" s="3"/>
      <c r="Q25" s="3"/>
      <c r="R25" s="3"/>
      <c r="S25" s="3"/>
      <c r="T25" s="3"/>
      <c r="U25" s="3"/>
    </row>
    <row r="26" spans="1:21" s="4" customFormat="1" x14ac:dyDescent="0.4">
      <c r="A26" s="69"/>
      <c r="B26" s="22"/>
      <c r="C26" s="61" t="s">
        <v>29</v>
      </c>
      <c r="D26" s="193">
        <f>E39</f>
        <v>0</v>
      </c>
      <c r="E26" s="193"/>
      <c r="F26" s="74"/>
      <c r="G26" s="74"/>
      <c r="H26" s="74"/>
      <c r="I26" s="74"/>
      <c r="J26" s="74"/>
      <c r="K26" s="74"/>
      <c r="L26" s="74"/>
      <c r="M26" s="24"/>
      <c r="N26" s="3"/>
      <c r="O26" s="3"/>
      <c r="P26" s="3"/>
      <c r="Q26" s="3"/>
      <c r="R26" s="3"/>
      <c r="S26" s="3"/>
      <c r="T26" s="3"/>
      <c r="U26" s="3"/>
    </row>
    <row r="27" spans="1:21" s="4" customFormat="1" x14ac:dyDescent="0.4">
      <c r="A27" s="69"/>
      <c r="B27" s="22"/>
      <c r="C27" s="61"/>
      <c r="D27" s="194" t="str">
        <f>IF($D$23="","",$E$40)</f>
        <v/>
      </c>
      <c r="E27" s="194"/>
      <c r="F27" s="195"/>
      <c r="G27" s="195"/>
      <c r="H27" s="195"/>
      <c r="I27" s="195"/>
      <c r="J27" s="195"/>
      <c r="K27" s="195"/>
      <c r="L27" s="195"/>
      <c r="M27" s="24"/>
      <c r="N27" s="3"/>
      <c r="O27" s="3"/>
      <c r="P27" s="3"/>
      <c r="Q27" s="3"/>
      <c r="R27" s="3"/>
      <c r="S27" s="3"/>
      <c r="T27" s="3"/>
      <c r="U27" s="3"/>
    </row>
    <row r="28" spans="1:21" s="4" customFormat="1" x14ac:dyDescent="0.4">
      <c r="A28" s="69"/>
      <c r="B28" s="22"/>
      <c r="C28" s="30"/>
      <c r="D28" s="26"/>
      <c r="E28" s="26"/>
      <c r="F28" s="27"/>
      <c r="G28" s="27"/>
      <c r="H28" s="27"/>
      <c r="I28" s="27"/>
      <c r="J28" s="27"/>
      <c r="K28" s="27"/>
      <c r="L28" s="27"/>
      <c r="M28" s="24"/>
      <c r="N28" s="3"/>
      <c r="O28" s="3"/>
      <c r="P28" s="3"/>
      <c r="Q28" s="3"/>
      <c r="R28" s="3"/>
      <c r="S28" s="3"/>
      <c r="T28" s="3"/>
      <c r="U28" s="3"/>
    </row>
    <row r="29" spans="1:21" s="4" customFormat="1" x14ac:dyDescent="0.4">
      <c r="A29" s="69"/>
      <c r="B29" s="22"/>
      <c r="C29" s="28" t="s">
        <v>30</v>
      </c>
      <c r="D29" s="26"/>
      <c r="E29" s="27"/>
      <c r="F29" s="27"/>
      <c r="G29" s="27"/>
      <c r="H29" s="27"/>
      <c r="I29" s="27"/>
      <c r="J29" s="27"/>
      <c r="K29" s="27"/>
      <c r="L29" s="29" t="s">
        <v>22</v>
      </c>
      <c r="M29" s="24"/>
      <c r="N29" s="3"/>
      <c r="O29" s="3"/>
      <c r="P29" s="3"/>
      <c r="Q29" s="3"/>
      <c r="R29" s="3"/>
      <c r="S29" s="3"/>
      <c r="T29" s="3"/>
      <c r="U29" s="3"/>
    </row>
    <row r="30" spans="1:21" s="4" customFormat="1" x14ac:dyDescent="0.4">
      <c r="A30" s="69"/>
      <c r="B30" s="22"/>
      <c r="C30" s="28"/>
      <c r="D30" s="26"/>
      <c r="E30" s="27"/>
      <c r="F30" s="27"/>
      <c r="G30" s="27"/>
      <c r="H30" s="27"/>
      <c r="I30" s="27"/>
      <c r="J30" s="27"/>
      <c r="K30" s="27"/>
      <c r="L30" s="29" t="s">
        <v>39</v>
      </c>
      <c r="M30" s="24"/>
      <c r="N30" s="3"/>
      <c r="O30" s="3"/>
      <c r="P30" s="3"/>
      <c r="Q30" s="3"/>
      <c r="R30" s="3"/>
      <c r="S30" s="3"/>
      <c r="T30" s="3"/>
      <c r="U30" s="3"/>
    </row>
    <row r="31" spans="1:21" s="4" customFormat="1" ht="30" customHeight="1" x14ac:dyDescent="0.4">
      <c r="A31" s="69"/>
      <c r="B31" s="22"/>
      <c r="C31" s="77" t="s">
        <v>31</v>
      </c>
      <c r="D31" s="78"/>
      <c r="E31" s="81" t="s">
        <v>32</v>
      </c>
      <c r="F31" s="82"/>
      <c r="G31" s="85" t="s">
        <v>33</v>
      </c>
      <c r="H31" s="85"/>
      <c r="I31" s="85"/>
      <c r="J31" s="85"/>
      <c r="K31" s="81" t="s">
        <v>34</v>
      </c>
      <c r="L31" s="82"/>
      <c r="M31" s="24"/>
      <c r="N31" s="3"/>
      <c r="O31" s="3"/>
      <c r="P31" s="3"/>
      <c r="Q31" s="3"/>
      <c r="R31" s="3"/>
      <c r="S31" s="3"/>
      <c r="T31" s="3"/>
      <c r="U31" s="3"/>
    </row>
    <row r="32" spans="1:21" s="4" customFormat="1" ht="30" customHeight="1" x14ac:dyDescent="0.4">
      <c r="A32" s="69"/>
      <c r="B32" s="22"/>
      <c r="C32" s="79"/>
      <c r="D32" s="80"/>
      <c r="E32" s="83"/>
      <c r="F32" s="84"/>
      <c r="G32" s="85" t="s">
        <v>35</v>
      </c>
      <c r="H32" s="85"/>
      <c r="I32" s="67" t="s">
        <v>36</v>
      </c>
      <c r="J32" s="67"/>
      <c r="K32" s="83"/>
      <c r="L32" s="84"/>
      <c r="M32" s="24"/>
      <c r="N32" s="3"/>
      <c r="O32" s="3"/>
      <c r="P32" s="3"/>
      <c r="Q32" s="3"/>
      <c r="R32" s="3"/>
      <c r="S32" s="3"/>
      <c r="T32" s="3"/>
      <c r="U32" s="3"/>
    </row>
    <row r="33" spans="1:21" s="4" customFormat="1" x14ac:dyDescent="0.4">
      <c r="A33" s="69"/>
      <c r="B33" s="22"/>
      <c r="C33" s="158" t="str">
        <f>VLOOKUP(管理者用!$B$6,管理者用!$A$1:$I$3,$N33+1,0)</f>
        <v>委託費</v>
      </c>
      <c r="D33" s="159"/>
      <c r="E33" s="145">
        <f>INDEX('(別紙1)事業計画書'!$E$27:$E$30,MATCH($N33,'(別紙1)事業計画書'!$N$27:$N$30,0))</f>
        <v>0</v>
      </c>
      <c r="F33" s="146"/>
      <c r="G33" s="145">
        <f>INDEX('(別紙1)事業計画書'!$G$27:$G$30,MATCH($N33,'(別紙1)事業計画書'!$N$27:$N$30,0))</f>
        <v>0</v>
      </c>
      <c r="H33" s="146"/>
      <c r="I33" s="145">
        <f>INDEX('(別紙1)事業計画書'!$I$27:$I$30,MATCH($N33,'(別紙1)事業計画書'!$N$27:$N$30,0))</f>
        <v>0</v>
      </c>
      <c r="J33" s="146"/>
      <c r="K33" s="145">
        <f>IFERROR(SUM($E33,-$G33,-$I33),"")</f>
        <v>0</v>
      </c>
      <c r="L33" s="146"/>
      <c r="M33" s="24"/>
      <c r="N33" s="3">
        <v>1</v>
      </c>
      <c r="O33" s="3"/>
      <c r="P33" s="3"/>
      <c r="Q33" s="3"/>
      <c r="R33" s="3"/>
      <c r="S33" s="3"/>
      <c r="T33" s="3"/>
      <c r="U33" s="3"/>
    </row>
    <row r="34" spans="1:21" s="4" customFormat="1" x14ac:dyDescent="0.4">
      <c r="A34" s="69"/>
      <c r="B34" s="22"/>
      <c r="C34" s="160"/>
      <c r="D34" s="161"/>
      <c r="E34" s="162"/>
      <c r="F34" s="163"/>
      <c r="G34" s="162"/>
      <c r="H34" s="163"/>
      <c r="I34" s="164"/>
      <c r="J34" s="165"/>
      <c r="K34" s="57" t="str">
        <f>IF($E34-SUM($G34,$I34)=0,"",$E34-SUM($G34,$I34))</f>
        <v/>
      </c>
      <c r="L34" s="58"/>
      <c r="M34" s="24"/>
      <c r="N34" s="3"/>
      <c r="O34" s="3"/>
      <c r="P34" s="3"/>
      <c r="Q34" s="3"/>
      <c r="R34" s="3"/>
      <c r="S34" s="3"/>
      <c r="T34" s="3"/>
      <c r="U34" s="3"/>
    </row>
    <row r="35" spans="1:21" s="4" customFormat="1" x14ac:dyDescent="0.4">
      <c r="A35" s="69"/>
      <c r="B35" s="22"/>
      <c r="C35" s="158" t="str">
        <f>VLOOKUP(管理者用!$B$6,管理者用!$A$1:$I$3,$N35+1,0)</f>
        <v>製作費</v>
      </c>
      <c r="D35" s="159"/>
      <c r="E35" s="145">
        <f>INDEX('(別紙1)事業計画書'!$E$27:$E$30,MATCH($N35,'(別紙1)事業計画書'!$N$27:$N$30,0))</f>
        <v>0</v>
      </c>
      <c r="F35" s="146"/>
      <c r="G35" s="145">
        <f>INDEX('(別紙1)事業計画書'!$G$27:$G$30,MATCH($N35,'(別紙1)事業計画書'!$N$27:$N$30,0))</f>
        <v>0</v>
      </c>
      <c r="H35" s="146"/>
      <c r="I35" s="145">
        <f>INDEX('(別紙1)事業計画書'!$I$27:$I$30,MATCH($N35,'(別紙1)事業計画書'!$N$27:$N$30,0))</f>
        <v>0</v>
      </c>
      <c r="J35" s="146"/>
      <c r="K35" s="145">
        <f t="shared" ref="K35:K37" si="0">IFERROR(SUM($E35,-$G35,-$I35),"")</f>
        <v>0</v>
      </c>
      <c r="L35" s="146"/>
      <c r="M35" s="24"/>
      <c r="N35" s="3">
        <v>2</v>
      </c>
      <c r="O35" s="3"/>
      <c r="P35" s="3"/>
      <c r="Q35" s="3"/>
      <c r="R35" s="3"/>
      <c r="S35" s="3"/>
      <c r="T35" s="3"/>
      <c r="U35" s="3"/>
    </row>
    <row r="36" spans="1:21" s="4" customFormat="1" x14ac:dyDescent="0.4">
      <c r="A36" s="69"/>
      <c r="B36" s="22"/>
      <c r="C36" s="160"/>
      <c r="D36" s="161"/>
      <c r="E36" s="162"/>
      <c r="F36" s="163"/>
      <c r="G36" s="162"/>
      <c r="H36" s="163"/>
      <c r="I36" s="164"/>
      <c r="J36" s="165"/>
      <c r="K36" s="57" t="str">
        <f>IF($E36-SUM($G36,$I36)=0,"",$E36-SUM($G36,$I36))</f>
        <v/>
      </c>
      <c r="L36" s="58"/>
      <c r="M36" s="24"/>
      <c r="N36" s="3"/>
      <c r="O36" s="3"/>
      <c r="P36" s="3"/>
      <c r="Q36" s="3"/>
      <c r="R36" s="3"/>
      <c r="S36" s="3"/>
      <c r="T36" s="3"/>
      <c r="U36" s="3"/>
    </row>
    <row r="37" spans="1:21" s="4" customFormat="1" x14ac:dyDescent="0.4">
      <c r="A37" s="69"/>
      <c r="B37" s="22"/>
      <c r="C37" s="158" t="str">
        <f>VLOOKUP(管理者用!$B$6,管理者用!$A$1:$I$3,$N37+1,0)</f>
        <v>その他</v>
      </c>
      <c r="D37" s="159"/>
      <c r="E37" s="145">
        <f>INDEX('(別紙1)事業計画書'!$E$27:$E$30,MATCH($N37,'(別紙1)事業計画書'!$N$27:$N$30,0))</f>
        <v>0</v>
      </c>
      <c r="F37" s="146"/>
      <c r="G37" s="145">
        <f>INDEX('(別紙1)事業計画書'!$G$27:$G$30,MATCH($N37,'(別紙1)事業計画書'!$N$27:$N$30,0))</f>
        <v>0</v>
      </c>
      <c r="H37" s="146"/>
      <c r="I37" s="145">
        <f>INDEX('(別紙1)事業計画書'!$I$27:$I$30,MATCH($N37,'(別紙1)事業計画書'!$N$27:$N$30,0))</f>
        <v>0</v>
      </c>
      <c r="J37" s="146"/>
      <c r="K37" s="145">
        <f t="shared" si="0"/>
        <v>0</v>
      </c>
      <c r="L37" s="146"/>
      <c r="M37" s="24"/>
      <c r="N37" s="3">
        <v>3</v>
      </c>
      <c r="O37" s="3"/>
      <c r="P37" s="3"/>
      <c r="Q37" s="3"/>
      <c r="R37" s="3"/>
      <c r="S37" s="3"/>
      <c r="T37" s="3"/>
      <c r="U37" s="3"/>
    </row>
    <row r="38" spans="1:21" s="4" customFormat="1" x14ac:dyDescent="0.4">
      <c r="A38" s="69"/>
      <c r="B38" s="22"/>
      <c r="C38" s="160"/>
      <c r="D38" s="161"/>
      <c r="E38" s="162"/>
      <c r="F38" s="163"/>
      <c r="G38" s="162"/>
      <c r="H38" s="163"/>
      <c r="I38" s="164"/>
      <c r="J38" s="165"/>
      <c r="K38" s="57" t="str">
        <f>IF($E38-SUM($G38,$I38)=0,"",$E38-SUM($G38,$I38))</f>
        <v/>
      </c>
      <c r="L38" s="58"/>
      <c r="M38" s="24"/>
      <c r="N38" s="3"/>
      <c r="O38" s="3"/>
      <c r="P38" s="3"/>
      <c r="Q38" s="3"/>
      <c r="R38" s="3"/>
      <c r="S38" s="3"/>
      <c r="T38" s="3"/>
      <c r="U38" s="3"/>
    </row>
    <row r="39" spans="1:21" s="4" customFormat="1" x14ac:dyDescent="0.4">
      <c r="A39" s="69"/>
      <c r="B39" s="22"/>
      <c r="C39" s="77" t="s">
        <v>29</v>
      </c>
      <c r="D39" s="78"/>
      <c r="E39" s="145">
        <f>INDEX('(別紙1)事業計画書'!$E$27:$E$30,MATCH($N39,'(別紙1)事業計画書'!$N$27:$N$30,0))</f>
        <v>0</v>
      </c>
      <c r="F39" s="146"/>
      <c r="G39" s="145">
        <f>INDEX('(別紙1)事業計画書'!$G$27:$G$30,MATCH($N39,'(別紙1)事業計画書'!$N$27:$N$30,0))</f>
        <v>0</v>
      </c>
      <c r="H39" s="146"/>
      <c r="I39" s="145">
        <f>INDEX('(別紙1)事業計画書'!$I$27:$I$30,MATCH($N39,'(別紙1)事業計画書'!$N$27:$N$30,0))</f>
        <v>0</v>
      </c>
      <c r="J39" s="146"/>
      <c r="K39" s="147">
        <f>IFERROR(SUM($E39,-$G39,-$I39),"")</f>
        <v>0</v>
      </c>
      <c r="L39" s="147"/>
      <c r="M39" s="24"/>
      <c r="N39" s="3">
        <v>5</v>
      </c>
      <c r="O39" s="3"/>
      <c r="P39" s="3"/>
      <c r="Q39" s="3"/>
      <c r="R39" s="3"/>
      <c r="S39" s="3"/>
      <c r="T39" s="3"/>
      <c r="U39" s="3"/>
    </row>
    <row r="40" spans="1:21" s="4" customFormat="1" ht="19.5" thickBot="1" x14ac:dyDescent="0.45">
      <c r="A40" s="70"/>
      <c r="B40" s="22"/>
      <c r="C40" s="79"/>
      <c r="D40" s="80"/>
      <c r="E40" s="62" t="str">
        <f>IF(SUM(E$34,E$36,E$38)=0,"",SUM(E$34,E$36,E$38))</f>
        <v/>
      </c>
      <c r="F40" s="62"/>
      <c r="G40" s="62" t="str">
        <f>IF(SUM(G$34,G$36,G$38)=0,"",SUM(G$34,G$36,G$38))</f>
        <v/>
      </c>
      <c r="H40" s="62"/>
      <c r="I40" s="62" t="str">
        <f>IF(SUM(I$34,I$36,I$38)=0,"",SUM(I$34,I$36,I$38))</f>
        <v/>
      </c>
      <c r="J40" s="62"/>
      <c r="K40" s="62" t="str">
        <f>IF(SUM(K$34,K$36,K$38)=0,"",SUM(K$34,K$36,K$38))</f>
        <v/>
      </c>
      <c r="L40" s="62"/>
      <c r="M40" s="24"/>
      <c r="N40" s="3"/>
      <c r="O40" s="3"/>
      <c r="P40" s="3"/>
      <c r="Q40" s="3"/>
      <c r="R40" s="3"/>
      <c r="S40" s="3"/>
      <c r="T40" s="3"/>
      <c r="U40" s="3"/>
    </row>
    <row r="41" spans="1:21" s="4" customFormat="1" ht="19.5" thickTop="1" x14ac:dyDescent="0.4">
      <c r="A41" s="70"/>
      <c r="B41" s="22"/>
      <c r="C41" s="139" t="s">
        <v>37</v>
      </c>
      <c r="D41" s="139"/>
      <c r="E41" s="139"/>
      <c r="F41" s="139"/>
      <c r="G41" s="139"/>
      <c r="H41" s="139"/>
      <c r="I41" s="139"/>
      <c r="J41" s="140"/>
      <c r="K41" s="141">
        <f>'(別紙1)事業計画書'!$K$31</f>
        <v>0</v>
      </c>
      <c r="L41" s="142"/>
      <c r="M41" s="24"/>
      <c r="N41" s="3"/>
      <c r="O41" s="3"/>
      <c r="P41" s="3"/>
      <c r="Q41" s="3"/>
      <c r="R41" s="3"/>
      <c r="S41" s="3"/>
      <c r="T41" s="3"/>
      <c r="U41" s="3"/>
    </row>
    <row r="42" spans="1:21" s="4" customFormat="1" ht="19.5" thickBot="1" x14ac:dyDescent="0.45">
      <c r="A42" s="70"/>
      <c r="B42" s="22"/>
      <c r="C42" s="139"/>
      <c r="D42" s="139"/>
      <c r="E42" s="139"/>
      <c r="F42" s="139"/>
      <c r="G42" s="139"/>
      <c r="H42" s="139"/>
      <c r="I42" s="139"/>
      <c r="J42" s="140"/>
      <c r="K42" s="143" t="str">
        <f>IFERROR(IF(ROUNDDOWN($K$40/2,-3)&gt;=800000-$J$44,800000-$J$44,ROUNDDOWN($K$40/2,-3)),"")</f>
        <v/>
      </c>
      <c r="L42" s="144"/>
      <c r="M42" s="24"/>
      <c r="N42" s="3"/>
      <c r="O42" s="3"/>
      <c r="P42" s="3"/>
      <c r="Q42" s="3"/>
      <c r="R42" s="3"/>
      <c r="S42" s="3"/>
      <c r="T42" s="3"/>
      <c r="U42" s="3"/>
    </row>
    <row r="43" spans="1:21" s="4" customFormat="1" ht="66" customHeight="1" thickTop="1" thickBot="1" x14ac:dyDescent="0.45">
      <c r="A43" s="71"/>
      <c r="B43" s="59" t="s">
        <v>80</v>
      </c>
      <c r="C43" s="60"/>
      <c r="D43" s="60"/>
      <c r="E43" s="60"/>
      <c r="F43" s="60"/>
      <c r="G43" s="60"/>
      <c r="H43" s="60"/>
      <c r="I43" s="60"/>
      <c r="J43" s="60"/>
      <c r="K43" s="60"/>
      <c r="L43" s="60"/>
      <c r="M43" s="15"/>
      <c r="N43" s="3"/>
      <c r="O43" s="3"/>
      <c r="P43" s="3"/>
      <c r="Q43" s="3"/>
      <c r="R43" s="3"/>
      <c r="S43" s="3"/>
      <c r="T43" s="3"/>
      <c r="U43" s="3"/>
    </row>
    <row r="44" spans="1:21" s="4" customFormat="1" x14ac:dyDescent="0.4">
      <c r="A44" s="41" t="s">
        <v>76</v>
      </c>
      <c r="B44" s="43" t="s">
        <v>77</v>
      </c>
      <c r="C44" s="44"/>
      <c r="D44" s="47" t="s">
        <v>78</v>
      </c>
      <c r="E44" s="48"/>
      <c r="F44" s="48"/>
      <c r="G44" s="48"/>
      <c r="H44" s="48"/>
      <c r="I44" s="48"/>
      <c r="J44" s="49">
        <f>'(別紙1)事業計画書'!$J$33</f>
        <v>0</v>
      </c>
      <c r="K44" s="50"/>
      <c r="L44" s="48" t="s">
        <v>79</v>
      </c>
      <c r="M44" s="51"/>
      <c r="N44" s="3"/>
      <c r="O44" s="3"/>
      <c r="P44" s="3"/>
      <c r="Q44" s="3"/>
      <c r="R44" s="3"/>
      <c r="S44" s="3"/>
      <c r="T44" s="3"/>
      <c r="U44" s="3"/>
    </row>
    <row r="45" spans="1:21" s="4" customFormat="1" ht="40.5" customHeight="1" thickBot="1" x14ac:dyDescent="0.45">
      <c r="A45" s="42"/>
      <c r="B45" s="45"/>
      <c r="C45" s="46"/>
      <c r="D45" s="52"/>
      <c r="E45" s="52"/>
      <c r="F45" s="52"/>
      <c r="G45" s="52"/>
      <c r="H45" s="52"/>
      <c r="I45" s="52"/>
      <c r="J45" s="52"/>
      <c r="K45" s="52"/>
      <c r="L45" s="52"/>
      <c r="M45" s="53"/>
      <c r="N45" s="3"/>
      <c r="O45" s="3"/>
      <c r="P45" s="3"/>
      <c r="Q45" s="3"/>
      <c r="R45" s="3"/>
      <c r="S45" s="3"/>
      <c r="T45" s="3"/>
      <c r="U45" s="3"/>
    </row>
    <row r="46" spans="1:21" s="4" customFormat="1" x14ac:dyDescent="0.4">
      <c r="A46" s="1"/>
      <c r="B46" s="1"/>
      <c r="C46" s="2"/>
      <c r="D46" s="2"/>
      <c r="E46" s="1"/>
      <c r="F46" s="1"/>
      <c r="G46" s="1"/>
      <c r="H46" s="1"/>
      <c r="I46" s="1"/>
      <c r="J46" s="1"/>
      <c r="K46" s="1"/>
      <c r="L46" s="1"/>
      <c r="M46" s="1"/>
      <c r="N46" s="3"/>
      <c r="O46" s="3"/>
      <c r="P46" s="3"/>
      <c r="Q46" s="3"/>
      <c r="R46" s="3"/>
      <c r="S46" s="3"/>
      <c r="T46" s="3"/>
      <c r="U46" s="3"/>
    </row>
    <row r="47" spans="1:21" s="4" customFormat="1" x14ac:dyDescent="0.4">
      <c r="A47" s="1"/>
      <c r="B47" s="1"/>
      <c r="C47" s="2"/>
      <c r="D47" s="2"/>
      <c r="E47" s="1"/>
      <c r="F47" s="1"/>
      <c r="G47" s="1"/>
      <c r="H47" s="1"/>
      <c r="I47" s="1"/>
      <c r="J47" s="1"/>
      <c r="K47" s="1"/>
      <c r="L47" s="1"/>
      <c r="M47" s="1"/>
      <c r="N47" s="3"/>
      <c r="O47" s="3"/>
      <c r="P47" s="3"/>
      <c r="Q47" s="3"/>
      <c r="R47" s="3"/>
      <c r="S47" s="3"/>
      <c r="T47" s="3"/>
      <c r="U47" s="3"/>
    </row>
    <row r="48" spans="1:21" s="4" customFormat="1" x14ac:dyDescent="0.4">
      <c r="A48" s="1"/>
      <c r="B48" s="1"/>
      <c r="C48" s="2"/>
      <c r="D48" s="2"/>
      <c r="E48" s="1"/>
      <c r="F48" s="1"/>
      <c r="G48" s="1"/>
      <c r="H48" s="1"/>
      <c r="I48" s="1"/>
      <c r="J48" s="1"/>
      <c r="K48" s="1"/>
      <c r="L48" s="1"/>
      <c r="M48" s="1"/>
      <c r="N48" s="3"/>
      <c r="O48" s="3"/>
      <c r="P48" s="3"/>
      <c r="Q48" s="3"/>
      <c r="R48" s="3"/>
      <c r="S48" s="3"/>
      <c r="T48" s="3"/>
      <c r="U48" s="3"/>
    </row>
  </sheetData>
  <sheetProtection algorithmName="SHA-512" hashValue="iNg4fZqgwFRGksz1twv3w9rihez1VdK3oDxgoHKhoxXCwscJMKslmYRCXtY+q35aarEyM5CbznxyauLKqJYMkA==" saltValue="yL5rtL+SDV+DZoMGoQkVmg==" spinCount="100000" sheet="1" objects="1" scenarios="1" formatColumns="0" formatRows="0"/>
  <mergeCells count="107">
    <mergeCell ref="A12:A16"/>
    <mergeCell ref="B12:D12"/>
    <mergeCell ref="E12:M12"/>
    <mergeCell ref="B13:C16"/>
    <mergeCell ref="D13:D14"/>
    <mergeCell ref="E13:F13"/>
    <mergeCell ref="G13:M13"/>
    <mergeCell ref="E14:F14"/>
    <mergeCell ref="G14:M14"/>
    <mergeCell ref="E15:M15"/>
    <mergeCell ref="E16:M16"/>
    <mergeCell ref="F23:L23"/>
    <mergeCell ref="C24:C25"/>
    <mergeCell ref="D24:E24"/>
    <mergeCell ref="F24:L24"/>
    <mergeCell ref="D25:E25"/>
    <mergeCell ref="F25:L25"/>
    <mergeCell ref="K31:L32"/>
    <mergeCell ref="G32:H32"/>
    <mergeCell ref="I32:J32"/>
    <mergeCell ref="C22:C23"/>
    <mergeCell ref="D22:E22"/>
    <mergeCell ref="C26:C27"/>
    <mergeCell ref="D26:E26"/>
    <mergeCell ref="F26:L26"/>
    <mergeCell ref="D27:E27"/>
    <mergeCell ref="F27:L27"/>
    <mergeCell ref="C31:D32"/>
    <mergeCell ref="E31:F32"/>
    <mergeCell ref="G31:J31"/>
    <mergeCell ref="F22:L22"/>
    <mergeCell ref="D23:E23"/>
    <mergeCell ref="A2:M2"/>
    <mergeCell ref="A3:A11"/>
    <mergeCell ref="B3:D3"/>
    <mergeCell ref="E3:M3"/>
    <mergeCell ref="B4:D4"/>
    <mergeCell ref="E4:M4"/>
    <mergeCell ref="B5:D6"/>
    <mergeCell ref="H5:I5"/>
    <mergeCell ref="E6:M6"/>
    <mergeCell ref="B7:D8"/>
    <mergeCell ref="B11:D11"/>
    <mergeCell ref="E11:H11"/>
    <mergeCell ref="J11:L11"/>
    <mergeCell ref="F7:G7"/>
    <mergeCell ref="I7:M7"/>
    <mergeCell ref="E8:M8"/>
    <mergeCell ref="B9:D9"/>
    <mergeCell ref="E9:M9"/>
    <mergeCell ref="B10:D10"/>
    <mergeCell ref="E10:G10"/>
    <mergeCell ref="K10:L10"/>
    <mergeCell ref="G35:H35"/>
    <mergeCell ref="I35:J35"/>
    <mergeCell ref="K35:L35"/>
    <mergeCell ref="E36:F36"/>
    <mergeCell ref="G36:H36"/>
    <mergeCell ref="I36:J36"/>
    <mergeCell ref="K36:L36"/>
    <mergeCell ref="I34:J34"/>
    <mergeCell ref="C33:D34"/>
    <mergeCell ref="E33:F33"/>
    <mergeCell ref="G33:H33"/>
    <mergeCell ref="I33:J33"/>
    <mergeCell ref="K33:L33"/>
    <mergeCell ref="E34:F34"/>
    <mergeCell ref="G34:H34"/>
    <mergeCell ref="F20:L20"/>
    <mergeCell ref="D21:E21"/>
    <mergeCell ref="F21:L21"/>
    <mergeCell ref="C37:D38"/>
    <mergeCell ref="E37:F37"/>
    <mergeCell ref="G37:H37"/>
    <mergeCell ref="I37:J37"/>
    <mergeCell ref="K37:L37"/>
    <mergeCell ref="E38:F38"/>
    <mergeCell ref="G38:H38"/>
    <mergeCell ref="I38:J38"/>
    <mergeCell ref="K38:L38"/>
    <mergeCell ref="K34:L34"/>
    <mergeCell ref="C35:D36"/>
    <mergeCell ref="E35:F35"/>
    <mergeCell ref="A44:A45"/>
    <mergeCell ref="B44:C45"/>
    <mergeCell ref="D44:I44"/>
    <mergeCell ref="J44:K44"/>
    <mergeCell ref="L44:M44"/>
    <mergeCell ref="D45:M45"/>
    <mergeCell ref="G40:H40"/>
    <mergeCell ref="I40:J40"/>
    <mergeCell ref="K40:L40"/>
    <mergeCell ref="C41:J42"/>
    <mergeCell ref="K41:L41"/>
    <mergeCell ref="K42:L42"/>
    <mergeCell ref="B43:L43"/>
    <mergeCell ref="C39:D40"/>
    <mergeCell ref="E39:F39"/>
    <mergeCell ref="G39:H39"/>
    <mergeCell ref="I39:J39"/>
    <mergeCell ref="K39:L39"/>
    <mergeCell ref="E40:F40"/>
    <mergeCell ref="A17:A43"/>
    <mergeCell ref="D19:E19"/>
    <mergeCell ref="F19:L19"/>
    <mergeCell ref="C20:C21"/>
    <mergeCell ref="D20:E20"/>
  </mergeCells>
  <phoneticPr fontId="4"/>
  <dataValidations count="1">
    <dataValidation operator="greaterThanOrEqual" allowBlank="1" showInputMessage="1" showErrorMessage="1" sqref="I1:M6 F1:G6 C22 C43:J43 I8:M11 F8:G11 C18:C20 H1:H11 C39 D24:D30 L43 C26 C24 D18:D21 F17:F30 B17:D17 G17:L19 B46:M1048576 H29:L29 C29:C31 E29:E31 L30 K30:K31 H30:J30 I33 I35 I37 C33 I39:I40 C35 C37 B13:B14 B1:D12 H12:M12 G12:G14 F12 E1:E19 D45 C41 M17:M43 B18:B44 K33:K43 E33:E40 G29:G40"/>
  </dataValidations>
  <printOptions horizontalCentered="1"/>
  <pageMargins left="0.31496062992125984" right="0.31496062992125984" top="0.74803149606299213" bottom="0.74803149606299213" header="0.31496062992125984" footer="0.31496062992125984"/>
  <pageSetup paperSize="9" orientation="portrait" r:id="rId1"/>
  <rowBreaks count="1" manualBreakCount="1">
    <brk id="1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2"/>
  <sheetViews>
    <sheetView view="pageBreakPreview" topLeftCell="A23" zoomScaleNormal="100" zoomScaleSheetLayoutView="100" workbookViewId="0">
      <selection activeCell="K34" sqref="K34:L34"/>
    </sheetView>
  </sheetViews>
  <sheetFormatPr defaultRowHeight="18.75" x14ac:dyDescent="0.4"/>
  <cols>
    <col min="1" max="1" width="13.625" style="31" customWidth="1"/>
    <col min="2" max="2" width="2.625" style="31" customWidth="1"/>
    <col min="3" max="4" width="8.625" style="32" customWidth="1"/>
    <col min="5" max="12" width="6.625" style="31" customWidth="1"/>
    <col min="13" max="13" width="2.625" style="31" customWidth="1"/>
    <col min="14" max="14" width="0" style="3" hidden="1" customWidth="1"/>
    <col min="15" max="16384" width="9" style="3"/>
  </cols>
  <sheetData>
    <row r="1" spans="1:21" x14ac:dyDescent="0.4">
      <c r="A1" s="1" t="s">
        <v>55</v>
      </c>
      <c r="B1" s="1"/>
      <c r="C1" s="2"/>
      <c r="D1" s="2"/>
      <c r="E1" s="1"/>
      <c r="F1" s="1"/>
      <c r="G1" s="1"/>
      <c r="H1" s="1"/>
      <c r="I1" s="1"/>
      <c r="J1" s="1"/>
      <c r="K1" s="1"/>
      <c r="L1" s="1"/>
      <c r="M1" s="1"/>
    </row>
    <row r="2" spans="1:21" ht="30" customHeight="1" thickBot="1" x14ac:dyDescent="0.45">
      <c r="A2" s="106" t="str">
        <f>"松江市"&amp;管理者用!$B$5&amp;"（"&amp;管理者用!$B$6&amp;")　事業報告書"</f>
        <v>松江市販路開拓支援事業補助金（営業代行活用支援事業)　事業報告書</v>
      </c>
      <c r="B2" s="106"/>
      <c r="C2" s="106"/>
      <c r="D2" s="106"/>
      <c r="E2" s="106"/>
      <c r="F2" s="106"/>
      <c r="G2" s="106"/>
      <c r="H2" s="106"/>
      <c r="I2" s="106"/>
      <c r="J2" s="106"/>
      <c r="K2" s="106"/>
      <c r="L2" s="106"/>
      <c r="M2" s="106"/>
    </row>
    <row r="3" spans="1:21" s="4" customFormat="1" ht="18.75" customHeight="1" thickBot="1" x14ac:dyDescent="0.45">
      <c r="A3" s="36" t="s">
        <v>1</v>
      </c>
      <c r="B3" s="203" t="s">
        <v>2</v>
      </c>
      <c r="C3" s="203"/>
      <c r="D3" s="203"/>
      <c r="E3" s="204">
        <f>'(別紙1)事業計画書'!$E$3</f>
        <v>0</v>
      </c>
      <c r="F3" s="204"/>
      <c r="G3" s="204"/>
      <c r="H3" s="204"/>
      <c r="I3" s="204"/>
      <c r="J3" s="204"/>
      <c r="K3" s="204"/>
      <c r="L3" s="204"/>
      <c r="M3" s="205"/>
      <c r="N3" s="3"/>
      <c r="O3" s="3"/>
      <c r="P3" s="3"/>
      <c r="Q3" s="3"/>
      <c r="R3" s="3"/>
      <c r="S3" s="3"/>
      <c r="T3" s="3"/>
      <c r="U3" s="3"/>
    </row>
    <row r="4" spans="1:21" s="4" customFormat="1" ht="18.75" customHeight="1" x14ac:dyDescent="0.4">
      <c r="A4" s="99" t="s">
        <v>70</v>
      </c>
      <c r="B4" s="102" t="s">
        <v>58</v>
      </c>
      <c r="C4" s="102"/>
      <c r="D4" s="211" t="s">
        <v>71</v>
      </c>
      <c r="E4" s="212" t="s">
        <v>66</v>
      </c>
      <c r="F4" s="212"/>
      <c r="G4" s="111"/>
      <c r="H4" s="111"/>
      <c r="I4" s="111"/>
      <c r="J4" s="111"/>
      <c r="K4" s="111"/>
      <c r="L4" s="111"/>
      <c r="M4" s="112"/>
      <c r="N4" s="3"/>
      <c r="O4" s="3"/>
      <c r="P4" s="3"/>
      <c r="Q4" s="3"/>
      <c r="R4" s="3"/>
    </row>
    <row r="5" spans="1:21" s="4" customFormat="1" x14ac:dyDescent="0.4">
      <c r="A5" s="100"/>
      <c r="B5" s="209"/>
      <c r="C5" s="209"/>
      <c r="D5" s="210"/>
      <c r="E5" s="135" t="s">
        <v>67</v>
      </c>
      <c r="F5" s="135"/>
      <c r="G5" s="113"/>
      <c r="H5" s="113"/>
      <c r="I5" s="113"/>
      <c r="J5" s="113"/>
      <c r="K5" s="113"/>
      <c r="L5" s="113"/>
      <c r="M5" s="114"/>
      <c r="N5" s="3"/>
      <c r="O5" s="3"/>
      <c r="P5" s="3"/>
      <c r="Q5" s="3"/>
      <c r="R5" s="3"/>
    </row>
    <row r="6" spans="1:21" s="4" customFormat="1" ht="120" customHeight="1" x14ac:dyDescent="0.4">
      <c r="A6" s="100"/>
      <c r="B6" s="209"/>
      <c r="C6" s="209"/>
      <c r="D6" s="37" t="s">
        <v>72</v>
      </c>
      <c r="E6" s="213"/>
      <c r="F6" s="213"/>
      <c r="G6" s="213"/>
      <c r="H6" s="213"/>
      <c r="I6" s="213"/>
      <c r="J6" s="213"/>
      <c r="K6" s="213"/>
      <c r="L6" s="213"/>
      <c r="M6" s="214"/>
      <c r="N6" s="3"/>
      <c r="O6" s="3"/>
      <c r="P6" s="3"/>
      <c r="Q6" s="3"/>
      <c r="R6" s="3"/>
    </row>
    <row r="7" spans="1:21" s="4" customFormat="1" x14ac:dyDescent="0.4">
      <c r="A7" s="100"/>
      <c r="B7" s="209"/>
      <c r="C7" s="209"/>
      <c r="D7" s="210" t="s">
        <v>59</v>
      </c>
      <c r="E7" s="135" t="s">
        <v>73</v>
      </c>
      <c r="F7" s="135"/>
      <c r="G7" s="215"/>
      <c r="H7" s="215"/>
      <c r="I7" s="215"/>
      <c r="J7" s="215"/>
      <c r="K7" s="215"/>
      <c r="L7" s="215"/>
      <c r="M7" s="216"/>
      <c r="N7" s="3"/>
      <c r="O7" s="3"/>
      <c r="P7" s="34"/>
      <c r="Q7" s="3"/>
      <c r="R7" s="3"/>
    </row>
    <row r="8" spans="1:21" s="4" customFormat="1" x14ac:dyDescent="0.4">
      <c r="A8" s="100"/>
      <c r="B8" s="209"/>
      <c r="C8" s="209"/>
      <c r="D8" s="210"/>
      <c r="E8" s="135" t="s">
        <v>74</v>
      </c>
      <c r="F8" s="135"/>
      <c r="G8" s="215"/>
      <c r="H8" s="215"/>
      <c r="I8" s="215"/>
      <c r="J8" s="215"/>
      <c r="K8" s="215"/>
      <c r="L8" s="215"/>
      <c r="M8" s="216"/>
      <c r="N8" s="3"/>
      <c r="O8" s="3"/>
      <c r="P8" s="34"/>
      <c r="Q8" s="3"/>
      <c r="R8" s="3"/>
    </row>
    <row r="9" spans="1:21" s="4" customFormat="1" x14ac:dyDescent="0.4">
      <c r="A9" s="100"/>
      <c r="B9" s="209"/>
      <c r="C9" s="209"/>
      <c r="D9" s="210"/>
      <c r="E9" s="135" t="s">
        <v>75</v>
      </c>
      <c r="F9" s="135"/>
      <c r="G9" s="215"/>
      <c r="H9" s="215"/>
      <c r="I9" s="215"/>
      <c r="J9" s="215"/>
      <c r="K9" s="215"/>
      <c r="L9" s="215"/>
      <c r="M9" s="216"/>
      <c r="N9" s="3"/>
      <c r="O9" s="3"/>
      <c r="P9" s="34"/>
      <c r="Q9" s="3"/>
      <c r="R9" s="3"/>
    </row>
    <row r="10" spans="1:21" s="4" customFormat="1" ht="120" customHeight="1" thickBot="1" x14ac:dyDescent="0.45">
      <c r="A10" s="101"/>
      <c r="B10" s="206" t="s">
        <v>60</v>
      </c>
      <c r="C10" s="206"/>
      <c r="D10" s="206"/>
      <c r="E10" s="207"/>
      <c r="F10" s="207"/>
      <c r="G10" s="207"/>
      <c r="H10" s="207"/>
      <c r="I10" s="207"/>
      <c r="J10" s="207"/>
      <c r="K10" s="207"/>
      <c r="L10" s="207"/>
      <c r="M10" s="208"/>
      <c r="N10" s="3"/>
      <c r="O10" s="3"/>
      <c r="P10" s="34"/>
      <c r="Q10" s="3"/>
      <c r="R10" s="3"/>
    </row>
    <row r="11" spans="1:21" s="4" customFormat="1" x14ac:dyDescent="0.4">
      <c r="A11" s="148" t="s">
        <v>40</v>
      </c>
      <c r="B11" s="22"/>
      <c r="C11" s="28" t="s">
        <v>21</v>
      </c>
      <c r="D11" s="26"/>
      <c r="E11" s="27"/>
      <c r="F11" s="27"/>
      <c r="G11" s="27"/>
      <c r="H11" s="27"/>
      <c r="I11" s="27"/>
      <c r="J11" s="27"/>
      <c r="K11" s="27"/>
      <c r="L11" s="29" t="s">
        <v>22</v>
      </c>
      <c r="M11" s="24"/>
      <c r="N11" s="3"/>
      <c r="O11" s="3"/>
      <c r="P11" s="3"/>
      <c r="Q11" s="3"/>
      <c r="R11" s="3"/>
      <c r="S11" s="3"/>
      <c r="T11" s="3"/>
      <c r="U11" s="3"/>
    </row>
    <row r="12" spans="1:21" s="4" customFormat="1" x14ac:dyDescent="0.4">
      <c r="A12" s="148"/>
      <c r="B12" s="22"/>
      <c r="C12" s="28"/>
      <c r="D12" s="26"/>
      <c r="E12" s="27"/>
      <c r="F12" s="27"/>
      <c r="G12" s="27"/>
      <c r="H12" s="27"/>
      <c r="I12" s="27"/>
      <c r="J12" s="27"/>
      <c r="K12" s="27"/>
      <c r="L12" s="29" t="s">
        <v>39</v>
      </c>
      <c r="M12" s="24"/>
      <c r="N12" s="3"/>
      <c r="O12" s="3"/>
      <c r="P12" s="3"/>
      <c r="Q12" s="3"/>
      <c r="R12" s="3"/>
      <c r="S12" s="3"/>
      <c r="T12" s="3"/>
      <c r="U12" s="3"/>
    </row>
    <row r="13" spans="1:21" s="4" customFormat="1" x14ac:dyDescent="0.4">
      <c r="A13" s="69"/>
      <c r="B13" s="22"/>
      <c r="C13" s="23" t="s">
        <v>23</v>
      </c>
      <c r="D13" s="61" t="s">
        <v>24</v>
      </c>
      <c r="E13" s="61"/>
      <c r="F13" s="72" t="s">
        <v>25</v>
      </c>
      <c r="G13" s="72"/>
      <c r="H13" s="72"/>
      <c r="I13" s="72"/>
      <c r="J13" s="72"/>
      <c r="K13" s="72"/>
      <c r="L13" s="72"/>
      <c r="M13" s="24"/>
      <c r="N13" s="3"/>
      <c r="O13" s="3"/>
      <c r="P13" s="3"/>
      <c r="Q13" s="3"/>
      <c r="R13" s="3"/>
      <c r="S13" s="3"/>
      <c r="T13" s="3"/>
      <c r="U13" s="3"/>
    </row>
    <row r="14" spans="1:21" s="4" customFormat="1" x14ac:dyDescent="0.4">
      <c r="A14" s="69"/>
      <c r="B14" s="22"/>
      <c r="C14" s="149" t="s">
        <v>26</v>
      </c>
      <c r="D14" s="151">
        <f>D20-SUM(D16,D18)</f>
        <v>0</v>
      </c>
      <c r="E14" s="152"/>
      <c r="F14" s="153"/>
      <c r="G14" s="154"/>
      <c r="H14" s="154"/>
      <c r="I14" s="154"/>
      <c r="J14" s="154"/>
      <c r="K14" s="154"/>
      <c r="L14" s="155"/>
      <c r="M14" s="24"/>
      <c r="N14" s="3">
        <v>1</v>
      </c>
      <c r="O14" s="3"/>
      <c r="P14" s="3"/>
      <c r="Q14" s="3"/>
      <c r="R14" s="3"/>
      <c r="S14" s="3"/>
      <c r="T14" s="3"/>
      <c r="U14" s="3"/>
    </row>
    <row r="15" spans="1:21" s="4" customFormat="1" x14ac:dyDescent="0.4">
      <c r="A15" s="69"/>
      <c r="B15" s="22"/>
      <c r="C15" s="150"/>
      <c r="D15" s="156" t="str">
        <f>IF($D$17="","",SUM($D$21,-D19,-D17))</f>
        <v/>
      </c>
      <c r="E15" s="157"/>
      <c r="F15" s="153"/>
      <c r="G15" s="154"/>
      <c r="H15" s="154"/>
      <c r="I15" s="154"/>
      <c r="J15" s="154"/>
      <c r="K15" s="154"/>
      <c r="L15" s="155"/>
      <c r="M15" s="24"/>
      <c r="N15" s="3"/>
      <c r="O15" s="3"/>
      <c r="P15" s="3"/>
      <c r="Q15" s="3"/>
      <c r="R15" s="3"/>
      <c r="S15" s="3"/>
      <c r="T15" s="3"/>
      <c r="U15" s="3"/>
    </row>
    <row r="16" spans="1:21" s="4" customFormat="1" x14ac:dyDescent="0.4">
      <c r="A16" s="69"/>
      <c r="B16" s="22"/>
      <c r="C16" s="186" t="s">
        <v>27</v>
      </c>
      <c r="D16" s="151">
        <f>$K$35</f>
        <v>0</v>
      </c>
      <c r="E16" s="152"/>
      <c r="F16" s="153" t="str">
        <f>"松江市"&amp;管理者用!$B$5</f>
        <v>松江市販路開拓支援事業補助金</v>
      </c>
      <c r="G16" s="154"/>
      <c r="H16" s="154"/>
      <c r="I16" s="154"/>
      <c r="J16" s="154"/>
      <c r="K16" s="154"/>
      <c r="L16" s="155"/>
      <c r="M16" s="24"/>
      <c r="N16" s="3">
        <v>2</v>
      </c>
      <c r="O16" s="3"/>
      <c r="P16" s="3"/>
      <c r="Q16" s="3"/>
      <c r="R16" s="3"/>
      <c r="S16" s="3"/>
      <c r="T16" s="3"/>
      <c r="U16" s="3"/>
    </row>
    <row r="17" spans="1:21" s="4" customFormat="1" x14ac:dyDescent="0.4">
      <c r="A17" s="69"/>
      <c r="B17" s="22"/>
      <c r="C17" s="187"/>
      <c r="D17" s="196" t="str">
        <f>IF($K$36="","",$K$36)</f>
        <v/>
      </c>
      <c r="E17" s="197"/>
      <c r="F17" s="153"/>
      <c r="G17" s="154"/>
      <c r="H17" s="154"/>
      <c r="I17" s="154"/>
      <c r="J17" s="154"/>
      <c r="K17" s="154"/>
      <c r="L17" s="155"/>
      <c r="M17" s="24"/>
      <c r="N17" s="3"/>
      <c r="O17" s="3"/>
      <c r="P17" s="3"/>
      <c r="Q17" s="3"/>
      <c r="R17" s="3"/>
      <c r="S17" s="3"/>
      <c r="T17" s="3"/>
      <c r="U17" s="3"/>
    </row>
    <row r="18" spans="1:21" s="4" customFormat="1" x14ac:dyDescent="0.4">
      <c r="A18" s="69"/>
      <c r="B18" s="22"/>
      <c r="C18" s="186" t="s">
        <v>28</v>
      </c>
      <c r="D18" s="145">
        <f>IF('(別紙2)変更事業計画書'!D25="",'(別紙2)変更事業計画書'!D24,'(別紙2)変更事業計画書'!D25)</f>
        <v>0</v>
      </c>
      <c r="E18" s="146"/>
      <c r="F18" s="153"/>
      <c r="G18" s="154"/>
      <c r="H18" s="154"/>
      <c r="I18" s="154"/>
      <c r="J18" s="154"/>
      <c r="K18" s="154"/>
      <c r="L18" s="155"/>
      <c r="M18" s="24"/>
      <c r="N18" s="3">
        <v>3</v>
      </c>
      <c r="O18" s="3"/>
      <c r="P18" s="3"/>
      <c r="Q18" s="3"/>
      <c r="R18" s="3"/>
      <c r="S18" s="3"/>
      <c r="T18" s="3"/>
      <c r="U18" s="3"/>
    </row>
    <row r="19" spans="1:21" s="4" customFormat="1" x14ac:dyDescent="0.4">
      <c r="A19" s="69"/>
      <c r="B19" s="22"/>
      <c r="C19" s="187"/>
      <c r="D19" s="188"/>
      <c r="E19" s="189"/>
      <c r="F19" s="190"/>
      <c r="G19" s="191"/>
      <c r="H19" s="191"/>
      <c r="I19" s="191"/>
      <c r="J19" s="191"/>
      <c r="K19" s="191"/>
      <c r="L19" s="192"/>
      <c r="M19" s="24"/>
      <c r="N19" s="3"/>
      <c r="O19" s="3"/>
      <c r="P19" s="3"/>
      <c r="Q19" s="3"/>
      <c r="R19" s="3"/>
      <c r="S19" s="3"/>
      <c r="T19" s="3"/>
      <c r="U19" s="3"/>
    </row>
    <row r="20" spans="1:21" s="4" customFormat="1" x14ac:dyDescent="0.4">
      <c r="A20" s="69"/>
      <c r="B20" s="22"/>
      <c r="C20" s="61" t="s">
        <v>29</v>
      </c>
      <c r="D20" s="193">
        <f>E33</f>
        <v>0</v>
      </c>
      <c r="E20" s="193"/>
      <c r="F20" s="74"/>
      <c r="G20" s="74"/>
      <c r="H20" s="74"/>
      <c r="I20" s="74"/>
      <c r="J20" s="74"/>
      <c r="K20" s="74"/>
      <c r="L20" s="74"/>
      <c r="M20" s="24"/>
      <c r="N20" s="3">
        <v>4</v>
      </c>
      <c r="O20" s="3"/>
      <c r="P20" s="3"/>
      <c r="Q20" s="3"/>
      <c r="R20" s="3"/>
      <c r="S20" s="3"/>
      <c r="T20" s="3"/>
      <c r="U20" s="3"/>
    </row>
    <row r="21" spans="1:21" s="4" customFormat="1" x14ac:dyDescent="0.4">
      <c r="A21" s="69"/>
      <c r="B21" s="22"/>
      <c r="C21" s="61"/>
      <c r="D21" s="194" t="str">
        <f>IF($D$17="","",$E$34)</f>
        <v/>
      </c>
      <c r="E21" s="194"/>
      <c r="F21" s="195"/>
      <c r="G21" s="195"/>
      <c r="H21" s="195"/>
      <c r="I21" s="195"/>
      <c r="J21" s="195"/>
      <c r="K21" s="195"/>
      <c r="L21" s="195"/>
      <c r="M21" s="24"/>
      <c r="N21" s="3"/>
      <c r="O21" s="3"/>
      <c r="P21" s="3"/>
      <c r="Q21" s="3"/>
      <c r="R21" s="3"/>
      <c r="S21" s="3"/>
      <c r="T21" s="3"/>
      <c r="U21" s="3"/>
    </row>
    <row r="22" spans="1:21" s="4" customFormat="1" x14ac:dyDescent="0.4">
      <c r="A22" s="69"/>
      <c r="B22" s="22"/>
      <c r="C22" s="30"/>
      <c r="D22" s="26"/>
      <c r="E22" s="26"/>
      <c r="F22" s="27"/>
      <c r="G22" s="27"/>
      <c r="H22" s="27"/>
      <c r="I22" s="27"/>
      <c r="J22" s="27"/>
      <c r="K22" s="27"/>
      <c r="L22" s="27"/>
      <c r="M22" s="24"/>
      <c r="N22" s="3"/>
      <c r="O22" s="3"/>
      <c r="P22" s="3"/>
      <c r="Q22" s="3"/>
      <c r="R22" s="3"/>
      <c r="S22" s="3"/>
      <c r="T22" s="3"/>
      <c r="U22" s="3"/>
    </row>
    <row r="23" spans="1:21" s="4" customFormat="1" x14ac:dyDescent="0.4">
      <c r="A23" s="69"/>
      <c r="B23" s="22"/>
      <c r="C23" s="28" t="s">
        <v>30</v>
      </c>
      <c r="D23" s="26"/>
      <c r="E23" s="27"/>
      <c r="F23" s="27"/>
      <c r="G23" s="27"/>
      <c r="H23" s="27"/>
      <c r="I23" s="27"/>
      <c r="J23" s="27"/>
      <c r="K23" s="27"/>
      <c r="L23" s="29" t="s">
        <v>22</v>
      </c>
      <c r="M23" s="24"/>
      <c r="N23" s="3"/>
      <c r="O23" s="3"/>
      <c r="P23" s="3"/>
      <c r="Q23" s="3"/>
      <c r="R23" s="3"/>
      <c r="S23" s="3"/>
      <c r="T23" s="3"/>
      <c r="U23" s="3"/>
    </row>
    <row r="24" spans="1:21" s="4" customFormat="1" x14ac:dyDescent="0.4">
      <c r="A24" s="69"/>
      <c r="B24" s="22"/>
      <c r="C24" s="28"/>
      <c r="D24" s="26"/>
      <c r="E24" s="27"/>
      <c r="F24" s="27"/>
      <c r="G24" s="27"/>
      <c r="H24" s="27"/>
      <c r="I24" s="27"/>
      <c r="J24" s="27"/>
      <c r="K24" s="27"/>
      <c r="L24" s="29" t="s">
        <v>39</v>
      </c>
      <c r="M24" s="24"/>
      <c r="N24" s="3"/>
      <c r="O24" s="3"/>
      <c r="P24" s="3"/>
      <c r="Q24" s="3"/>
      <c r="R24" s="3"/>
      <c r="S24" s="3"/>
      <c r="T24" s="3"/>
      <c r="U24" s="3"/>
    </row>
    <row r="25" spans="1:21" s="4" customFormat="1" ht="30" customHeight="1" x14ac:dyDescent="0.4">
      <c r="A25" s="69"/>
      <c r="B25" s="22"/>
      <c r="C25" s="77" t="s">
        <v>31</v>
      </c>
      <c r="D25" s="78"/>
      <c r="E25" s="81" t="s">
        <v>32</v>
      </c>
      <c r="F25" s="82"/>
      <c r="G25" s="85" t="s">
        <v>33</v>
      </c>
      <c r="H25" s="85"/>
      <c r="I25" s="85"/>
      <c r="J25" s="85"/>
      <c r="K25" s="81" t="s">
        <v>34</v>
      </c>
      <c r="L25" s="82"/>
      <c r="M25" s="24"/>
      <c r="N25" s="3"/>
      <c r="O25" s="3"/>
      <c r="P25" s="3"/>
      <c r="Q25" s="3"/>
      <c r="R25" s="3"/>
      <c r="S25" s="3"/>
      <c r="T25" s="3"/>
      <c r="U25" s="3"/>
    </row>
    <row r="26" spans="1:21" s="4" customFormat="1" ht="30" customHeight="1" x14ac:dyDescent="0.4">
      <c r="A26" s="69"/>
      <c r="B26" s="22"/>
      <c r="C26" s="79"/>
      <c r="D26" s="80"/>
      <c r="E26" s="83"/>
      <c r="F26" s="84"/>
      <c r="G26" s="85" t="s">
        <v>35</v>
      </c>
      <c r="H26" s="85"/>
      <c r="I26" s="67" t="s">
        <v>36</v>
      </c>
      <c r="J26" s="67"/>
      <c r="K26" s="83"/>
      <c r="L26" s="84"/>
      <c r="M26" s="24"/>
      <c r="N26" s="3"/>
      <c r="O26" s="3"/>
      <c r="P26" s="3"/>
      <c r="Q26" s="3"/>
      <c r="R26" s="3"/>
      <c r="S26" s="3"/>
      <c r="T26" s="3"/>
      <c r="U26" s="3"/>
    </row>
    <row r="27" spans="1:21" s="4" customFormat="1" x14ac:dyDescent="0.4">
      <c r="A27" s="69"/>
      <c r="B27" s="22"/>
      <c r="C27" s="158" t="str">
        <f>VLOOKUP(管理者用!$B$6,管理者用!$A$1:$I$3,$N27+1,0)</f>
        <v>委託費</v>
      </c>
      <c r="D27" s="159"/>
      <c r="E27" s="145">
        <f>IF('(別紙2)変更事業計画書'!E34="",'(別紙2)変更事業計画書'!E33,'(別紙2)変更事業計画書'!E34)</f>
        <v>0</v>
      </c>
      <c r="F27" s="146"/>
      <c r="G27" s="145">
        <f>IF('(別紙2)変更事業計画書'!G34="",'(別紙2)変更事業計画書'!G33,'(別紙2)変更事業計画書'!G34)</f>
        <v>0</v>
      </c>
      <c r="H27" s="146"/>
      <c r="I27" s="145">
        <f>IF('(別紙2)変更事業計画書'!I34="",'(別紙2)変更事業計画書'!I33,'(別紙2)変更事業計画書'!I34)</f>
        <v>0</v>
      </c>
      <c r="J27" s="146"/>
      <c r="K27" s="145">
        <f>IFERROR(SUM($E27,-$G27,-$I27),"")</f>
        <v>0</v>
      </c>
      <c r="L27" s="146"/>
      <c r="M27" s="24"/>
      <c r="N27" s="3">
        <v>1</v>
      </c>
      <c r="O27" s="3"/>
      <c r="P27" s="3"/>
      <c r="Q27" s="3"/>
      <c r="R27" s="3"/>
      <c r="S27" s="3"/>
      <c r="T27" s="3"/>
      <c r="U27" s="3"/>
    </row>
    <row r="28" spans="1:21" s="4" customFormat="1" x14ac:dyDescent="0.4">
      <c r="A28" s="69"/>
      <c r="B28" s="22"/>
      <c r="C28" s="160"/>
      <c r="D28" s="161"/>
      <c r="E28" s="162"/>
      <c r="F28" s="163"/>
      <c r="G28" s="162"/>
      <c r="H28" s="163"/>
      <c r="I28" s="164"/>
      <c r="J28" s="165"/>
      <c r="K28" s="57" t="str">
        <f>IF($E28-SUM($G28,$I28)=0,"",$E28-SUM($G28,$I28))</f>
        <v/>
      </c>
      <c r="L28" s="58"/>
      <c r="M28" s="24"/>
      <c r="N28" s="3"/>
      <c r="O28" s="3"/>
      <c r="P28" s="3"/>
      <c r="Q28" s="3"/>
      <c r="R28" s="3"/>
      <c r="S28" s="3"/>
      <c r="T28" s="3"/>
      <c r="U28" s="3"/>
    </row>
    <row r="29" spans="1:21" s="4" customFormat="1" x14ac:dyDescent="0.4">
      <c r="A29" s="69"/>
      <c r="B29" s="22"/>
      <c r="C29" s="158" t="str">
        <f>VLOOKUP(管理者用!$B$6,管理者用!$A$1:$I$3,$N29+1,0)</f>
        <v>製作費</v>
      </c>
      <c r="D29" s="159"/>
      <c r="E29" s="145">
        <f>IF('(別紙2)変更事業計画書'!E36="",'(別紙2)変更事業計画書'!E35,'(別紙2)変更事業計画書'!E36)</f>
        <v>0</v>
      </c>
      <c r="F29" s="146"/>
      <c r="G29" s="145">
        <f>IF('(別紙2)変更事業計画書'!G36="",'(別紙2)変更事業計画書'!G35,'(別紙2)変更事業計画書'!G36)</f>
        <v>0</v>
      </c>
      <c r="H29" s="146"/>
      <c r="I29" s="145">
        <f>IF('(別紙2)変更事業計画書'!I36="",'(別紙2)変更事業計画書'!I35,'(別紙2)変更事業計画書'!I36)</f>
        <v>0</v>
      </c>
      <c r="J29" s="146"/>
      <c r="K29" s="145">
        <f t="shared" ref="K29:K33" si="0">IFERROR(SUM($E29,-$G29,-$I29),"")</f>
        <v>0</v>
      </c>
      <c r="L29" s="146"/>
      <c r="M29" s="24"/>
      <c r="N29" s="3">
        <v>2</v>
      </c>
      <c r="O29" s="3"/>
      <c r="P29" s="3"/>
      <c r="Q29" s="3"/>
      <c r="R29" s="3"/>
      <c r="S29" s="3"/>
      <c r="T29" s="3"/>
      <c r="U29" s="3"/>
    </row>
    <row r="30" spans="1:21" s="4" customFormat="1" x14ac:dyDescent="0.4">
      <c r="A30" s="69"/>
      <c r="B30" s="22"/>
      <c r="C30" s="160"/>
      <c r="D30" s="161"/>
      <c r="E30" s="162"/>
      <c r="F30" s="163"/>
      <c r="G30" s="162"/>
      <c r="H30" s="163"/>
      <c r="I30" s="164"/>
      <c r="J30" s="165"/>
      <c r="K30" s="57" t="str">
        <f>IF($E30-SUM($G30,$I30)=0,"",$E30-SUM($G30,$I30))</f>
        <v/>
      </c>
      <c r="L30" s="58"/>
      <c r="M30" s="24"/>
      <c r="N30" s="3"/>
      <c r="O30" s="3"/>
      <c r="P30" s="3"/>
      <c r="Q30" s="3"/>
      <c r="R30" s="3"/>
      <c r="S30" s="3"/>
      <c r="T30" s="3"/>
      <c r="U30" s="3"/>
    </row>
    <row r="31" spans="1:21" s="4" customFormat="1" x14ac:dyDescent="0.4">
      <c r="A31" s="69"/>
      <c r="B31" s="22"/>
      <c r="C31" s="158" t="str">
        <f>VLOOKUP(管理者用!$B$6,管理者用!$A$1:$I$3,$N31+1,0)</f>
        <v>その他</v>
      </c>
      <c r="D31" s="159"/>
      <c r="E31" s="145">
        <f>IF('(別紙2)変更事業計画書'!E38="",'(別紙2)変更事業計画書'!E37,'(別紙2)変更事業計画書'!E38)</f>
        <v>0</v>
      </c>
      <c r="F31" s="146"/>
      <c r="G31" s="145">
        <f>IF('(別紙2)変更事業計画書'!G38="",'(別紙2)変更事業計画書'!G37,'(別紙2)変更事業計画書'!G38)</f>
        <v>0</v>
      </c>
      <c r="H31" s="146"/>
      <c r="I31" s="145">
        <f>IF('(別紙2)変更事業計画書'!I38="",'(別紙2)変更事業計画書'!I37,'(別紙2)変更事業計画書'!I38)</f>
        <v>0</v>
      </c>
      <c r="J31" s="146"/>
      <c r="K31" s="145">
        <f t="shared" si="0"/>
        <v>0</v>
      </c>
      <c r="L31" s="146"/>
      <c r="M31" s="24"/>
      <c r="N31" s="3">
        <v>3</v>
      </c>
      <c r="O31" s="3"/>
      <c r="P31" s="3"/>
      <c r="Q31" s="3"/>
      <c r="R31" s="3"/>
      <c r="S31" s="3"/>
      <c r="T31" s="3"/>
      <c r="U31" s="3"/>
    </row>
    <row r="32" spans="1:21" s="4" customFormat="1" x14ac:dyDescent="0.4">
      <c r="A32" s="69"/>
      <c r="B32" s="22"/>
      <c r="C32" s="160"/>
      <c r="D32" s="161"/>
      <c r="E32" s="162"/>
      <c r="F32" s="163"/>
      <c r="G32" s="162"/>
      <c r="H32" s="163"/>
      <c r="I32" s="164"/>
      <c r="J32" s="165"/>
      <c r="K32" s="57" t="str">
        <f>IF($E32-SUM($G32,$I32)=0,"",$E32-SUM($G32,$I32))</f>
        <v/>
      </c>
      <c r="L32" s="58"/>
      <c r="M32" s="24"/>
      <c r="N32" s="3"/>
      <c r="O32" s="3"/>
      <c r="P32" s="3"/>
      <c r="Q32" s="3"/>
      <c r="R32" s="3"/>
      <c r="S32" s="3"/>
      <c r="T32" s="3"/>
      <c r="U32" s="3"/>
    </row>
    <row r="33" spans="1:21" s="4" customFormat="1" x14ac:dyDescent="0.4">
      <c r="A33" s="69"/>
      <c r="B33" s="22"/>
      <c r="C33" s="77" t="s">
        <v>29</v>
      </c>
      <c r="D33" s="78"/>
      <c r="E33" s="145">
        <f>SUM(E27,E29,E31)</f>
        <v>0</v>
      </c>
      <c r="F33" s="146"/>
      <c r="G33" s="145">
        <f>SUM(G27,G29,G31)</f>
        <v>0</v>
      </c>
      <c r="H33" s="146"/>
      <c r="I33" s="145">
        <f>SUM(I27,I29,I31)</f>
        <v>0</v>
      </c>
      <c r="J33" s="146"/>
      <c r="K33" s="147">
        <f t="shared" si="0"/>
        <v>0</v>
      </c>
      <c r="L33" s="147"/>
      <c r="M33" s="24"/>
      <c r="N33" s="3">
        <v>5</v>
      </c>
      <c r="O33" s="3"/>
      <c r="P33" s="3"/>
      <c r="Q33" s="3"/>
      <c r="R33" s="3"/>
      <c r="S33" s="3"/>
      <c r="T33" s="3"/>
      <c r="U33" s="3"/>
    </row>
    <row r="34" spans="1:21" s="4" customFormat="1" ht="19.5" thickBot="1" x14ac:dyDescent="0.45">
      <c r="A34" s="70"/>
      <c r="B34" s="22"/>
      <c r="C34" s="79"/>
      <c r="D34" s="80"/>
      <c r="E34" s="62" t="str">
        <f>IF(SUM(E$28,E$30,E$32)=0,"",SUM(E$28,E$30,E$32))</f>
        <v/>
      </c>
      <c r="F34" s="62"/>
      <c r="G34" s="62" t="str">
        <f>IF(SUM(G$28,G$30,G$32)=0,"",SUM(G$28,G$30,G$32))</f>
        <v/>
      </c>
      <c r="H34" s="62"/>
      <c r="I34" s="62" t="str">
        <f>IF(SUM(I$28,I$30,I$32)=0,"",SUM(I$28,I$30,I$32))</f>
        <v/>
      </c>
      <c r="J34" s="62"/>
      <c r="K34" s="62" t="str">
        <f>IF(SUM(K$28,K$30,K$32)=0,"",SUM(K$28,K$30,K$32))</f>
        <v/>
      </c>
      <c r="L34" s="62"/>
      <c r="M34" s="24"/>
      <c r="N34" s="3"/>
      <c r="O34" s="3"/>
      <c r="P34" s="3"/>
      <c r="Q34" s="3"/>
      <c r="R34" s="3"/>
      <c r="S34" s="3"/>
      <c r="T34" s="3"/>
      <c r="U34" s="3"/>
    </row>
    <row r="35" spans="1:21" s="4" customFormat="1" ht="19.5" thickTop="1" x14ac:dyDescent="0.4">
      <c r="A35" s="70"/>
      <c r="B35" s="22"/>
      <c r="C35" s="139" t="s">
        <v>37</v>
      </c>
      <c r="D35" s="139"/>
      <c r="E35" s="139"/>
      <c r="F35" s="139"/>
      <c r="G35" s="139"/>
      <c r="H35" s="139"/>
      <c r="I35" s="139"/>
      <c r="J35" s="140"/>
      <c r="K35" s="201">
        <f>IFERROR(IF(ROUNDDOWN($K$33/2,-3)&gt;=800000-$J$38,800000-$J$38,ROUNDDOWN($K$33/2,-3)),"")</f>
        <v>0</v>
      </c>
      <c r="L35" s="202"/>
      <c r="M35" s="24"/>
      <c r="N35" s="3"/>
      <c r="O35" s="3"/>
      <c r="P35" s="3"/>
      <c r="Q35" s="3"/>
      <c r="R35" s="3"/>
      <c r="S35" s="3"/>
      <c r="T35" s="3"/>
      <c r="U35" s="3"/>
    </row>
    <row r="36" spans="1:21" s="4" customFormat="1" ht="19.5" thickBot="1" x14ac:dyDescent="0.45">
      <c r="A36" s="70"/>
      <c r="B36" s="22"/>
      <c r="C36" s="139"/>
      <c r="D36" s="139"/>
      <c r="E36" s="139"/>
      <c r="F36" s="139"/>
      <c r="G36" s="139"/>
      <c r="H36" s="139"/>
      <c r="I36" s="139"/>
      <c r="J36" s="140"/>
      <c r="K36" s="143" t="str">
        <f>IFERROR(IF(ROUNDDOWN($K$34/2,-3)&gt;=800000-$J$38,800000-$J$38,ROUNDDOWN($K$34/2,-3)),"")</f>
        <v/>
      </c>
      <c r="L36" s="144"/>
      <c r="M36" s="24"/>
      <c r="N36" s="3"/>
      <c r="O36" s="3"/>
      <c r="P36" s="3"/>
      <c r="Q36" s="3"/>
      <c r="R36" s="3"/>
      <c r="S36" s="3"/>
      <c r="T36" s="3"/>
      <c r="U36" s="3"/>
    </row>
    <row r="37" spans="1:21" s="4" customFormat="1" ht="60" customHeight="1" thickTop="1" thickBot="1" x14ac:dyDescent="0.45">
      <c r="A37" s="71"/>
      <c r="B37" s="59" t="s">
        <v>53</v>
      </c>
      <c r="C37" s="60"/>
      <c r="D37" s="60"/>
      <c r="E37" s="60"/>
      <c r="F37" s="60"/>
      <c r="G37" s="60"/>
      <c r="H37" s="60"/>
      <c r="I37" s="60"/>
      <c r="J37" s="60"/>
      <c r="K37" s="60"/>
      <c r="L37" s="60"/>
      <c r="M37" s="15"/>
      <c r="N37" s="3"/>
      <c r="O37" s="3"/>
      <c r="P37" s="3"/>
      <c r="Q37" s="3"/>
      <c r="R37" s="3"/>
      <c r="S37" s="3"/>
      <c r="T37" s="3"/>
      <c r="U37" s="3"/>
    </row>
    <row r="38" spans="1:21" s="4" customFormat="1" x14ac:dyDescent="0.4">
      <c r="A38" s="41" t="s">
        <v>76</v>
      </c>
      <c r="B38" s="43" t="s">
        <v>77</v>
      </c>
      <c r="C38" s="44"/>
      <c r="D38" s="47" t="s">
        <v>78</v>
      </c>
      <c r="E38" s="48"/>
      <c r="F38" s="48"/>
      <c r="G38" s="48"/>
      <c r="H38" s="48"/>
      <c r="I38" s="48"/>
      <c r="J38" s="49"/>
      <c r="K38" s="50"/>
      <c r="L38" s="48" t="s">
        <v>79</v>
      </c>
      <c r="M38" s="51"/>
      <c r="N38" s="3"/>
      <c r="O38" s="3"/>
      <c r="P38" s="3"/>
      <c r="Q38" s="3"/>
      <c r="R38" s="3"/>
      <c r="S38" s="3"/>
      <c r="T38" s="3"/>
      <c r="U38" s="3"/>
    </row>
    <row r="39" spans="1:21" s="4" customFormat="1" ht="40.5" customHeight="1" thickBot="1" x14ac:dyDescent="0.45">
      <c r="A39" s="42"/>
      <c r="B39" s="45"/>
      <c r="C39" s="46"/>
      <c r="D39" s="52"/>
      <c r="E39" s="52"/>
      <c r="F39" s="52"/>
      <c r="G39" s="52"/>
      <c r="H39" s="52"/>
      <c r="I39" s="52"/>
      <c r="J39" s="52"/>
      <c r="K39" s="52"/>
      <c r="L39" s="52"/>
      <c r="M39" s="53"/>
      <c r="N39" s="3"/>
      <c r="O39" s="3"/>
      <c r="P39" s="3"/>
      <c r="Q39" s="3"/>
      <c r="R39" s="3"/>
      <c r="S39" s="3"/>
      <c r="T39" s="3"/>
      <c r="U39" s="3"/>
    </row>
    <row r="40" spans="1:21" s="4" customFormat="1" x14ac:dyDescent="0.4">
      <c r="A40" s="1"/>
      <c r="B40" s="1"/>
      <c r="C40" s="2"/>
      <c r="D40" s="2"/>
      <c r="E40" s="1"/>
      <c r="F40" s="1"/>
      <c r="G40" s="1"/>
      <c r="H40" s="1"/>
      <c r="I40" s="1"/>
      <c r="J40" s="1"/>
      <c r="K40" s="1"/>
      <c r="L40" s="1"/>
      <c r="M40" s="1"/>
      <c r="N40" s="3"/>
      <c r="O40" s="3"/>
      <c r="P40" s="3"/>
      <c r="Q40" s="3"/>
      <c r="R40" s="3"/>
      <c r="S40" s="3"/>
      <c r="T40" s="3"/>
      <c r="U40" s="3"/>
    </row>
    <row r="41" spans="1:21" s="4" customFormat="1" x14ac:dyDescent="0.4">
      <c r="A41" s="1"/>
      <c r="B41" s="1"/>
      <c r="C41" s="2"/>
      <c r="D41" s="2"/>
      <c r="E41" s="1"/>
      <c r="F41" s="1"/>
      <c r="G41" s="1"/>
      <c r="H41" s="1"/>
      <c r="I41" s="1"/>
      <c r="J41" s="1"/>
      <c r="K41" s="1"/>
      <c r="L41" s="1"/>
      <c r="M41" s="1"/>
      <c r="N41" s="3"/>
      <c r="O41" s="3"/>
      <c r="P41" s="3"/>
      <c r="Q41" s="3"/>
      <c r="R41" s="3"/>
      <c r="S41" s="3"/>
      <c r="T41" s="3"/>
      <c r="U41" s="3"/>
    </row>
    <row r="42" spans="1:21" s="4" customFormat="1" x14ac:dyDescent="0.4">
      <c r="A42" s="1"/>
      <c r="B42" s="1"/>
      <c r="C42" s="2"/>
      <c r="D42" s="2"/>
      <c r="E42" s="1"/>
      <c r="F42" s="1"/>
      <c r="G42" s="1"/>
      <c r="H42" s="1"/>
      <c r="I42" s="1"/>
      <c r="J42" s="1"/>
      <c r="K42" s="1"/>
      <c r="L42" s="1"/>
      <c r="M42" s="1"/>
      <c r="N42" s="3"/>
      <c r="O42" s="3"/>
      <c r="P42" s="3"/>
      <c r="Q42" s="3"/>
      <c r="R42" s="3"/>
      <c r="S42" s="3"/>
      <c r="T42" s="3"/>
      <c r="U42" s="3"/>
    </row>
  </sheetData>
  <sheetProtection algorithmName="SHA-512" hashValue="LynGpvagAG/sJ/E60yYFMLgdTLztex7vVx3a2Q+zkHzDmyykiJ52HIZ/djD3rTYJ+wx7skf4zvJONF1FifWISA==" saltValue="wMe+eKWJXWOotvlYLGM3WQ==" spinCount="100000" sheet="1" objects="1" scenarios="1" formatColumns="0" formatRows="0"/>
  <mergeCells count="95">
    <mergeCell ref="B4:C9"/>
    <mergeCell ref="D7:D9"/>
    <mergeCell ref="D4:D5"/>
    <mergeCell ref="E4:F4"/>
    <mergeCell ref="G4:M4"/>
    <mergeCell ref="E5:F5"/>
    <mergeCell ref="G5:M5"/>
    <mergeCell ref="E6:M6"/>
    <mergeCell ref="E7:F7"/>
    <mergeCell ref="G7:M7"/>
    <mergeCell ref="E8:F8"/>
    <mergeCell ref="G8:M8"/>
    <mergeCell ref="E9:F9"/>
    <mergeCell ref="G9:M9"/>
    <mergeCell ref="C18:C19"/>
    <mergeCell ref="D18:E18"/>
    <mergeCell ref="F18:L18"/>
    <mergeCell ref="D19:E19"/>
    <mergeCell ref="F19:L19"/>
    <mergeCell ref="A2:M2"/>
    <mergeCell ref="B3:D3"/>
    <mergeCell ref="E3:M3"/>
    <mergeCell ref="F16:L16"/>
    <mergeCell ref="D17:E17"/>
    <mergeCell ref="F17:L17"/>
    <mergeCell ref="A11:A37"/>
    <mergeCell ref="D13:E13"/>
    <mergeCell ref="F13:L13"/>
    <mergeCell ref="C14:C15"/>
    <mergeCell ref="D14:E14"/>
    <mergeCell ref="F14:L14"/>
    <mergeCell ref="D15:E15"/>
    <mergeCell ref="F15:L15"/>
    <mergeCell ref="C16:C17"/>
    <mergeCell ref="D16:E16"/>
    <mergeCell ref="B10:D10"/>
    <mergeCell ref="E10:M10"/>
    <mergeCell ref="A4:A10"/>
    <mergeCell ref="C25:D26"/>
    <mergeCell ref="E25:F26"/>
    <mergeCell ref="G25:J25"/>
    <mergeCell ref="K25:L26"/>
    <mergeCell ref="G26:H26"/>
    <mergeCell ref="I26:J26"/>
    <mergeCell ref="C20:C21"/>
    <mergeCell ref="D20:E20"/>
    <mergeCell ref="F20:L20"/>
    <mergeCell ref="D21:E21"/>
    <mergeCell ref="F21:L21"/>
    <mergeCell ref="C27:D28"/>
    <mergeCell ref="E27:F27"/>
    <mergeCell ref="G27:H27"/>
    <mergeCell ref="I27:J27"/>
    <mergeCell ref="K27:L27"/>
    <mergeCell ref="E28:F28"/>
    <mergeCell ref="G28:H28"/>
    <mergeCell ref="I28:J28"/>
    <mergeCell ref="K28:L28"/>
    <mergeCell ref="C29:D30"/>
    <mergeCell ref="E29:F29"/>
    <mergeCell ref="G29:H29"/>
    <mergeCell ref="I29:J29"/>
    <mergeCell ref="K29:L29"/>
    <mergeCell ref="E30:F30"/>
    <mergeCell ref="G30:H30"/>
    <mergeCell ref="I30:J30"/>
    <mergeCell ref="K30:L30"/>
    <mergeCell ref="G31:H31"/>
    <mergeCell ref="I31:J31"/>
    <mergeCell ref="K31:L31"/>
    <mergeCell ref="E32:F32"/>
    <mergeCell ref="G32:H32"/>
    <mergeCell ref="I32:J32"/>
    <mergeCell ref="K32:L32"/>
    <mergeCell ref="C31:D32"/>
    <mergeCell ref="E31:F31"/>
    <mergeCell ref="A38:A39"/>
    <mergeCell ref="B38:C39"/>
    <mergeCell ref="D38:I38"/>
    <mergeCell ref="J38:K38"/>
    <mergeCell ref="L38:M38"/>
    <mergeCell ref="D39:M39"/>
    <mergeCell ref="B37:L37"/>
    <mergeCell ref="C33:D34"/>
    <mergeCell ref="E33:F33"/>
    <mergeCell ref="G33:H33"/>
    <mergeCell ref="I33:J33"/>
    <mergeCell ref="K33:L33"/>
    <mergeCell ref="E34:F34"/>
    <mergeCell ref="G34:H34"/>
    <mergeCell ref="I34:J34"/>
    <mergeCell ref="K34:L34"/>
    <mergeCell ref="C35:J36"/>
    <mergeCell ref="K35:L35"/>
    <mergeCell ref="K36:L36"/>
  </mergeCells>
  <phoneticPr fontId="4"/>
  <dataValidations count="1">
    <dataValidation operator="greaterThanOrEqual" allowBlank="1" showInputMessage="1" showErrorMessage="1" sqref="C16 L37 B1:D3 C12:C14 C33 C20 C18:D18 D12:D15 C27 B40:M1048576 H23:L23 C23:C25 E23:E25 L24 K24:K25 H24:J24 F11:F24 B11:D11 G11:L13 I33:I34 D19:D24 I27 I29 I31 F1:M3 C35 C29 C31 B4 G4:G5 E1:E13 C37:J37 D39 G23:G34 M11:M37 B12:B38 K27:K37 E27:E34"/>
  </dataValidations>
  <printOptions horizontalCentered="1"/>
  <pageMargins left="0.31496062992125984" right="0.31496062992125984" top="0.74803149606299213" bottom="0.74803149606299213"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管理者用</vt:lpstr>
      <vt:lpstr>(別紙1)事業計画書</vt:lpstr>
      <vt:lpstr>(別紙2)変更事業計画書</vt:lpstr>
      <vt:lpstr>(別紙3)事業報告書</vt:lpstr>
      <vt:lpstr>'(別紙1)事業計画書'!Print_Area</vt:lpstr>
      <vt:lpstr>'(別紙2)変更事業計画書'!Print_Area</vt:lpstr>
      <vt:lpstr>'(別紙3)事業報告書'!Print_Area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古瀬　光貴</dc:creator>
  <cp:lastModifiedBy>古瀬　光貴</cp:lastModifiedBy>
  <cp:lastPrinted>2025-03-28T01:14:24Z</cp:lastPrinted>
  <dcterms:created xsi:type="dcterms:W3CDTF">2025-02-19T01:19:47Z</dcterms:created>
  <dcterms:modified xsi:type="dcterms:W3CDTF">2025-03-31T05:55:33Z</dcterms:modified>
</cp:coreProperties>
</file>