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KXYW\Documents\【02年度評価・基準担当補佐】\007 処遇改善\11 施行通知（令和３年度改定）\030325 決裁\"/>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<sst xmlns="http://schemas.openxmlformats.org/spreadsheetml/2006/main" count="2210" uniqueCount="500">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</sst>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8">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2"/>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7" t="s">
        <v>407</v>
      </c>
      <c r="B1" s="647"/>
      <c r="C1" s="647"/>
      <c r="D1" s="647"/>
      <c r="E1" s="647"/>
      <c r="F1" s="647"/>
    </row>
    <row r="2" spans="1:6" ht="30" customHeight="1" thickTop="1">
      <c r="A2" s="648" t="s">
        <v>420</v>
      </c>
      <c r="B2" s="648"/>
      <c r="C2" s="648"/>
      <c r="D2" s="648"/>
      <c r="E2" s="648"/>
      <c r="F2" s="648"/>
    </row>
    <row r="3" spans="1:6" s="22" customFormat="1" ht="8.1" customHeight="1">
      <c r="A3" s="649"/>
      <c r="B3" s="649"/>
      <c r="C3" s="649"/>
      <c r="D3" s="649"/>
      <c r="E3" s="44"/>
    </row>
    <row r="4" spans="1:6" s="24" customFormat="1" ht="30" customHeight="1">
      <c r="A4" s="23" t="s">
        <v>254</v>
      </c>
      <c r="B4" s="23" t="s">
        <v>183</v>
      </c>
      <c r="C4" s="45" t="s">
        <v>365</v>
      </c>
      <c r="D4" s="650" t="s">
        <v>184</v>
      </c>
      <c r="E4" s="651"/>
      <c r="F4" s="23" t="s">
        <v>399</v>
      </c>
    </row>
    <row r="5" spans="1:6" ht="39.950000000000003" customHeight="1">
      <c r="A5" s="46" t="s">
        <v>255</v>
      </c>
      <c r="B5" s="41">
        <v>1</v>
      </c>
      <c r="C5" s="41" t="s">
        <v>256</v>
      </c>
      <c r="D5" s="652" t="s">
        <v>186</v>
      </c>
      <c r="E5" s="653"/>
      <c r="F5" s="25" t="s">
        <v>187</v>
      </c>
    </row>
    <row r="6" spans="1:6" ht="80.099999999999994" customHeight="1">
      <c r="A6" s="47" t="s">
        <v>188</v>
      </c>
      <c r="B6" s="25">
        <v>1</v>
      </c>
      <c r="C6" s="594" t="s">
        <v>257</v>
      </c>
      <c r="D6" s="654" t="s">
        <v>189</v>
      </c>
      <c r="E6" s="655"/>
      <c r="F6" s="38" t="s">
        <v>187</v>
      </c>
    </row>
    <row r="7" spans="1:6" ht="80.099999999999994" customHeight="1">
      <c r="A7" s="47" t="s">
        <v>190</v>
      </c>
      <c r="B7" s="25">
        <v>1</v>
      </c>
      <c r="C7" s="594" t="s">
        <v>258</v>
      </c>
      <c r="D7" s="654" t="s">
        <v>191</v>
      </c>
      <c r="E7" s="655"/>
      <c r="F7" s="26" t="s">
        <v>192</v>
      </c>
    </row>
    <row r="8" spans="1:6" ht="80.099999999999994" customHeight="1">
      <c r="A8" s="47" t="s">
        <v>233</v>
      </c>
      <c r="B8" s="25">
        <v>1</v>
      </c>
      <c r="C8" s="594" t="s">
        <v>259</v>
      </c>
      <c r="D8" s="654" t="s">
        <v>260</v>
      </c>
      <c r="E8" s="655"/>
      <c r="F8" s="26" t="s">
        <v>192</v>
      </c>
    </row>
    <row r="9" spans="1:6" ht="80.099999999999994" customHeight="1">
      <c r="A9" s="47" t="s">
        <v>193</v>
      </c>
      <c r="B9" s="25">
        <v>1</v>
      </c>
      <c r="C9" s="594" t="s">
        <v>261</v>
      </c>
      <c r="D9" s="654" t="s">
        <v>262</v>
      </c>
      <c r="E9" s="655"/>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6" t="s">
        <v>194</v>
      </c>
      <c r="B17" s="656"/>
      <c r="C17" s="656"/>
      <c r="D17" s="656"/>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57" t="s">
        <v>400</v>
      </c>
      <c r="C28" s="658"/>
      <c r="D28" s="658"/>
      <c r="E28" s="658"/>
      <c r="F28" s="659"/>
    </row>
    <row r="29" spans="1:6" ht="55.15" customHeight="1">
      <c r="A29" s="661" t="s">
        <v>402</v>
      </c>
      <c r="B29" s="660"/>
      <c r="C29" s="660"/>
      <c r="D29" s="660"/>
      <c r="E29" s="660"/>
      <c r="F29" s="660"/>
    </row>
    <row r="30" spans="1:6" ht="55.15" customHeight="1">
      <c r="A30" s="662"/>
      <c r="B30" s="660"/>
      <c r="C30" s="660"/>
      <c r="D30" s="660"/>
      <c r="E30" s="660"/>
      <c r="F30" s="660"/>
    </row>
    <row r="31" spans="1:6" ht="58.5" customHeight="1">
      <c r="A31" s="661" t="s">
        <v>401</v>
      </c>
      <c r="B31" s="660"/>
      <c r="C31" s="660"/>
      <c r="D31" s="660"/>
      <c r="E31" s="660"/>
      <c r="F31" s="660"/>
    </row>
    <row r="32" spans="1:6" ht="58.5" customHeight="1">
      <c r="A32" s="662"/>
      <c r="B32" s="660"/>
      <c r="C32" s="660"/>
      <c r="D32" s="660"/>
      <c r="E32" s="660"/>
      <c r="F32" s="660"/>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714"/>
      <c r="D11" s="715"/>
      <c r="E11" s="715"/>
      <c r="F11" s="715"/>
      <c r="G11" s="715"/>
      <c r="H11" s="715"/>
      <c r="I11" s="715"/>
      <c r="J11" s="715"/>
      <c r="K11" s="715"/>
      <c r="L11" s="716"/>
    </row>
    <row r="13" spans="1:30" ht="20.100000000000001" customHeight="1">
      <c r="A13" s="11" t="s">
        <v>142</v>
      </c>
    </row>
    <row r="14" spans="1:30" ht="20.100000000000001" customHeight="1" thickBot="1">
      <c r="B14" t="s">
        <v>164</v>
      </c>
    </row>
    <row r="15" spans="1:30" ht="20.100000000000001" customHeight="1">
      <c r="B15" s="7" t="s">
        <v>6</v>
      </c>
      <c r="C15" s="705" t="s">
        <v>8</v>
      </c>
      <c r="D15" s="705"/>
      <c r="E15" s="705"/>
      <c r="F15" s="705"/>
      <c r="G15" s="705"/>
      <c r="H15" s="705"/>
      <c r="I15" s="705"/>
      <c r="J15" s="705"/>
      <c r="K15" s="705"/>
      <c r="L15" s="706"/>
      <c r="M15" s="690" t="s">
        <v>464</v>
      </c>
      <c r="N15" s="691"/>
      <c r="O15" s="691"/>
      <c r="P15" s="691"/>
      <c r="Q15" s="691"/>
      <c r="R15" s="691"/>
      <c r="S15" s="691"/>
      <c r="T15" s="691"/>
      <c r="U15" s="691"/>
      <c r="V15" s="691"/>
      <c r="W15" s="692"/>
      <c r="X15" s="693"/>
    </row>
    <row r="16" spans="1:30" ht="20.100000000000001" customHeight="1" thickBot="1">
      <c r="B16" s="8"/>
      <c r="C16" s="705" t="s">
        <v>89</v>
      </c>
      <c r="D16" s="705"/>
      <c r="E16" s="705"/>
      <c r="F16" s="705"/>
      <c r="G16" s="705"/>
      <c r="H16" s="705"/>
      <c r="I16" s="705"/>
      <c r="J16" s="705"/>
      <c r="K16" s="705"/>
      <c r="L16" s="706"/>
      <c r="M16" s="694" t="s">
        <v>464</v>
      </c>
      <c r="N16" s="695"/>
      <c r="O16" s="695"/>
      <c r="P16" s="695"/>
      <c r="Q16" s="695"/>
      <c r="R16" s="695"/>
      <c r="S16" s="695"/>
      <c r="T16" s="695"/>
      <c r="U16" s="696"/>
      <c r="V16" s="696"/>
      <c r="W16" s="697"/>
      <c r="X16" s="698"/>
      <c r="AD16" t="s">
        <v>101</v>
      </c>
    </row>
    <row r="17" spans="1:30" ht="20.100000000000001" customHeight="1" thickBot="1">
      <c r="B17" s="7" t="s">
        <v>90</v>
      </c>
      <c r="C17" s="705" t="s">
        <v>7</v>
      </c>
      <c r="D17" s="705"/>
      <c r="E17" s="705"/>
      <c r="F17" s="705"/>
      <c r="G17" s="705"/>
      <c r="H17" s="705"/>
      <c r="I17" s="705"/>
      <c r="J17" s="705"/>
      <c r="K17" s="705"/>
      <c r="L17" s="706"/>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705" t="s">
        <v>93</v>
      </c>
      <c r="D18" s="705"/>
      <c r="E18" s="705"/>
      <c r="F18" s="705"/>
      <c r="G18" s="705"/>
      <c r="H18" s="705"/>
      <c r="I18" s="705"/>
      <c r="J18" s="705"/>
      <c r="K18" s="705"/>
      <c r="L18" s="706"/>
      <c r="M18" s="694" t="s">
        <v>465</v>
      </c>
      <c r="N18" s="695"/>
      <c r="O18" s="695"/>
      <c r="P18" s="695"/>
      <c r="Q18" s="695"/>
      <c r="R18" s="695"/>
      <c r="S18" s="695"/>
      <c r="T18" s="695"/>
      <c r="U18" s="699"/>
      <c r="V18" s="699"/>
      <c r="W18" s="700"/>
      <c r="X18" s="701"/>
    </row>
    <row r="19" spans="1:30" ht="20.100000000000001" customHeight="1">
      <c r="B19" s="8"/>
      <c r="C19" s="705" t="s">
        <v>94</v>
      </c>
      <c r="D19" s="705"/>
      <c r="E19" s="705"/>
      <c r="F19" s="705"/>
      <c r="G19" s="705"/>
      <c r="H19" s="705"/>
      <c r="I19" s="705"/>
      <c r="J19" s="705"/>
      <c r="K19" s="705"/>
      <c r="L19" s="706"/>
      <c r="M19" s="694" t="s">
        <v>466</v>
      </c>
      <c r="N19" s="695"/>
      <c r="O19" s="695"/>
      <c r="P19" s="695"/>
      <c r="Q19" s="695"/>
      <c r="R19" s="695"/>
      <c r="S19" s="695"/>
      <c r="T19" s="695"/>
      <c r="U19" s="695"/>
      <c r="V19" s="695"/>
      <c r="W19" s="702"/>
      <c r="X19" s="703"/>
    </row>
    <row r="20" spans="1:30" ht="20.100000000000001" customHeight="1">
      <c r="B20" s="7" t="s">
        <v>91</v>
      </c>
      <c r="C20" s="705" t="s">
        <v>83</v>
      </c>
      <c r="D20" s="705"/>
      <c r="E20" s="705"/>
      <c r="F20" s="705"/>
      <c r="G20" s="705"/>
      <c r="H20" s="705"/>
      <c r="I20" s="705"/>
      <c r="J20" s="705"/>
      <c r="K20" s="705"/>
      <c r="L20" s="706"/>
      <c r="M20" s="694" t="s">
        <v>467</v>
      </c>
      <c r="N20" s="695"/>
      <c r="O20" s="695"/>
      <c r="P20" s="695"/>
      <c r="Q20" s="695"/>
      <c r="R20" s="695"/>
      <c r="S20" s="695"/>
      <c r="T20" s="695"/>
      <c r="U20" s="695"/>
      <c r="V20" s="695"/>
      <c r="W20" s="702"/>
      <c r="X20" s="703"/>
    </row>
    <row r="21" spans="1:30" ht="20.100000000000001" customHeight="1">
      <c r="B21" s="8"/>
      <c r="C21" s="705" t="s">
        <v>84</v>
      </c>
      <c r="D21" s="705"/>
      <c r="E21" s="705"/>
      <c r="F21" s="705"/>
      <c r="G21" s="705"/>
      <c r="H21" s="705"/>
      <c r="I21" s="705"/>
      <c r="J21" s="705"/>
      <c r="K21" s="705"/>
      <c r="L21" s="706"/>
      <c r="M21" s="708" t="s">
        <v>468</v>
      </c>
      <c r="N21" s="696"/>
      <c r="O21" s="696"/>
      <c r="P21" s="696"/>
      <c r="Q21" s="696"/>
      <c r="R21" s="696"/>
      <c r="S21" s="696"/>
      <c r="T21" s="696"/>
      <c r="U21" s="696"/>
      <c r="V21" s="696"/>
      <c r="W21" s="697"/>
      <c r="X21" s="698"/>
    </row>
    <row r="22" spans="1:30" ht="20.100000000000001" customHeight="1">
      <c r="B22" s="712" t="s">
        <v>133</v>
      </c>
      <c r="C22" s="705" t="s">
        <v>8</v>
      </c>
      <c r="D22" s="705"/>
      <c r="E22" s="705"/>
      <c r="F22" s="705"/>
      <c r="G22" s="705"/>
      <c r="H22" s="705"/>
      <c r="I22" s="705"/>
      <c r="J22" s="705"/>
      <c r="K22" s="705"/>
      <c r="L22" s="706"/>
      <c r="M22" s="694" t="s">
        <v>469</v>
      </c>
      <c r="N22" s="695"/>
      <c r="O22" s="695"/>
      <c r="P22" s="695"/>
      <c r="Q22" s="695"/>
      <c r="R22" s="695"/>
      <c r="S22" s="695"/>
      <c r="T22" s="695"/>
      <c r="U22" s="695"/>
      <c r="V22" s="695"/>
      <c r="W22" s="702"/>
      <c r="X22" s="703"/>
    </row>
    <row r="23" spans="1:30" ht="20.100000000000001" customHeight="1">
      <c r="B23" s="713"/>
      <c r="C23" s="707" t="s">
        <v>130</v>
      </c>
      <c r="D23" s="707"/>
      <c r="E23" s="707"/>
      <c r="F23" s="707"/>
      <c r="G23" s="707"/>
      <c r="H23" s="707"/>
      <c r="I23" s="707"/>
      <c r="J23" s="707"/>
      <c r="K23" s="707"/>
      <c r="L23" s="707"/>
      <c r="M23" s="694" t="s">
        <v>470</v>
      </c>
      <c r="N23" s="695"/>
      <c r="O23" s="695"/>
      <c r="P23" s="695"/>
      <c r="Q23" s="695"/>
      <c r="R23" s="695"/>
      <c r="S23" s="695"/>
      <c r="T23" s="695"/>
      <c r="U23" s="695"/>
      <c r="V23" s="695"/>
      <c r="W23" s="702"/>
      <c r="X23" s="703"/>
    </row>
    <row r="24" spans="1:30" ht="20.100000000000001" customHeight="1">
      <c r="B24" s="7" t="s">
        <v>131</v>
      </c>
      <c r="C24" s="705" t="s">
        <v>0</v>
      </c>
      <c r="D24" s="705"/>
      <c r="E24" s="705"/>
      <c r="F24" s="705"/>
      <c r="G24" s="705"/>
      <c r="H24" s="705"/>
      <c r="I24" s="705"/>
      <c r="J24" s="705"/>
      <c r="K24" s="705"/>
      <c r="L24" s="706"/>
      <c r="M24" s="704" t="s">
        <v>471</v>
      </c>
      <c r="N24" s="699"/>
      <c r="O24" s="699"/>
      <c r="P24" s="699"/>
      <c r="Q24" s="699"/>
      <c r="R24" s="699"/>
      <c r="S24" s="699"/>
      <c r="T24" s="699"/>
      <c r="U24" s="699"/>
      <c r="V24" s="699"/>
      <c r="W24" s="700"/>
      <c r="X24" s="701"/>
    </row>
    <row r="25" spans="1:30" ht="20.100000000000001" customHeight="1">
      <c r="B25" s="9"/>
      <c r="C25" s="705" t="s">
        <v>1</v>
      </c>
      <c r="D25" s="705"/>
      <c r="E25" s="705"/>
      <c r="F25" s="705"/>
      <c r="G25" s="705"/>
      <c r="H25" s="705"/>
      <c r="I25" s="705"/>
      <c r="J25" s="705"/>
      <c r="K25" s="705"/>
      <c r="L25" s="706"/>
      <c r="M25" s="694" t="s">
        <v>472</v>
      </c>
      <c r="N25" s="695"/>
      <c r="O25" s="695"/>
      <c r="P25" s="695"/>
      <c r="Q25" s="695"/>
      <c r="R25" s="695"/>
      <c r="S25" s="695"/>
      <c r="T25" s="695"/>
      <c r="U25" s="695"/>
      <c r="V25" s="695"/>
      <c r="W25" s="702"/>
      <c r="X25" s="703"/>
    </row>
    <row r="26" spans="1:30" ht="20.100000000000001" customHeight="1" thickBot="1">
      <c r="B26" s="20"/>
      <c r="C26" s="705" t="s">
        <v>132</v>
      </c>
      <c r="D26" s="705"/>
      <c r="E26" s="705"/>
      <c r="F26" s="705"/>
      <c r="G26" s="705"/>
      <c r="H26" s="705"/>
      <c r="I26" s="705"/>
      <c r="J26" s="705"/>
      <c r="K26" s="705"/>
      <c r="L26" s="706"/>
      <c r="M26" s="717" t="s">
        <v>473</v>
      </c>
      <c r="N26" s="718"/>
      <c r="O26" s="718"/>
      <c r="P26" s="718"/>
      <c r="Q26" s="718"/>
      <c r="R26" s="718"/>
      <c r="S26" s="718"/>
      <c r="T26" s="718"/>
      <c r="U26" s="718"/>
      <c r="V26" s="718"/>
      <c r="W26" s="719"/>
      <c r="X26" s="720"/>
    </row>
    <row r="28" spans="1:30" ht="20.100000000000001" customHeight="1">
      <c r="A28" s="11" t="s">
        <v>99</v>
      </c>
    </row>
    <row r="29" spans="1:30" ht="20.100000000000001" customHeight="1">
      <c r="B29" t="s">
        <v>163</v>
      </c>
      <c r="X29" s="10"/>
    </row>
    <row r="30" spans="1:30" ht="35.1" customHeight="1">
      <c r="B30" s="588" t="s">
        <v>374</v>
      </c>
      <c r="C30" s="665" t="s">
        <v>398</v>
      </c>
      <c r="D30" s="665"/>
      <c r="E30" s="665"/>
      <c r="F30" s="665"/>
      <c r="G30" s="665"/>
      <c r="H30" s="665"/>
      <c r="I30" s="665"/>
      <c r="J30" s="665"/>
      <c r="K30" s="665"/>
      <c r="L30" s="665"/>
      <c r="M30" s="665"/>
      <c r="N30" s="665"/>
      <c r="O30" s="665"/>
      <c r="P30" s="665"/>
      <c r="Q30" s="665"/>
      <c r="R30" s="665"/>
      <c r="S30" s="665"/>
      <c r="T30" s="665"/>
      <c r="U30" s="665"/>
      <c r="V30" s="665"/>
      <c r="W30" s="665"/>
      <c r="X30" s="665"/>
      <c r="Y30" s="665"/>
      <c r="Z30" s="665"/>
      <c r="AA30" s="665"/>
      <c r="AB30" s="665"/>
    </row>
    <row r="31" spans="1:30" ht="35.1" customHeight="1">
      <c r="B31" s="588" t="s">
        <v>375</v>
      </c>
      <c r="C31" s="665" t="s">
        <v>419</v>
      </c>
      <c r="D31" s="665"/>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row>
    <row r="32" spans="1:30" ht="27" customHeight="1">
      <c r="B32" s="666" t="s">
        <v>92</v>
      </c>
      <c r="C32" s="675" t="s">
        <v>290</v>
      </c>
      <c r="D32" s="675"/>
      <c r="E32" s="675"/>
      <c r="F32" s="675"/>
      <c r="G32" s="675"/>
      <c r="H32" s="675"/>
      <c r="I32" s="675"/>
      <c r="J32" s="675"/>
      <c r="K32" s="675"/>
      <c r="L32" s="676"/>
      <c r="M32" s="681" t="s">
        <v>96</v>
      </c>
      <c r="N32" s="682"/>
      <c r="O32" s="682"/>
      <c r="P32" s="682"/>
      <c r="Q32" s="683"/>
      <c r="R32" s="668" t="s">
        <v>172</v>
      </c>
      <c r="S32" s="669"/>
      <c r="T32" s="669"/>
      <c r="U32" s="669"/>
      <c r="V32" s="669"/>
      <c r="W32" s="670"/>
      <c r="X32" s="666" t="s">
        <v>97</v>
      </c>
      <c r="Y32" s="666" t="s">
        <v>98</v>
      </c>
      <c r="Z32" s="663" t="s">
        <v>408</v>
      </c>
      <c r="AA32" s="663" t="s">
        <v>376</v>
      </c>
      <c r="AB32" s="663" t="s">
        <v>370</v>
      </c>
    </row>
    <row r="33" spans="2:28" ht="27" customHeight="1" thickBot="1">
      <c r="B33" s="674"/>
      <c r="C33" s="677"/>
      <c r="D33" s="677"/>
      <c r="E33" s="677"/>
      <c r="F33" s="677"/>
      <c r="G33" s="677"/>
      <c r="H33" s="677"/>
      <c r="I33" s="677"/>
      <c r="J33" s="677"/>
      <c r="K33" s="677"/>
      <c r="L33" s="678"/>
      <c r="M33" s="684"/>
      <c r="N33" s="685"/>
      <c r="O33" s="685"/>
      <c r="P33" s="685"/>
      <c r="Q33" s="686"/>
      <c r="R33" s="679" t="s">
        <v>175</v>
      </c>
      <c r="S33" s="680"/>
      <c r="T33" s="680"/>
      <c r="U33" s="680"/>
      <c r="V33" s="680"/>
      <c r="W33" s="21" t="s">
        <v>176</v>
      </c>
      <c r="X33" s="667"/>
      <c r="Y33" s="667"/>
      <c r="Z33" s="664"/>
      <c r="AA33" s="664"/>
      <c r="AB33" s="664"/>
    </row>
    <row r="34" spans="2:28" ht="37.5" customHeight="1">
      <c r="B34" s="13">
        <v>1</v>
      </c>
      <c r="C34" s="599">
        <v>1</v>
      </c>
      <c r="D34" s="600">
        <v>3</v>
      </c>
      <c r="E34" s="600">
        <v>1</v>
      </c>
      <c r="F34" s="600">
        <v>4</v>
      </c>
      <c r="G34" s="600">
        <v>5</v>
      </c>
      <c r="H34" s="600">
        <v>6</v>
      </c>
      <c r="I34" s="600">
        <v>7</v>
      </c>
      <c r="J34" s="600">
        <v>8</v>
      </c>
      <c r="K34" s="600">
        <v>9</v>
      </c>
      <c r="L34" s="601">
        <v>1</v>
      </c>
      <c r="M34" s="710" t="s">
        <v>474</v>
      </c>
      <c r="N34" s="710"/>
      <c r="O34" s="710"/>
      <c r="P34" s="710"/>
      <c r="Q34" s="710"/>
      <c r="R34" s="710" t="s">
        <v>474</v>
      </c>
      <c r="S34" s="710"/>
      <c r="T34" s="710"/>
      <c r="U34" s="710"/>
      <c r="V34" s="710"/>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709" t="s">
        <v>474</v>
      </c>
      <c r="N35" s="709"/>
      <c r="O35" s="709"/>
      <c r="P35" s="709"/>
      <c r="Q35" s="709"/>
      <c r="R35" s="709" t="s">
        <v>474</v>
      </c>
      <c r="S35" s="709"/>
      <c r="T35" s="709"/>
      <c r="U35" s="709"/>
      <c r="V35" s="709"/>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709" t="s">
        <v>474</v>
      </c>
      <c r="N36" s="709"/>
      <c r="O36" s="709"/>
      <c r="P36" s="709"/>
      <c r="Q36" s="709"/>
      <c r="R36" s="709" t="s">
        <v>474</v>
      </c>
      <c r="S36" s="709"/>
      <c r="T36" s="709"/>
      <c r="U36" s="709"/>
      <c r="V36" s="709"/>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709" t="s">
        <v>480</v>
      </c>
      <c r="N37" s="709"/>
      <c r="O37" s="709"/>
      <c r="P37" s="709"/>
      <c r="Q37" s="709"/>
      <c r="R37" s="709" t="s">
        <v>476</v>
      </c>
      <c r="S37" s="709"/>
      <c r="T37" s="709"/>
      <c r="U37" s="709"/>
      <c r="V37" s="709"/>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709" t="s">
        <v>481</v>
      </c>
      <c r="N38" s="709"/>
      <c r="O38" s="709"/>
      <c r="P38" s="709"/>
      <c r="Q38" s="709"/>
      <c r="R38" s="709" t="s">
        <v>477</v>
      </c>
      <c r="S38" s="709"/>
      <c r="T38" s="709"/>
      <c r="U38" s="709"/>
      <c r="V38" s="709"/>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709" t="s">
        <v>481</v>
      </c>
      <c r="N39" s="709"/>
      <c r="O39" s="709"/>
      <c r="P39" s="709"/>
      <c r="Q39" s="709"/>
      <c r="R39" s="687" t="s">
        <v>477</v>
      </c>
      <c r="S39" s="688"/>
      <c r="T39" s="688"/>
      <c r="U39" s="688"/>
      <c r="V39" s="689"/>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709"/>
      <c r="N40" s="709"/>
      <c r="O40" s="709"/>
      <c r="P40" s="709"/>
      <c r="Q40" s="709"/>
      <c r="R40" s="687"/>
      <c r="S40" s="688"/>
      <c r="T40" s="688"/>
      <c r="U40" s="688"/>
      <c r="V40" s="689"/>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709"/>
      <c r="N41" s="709"/>
      <c r="O41" s="709"/>
      <c r="P41" s="709"/>
      <c r="Q41" s="709"/>
      <c r="R41" s="687"/>
      <c r="S41" s="688"/>
      <c r="T41" s="688"/>
      <c r="U41" s="688"/>
      <c r="V41" s="689"/>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709"/>
      <c r="N42" s="709"/>
      <c r="O42" s="709"/>
      <c r="P42" s="709"/>
      <c r="Q42" s="709"/>
      <c r="R42" s="687"/>
      <c r="S42" s="688"/>
      <c r="T42" s="688"/>
      <c r="U42" s="688"/>
      <c r="V42" s="689"/>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709"/>
      <c r="N43" s="709"/>
      <c r="O43" s="709"/>
      <c r="P43" s="709"/>
      <c r="Q43" s="709"/>
      <c r="R43" s="687"/>
      <c r="S43" s="688"/>
      <c r="T43" s="688"/>
      <c r="U43" s="688"/>
      <c r="V43" s="689"/>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709"/>
      <c r="N44" s="709"/>
      <c r="O44" s="709"/>
      <c r="P44" s="709"/>
      <c r="Q44" s="709"/>
      <c r="R44" s="687"/>
      <c r="S44" s="688"/>
      <c r="T44" s="688"/>
      <c r="U44" s="688"/>
      <c r="V44" s="689"/>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709"/>
      <c r="N45" s="709"/>
      <c r="O45" s="709"/>
      <c r="P45" s="709"/>
      <c r="Q45" s="709"/>
      <c r="R45" s="687"/>
      <c r="S45" s="688"/>
      <c r="T45" s="688"/>
      <c r="U45" s="688"/>
      <c r="V45" s="689"/>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709"/>
      <c r="N46" s="709"/>
      <c r="O46" s="709"/>
      <c r="P46" s="709"/>
      <c r="Q46" s="709"/>
      <c r="R46" s="687"/>
      <c r="S46" s="688"/>
      <c r="T46" s="688"/>
      <c r="U46" s="688"/>
      <c r="V46" s="689"/>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709"/>
      <c r="N47" s="709"/>
      <c r="O47" s="709"/>
      <c r="P47" s="709"/>
      <c r="Q47" s="709"/>
      <c r="R47" s="687"/>
      <c r="S47" s="688"/>
      <c r="T47" s="688"/>
      <c r="U47" s="688"/>
      <c r="V47" s="689"/>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709"/>
      <c r="N48" s="709"/>
      <c r="O48" s="709"/>
      <c r="P48" s="709"/>
      <c r="Q48" s="709"/>
      <c r="R48" s="687"/>
      <c r="S48" s="688"/>
      <c r="T48" s="688"/>
      <c r="U48" s="688"/>
      <c r="V48" s="689"/>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709"/>
      <c r="N49" s="709"/>
      <c r="O49" s="709"/>
      <c r="P49" s="709"/>
      <c r="Q49" s="709"/>
      <c r="R49" s="687"/>
      <c r="S49" s="688"/>
      <c r="T49" s="688"/>
      <c r="U49" s="688"/>
      <c r="V49" s="689"/>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709"/>
      <c r="N50" s="709"/>
      <c r="O50" s="709"/>
      <c r="P50" s="709"/>
      <c r="Q50" s="709"/>
      <c r="R50" s="687"/>
      <c r="S50" s="688"/>
      <c r="T50" s="688"/>
      <c r="U50" s="688"/>
      <c r="V50" s="689"/>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709"/>
      <c r="N51" s="709"/>
      <c r="O51" s="709"/>
      <c r="P51" s="709"/>
      <c r="Q51" s="709"/>
      <c r="R51" s="687"/>
      <c r="S51" s="688"/>
      <c r="T51" s="688"/>
      <c r="U51" s="688"/>
      <c r="V51" s="689"/>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709"/>
      <c r="N52" s="709"/>
      <c r="O52" s="709"/>
      <c r="P52" s="709"/>
      <c r="Q52" s="709"/>
      <c r="R52" s="687"/>
      <c r="S52" s="688"/>
      <c r="T52" s="688"/>
      <c r="U52" s="688"/>
      <c r="V52" s="689"/>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709"/>
      <c r="N53" s="709"/>
      <c r="O53" s="709"/>
      <c r="P53" s="709"/>
      <c r="Q53" s="709"/>
      <c r="R53" s="687"/>
      <c r="S53" s="688"/>
      <c r="T53" s="688"/>
      <c r="U53" s="688"/>
      <c r="V53" s="689"/>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709"/>
      <c r="N54" s="709"/>
      <c r="O54" s="709"/>
      <c r="P54" s="709"/>
      <c r="Q54" s="709"/>
      <c r="R54" s="687"/>
      <c r="S54" s="688"/>
      <c r="T54" s="688"/>
      <c r="U54" s="688"/>
      <c r="V54" s="689"/>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709"/>
      <c r="N55" s="709"/>
      <c r="O55" s="709"/>
      <c r="P55" s="709"/>
      <c r="Q55" s="709"/>
      <c r="R55" s="687"/>
      <c r="S55" s="688"/>
      <c r="T55" s="688"/>
      <c r="U55" s="688"/>
      <c r="V55" s="689"/>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709"/>
      <c r="N56" s="709"/>
      <c r="O56" s="709"/>
      <c r="P56" s="709"/>
      <c r="Q56" s="709"/>
      <c r="R56" s="687"/>
      <c r="S56" s="688"/>
      <c r="T56" s="688"/>
      <c r="U56" s="688"/>
      <c r="V56" s="689"/>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709"/>
      <c r="N57" s="709"/>
      <c r="O57" s="709"/>
      <c r="P57" s="709"/>
      <c r="Q57" s="709"/>
      <c r="R57" s="687"/>
      <c r="S57" s="688"/>
      <c r="T57" s="688"/>
      <c r="U57" s="688"/>
      <c r="V57" s="689"/>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709"/>
      <c r="N58" s="709"/>
      <c r="O58" s="709"/>
      <c r="P58" s="709"/>
      <c r="Q58" s="709"/>
      <c r="R58" s="687"/>
      <c r="S58" s="688"/>
      <c r="T58" s="688"/>
      <c r="U58" s="688"/>
      <c r="V58" s="689"/>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709"/>
      <c r="N59" s="709"/>
      <c r="O59" s="709"/>
      <c r="P59" s="709"/>
      <c r="Q59" s="709"/>
      <c r="R59" s="687"/>
      <c r="S59" s="688"/>
      <c r="T59" s="688"/>
      <c r="U59" s="688"/>
      <c r="V59" s="689"/>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709"/>
      <c r="N60" s="709"/>
      <c r="O60" s="709"/>
      <c r="P60" s="709"/>
      <c r="Q60" s="709"/>
      <c r="R60" s="687"/>
      <c r="S60" s="688"/>
      <c r="T60" s="688"/>
      <c r="U60" s="688"/>
      <c r="V60" s="689"/>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709"/>
      <c r="N61" s="709"/>
      <c r="O61" s="709"/>
      <c r="P61" s="709"/>
      <c r="Q61" s="709"/>
      <c r="R61" s="687"/>
      <c r="S61" s="688"/>
      <c r="T61" s="688"/>
      <c r="U61" s="688"/>
      <c r="V61" s="689"/>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709"/>
      <c r="N62" s="709"/>
      <c r="O62" s="709"/>
      <c r="P62" s="709"/>
      <c r="Q62" s="709"/>
      <c r="R62" s="687"/>
      <c r="S62" s="688"/>
      <c r="T62" s="688"/>
      <c r="U62" s="688"/>
      <c r="V62" s="689"/>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709"/>
      <c r="N63" s="709"/>
      <c r="O63" s="709"/>
      <c r="P63" s="709"/>
      <c r="Q63" s="709"/>
      <c r="R63" s="687"/>
      <c r="S63" s="688"/>
      <c r="T63" s="688"/>
      <c r="U63" s="688"/>
      <c r="V63" s="689"/>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709"/>
      <c r="N64" s="709"/>
      <c r="O64" s="709"/>
      <c r="P64" s="709"/>
      <c r="Q64" s="709"/>
      <c r="R64" s="687"/>
      <c r="S64" s="688"/>
      <c r="T64" s="688"/>
      <c r="U64" s="688"/>
      <c r="V64" s="689"/>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709"/>
      <c r="N65" s="709"/>
      <c r="O65" s="709"/>
      <c r="P65" s="709"/>
      <c r="Q65" s="709"/>
      <c r="R65" s="687"/>
      <c r="S65" s="688"/>
      <c r="T65" s="688"/>
      <c r="U65" s="688"/>
      <c r="V65" s="689"/>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709"/>
      <c r="N66" s="709"/>
      <c r="O66" s="709"/>
      <c r="P66" s="709"/>
      <c r="Q66" s="709"/>
      <c r="R66" s="687"/>
      <c r="S66" s="688"/>
      <c r="T66" s="688"/>
      <c r="U66" s="688"/>
      <c r="V66" s="689"/>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709"/>
      <c r="N67" s="709"/>
      <c r="O67" s="709"/>
      <c r="P67" s="709"/>
      <c r="Q67" s="709"/>
      <c r="R67" s="687"/>
      <c r="S67" s="688"/>
      <c r="T67" s="688"/>
      <c r="U67" s="688"/>
      <c r="V67" s="689"/>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709"/>
      <c r="N68" s="709"/>
      <c r="O68" s="709"/>
      <c r="P68" s="709"/>
      <c r="Q68" s="709"/>
      <c r="R68" s="687"/>
      <c r="S68" s="688"/>
      <c r="T68" s="688"/>
      <c r="U68" s="688"/>
      <c r="V68" s="689"/>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709"/>
      <c r="N69" s="709"/>
      <c r="O69" s="709"/>
      <c r="P69" s="709"/>
      <c r="Q69" s="709"/>
      <c r="R69" s="687"/>
      <c r="S69" s="688"/>
      <c r="T69" s="688"/>
      <c r="U69" s="688"/>
      <c r="V69" s="689"/>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709"/>
      <c r="N70" s="709"/>
      <c r="O70" s="709"/>
      <c r="P70" s="709"/>
      <c r="Q70" s="709"/>
      <c r="R70" s="687"/>
      <c r="S70" s="688"/>
      <c r="T70" s="688"/>
      <c r="U70" s="688"/>
      <c r="V70" s="689"/>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709"/>
      <c r="N71" s="709"/>
      <c r="O71" s="709"/>
      <c r="P71" s="709"/>
      <c r="Q71" s="709"/>
      <c r="R71" s="687"/>
      <c r="S71" s="688"/>
      <c r="T71" s="688"/>
      <c r="U71" s="688"/>
      <c r="V71" s="689"/>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709"/>
      <c r="N72" s="709"/>
      <c r="O72" s="709"/>
      <c r="P72" s="709"/>
      <c r="Q72" s="709"/>
      <c r="R72" s="687"/>
      <c r="S72" s="688"/>
      <c r="T72" s="688"/>
      <c r="U72" s="688"/>
      <c r="V72" s="689"/>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709"/>
      <c r="N73" s="709"/>
      <c r="O73" s="709"/>
      <c r="P73" s="709"/>
      <c r="Q73" s="709"/>
      <c r="R73" s="687"/>
      <c r="S73" s="688"/>
      <c r="T73" s="688"/>
      <c r="U73" s="688"/>
      <c r="V73" s="689"/>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709"/>
      <c r="N74" s="709"/>
      <c r="O74" s="709"/>
      <c r="P74" s="709"/>
      <c r="Q74" s="709"/>
      <c r="R74" s="687"/>
      <c r="S74" s="688"/>
      <c r="T74" s="688"/>
      <c r="U74" s="688"/>
      <c r="V74" s="689"/>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709"/>
      <c r="N75" s="709"/>
      <c r="O75" s="709"/>
      <c r="P75" s="709"/>
      <c r="Q75" s="709"/>
      <c r="R75" s="687"/>
      <c r="S75" s="688"/>
      <c r="T75" s="688"/>
      <c r="U75" s="688"/>
      <c r="V75" s="689"/>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709"/>
      <c r="N76" s="709"/>
      <c r="O76" s="709"/>
      <c r="P76" s="709"/>
      <c r="Q76" s="709"/>
      <c r="R76" s="687"/>
      <c r="S76" s="688"/>
      <c r="T76" s="688"/>
      <c r="U76" s="688"/>
      <c r="V76" s="689"/>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709"/>
      <c r="N77" s="709"/>
      <c r="O77" s="709"/>
      <c r="P77" s="709"/>
      <c r="Q77" s="709"/>
      <c r="R77" s="687"/>
      <c r="S77" s="688"/>
      <c r="T77" s="688"/>
      <c r="U77" s="688"/>
      <c r="V77" s="689"/>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709"/>
      <c r="N78" s="709"/>
      <c r="O78" s="709"/>
      <c r="P78" s="709"/>
      <c r="Q78" s="709"/>
      <c r="R78" s="687"/>
      <c r="S78" s="688"/>
      <c r="T78" s="688"/>
      <c r="U78" s="688"/>
      <c r="V78" s="689"/>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709"/>
      <c r="N79" s="709"/>
      <c r="O79" s="709"/>
      <c r="P79" s="709"/>
      <c r="Q79" s="709"/>
      <c r="R79" s="687"/>
      <c r="S79" s="688"/>
      <c r="T79" s="688"/>
      <c r="U79" s="688"/>
      <c r="V79" s="689"/>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709"/>
      <c r="N80" s="709"/>
      <c r="O80" s="709"/>
      <c r="P80" s="709"/>
      <c r="Q80" s="709"/>
      <c r="R80" s="687"/>
      <c r="S80" s="688"/>
      <c r="T80" s="688"/>
      <c r="U80" s="688"/>
      <c r="V80" s="689"/>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709"/>
      <c r="N81" s="709"/>
      <c r="O81" s="709"/>
      <c r="P81" s="709"/>
      <c r="Q81" s="709"/>
      <c r="R81" s="687"/>
      <c r="S81" s="688"/>
      <c r="T81" s="688"/>
      <c r="U81" s="688"/>
      <c r="V81" s="689"/>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709"/>
      <c r="N82" s="709"/>
      <c r="O82" s="709"/>
      <c r="P82" s="709"/>
      <c r="Q82" s="709"/>
      <c r="R82" s="687"/>
      <c r="S82" s="688"/>
      <c r="T82" s="688"/>
      <c r="U82" s="688"/>
      <c r="V82" s="689"/>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709"/>
      <c r="N83" s="709"/>
      <c r="O83" s="709"/>
      <c r="P83" s="709"/>
      <c r="Q83" s="709"/>
      <c r="R83" s="687"/>
      <c r="S83" s="688"/>
      <c r="T83" s="688"/>
      <c r="U83" s="688"/>
      <c r="V83" s="689"/>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709"/>
      <c r="N84" s="709"/>
      <c r="O84" s="709"/>
      <c r="P84" s="709"/>
      <c r="Q84" s="709"/>
      <c r="R84" s="687"/>
      <c r="S84" s="688"/>
      <c r="T84" s="688"/>
      <c r="U84" s="688"/>
      <c r="V84" s="689"/>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709"/>
      <c r="N85" s="709"/>
      <c r="O85" s="709"/>
      <c r="P85" s="709"/>
      <c r="Q85" s="709"/>
      <c r="R85" s="687"/>
      <c r="S85" s="688"/>
      <c r="T85" s="688"/>
      <c r="U85" s="688"/>
      <c r="V85" s="689"/>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709"/>
      <c r="N86" s="709"/>
      <c r="O86" s="709"/>
      <c r="P86" s="709"/>
      <c r="Q86" s="709"/>
      <c r="R86" s="687"/>
      <c r="S86" s="688"/>
      <c r="T86" s="688"/>
      <c r="U86" s="688"/>
      <c r="V86" s="689"/>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709"/>
      <c r="N87" s="709"/>
      <c r="O87" s="709"/>
      <c r="P87" s="709"/>
      <c r="Q87" s="709"/>
      <c r="R87" s="687"/>
      <c r="S87" s="688"/>
      <c r="T87" s="688"/>
      <c r="U87" s="688"/>
      <c r="V87" s="689"/>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709"/>
      <c r="N88" s="709"/>
      <c r="O88" s="709"/>
      <c r="P88" s="709"/>
      <c r="Q88" s="709"/>
      <c r="R88" s="687"/>
      <c r="S88" s="688"/>
      <c r="T88" s="688"/>
      <c r="U88" s="688"/>
      <c r="V88" s="689"/>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709"/>
      <c r="N89" s="709"/>
      <c r="O89" s="709"/>
      <c r="P89" s="709"/>
      <c r="Q89" s="709"/>
      <c r="R89" s="687"/>
      <c r="S89" s="688"/>
      <c r="T89" s="688"/>
      <c r="U89" s="688"/>
      <c r="V89" s="689"/>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709"/>
      <c r="N90" s="709"/>
      <c r="O90" s="709"/>
      <c r="P90" s="709"/>
      <c r="Q90" s="709"/>
      <c r="R90" s="687"/>
      <c r="S90" s="688"/>
      <c r="T90" s="688"/>
      <c r="U90" s="688"/>
      <c r="V90" s="689"/>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709"/>
      <c r="N91" s="709"/>
      <c r="O91" s="709"/>
      <c r="P91" s="709"/>
      <c r="Q91" s="709"/>
      <c r="R91" s="687"/>
      <c r="S91" s="688"/>
      <c r="T91" s="688"/>
      <c r="U91" s="688"/>
      <c r="V91" s="689"/>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709"/>
      <c r="N92" s="709"/>
      <c r="O92" s="709"/>
      <c r="P92" s="709"/>
      <c r="Q92" s="709"/>
      <c r="R92" s="687"/>
      <c r="S92" s="688"/>
      <c r="T92" s="688"/>
      <c r="U92" s="688"/>
      <c r="V92" s="689"/>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709"/>
      <c r="N93" s="709"/>
      <c r="O93" s="709"/>
      <c r="P93" s="709"/>
      <c r="Q93" s="709"/>
      <c r="R93" s="687"/>
      <c r="S93" s="688"/>
      <c r="T93" s="688"/>
      <c r="U93" s="688"/>
      <c r="V93" s="689"/>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709"/>
      <c r="N94" s="709"/>
      <c r="O94" s="709"/>
      <c r="P94" s="709"/>
      <c r="Q94" s="709"/>
      <c r="R94" s="687"/>
      <c r="S94" s="688"/>
      <c r="T94" s="688"/>
      <c r="U94" s="688"/>
      <c r="V94" s="689"/>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709"/>
      <c r="N95" s="709"/>
      <c r="O95" s="709"/>
      <c r="P95" s="709"/>
      <c r="Q95" s="709"/>
      <c r="R95" s="687"/>
      <c r="S95" s="688"/>
      <c r="T95" s="688"/>
      <c r="U95" s="688"/>
      <c r="V95" s="689"/>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709"/>
      <c r="N96" s="709"/>
      <c r="O96" s="709"/>
      <c r="P96" s="709"/>
      <c r="Q96" s="709"/>
      <c r="R96" s="687"/>
      <c r="S96" s="688"/>
      <c r="T96" s="688"/>
      <c r="U96" s="688"/>
      <c r="V96" s="689"/>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709"/>
      <c r="N97" s="709"/>
      <c r="O97" s="709"/>
      <c r="P97" s="709"/>
      <c r="Q97" s="709"/>
      <c r="R97" s="687"/>
      <c r="S97" s="688"/>
      <c r="T97" s="688"/>
      <c r="U97" s="688"/>
      <c r="V97" s="689"/>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709"/>
      <c r="N98" s="709"/>
      <c r="O98" s="709"/>
      <c r="P98" s="709"/>
      <c r="Q98" s="709"/>
      <c r="R98" s="687"/>
      <c r="S98" s="688"/>
      <c r="T98" s="688"/>
      <c r="U98" s="688"/>
      <c r="V98" s="689"/>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709"/>
      <c r="N99" s="709"/>
      <c r="O99" s="709"/>
      <c r="P99" s="709"/>
      <c r="Q99" s="709"/>
      <c r="R99" s="687"/>
      <c r="S99" s="688"/>
      <c r="T99" s="688"/>
      <c r="U99" s="688"/>
      <c r="V99" s="689"/>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709"/>
      <c r="N100" s="709"/>
      <c r="O100" s="709"/>
      <c r="P100" s="709"/>
      <c r="Q100" s="709"/>
      <c r="R100" s="687"/>
      <c r="S100" s="688"/>
      <c r="T100" s="688"/>
      <c r="U100" s="688"/>
      <c r="V100" s="689"/>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709"/>
      <c r="N101" s="709"/>
      <c r="O101" s="709"/>
      <c r="P101" s="709"/>
      <c r="Q101" s="709"/>
      <c r="R101" s="687"/>
      <c r="S101" s="688"/>
      <c r="T101" s="688"/>
      <c r="U101" s="688"/>
      <c r="V101" s="689"/>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709"/>
      <c r="N102" s="709"/>
      <c r="O102" s="709"/>
      <c r="P102" s="709"/>
      <c r="Q102" s="709"/>
      <c r="R102" s="687"/>
      <c r="S102" s="688"/>
      <c r="T102" s="688"/>
      <c r="U102" s="688"/>
      <c r="V102" s="689"/>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709"/>
      <c r="N103" s="709"/>
      <c r="O103" s="709"/>
      <c r="P103" s="709"/>
      <c r="Q103" s="709"/>
      <c r="R103" s="687"/>
      <c r="S103" s="688"/>
      <c r="T103" s="688"/>
      <c r="U103" s="688"/>
      <c r="V103" s="689"/>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709"/>
      <c r="N104" s="709"/>
      <c r="O104" s="709"/>
      <c r="P104" s="709"/>
      <c r="Q104" s="709"/>
      <c r="R104" s="687"/>
      <c r="S104" s="688"/>
      <c r="T104" s="688"/>
      <c r="U104" s="688"/>
      <c r="V104" s="689"/>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709"/>
      <c r="N105" s="709"/>
      <c r="O105" s="709"/>
      <c r="P105" s="709"/>
      <c r="Q105" s="709"/>
      <c r="R105" s="687"/>
      <c r="S105" s="688"/>
      <c r="T105" s="688"/>
      <c r="U105" s="688"/>
      <c r="V105" s="689"/>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709"/>
      <c r="N106" s="709"/>
      <c r="O106" s="709"/>
      <c r="P106" s="709"/>
      <c r="Q106" s="709"/>
      <c r="R106" s="687"/>
      <c r="S106" s="688"/>
      <c r="T106" s="688"/>
      <c r="U106" s="688"/>
      <c r="V106" s="689"/>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709"/>
      <c r="N107" s="709"/>
      <c r="O107" s="709"/>
      <c r="P107" s="709"/>
      <c r="Q107" s="709"/>
      <c r="R107" s="687"/>
      <c r="S107" s="688"/>
      <c r="T107" s="688"/>
      <c r="U107" s="688"/>
      <c r="V107" s="689"/>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709"/>
      <c r="N108" s="709"/>
      <c r="O108" s="709"/>
      <c r="P108" s="709"/>
      <c r="Q108" s="709"/>
      <c r="R108" s="687"/>
      <c r="S108" s="688"/>
      <c r="T108" s="688"/>
      <c r="U108" s="688"/>
      <c r="V108" s="689"/>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709"/>
      <c r="N109" s="709"/>
      <c r="O109" s="709"/>
      <c r="P109" s="709"/>
      <c r="Q109" s="709"/>
      <c r="R109" s="687"/>
      <c r="S109" s="688"/>
      <c r="T109" s="688"/>
      <c r="U109" s="688"/>
      <c r="V109" s="689"/>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709"/>
      <c r="N110" s="709"/>
      <c r="O110" s="709"/>
      <c r="P110" s="709"/>
      <c r="Q110" s="709"/>
      <c r="R110" s="687"/>
      <c r="S110" s="688"/>
      <c r="T110" s="688"/>
      <c r="U110" s="688"/>
      <c r="V110" s="689"/>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709"/>
      <c r="N111" s="709"/>
      <c r="O111" s="709"/>
      <c r="P111" s="709"/>
      <c r="Q111" s="709"/>
      <c r="R111" s="687"/>
      <c r="S111" s="688"/>
      <c r="T111" s="688"/>
      <c r="U111" s="688"/>
      <c r="V111" s="689"/>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709"/>
      <c r="N112" s="709"/>
      <c r="O112" s="709"/>
      <c r="P112" s="709"/>
      <c r="Q112" s="709"/>
      <c r="R112" s="687"/>
      <c r="S112" s="688"/>
      <c r="T112" s="688"/>
      <c r="U112" s="688"/>
      <c r="V112" s="689"/>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709"/>
      <c r="N113" s="709"/>
      <c r="O113" s="709"/>
      <c r="P113" s="709"/>
      <c r="Q113" s="709"/>
      <c r="R113" s="687"/>
      <c r="S113" s="688"/>
      <c r="T113" s="688"/>
      <c r="U113" s="688"/>
      <c r="V113" s="689"/>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709"/>
      <c r="N114" s="709"/>
      <c r="O114" s="709"/>
      <c r="P114" s="709"/>
      <c r="Q114" s="709"/>
      <c r="R114" s="687"/>
      <c r="S114" s="688"/>
      <c r="T114" s="688"/>
      <c r="U114" s="688"/>
      <c r="V114" s="689"/>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709"/>
      <c r="N115" s="709"/>
      <c r="O115" s="709"/>
      <c r="P115" s="709"/>
      <c r="Q115" s="709"/>
      <c r="R115" s="687"/>
      <c r="S115" s="688"/>
      <c r="T115" s="688"/>
      <c r="U115" s="688"/>
      <c r="V115" s="689"/>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709"/>
      <c r="N116" s="709"/>
      <c r="O116" s="709"/>
      <c r="P116" s="709"/>
      <c r="Q116" s="709"/>
      <c r="R116" s="687"/>
      <c r="S116" s="688"/>
      <c r="T116" s="688"/>
      <c r="U116" s="688"/>
      <c r="V116" s="689"/>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709"/>
      <c r="N117" s="709"/>
      <c r="O117" s="709"/>
      <c r="P117" s="709"/>
      <c r="Q117" s="709"/>
      <c r="R117" s="687"/>
      <c r="S117" s="688"/>
      <c r="T117" s="688"/>
      <c r="U117" s="688"/>
      <c r="V117" s="689"/>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709"/>
      <c r="N118" s="709"/>
      <c r="O118" s="709"/>
      <c r="P118" s="709"/>
      <c r="Q118" s="709"/>
      <c r="R118" s="687"/>
      <c r="S118" s="688"/>
      <c r="T118" s="688"/>
      <c r="U118" s="688"/>
      <c r="V118" s="689"/>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709"/>
      <c r="N119" s="709"/>
      <c r="O119" s="709"/>
      <c r="P119" s="709"/>
      <c r="Q119" s="709"/>
      <c r="R119" s="687"/>
      <c r="S119" s="688"/>
      <c r="T119" s="688"/>
      <c r="U119" s="688"/>
      <c r="V119" s="689"/>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709"/>
      <c r="N120" s="709"/>
      <c r="O120" s="709"/>
      <c r="P120" s="709"/>
      <c r="Q120" s="709"/>
      <c r="R120" s="687"/>
      <c r="S120" s="688"/>
      <c r="T120" s="688"/>
      <c r="U120" s="688"/>
      <c r="V120" s="689"/>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709"/>
      <c r="N121" s="709"/>
      <c r="O121" s="709"/>
      <c r="P121" s="709"/>
      <c r="Q121" s="709"/>
      <c r="R121" s="687"/>
      <c r="S121" s="688"/>
      <c r="T121" s="688"/>
      <c r="U121" s="688"/>
      <c r="V121" s="689"/>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709"/>
      <c r="N122" s="709"/>
      <c r="O122" s="709"/>
      <c r="P122" s="709"/>
      <c r="Q122" s="709"/>
      <c r="R122" s="687"/>
      <c r="S122" s="688"/>
      <c r="T122" s="688"/>
      <c r="U122" s="688"/>
      <c r="V122" s="689"/>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709"/>
      <c r="N123" s="709"/>
      <c r="O123" s="709"/>
      <c r="P123" s="709"/>
      <c r="Q123" s="709"/>
      <c r="R123" s="687"/>
      <c r="S123" s="688"/>
      <c r="T123" s="688"/>
      <c r="U123" s="688"/>
      <c r="V123" s="689"/>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709"/>
      <c r="N124" s="709"/>
      <c r="O124" s="709"/>
      <c r="P124" s="709"/>
      <c r="Q124" s="709"/>
      <c r="R124" s="687"/>
      <c r="S124" s="688"/>
      <c r="T124" s="688"/>
      <c r="U124" s="688"/>
      <c r="V124" s="689"/>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709"/>
      <c r="N125" s="709"/>
      <c r="O125" s="709"/>
      <c r="P125" s="709"/>
      <c r="Q125" s="709"/>
      <c r="R125" s="687"/>
      <c r="S125" s="688"/>
      <c r="T125" s="688"/>
      <c r="U125" s="688"/>
      <c r="V125" s="689"/>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709"/>
      <c r="N126" s="709"/>
      <c r="O126" s="709"/>
      <c r="P126" s="709"/>
      <c r="Q126" s="709"/>
      <c r="R126" s="687"/>
      <c r="S126" s="688"/>
      <c r="T126" s="688"/>
      <c r="U126" s="688"/>
      <c r="V126" s="689"/>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709"/>
      <c r="N127" s="709"/>
      <c r="O127" s="709"/>
      <c r="P127" s="709"/>
      <c r="Q127" s="709"/>
      <c r="R127" s="687"/>
      <c r="S127" s="688"/>
      <c r="T127" s="688"/>
      <c r="U127" s="688"/>
      <c r="V127" s="689"/>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709"/>
      <c r="N128" s="709"/>
      <c r="O128" s="709"/>
      <c r="P128" s="709"/>
      <c r="Q128" s="709"/>
      <c r="R128" s="687"/>
      <c r="S128" s="688"/>
      <c r="T128" s="688"/>
      <c r="U128" s="688"/>
      <c r="V128" s="689"/>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709"/>
      <c r="N129" s="709"/>
      <c r="O129" s="709"/>
      <c r="P129" s="709"/>
      <c r="Q129" s="709"/>
      <c r="R129" s="687"/>
      <c r="S129" s="688"/>
      <c r="T129" s="688"/>
      <c r="U129" s="688"/>
      <c r="V129" s="689"/>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709"/>
      <c r="N130" s="709"/>
      <c r="O130" s="709"/>
      <c r="P130" s="709"/>
      <c r="Q130" s="709"/>
      <c r="R130" s="687"/>
      <c r="S130" s="688"/>
      <c r="T130" s="688"/>
      <c r="U130" s="688"/>
      <c r="V130" s="689"/>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709"/>
      <c r="N131" s="709"/>
      <c r="O131" s="709"/>
      <c r="P131" s="709"/>
      <c r="Q131" s="709"/>
      <c r="R131" s="687"/>
      <c r="S131" s="688"/>
      <c r="T131" s="688"/>
      <c r="U131" s="688"/>
      <c r="V131" s="689"/>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709"/>
      <c r="N132" s="709"/>
      <c r="O132" s="709"/>
      <c r="P132" s="709"/>
      <c r="Q132" s="709"/>
      <c r="R132" s="687"/>
      <c r="S132" s="688"/>
      <c r="T132" s="688"/>
      <c r="U132" s="688"/>
      <c r="V132" s="689"/>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711"/>
      <c r="N133" s="711"/>
      <c r="O133" s="711"/>
      <c r="P133" s="711"/>
      <c r="Q133" s="711"/>
      <c r="R133" s="671"/>
      <c r="S133" s="672"/>
      <c r="T133" s="672"/>
      <c r="U133" s="672"/>
      <c r="V133" s="673"/>
      <c r="W133" s="616"/>
      <c r="X133" s="617"/>
      <c r="Y133" s="637"/>
      <c r="Z133" s="618"/>
      <c r="AA133" s="619"/>
      <c r="AB133" s="591" t="str">
        <f t="shared" si="3"/>
        <v/>
      </c>
    </row>
    <row r="134" spans="1:28" ht="4.5" customHeight="1">
      <c r="A134" s="12"/>
    </row>
    <row r="135" spans="1:28" ht="28.5" customHeight="1">
      <c r="B135" s="19"/>
      <c r="C135" s="665"/>
      <c r="D135" s="665"/>
      <c r="E135" s="665"/>
      <c r="F135" s="665"/>
      <c r="G135" s="665"/>
      <c r="H135" s="665"/>
      <c r="I135" s="665"/>
      <c r="J135" s="665"/>
      <c r="K135" s="665"/>
      <c r="L135" s="665"/>
      <c r="M135" s="665"/>
      <c r="N135" s="665"/>
      <c r="O135" s="665"/>
      <c r="P135" s="665"/>
      <c r="Q135" s="665"/>
      <c r="R135" s="665"/>
      <c r="S135" s="665"/>
      <c r="T135" s="665"/>
      <c r="U135" s="665"/>
      <c r="V135" s="665"/>
      <c r="W135" s="665"/>
      <c r="X135" s="665"/>
      <c r="Y135" s="665"/>
      <c r="Z135" s="665"/>
      <c r="AA135" s="665"/>
      <c r="AB135" s="665"/>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election activeCell="AK1" sqref="AK1"/>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822" t="s">
        <v>85</v>
      </c>
      <c r="Z1" s="822"/>
      <c r="AA1" s="822"/>
      <c r="AB1" s="822"/>
      <c r="AC1" s="822" t="str">
        <f>IF(基本情報入力シート!C11="","",基本情報入力シート!C11)</f>
        <v/>
      </c>
      <c r="AD1" s="822"/>
      <c r="AE1" s="822"/>
      <c r="AF1" s="822"/>
      <c r="AG1" s="822"/>
      <c r="AH1" s="822"/>
      <c r="AI1" s="822"/>
      <c r="AJ1" s="822"/>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788">
        <v>3</v>
      </c>
      <c r="Z4" s="788"/>
      <c r="AA4" s="59" t="s">
        <v>17</v>
      </c>
      <c r="AE4" s="59"/>
      <c r="AH4" s="59"/>
      <c r="AI4" s="59"/>
      <c r="AJ4" s="33"/>
    </row>
    <row r="5" spans="1:46" ht="16.5" customHeight="1">
      <c r="A5" s="834" t="s">
        <v>385</v>
      </c>
      <c r="B5" s="834"/>
      <c r="C5" s="834"/>
      <c r="D5" s="834"/>
      <c r="E5" s="834"/>
      <c r="F5" s="834"/>
      <c r="G5" s="834"/>
      <c r="H5" s="834"/>
      <c r="I5" s="834"/>
      <c r="J5" s="834"/>
      <c r="K5" s="834"/>
      <c r="L5" s="834"/>
      <c r="M5" s="834"/>
      <c r="N5" s="834"/>
      <c r="O5" s="834"/>
      <c r="P5" s="834"/>
      <c r="Q5" s="834"/>
      <c r="R5" s="834"/>
      <c r="S5" s="834"/>
      <c r="T5" s="834"/>
      <c r="U5" s="834"/>
      <c r="V5" s="834"/>
      <c r="W5" s="834"/>
      <c r="X5" s="834"/>
      <c r="Y5" s="834"/>
      <c r="Z5" s="834"/>
      <c r="AA5" s="834"/>
      <c r="AB5" s="834"/>
      <c r="AC5" s="834"/>
      <c r="AD5" s="834"/>
      <c r="AE5" s="834"/>
      <c r="AF5" s="834"/>
      <c r="AG5" s="834"/>
      <c r="AH5" s="834"/>
      <c r="AI5" s="834"/>
      <c r="AJ5" s="834"/>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011" t="s">
        <v>126</v>
      </c>
      <c r="B9" s="1012"/>
      <c r="C9" s="1012"/>
      <c r="D9" s="1012"/>
      <c r="E9" s="1012"/>
      <c r="F9" s="1013"/>
      <c r="G9" s="1014" t="str">
        <f>IF(基本情報入力シート!M15="","",基本情報入力シート!M15)</f>
        <v>○○ケアサービス</v>
      </c>
      <c r="H9" s="1014"/>
      <c r="I9" s="1014"/>
      <c r="J9" s="1014"/>
      <c r="K9" s="1014"/>
      <c r="L9" s="1014"/>
      <c r="M9" s="1014"/>
      <c r="N9" s="1014"/>
      <c r="O9" s="1014"/>
      <c r="P9" s="1014"/>
      <c r="Q9" s="1014"/>
      <c r="R9" s="1014"/>
      <c r="S9" s="1014"/>
      <c r="T9" s="1014"/>
      <c r="U9" s="1014"/>
      <c r="V9" s="1014"/>
      <c r="W9" s="1014"/>
      <c r="X9" s="1014"/>
      <c r="Y9" s="1014"/>
      <c r="Z9" s="1014"/>
      <c r="AA9" s="1014"/>
      <c r="AB9" s="1014"/>
      <c r="AC9" s="1014"/>
      <c r="AD9" s="1014"/>
      <c r="AE9" s="1014"/>
      <c r="AF9" s="1014"/>
      <c r="AG9" s="1014"/>
      <c r="AH9" s="1014"/>
      <c r="AI9" s="1014"/>
      <c r="AJ9" s="1015"/>
    </row>
    <row r="10" spans="1:46" s="65" customFormat="1" ht="25.5" customHeight="1">
      <c r="A10" s="1006" t="s">
        <v>125</v>
      </c>
      <c r="B10" s="1007"/>
      <c r="C10" s="1007"/>
      <c r="D10" s="1007"/>
      <c r="E10" s="1007"/>
      <c r="F10" s="783"/>
      <c r="G10" s="1016" t="str">
        <f>IF(基本情報入力シート!M16="","",基本情報入力シート!M16)</f>
        <v>○○ケアサービス</v>
      </c>
      <c r="H10" s="1016"/>
      <c r="I10" s="1016"/>
      <c r="J10" s="1016"/>
      <c r="K10" s="1016"/>
      <c r="L10" s="1016"/>
      <c r="M10" s="1016"/>
      <c r="N10" s="1016"/>
      <c r="O10" s="1016"/>
      <c r="P10" s="1016"/>
      <c r="Q10" s="1016"/>
      <c r="R10" s="1016"/>
      <c r="S10" s="1016"/>
      <c r="T10" s="1016"/>
      <c r="U10" s="1016"/>
      <c r="V10" s="1016"/>
      <c r="W10" s="1016"/>
      <c r="X10" s="1016"/>
      <c r="Y10" s="1016"/>
      <c r="Z10" s="1016"/>
      <c r="AA10" s="1016"/>
      <c r="AB10" s="1016"/>
      <c r="AC10" s="1016"/>
      <c r="AD10" s="1016"/>
      <c r="AE10" s="1016"/>
      <c r="AF10" s="1016"/>
      <c r="AG10" s="1016"/>
      <c r="AH10" s="1016"/>
      <c r="AI10" s="1016"/>
      <c r="AJ10" s="1017"/>
    </row>
    <row r="11" spans="1:46" s="65" customFormat="1" ht="12.75" customHeight="1">
      <c r="A11" s="1029" t="s">
        <v>129</v>
      </c>
      <c r="B11" s="1030"/>
      <c r="C11" s="1030"/>
      <c r="D11" s="1030"/>
      <c r="E11" s="1030"/>
      <c r="F11" s="1031"/>
      <c r="G11" s="66" t="s">
        <v>7</v>
      </c>
      <c r="H11" s="789" t="str">
        <f>IF(基本情報入力シート!AD17="","",基本情報入力シート!AD17)</f>
        <v>100－1234</v>
      </c>
      <c r="I11" s="789"/>
      <c r="J11" s="789"/>
      <c r="K11" s="789"/>
      <c r="L11" s="789"/>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008"/>
      <c r="B12" s="1009"/>
      <c r="C12" s="1009"/>
      <c r="D12" s="1009"/>
      <c r="E12" s="1009"/>
      <c r="F12" s="1010"/>
      <c r="G12" s="1025" t="str">
        <f>IF(基本情報入力シート!M18="","",基本情報入力シート!M18)</f>
        <v>千代田区霞が関１－２－２</v>
      </c>
      <c r="H12" s="1026"/>
      <c r="I12" s="1026"/>
      <c r="J12" s="1026"/>
      <c r="K12" s="1026"/>
      <c r="L12" s="1026"/>
      <c r="M12" s="1026"/>
      <c r="N12" s="1026"/>
      <c r="O12" s="1026"/>
      <c r="P12" s="1026"/>
      <c r="Q12" s="1026"/>
      <c r="R12" s="1026"/>
      <c r="S12" s="1026"/>
      <c r="T12" s="1026"/>
      <c r="U12" s="1026"/>
      <c r="V12" s="1026"/>
      <c r="W12" s="1026"/>
      <c r="X12" s="1026"/>
      <c r="Y12" s="1026"/>
      <c r="Z12" s="1026"/>
      <c r="AA12" s="1026"/>
      <c r="AB12" s="1026"/>
      <c r="AC12" s="1026"/>
      <c r="AD12" s="1026"/>
      <c r="AE12" s="1026"/>
      <c r="AF12" s="1026"/>
      <c r="AG12" s="1026"/>
      <c r="AH12" s="1026"/>
      <c r="AI12" s="1026"/>
      <c r="AJ12" s="1027"/>
    </row>
    <row r="13" spans="1:46" s="65" customFormat="1" ht="16.5" customHeight="1">
      <c r="A13" s="1008"/>
      <c r="B13" s="1009"/>
      <c r="C13" s="1009"/>
      <c r="D13" s="1009"/>
      <c r="E13" s="1009"/>
      <c r="F13" s="1010"/>
      <c r="G13" s="1028" t="str">
        <f>IF(基本情報入力シート!M19="","",基本情報入力シート!M19)</f>
        <v>○○ビル18Ｆ</v>
      </c>
      <c r="H13" s="1023"/>
      <c r="I13" s="1023"/>
      <c r="J13" s="1023"/>
      <c r="K13" s="1023"/>
      <c r="L13" s="1023"/>
      <c r="M13" s="1023"/>
      <c r="N13" s="1023"/>
      <c r="O13" s="1023"/>
      <c r="P13" s="1023"/>
      <c r="Q13" s="1023"/>
      <c r="R13" s="1023"/>
      <c r="S13" s="1023"/>
      <c r="T13" s="1023"/>
      <c r="U13" s="1023"/>
      <c r="V13" s="1023"/>
      <c r="W13" s="1023"/>
      <c r="X13" s="1023"/>
      <c r="Y13" s="1023"/>
      <c r="Z13" s="1023"/>
      <c r="AA13" s="1023"/>
      <c r="AB13" s="1023"/>
      <c r="AC13" s="1023"/>
      <c r="AD13" s="1023"/>
      <c r="AE13" s="1023"/>
      <c r="AF13" s="1023"/>
      <c r="AG13" s="1023"/>
      <c r="AH13" s="1023"/>
      <c r="AI13" s="1023"/>
      <c r="AJ13" s="1024"/>
    </row>
    <row r="14" spans="1:46" s="65" customFormat="1" ht="12">
      <c r="A14" s="1032" t="s">
        <v>126</v>
      </c>
      <c r="B14" s="1033"/>
      <c r="C14" s="1033"/>
      <c r="D14" s="1033"/>
      <c r="E14" s="1033"/>
      <c r="F14" s="1034"/>
      <c r="G14" s="1021" t="str">
        <f>IF(基本情報入力シート!M22="","",基本情報入力シート!M22)</f>
        <v>コウロウ　タロウ</v>
      </c>
      <c r="H14" s="1021"/>
      <c r="I14" s="1021"/>
      <c r="J14" s="1021"/>
      <c r="K14" s="1021"/>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1"/>
      <c r="AI14" s="1021"/>
      <c r="AJ14" s="1022"/>
    </row>
    <row r="15" spans="1:46" s="65" customFormat="1" ht="25.5" customHeight="1">
      <c r="A15" s="1008" t="s">
        <v>124</v>
      </c>
      <c r="B15" s="1009"/>
      <c r="C15" s="1009"/>
      <c r="D15" s="1009"/>
      <c r="E15" s="1009"/>
      <c r="F15" s="1010"/>
      <c r="G15" s="1023" t="str">
        <f>IF(基本情報入力シート!M23="","",基本情報入力シート!M23)</f>
        <v>厚労　太郎</v>
      </c>
      <c r="H15" s="1023"/>
      <c r="I15" s="1023"/>
      <c r="J15" s="1023"/>
      <c r="K15" s="1023"/>
      <c r="L15" s="1023"/>
      <c r="M15" s="1023"/>
      <c r="N15" s="1023"/>
      <c r="O15" s="1023"/>
      <c r="P15" s="1023"/>
      <c r="Q15" s="1023"/>
      <c r="R15" s="1023"/>
      <c r="S15" s="1023"/>
      <c r="T15" s="1023"/>
      <c r="U15" s="1023"/>
      <c r="V15" s="1023"/>
      <c r="W15" s="1023"/>
      <c r="X15" s="1023"/>
      <c r="Y15" s="1023"/>
      <c r="Z15" s="1023"/>
      <c r="AA15" s="1023"/>
      <c r="AB15" s="1023"/>
      <c r="AC15" s="1023"/>
      <c r="AD15" s="1023"/>
      <c r="AE15" s="1023"/>
      <c r="AF15" s="1023"/>
      <c r="AG15" s="1023"/>
      <c r="AH15" s="1023"/>
      <c r="AI15" s="1023"/>
      <c r="AJ15" s="1024"/>
    </row>
    <row r="16" spans="1:46" s="65" customFormat="1" ht="15" customHeight="1">
      <c r="A16" s="1018" t="s">
        <v>128</v>
      </c>
      <c r="B16" s="1018"/>
      <c r="C16" s="1018"/>
      <c r="D16" s="1018"/>
      <c r="E16" s="1018"/>
      <c r="F16" s="1018"/>
      <c r="G16" s="775" t="s">
        <v>0</v>
      </c>
      <c r="H16" s="822"/>
      <c r="I16" s="822"/>
      <c r="J16" s="822"/>
      <c r="K16" s="1019" t="str">
        <f>IF(基本情報入力シート!M24="","",基本情報入力シート!M24)</f>
        <v>03-3571-0000</v>
      </c>
      <c r="L16" s="1019"/>
      <c r="M16" s="1019"/>
      <c r="N16" s="1019"/>
      <c r="O16" s="1019"/>
      <c r="P16" s="822" t="s">
        <v>1</v>
      </c>
      <c r="Q16" s="822"/>
      <c r="R16" s="822"/>
      <c r="S16" s="822"/>
      <c r="T16" s="1019" t="str">
        <f>IF(基本情報入力シート!M25="","",基本情報入力シート!M25)</f>
        <v>03-3571-9999</v>
      </c>
      <c r="U16" s="1019"/>
      <c r="V16" s="1019"/>
      <c r="W16" s="1019"/>
      <c r="X16" s="1019"/>
      <c r="Y16" s="822" t="s">
        <v>127</v>
      </c>
      <c r="Z16" s="822"/>
      <c r="AA16" s="822"/>
      <c r="AB16" s="822"/>
      <c r="AC16" s="1020" t="str">
        <f>IF(基本情報入力シート!M26="","",基本情報入力シート!M26)</f>
        <v>aaa@aaa.aa.jp</v>
      </c>
      <c r="AD16" s="1020"/>
      <c r="AE16" s="1020"/>
      <c r="AF16" s="1020"/>
      <c r="AG16" s="1020"/>
      <c r="AH16" s="1020"/>
      <c r="AI16" s="1020"/>
      <c r="AJ16" s="1020"/>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999" t="s">
        <v>251</v>
      </c>
      <c r="O28" s="1000"/>
      <c r="P28" s="1000"/>
      <c r="Q28" s="1000"/>
      <c r="R28" s="1000"/>
      <c r="S28" s="1000"/>
      <c r="T28" s="1000"/>
      <c r="U28" s="1000"/>
      <c r="V28" s="1000"/>
      <c r="W28" s="1000"/>
      <c r="X28" s="1000"/>
      <c r="Y28" s="1000"/>
      <c r="Z28" s="1000"/>
      <c r="AA28" s="1000"/>
      <c r="AB28" s="1000"/>
      <c r="AC28" s="1000"/>
      <c r="AD28" s="1000"/>
      <c r="AE28" s="1000"/>
      <c r="AF28" s="1000"/>
      <c r="AG28" s="1000"/>
      <c r="AH28" s="1000"/>
      <c r="AI28" s="1000"/>
      <c r="AJ28" s="1001"/>
      <c r="AK28" s="58"/>
      <c r="AT28" s="90"/>
    </row>
    <row r="29" spans="1:46" ht="21" customHeight="1">
      <c r="A29" s="104" t="s">
        <v>10</v>
      </c>
      <c r="B29" s="579" t="s">
        <v>306</v>
      </c>
      <c r="C29" s="105"/>
      <c r="D29" s="105"/>
      <c r="E29" s="105"/>
      <c r="F29" s="105"/>
      <c r="G29" s="105"/>
      <c r="H29" s="105"/>
      <c r="I29" s="105"/>
      <c r="J29" s="105"/>
      <c r="K29" s="105"/>
      <c r="L29" s="105"/>
      <c r="M29" s="106"/>
      <c r="N29" s="1002"/>
      <c r="O29" s="1003"/>
      <c r="P29" s="1003"/>
      <c r="Q29" s="1003"/>
      <c r="R29" s="1003"/>
      <c r="S29" s="1003"/>
      <c r="T29" s="1003"/>
      <c r="U29" s="1003"/>
      <c r="V29" s="1003"/>
      <c r="W29" s="1003"/>
      <c r="X29" s="1003"/>
      <c r="Y29" s="1003"/>
      <c r="Z29" s="1003"/>
      <c r="AA29" s="1003"/>
      <c r="AB29" s="1003"/>
      <c r="AC29" s="1003"/>
      <c r="AD29" s="1003"/>
      <c r="AE29" s="1003"/>
      <c r="AF29" s="1003"/>
      <c r="AG29" s="1003"/>
      <c r="AH29" s="1003"/>
      <c r="AI29" s="1003"/>
      <c r="AJ29" s="1004"/>
      <c r="AK29" s="58"/>
      <c r="AT29" s="90"/>
    </row>
    <row r="30" spans="1:46" ht="21" customHeight="1" thickBot="1">
      <c r="A30" s="104" t="s">
        <v>20</v>
      </c>
      <c r="B30" s="579" t="s">
        <v>19</v>
      </c>
      <c r="C30" s="105"/>
      <c r="D30" s="771">
        <f>IF($Y$4="","",$Y$4)</f>
        <v>3</v>
      </c>
      <c r="E30" s="771"/>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4">
        <f>'別紙様式2-2 個表_処遇'!$O$5</f>
        <v>24548640</v>
      </c>
      <c r="AC30" s="795"/>
      <c r="AD30" s="795"/>
      <c r="AE30" s="795"/>
      <c r="AF30" s="795"/>
      <c r="AG30" s="795"/>
      <c r="AH30" s="795"/>
      <c r="AI30" s="774" t="s">
        <v>2</v>
      </c>
      <c r="AJ30" s="775"/>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61">
        <f>IFERROR(AB32-AB33,"")</f>
        <v>0</v>
      </c>
      <c r="AC31" s="762"/>
      <c r="AD31" s="762"/>
      <c r="AE31" s="762"/>
      <c r="AF31" s="762"/>
      <c r="AG31" s="762"/>
      <c r="AH31" s="762"/>
      <c r="AI31" s="774" t="s">
        <v>2</v>
      </c>
      <c r="AJ31" s="775"/>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1005" t="s">
        <v>307</v>
      </c>
      <c r="C32" s="816"/>
      <c r="D32" s="816"/>
      <c r="E32" s="816"/>
      <c r="F32" s="816"/>
      <c r="G32" s="816"/>
      <c r="H32" s="816"/>
      <c r="I32" s="816"/>
      <c r="J32" s="816"/>
      <c r="K32" s="816"/>
      <c r="L32" s="816"/>
      <c r="M32" s="816"/>
      <c r="N32" s="816"/>
      <c r="O32" s="816"/>
      <c r="P32" s="816"/>
      <c r="Q32" s="816"/>
      <c r="R32" s="816"/>
      <c r="S32" s="816"/>
      <c r="T32" s="816"/>
      <c r="U32" s="816"/>
      <c r="V32" s="816"/>
      <c r="W32" s="816"/>
      <c r="X32" s="816"/>
      <c r="Y32" s="816"/>
      <c r="Z32" s="816"/>
      <c r="AA32" s="816"/>
      <c r="AB32" s="817"/>
      <c r="AC32" s="818"/>
      <c r="AD32" s="818"/>
      <c r="AE32" s="818"/>
      <c r="AF32" s="818"/>
      <c r="AG32" s="818"/>
      <c r="AH32" s="819"/>
      <c r="AI32" s="756" t="s">
        <v>2</v>
      </c>
      <c r="AJ32" s="757"/>
      <c r="AK32" s="58"/>
      <c r="AT32" s="90"/>
    </row>
    <row r="33" spans="1:46" ht="21" customHeight="1" thickBot="1">
      <c r="A33" s="118"/>
      <c r="B33" s="813" t="s">
        <v>308</v>
      </c>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763">
        <f>AB34-AB35-AB36-AB37</f>
        <v>0</v>
      </c>
      <c r="AC33" s="764"/>
      <c r="AD33" s="764"/>
      <c r="AE33" s="764"/>
      <c r="AF33" s="764"/>
      <c r="AG33" s="764"/>
      <c r="AH33" s="764"/>
      <c r="AI33" s="765" t="s">
        <v>2</v>
      </c>
      <c r="AJ33" s="766"/>
      <c r="AK33" s="58"/>
      <c r="AT33" s="90"/>
    </row>
    <row r="34" spans="1:46" ht="21" customHeight="1" thickBot="1">
      <c r="A34" s="119"/>
      <c r="B34" s="839"/>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817"/>
      <c r="AC34" s="818"/>
      <c r="AD34" s="818"/>
      <c r="AE34" s="818"/>
      <c r="AF34" s="818"/>
      <c r="AG34" s="818"/>
      <c r="AH34" s="819"/>
      <c r="AI34" s="777" t="s">
        <v>2</v>
      </c>
      <c r="AJ34" s="778"/>
      <c r="AK34" s="2"/>
      <c r="AT34" s="90"/>
    </row>
    <row r="35" spans="1:46" ht="21" customHeight="1" thickBot="1">
      <c r="A35" s="119"/>
      <c r="B35" s="839"/>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817"/>
      <c r="AC35" s="835"/>
      <c r="AD35" s="835"/>
      <c r="AE35" s="835"/>
      <c r="AF35" s="835"/>
      <c r="AG35" s="835"/>
      <c r="AH35" s="836"/>
      <c r="AI35" s="756" t="s">
        <v>2</v>
      </c>
      <c r="AJ35" s="757"/>
      <c r="AK35" s="2"/>
      <c r="AT35" s="90"/>
    </row>
    <row r="36" spans="1:46" ht="30" customHeight="1" thickBot="1">
      <c r="A36" s="119"/>
      <c r="B36" s="839"/>
      <c r="C36" s="852" t="s">
        <v>348</v>
      </c>
      <c r="D36" s="852"/>
      <c r="E36" s="852"/>
      <c r="F36" s="852"/>
      <c r="G36" s="852"/>
      <c r="H36" s="852"/>
      <c r="I36" s="852"/>
      <c r="J36" s="852"/>
      <c r="K36" s="852"/>
      <c r="L36" s="852"/>
      <c r="M36" s="852"/>
      <c r="N36" s="852"/>
      <c r="O36" s="852"/>
      <c r="P36" s="852"/>
      <c r="Q36" s="852"/>
      <c r="R36" s="852"/>
      <c r="S36" s="852"/>
      <c r="T36" s="852"/>
      <c r="U36" s="852"/>
      <c r="V36" s="852"/>
      <c r="W36" s="852"/>
      <c r="X36" s="852"/>
      <c r="Y36" s="852"/>
      <c r="Z36" s="852"/>
      <c r="AA36" s="853"/>
      <c r="AB36" s="854"/>
      <c r="AC36" s="855"/>
      <c r="AD36" s="855"/>
      <c r="AE36" s="855"/>
      <c r="AF36" s="855"/>
      <c r="AG36" s="855"/>
      <c r="AH36" s="856"/>
      <c r="AI36" s="756" t="s">
        <v>2</v>
      </c>
      <c r="AJ36" s="757"/>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840">
        <v>0</v>
      </c>
      <c r="AC37" s="841"/>
      <c r="AD37" s="841"/>
      <c r="AE37" s="841"/>
      <c r="AF37" s="841"/>
      <c r="AG37" s="841"/>
      <c r="AH37" s="842"/>
      <c r="AI37" s="810" t="s">
        <v>2</v>
      </c>
      <c r="AJ37" s="811"/>
      <c r="AK37" s="2"/>
      <c r="AT37" s="90"/>
    </row>
    <row r="38" spans="1:46" s="65" customFormat="1" ht="21" customHeight="1" thickBot="1">
      <c r="A38" s="67" t="s">
        <v>69</v>
      </c>
      <c r="B38" s="837" t="s">
        <v>14</v>
      </c>
      <c r="C38" s="837"/>
      <c r="D38" s="837"/>
      <c r="E38" s="837"/>
      <c r="F38" s="837"/>
      <c r="G38" s="837"/>
      <c r="H38" s="837"/>
      <c r="I38" s="837"/>
      <c r="J38" s="837"/>
      <c r="K38" s="837"/>
      <c r="L38" s="838"/>
      <c r="M38" s="131"/>
      <c r="N38" s="132" t="s">
        <v>19</v>
      </c>
      <c r="O38" s="132"/>
      <c r="P38" s="857"/>
      <c r="Q38" s="857"/>
      <c r="R38" s="132" t="s">
        <v>11</v>
      </c>
      <c r="S38" s="857"/>
      <c r="T38" s="857"/>
      <c r="U38" s="132" t="s">
        <v>12</v>
      </c>
      <c r="V38" s="858" t="s">
        <v>13</v>
      </c>
      <c r="W38" s="858"/>
      <c r="X38" s="132" t="s">
        <v>19</v>
      </c>
      <c r="Y38" s="132"/>
      <c r="Z38" s="857"/>
      <c r="AA38" s="857"/>
      <c r="AB38" s="132" t="s">
        <v>11</v>
      </c>
      <c r="AC38" s="857"/>
      <c r="AD38" s="857"/>
      <c r="AE38" s="132" t="s">
        <v>12</v>
      </c>
      <c r="AF38" s="132"/>
      <c r="AG38" s="132"/>
      <c r="AH38" s="858"/>
      <c r="AI38" s="858"/>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035" t="s">
        <v>387</v>
      </c>
      <c r="C41" s="793"/>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93" t="s">
        <v>347</v>
      </c>
      <c r="C42" s="793"/>
      <c r="D42" s="793"/>
      <c r="E42" s="793"/>
      <c r="F42" s="793"/>
      <c r="G42" s="793"/>
      <c r="H42" s="793"/>
      <c r="I42" s="793"/>
      <c r="J42" s="793"/>
      <c r="K42" s="793"/>
      <c r="L42" s="793"/>
      <c r="M42" s="793"/>
      <c r="N42" s="793"/>
      <c r="O42" s="793"/>
      <c r="P42" s="793"/>
      <c r="Q42" s="793"/>
      <c r="R42" s="793"/>
      <c r="S42" s="793"/>
      <c r="T42" s="793"/>
      <c r="U42" s="793"/>
      <c r="V42" s="793"/>
      <c r="W42" s="793"/>
      <c r="X42" s="793"/>
      <c r="Y42" s="793"/>
      <c r="Z42" s="793"/>
      <c r="AA42" s="793"/>
      <c r="AB42" s="793"/>
      <c r="AC42" s="793"/>
      <c r="AD42" s="793"/>
      <c r="AE42" s="793"/>
      <c r="AF42" s="793"/>
      <c r="AG42" s="793"/>
      <c r="AH42" s="793"/>
      <c r="AI42" s="793"/>
      <c r="AJ42" s="793"/>
      <c r="AK42" s="58"/>
      <c r="AL42" s="583"/>
      <c r="AM42" s="584"/>
      <c r="AN42" s="584"/>
      <c r="AO42" s="584"/>
      <c r="AP42" s="584"/>
      <c r="AQ42" s="584"/>
      <c r="AR42" s="584"/>
      <c r="AS42" s="584"/>
      <c r="AT42" s="585"/>
    </row>
    <row r="43" spans="1:46" s="99" customFormat="1" ht="36" customHeight="1">
      <c r="A43" s="141" t="s">
        <v>79</v>
      </c>
      <c r="B43" s="821" t="s">
        <v>349</v>
      </c>
      <c r="C43" s="821"/>
      <c r="D43" s="821"/>
      <c r="E43" s="821"/>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1"/>
      <c r="AI43" s="821"/>
      <c r="AJ43" s="821"/>
      <c r="AK43" s="58"/>
      <c r="AT43" s="142"/>
    </row>
    <row r="44" spans="1:46" s="99" customFormat="1" ht="45" customHeight="1">
      <c r="A44" s="141" t="s">
        <v>79</v>
      </c>
      <c r="B44" s="793" t="s">
        <v>413</v>
      </c>
      <c r="C44" s="793"/>
      <c r="D44" s="793"/>
      <c r="E44" s="793"/>
      <c r="F44" s="793"/>
      <c r="G44" s="793"/>
      <c r="H44" s="793"/>
      <c r="I44" s="793"/>
      <c r="J44" s="793"/>
      <c r="K44" s="793"/>
      <c r="L44" s="793"/>
      <c r="M44" s="793"/>
      <c r="N44" s="793"/>
      <c r="O44" s="793"/>
      <c r="P44" s="793"/>
      <c r="Q44" s="793"/>
      <c r="R44" s="793"/>
      <c r="S44" s="793"/>
      <c r="T44" s="793"/>
      <c r="U44" s="793"/>
      <c r="V44" s="793"/>
      <c r="W44" s="793"/>
      <c r="X44" s="793"/>
      <c r="Y44" s="793"/>
      <c r="Z44" s="793"/>
      <c r="AA44" s="793"/>
      <c r="AB44" s="793"/>
      <c r="AC44" s="793"/>
      <c r="AD44" s="793"/>
      <c r="AE44" s="793"/>
      <c r="AF44" s="793"/>
      <c r="AG44" s="793"/>
      <c r="AH44" s="793"/>
      <c r="AI44" s="793"/>
      <c r="AJ44" s="793"/>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999" t="s">
        <v>251</v>
      </c>
      <c r="O48" s="1000"/>
      <c r="P48" s="1000"/>
      <c r="Q48" s="1000"/>
      <c r="R48" s="1000"/>
      <c r="S48" s="1000"/>
      <c r="T48" s="1000"/>
      <c r="U48" s="1000"/>
      <c r="V48" s="1000"/>
      <c r="W48" s="1000"/>
      <c r="X48" s="1000"/>
      <c r="Y48" s="1000"/>
      <c r="Z48" s="1000"/>
      <c r="AA48" s="1000"/>
      <c r="AB48" s="1000"/>
      <c r="AC48" s="1000"/>
      <c r="AD48" s="1000"/>
      <c r="AE48" s="1000"/>
      <c r="AF48" s="1000"/>
      <c r="AG48" s="1000"/>
      <c r="AH48" s="1000"/>
      <c r="AI48" s="1000"/>
      <c r="AJ48" s="1001"/>
      <c r="AK48" s="58"/>
      <c r="AT48" s="90"/>
    </row>
    <row r="49" spans="1:46" ht="21" customHeight="1">
      <c r="A49" s="104" t="s">
        <v>10</v>
      </c>
      <c r="B49" s="101" t="s">
        <v>306</v>
      </c>
      <c r="C49" s="105"/>
      <c r="D49" s="105"/>
      <c r="E49" s="105"/>
      <c r="F49" s="105"/>
      <c r="G49" s="105"/>
      <c r="H49" s="105"/>
      <c r="I49" s="105"/>
      <c r="J49" s="105"/>
      <c r="K49" s="105"/>
      <c r="L49" s="105"/>
      <c r="M49" s="106"/>
      <c r="N49" s="1002"/>
      <c r="O49" s="1003"/>
      <c r="P49" s="1003"/>
      <c r="Q49" s="1003"/>
      <c r="R49" s="1003"/>
      <c r="S49" s="1003"/>
      <c r="T49" s="1003"/>
      <c r="U49" s="1003"/>
      <c r="V49" s="1003"/>
      <c r="W49" s="1003"/>
      <c r="X49" s="1003"/>
      <c r="Y49" s="1003"/>
      <c r="Z49" s="1003"/>
      <c r="AA49" s="1003"/>
      <c r="AB49" s="1003"/>
      <c r="AC49" s="1003"/>
      <c r="AD49" s="1003"/>
      <c r="AE49" s="1003"/>
      <c r="AF49" s="1003"/>
      <c r="AG49" s="1003"/>
      <c r="AH49" s="1003"/>
      <c r="AI49" s="1003"/>
      <c r="AJ49" s="1004"/>
      <c r="AK49" s="58"/>
      <c r="AT49" s="90"/>
    </row>
    <row r="50" spans="1:46" ht="21" customHeight="1" thickBot="1">
      <c r="A50" s="104" t="s">
        <v>20</v>
      </c>
      <c r="B50" s="101" t="s">
        <v>68</v>
      </c>
      <c r="C50" s="105"/>
      <c r="D50" s="771">
        <f>IF($Y$4="","",$Y$4)</f>
        <v>3</v>
      </c>
      <c r="E50" s="771"/>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4">
        <f>'別紙様式2-2 個表_処遇'!$O$5</f>
        <v>24548640</v>
      </c>
      <c r="AC50" s="795"/>
      <c r="AD50" s="795"/>
      <c r="AE50" s="795"/>
      <c r="AF50" s="795"/>
      <c r="AG50" s="795"/>
      <c r="AH50" s="795"/>
      <c r="AI50" s="774" t="s">
        <v>2</v>
      </c>
      <c r="AJ50" s="775"/>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61">
        <f>IFERROR(AB52-AB53,"")</f>
        <v>24674000</v>
      </c>
      <c r="AC51" s="762"/>
      <c r="AD51" s="762"/>
      <c r="AE51" s="762"/>
      <c r="AF51" s="762"/>
      <c r="AG51" s="762"/>
      <c r="AH51" s="762"/>
      <c r="AI51" s="774" t="s">
        <v>2</v>
      </c>
      <c r="AJ51" s="775"/>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815" t="s">
        <v>352</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817">
        <v>230800000</v>
      </c>
      <c r="AC52" s="818"/>
      <c r="AD52" s="818"/>
      <c r="AE52" s="818"/>
      <c r="AF52" s="818"/>
      <c r="AG52" s="818"/>
      <c r="AH52" s="819"/>
      <c r="AI52" s="756" t="s">
        <v>2</v>
      </c>
      <c r="AJ52" s="757"/>
      <c r="AK52" s="58"/>
      <c r="AT52" s="90"/>
    </row>
    <row r="53" spans="1:46" ht="25.15" customHeight="1" thickBot="1">
      <c r="A53" s="118"/>
      <c r="B53" s="813" t="s">
        <v>351</v>
      </c>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763">
        <f>AB54-AB55-AB56-AB57</f>
        <v>206126000</v>
      </c>
      <c r="AC53" s="764"/>
      <c r="AD53" s="764"/>
      <c r="AE53" s="764"/>
      <c r="AF53" s="764"/>
      <c r="AG53" s="764"/>
      <c r="AH53" s="764"/>
      <c r="AI53" s="765" t="s">
        <v>2</v>
      </c>
      <c r="AJ53" s="766"/>
      <c r="AK53" s="58"/>
      <c r="AT53" s="90"/>
    </row>
    <row r="54" spans="1:46" ht="21" customHeight="1" thickBot="1">
      <c r="A54" s="119"/>
      <c r="B54" s="839"/>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817">
        <v>234350000</v>
      </c>
      <c r="AC54" s="818"/>
      <c r="AD54" s="818"/>
      <c r="AE54" s="818"/>
      <c r="AF54" s="818"/>
      <c r="AG54" s="818"/>
      <c r="AH54" s="819"/>
      <c r="AI54" s="777" t="s">
        <v>2</v>
      </c>
      <c r="AJ54" s="778"/>
      <c r="AK54" s="2"/>
      <c r="AT54" s="90"/>
    </row>
    <row r="55" spans="1:46" ht="21" customHeight="1" thickBot="1">
      <c r="A55" s="119"/>
      <c r="B55" s="839"/>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817">
        <v>24240000</v>
      </c>
      <c r="AC55" s="835"/>
      <c r="AD55" s="835"/>
      <c r="AE55" s="835"/>
      <c r="AF55" s="835"/>
      <c r="AG55" s="835"/>
      <c r="AH55" s="836"/>
      <c r="AI55" s="756" t="s">
        <v>2</v>
      </c>
      <c r="AJ55" s="757"/>
      <c r="AK55" s="2"/>
      <c r="AT55" s="90"/>
    </row>
    <row r="56" spans="1:46" ht="21" customHeight="1" thickBot="1">
      <c r="A56" s="119"/>
      <c r="B56" s="839"/>
      <c r="C56" s="852" t="s">
        <v>356</v>
      </c>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3"/>
      <c r="AB56" s="854">
        <v>3984000</v>
      </c>
      <c r="AC56" s="855"/>
      <c r="AD56" s="855"/>
      <c r="AE56" s="855"/>
      <c r="AF56" s="855"/>
      <c r="AG56" s="855"/>
      <c r="AH56" s="856"/>
      <c r="AI56" s="756" t="s">
        <v>2</v>
      </c>
      <c r="AJ56" s="757"/>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840"/>
      <c r="AC57" s="841"/>
      <c r="AD57" s="841"/>
      <c r="AE57" s="841"/>
      <c r="AF57" s="841"/>
      <c r="AG57" s="841"/>
      <c r="AH57" s="842"/>
      <c r="AI57" s="810" t="s">
        <v>149</v>
      </c>
      <c r="AJ57" s="811"/>
      <c r="AK57" s="2"/>
      <c r="AT57" s="90"/>
    </row>
    <row r="58" spans="1:46" s="65" customFormat="1" ht="21" customHeight="1" thickBot="1">
      <c r="A58" s="67" t="s">
        <v>69</v>
      </c>
      <c r="B58" s="837" t="s">
        <v>14</v>
      </c>
      <c r="C58" s="837"/>
      <c r="D58" s="837"/>
      <c r="E58" s="837"/>
      <c r="F58" s="837"/>
      <c r="G58" s="837"/>
      <c r="H58" s="837"/>
      <c r="I58" s="837"/>
      <c r="J58" s="837"/>
      <c r="K58" s="837"/>
      <c r="L58" s="838"/>
      <c r="M58" s="131"/>
      <c r="N58" s="132" t="s">
        <v>19</v>
      </c>
      <c r="O58" s="132"/>
      <c r="P58" s="857">
        <v>3</v>
      </c>
      <c r="Q58" s="857"/>
      <c r="R58" s="132" t="s">
        <v>11</v>
      </c>
      <c r="S58" s="857">
        <v>4</v>
      </c>
      <c r="T58" s="857"/>
      <c r="U58" s="132" t="s">
        <v>12</v>
      </c>
      <c r="V58" s="858" t="s">
        <v>13</v>
      </c>
      <c r="W58" s="858"/>
      <c r="X58" s="132" t="s">
        <v>19</v>
      </c>
      <c r="Y58" s="132"/>
      <c r="Z58" s="857">
        <v>4</v>
      </c>
      <c r="AA58" s="857"/>
      <c r="AB58" s="132" t="s">
        <v>11</v>
      </c>
      <c r="AC58" s="857">
        <v>3</v>
      </c>
      <c r="AD58" s="857"/>
      <c r="AE58" s="132" t="s">
        <v>12</v>
      </c>
      <c r="AF58" s="132"/>
      <c r="AG58" s="132"/>
      <c r="AH58" s="858"/>
      <c r="AI58" s="858"/>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820" t="s">
        <v>389</v>
      </c>
      <c r="C61" s="820"/>
      <c r="D61" s="820"/>
      <c r="E61" s="820"/>
      <c r="F61" s="820"/>
      <c r="G61" s="820"/>
      <c r="H61" s="820"/>
      <c r="I61" s="820"/>
      <c r="J61" s="820"/>
      <c r="K61" s="820"/>
      <c r="L61" s="820"/>
      <c r="M61" s="820"/>
      <c r="N61" s="820"/>
      <c r="O61" s="820"/>
      <c r="P61" s="820"/>
      <c r="Q61" s="820"/>
      <c r="R61" s="820"/>
      <c r="S61" s="820"/>
      <c r="T61" s="820"/>
      <c r="U61" s="820"/>
      <c r="V61" s="820"/>
      <c r="W61" s="820"/>
      <c r="X61" s="820"/>
      <c r="Y61" s="820"/>
      <c r="Z61" s="820"/>
      <c r="AA61" s="820"/>
      <c r="AB61" s="820"/>
      <c r="AC61" s="820"/>
      <c r="AD61" s="820"/>
      <c r="AE61" s="820"/>
      <c r="AF61" s="820"/>
      <c r="AG61" s="820"/>
      <c r="AH61" s="820"/>
      <c r="AI61" s="820"/>
      <c r="AJ61" s="820"/>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820" t="s">
        <v>354</v>
      </c>
      <c r="C62" s="820"/>
      <c r="D62" s="820"/>
      <c r="E62" s="820"/>
      <c r="F62" s="820"/>
      <c r="G62" s="820"/>
      <c r="H62" s="820"/>
      <c r="I62" s="820"/>
      <c r="J62" s="820"/>
      <c r="K62" s="820"/>
      <c r="L62" s="820"/>
      <c r="M62" s="820"/>
      <c r="N62" s="820"/>
      <c r="O62" s="820"/>
      <c r="P62" s="820"/>
      <c r="Q62" s="820"/>
      <c r="R62" s="820"/>
      <c r="S62" s="820"/>
      <c r="T62" s="820"/>
      <c r="U62" s="820"/>
      <c r="V62" s="820"/>
      <c r="W62" s="820"/>
      <c r="X62" s="820"/>
      <c r="Y62" s="820"/>
      <c r="Z62" s="820"/>
      <c r="AA62" s="820"/>
      <c r="AB62" s="820"/>
      <c r="AC62" s="820"/>
      <c r="AD62" s="820"/>
      <c r="AE62" s="820"/>
      <c r="AF62" s="820"/>
      <c r="AG62" s="820"/>
      <c r="AH62" s="820"/>
      <c r="AI62" s="820"/>
      <c r="AJ62" s="820"/>
      <c r="AK62" s="58"/>
    </row>
    <row r="63" spans="1:46" ht="24" customHeight="1">
      <c r="A63" s="141" t="s">
        <v>79</v>
      </c>
      <c r="B63" s="821" t="s">
        <v>460</v>
      </c>
      <c r="C63" s="821"/>
      <c r="D63" s="821"/>
      <c r="E63" s="821"/>
      <c r="F63" s="821"/>
      <c r="G63" s="821"/>
      <c r="H63" s="821"/>
      <c r="I63" s="821"/>
      <c r="J63" s="821"/>
      <c r="K63" s="821"/>
      <c r="L63" s="821"/>
      <c r="M63" s="821"/>
      <c r="N63" s="821"/>
      <c r="O63" s="821"/>
      <c r="P63" s="821"/>
      <c r="Q63" s="821"/>
      <c r="R63" s="821"/>
      <c r="S63" s="821"/>
      <c r="T63" s="821"/>
      <c r="U63" s="821"/>
      <c r="V63" s="821"/>
      <c r="W63" s="821"/>
      <c r="X63" s="821"/>
      <c r="Y63" s="821"/>
      <c r="Z63" s="821"/>
      <c r="AA63" s="821"/>
      <c r="AB63" s="821"/>
      <c r="AC63" s="821"/>
      <c r="AD63" s="821"/>
      <c r="AE63" s="821"/>
      <c r="AF63" s="821"/>
      <c r="AG63" s="821"/>
      <c r="AH63" s="821"/>
      <c r="AI63" s="821"/>
      <c r="AJ63" s="821"/>
      <c r="AK63" s="58"/>
      <c r="AT63" s="90"/>
    </row>
    <row r="64" spans="1:46" s="99" customFormat="1" ht="36" customHeight="1">
      <c r="A64" s="141" t="s">
        <v>79</v>
      </c>
      <c r="B64" s="821" t="s">
        <v>355</v>
      </c>
      <c r="C64" s="821"/>
      <c r="D64" s="821"/>
      <c r="E64" s="821"/>
      <c r="F64" s="821"/>
      <c r="G64" s="821"/>
      <c r="H64" s="821"/>
      <c r="I64" s="821"/>
      <c r="J64" s="821"/>
      <c r="K64" s="821"/>
      <c r="L64" s="821"/>
      <c r="M64" s="821"/>
      <c r="N64" s="821"/>
      <c r="O64" s="821"/>
      <c r="P64" s="821"/>
      <c r="Q64" s="821"/>
      <c r="R64" s="821"/>
      <c r="S64" s="821"/>
      <c r="T64" s="821"/>
      <c r="U64" s="821"/>
      <c r="V64" s="821"/>
      <c r="W64" s="821"/>
      <c r="X64" s="821"/>
      <c r="Y64" s="821"/>
      <c r="Z64" s="821"/>
      <c r="AA64" s="821"/>
      <c r="AB64" s="821"/>
      <c r="AC64" s="821"/>
      <c r="AD64" s="821"/>
      <c r="AE64" s="821"/>
      <c r="AF64" s="821"/>
      <c r="AG64" s="821"/>
      <c r="AH64" s="821"/>
      <c r="AI64" s="821"/>
      <c r="AJ64" s="821"/>
      <c r="AK64" s="58"/>
      <c r="AT64" s="142"/>
    </row>
    <row r="65" spans="1:46" s="99" customFormat="1" ht="45" customHeight="1">
      <c r="A65" s="141" t="s">
        <v>79</v>
      </c>
      <c r="B65" s="820" t="s">
        <v>388</v>
      </c>
      <c r="C65" s="820"/>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776" t="s">
        <v>216</v>
      </c>
      <c r="C68" s="776"/>
      <c r="D68" s="776"/>
      <c r="E68" s="776"/>
      <c r="F68" s="776"/>
      <c r="G68" s="776"/>
      <c r="H68" s="776"/>
      <c r="I68" s="776"/>
      <c r="J68" s="776"/>
      <c r="K68" s="776"/>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797" t="s">
        <v>313</v>
      </c>
      <c r="C69" s="797"/>
      <c r="D69" s="797"/>
      <c r="E69" s="797"/>
      <c r="F69" s="797"/>
      <c r="G69" s="797"/>
      <c r="H69" s="797"/>
      <c r="I69" s="797"/>
      <c r="J69" s="797"/>
      <c r="K69" s="797"/>
      <c r="L69" s="147"/>
      <c r="M69" s="758" t="s">
        <v>337</v>
      </c>
      <c r="N69" s="759"/>
      <c r="O69" s="759"/>
      <c r="P69" s="759"/>
      <c r="Q69" s="759"/>
      <c r="R69" s="759"/>
      <c r="S69" s="759"/>
      <c r="T69" s="759"/>
      <c r="U69" s="759"/>
      <c r="V69" s="759"/>
      <c r="W69" s="759"/>
      <c r="X69" s="759"/>
      <c r="Y69" s="759"/>
      <c r="Z69" s="759"/>
      <c r="AA69" s="759"/>
      <c r="AB69" s="759"/>
      <c r="AC69" s="759"/>
      <c r="AD69" s="759"/>
      <c r="AE69" s="759"/>
      <c r="AF69" s="759"/>
      <c r="AG69" s="759"/>
      <c r="AH69" s="759"/>
      <c r="AI69" s="759"/>
      <c r="AJ69" s="760"/>
      <c r="AK69" s="58"/>
      <c r="AL69" s="150"/>
      <c r="AT69" s="90"/>
    </row>
    <row r="70" spans="1:46" ht="21" customHeight="1">
      <c r="A70" s="104" t="s">
        <v>20</v>
      </c>
      <c r="B70" s="776" t="s">
        <v>239</v>
      </c>
      <c r="C70" s="776"/>
      <c r="D70" s="776"/>
      <c r="E70" s="776"/>
      <c r="F70" s="776"/>
      <c r="G70" s="776"/>
      <c r="H70" s="776"/>
      <c r="I70" s="776"/>
      <c r="J70" s="776"/>
      <c r="K70" s="776"/>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71">
        <f>IF($Y$4="","",$Y$4)</f>
        <v>3</v>
      </c>
      <c r="E71" s="771"/>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772">
        <f>'別紙様式2-3 個表_特定'!O5</f>
        <v>6715800</v>
      </c>
      <c r="AC71" s="773"/>
      <c r="AD71" s="773"/>
      <c r="AE71" s="773"/>
      <c r="AF71" s="773"/>
      <c r="AG71" s="773"/>
      <c r="AH71" s="773"/>
      <c r="AI71" s="774" t="s">
        <v>2</v>
      </c>
      <c r="AJ71" s="775"/>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61">
        <f>AB73-AB74</f>
        <v>6750000</v>
      </c>
      <c r="AC72" s="762"/>
      <c r="AD72" s="762"/>
      <c r="AE72" s="762"/>
      <c r="AF72" s="762"/>
      <c r="AG72" s="762"/>
      <c r="AH72" s="762"/>
      <c r="AI72" s="774" t="s">
        <v>2</v>
      </c>
      <c r="AJ72" s="775"/>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753">
        <v>260300000</v>
      </c>
      <c r="AC73" s="754"/>
      <c r="AD73" s="754"/>
      <c r="AE73" s="754"/>
      <c r="AF73" s="754"/>
      <c r="AG73" s="754"/>
      <c r="AH73" s="755"/>
      <c r="AI73" s="756" t="s">
        <v>2</v>
      </c>
      <c r="AJ73" s="757"/>
      <c r="AK73" s="58"/>
      <c r="AT73" s="90"/>
    </row>
    <row r="74" spans="1:46" ht="21" customHeight="1" thickBot="1">
      <c r="A74" s="155"/>
      <c r="B74" s="748" t="s">
        <v>296</v>
      </c>
      <c r="C74" s="749"/>
      <c r="D74" s="749"/>
      <c r="E74" s="749"/>
      <c r="F74" s="749"/>
      <c r="G74" s="749"/>
      <c r="H74" s="749"/>
      <c r="I74" s="749"/>
      <c r="J74" s="749"/>
      <c r="K74" s="749"/>
      <c r="L74" s="749"/>
      <c r="M74" s="749"/>
      <c r="N74" s="749"/>
      <c r="O74" s="749"/>
      <c r="P74" s="749"/>
      <c r="Q74" s="749"/>
      <c r="R74" s="749"/>
      <c r="S74" s="749"/>
      <c r="T74" s="749"/>
      <c r="U74" s="749"/>
      <c r="V74" s="749"/>
      <c r="W74" s="749"/>
      <c r="X74" s="749"/>
      <c r="Y74" s="749"/>
      <c r="Z74" s="749"/>
      <c r="AA74" s="749"/>
      <c r="AB74" s="763">
        <f>$AB$75-AB76-AB77-AB78</f>
        <v>253550000</v>
      </c>
      <c r="AC74" s="764"/>
      <c r="AD74" s="764"/>
      <c r="AE74" s="764"/>
      <c r="AF74" s="764"/>
      <c r="AG74" s="764"/>
      <c r="AH74" s="764"/>
      <c r="AI74" s="765" t="s">
        <v>2</v>
      </c>
      <c r="AJ74" s="766"/>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753">
        <v>282350000</v>
      </c>
      <c r="AC75" s="754"/>
      <c r="AD75" s="754"/>
      <c r="AE75" s="754"/>
      <c r="AF75" s="754"/>
      <c r="AG75" s="754"/>
      <c r="AH75" s="755"/>
      <c r="AI75" s="777" t="s">
        <v>2</v>
      </c>
      <c r="AJ75" s="778"/>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753">
        <v>24240000</v>
      </c>
      <c r="AC76" s="754"/>
      <c r="AD76" s="754"/>
      <c r="AE76" s="754"/>
      <c r="AF76" s="754"/>
      <c r="AG76" s="754"/>
      <c r="AH76" s="755"/>
      <c r="AI76" s="756" t="s">
        <v>2</v>
      </c>
      <c r="AJ76" s="757"/>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915">
        <v>4560000</v>
      </c>
      <c r="AC77" s="916"/>
      <c r="AD77" s="916"/>
      <c r="AE77" s="916"/>
      <c r="AF77" s="916"/>
      <c r="AG77" s="916"/>
      <c r="AH77" s="917"/>
      <c r="AI77" s="756" t="s">
        <v>2</v>
      </c>
      <c r="AJ77" s="757"/>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779"/>
      <c r="AC78" s="780"/>
      <c r="AD78" s="780"/>
      <c r="AE78" s="780"/>
      <c r="AF78" s="780"/>
      <c r="AG78" s="780"/>
      <c r="AH78" s="781"/>
      <c r="AI78" s="782" t="s">
        <v>149</v>
      </c>
      <c r="AJ78" s="783"/>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768" t="s">
        <v>315</v>
      </c>
      <c r="T79" s="769"/>
      <c r="U79" s="769"/>
      <c r="V79" s="769"/>
      <c r="W79" s="769"/>
      <c r="X79" s="770"/>
      <c r="Y79" s="784" t="s">
        <v>316</v>
      </c>
      <c r="Z79" s="785"/>
      <c r="AA79" s="785"/>
      <c r="AB79" s="785"/>
      <c r="AC79" s="785"/>
      <c r="AD79" s="786"/>
      <c r="AE79" s="784" t="s">
        <v>104</v>
      </c>
      <c r="AF79" s="785"/>
      <c r="AG79" s="785"/>
      <c r="AH79" s="785"/>
      <c r="AI79" s="785"/>
      <c r="AJ79" s="786"/>
      <c r="AL79" s="173" t="s">
        <v>169</v>
      </c>
      <c r="AT79" s="90"/>
    </row>
    <row r="80" spans="1:46" ht="21.75" customHeight="1" thickBot="1">
      <c r="A80" s="744"/>
      <c r="B80" s="750" t="s">
        <v>297</v>
      </c>
      <c r="C80" s="751"/>
      <c r="D80" s="751"/>
      <c r="E80" s="751"/>
      <c r="F80" s="751"/>
      <c r="G80" s="751"/>
      <c r="H80" s="751"/>
      <c r="I80" s="751"/>
      <c r="J80" s="751"/>
      <c r="K80" s="751"/>
      <c r="L80" s="751"/>
      <c r="M80" s="751"/>
      <c r="N80" s="751"/>
      <c r="O80" s="751"/>
      <c r="P80" s="751"/>
      <c r="Q80" s="751"/>
      <c r="R80" s="752"/>
      <c r="S80" s="831">
        <v>56600000</v>
      </c>
      <c r="T80" s="832"/>
      <c r="U80" s="832"/>
      <c r="V80" s="832"/>
      <c r="W80" s="833"/>
      <c r="X80" s="174" t="s">
        <v>2</v>
      </c>
      <c r="Y80" s="831">
        <v>147000000</v>
      </c>
      <c r="Z80" s="832"/>
      <c r="AA80" s="832"/>
      <c r="AB80" s="832"/>
      <c r="AC80" s="833"/>
      <c r="AD80" s="175" t="s">
        <v>2</v>
      </c>
      <c r="AE80" s="831">
        <v>47400000</v>
      </c>
      <c r="AF80" s="832"/>
      <c r="AG80" s="832"/>
      <c r="AH80" s="832"/>
      <c r="AI80" s="833"/>
      <c r="AJ80" s="176" t="s">
        <v>2</v>
      </c>
      <c r="AL80" s="173" t="s">
        <v>116</v>
      </c>
      <c r="AT80" s="90"/>
    </row>
    <row r="81" spans="1:50" ht="21.75" customHeight="1" thickBot="1">
      <c r="A81" s="744"/>
      <c r="B81" s="177" t="s">
        <v>298</v>
      </c>
      <c r="C81" s="178"/>
      <c r="D81" s="178"/>
      <c r="E81" s="178"/>
      <c r="F81" s="178"/>
      <c r="G81" s="178"/>
      <c r="H81" s="178"/>
      <c r="I81" s="178"/>
      <c r="J81" s="178"/>
      <c r="K81" s="178"/>
      <c r="L81" s="179"/>
      <c r="M81" s="179"/>
      <c r="N81" s="179"/>
      <c r="O81" s="179"/>
      <c r="P81" s="179"/>
      <c r="Q81" s="179"/>
      <c r="R81" s="180"/>
      <c r="S81" s="921">
        <v>14.3</v>
      </c>
      <c r="T81" s="922"/>
      <c r="U81" s="922"/>
      <c r="V81" s="922"/>
      <c r="W81" s="923"/>
      <c r="X81" s="181" t="s">
        <v>24</v>
      </c>
      <c r="Y81" s="921">
        <v>42.5</v>
      </c>
      <c r="Z81" s="922"/>
      <c r="AA81" s="922"/>
      <c r="AB81" s="922"/>
      <c r="AC81" s="923"/>
      <c r="AD81" s="182" t="s">
        <v>24</v>
      </c>
      <c r="AE81" s="921">
        <v>12</v>
      </c>
      <c r="AF81" s="922"/>
      <c r="AG81" s="922"/>
      <c r="AH81" s="922"/>
      <c r="AI81" s="923"/>
      <c r="AJ81" s="183" t="s">
        <v>24</v>
      </c>
      <c r="AL81" s="173" t="s">
        <v>121</v>
      </c>
      <c r="AT81" s="90"/>
    </row>
    <row r="82" spans="1:50" ht="21.75" customHeight="1" thickBot="1">
      <c r="A82" s="744"/>
      <c r="B82" s="184" t="s">
        <v>299</v>
      </c>
      <c r="C82" s="185"/>
      <c r="D82" s="185"/>
      <c r="E82" s="185"/>
      <c r="F82" s="185"/>
      <c r="G82" s="185"/>
      <c r="H82" s="185"/>
      <c r="I82" s="185"/>
      <c r="J82" s="185"/>
      <c r="K82" s="185"/>
      <c r="L82" s="186"/>
      <c r="M82" s="186"/>
      <c r="N82" s="186"/>
      <c r="O82" s="186"/>
      <c r="P82" s="186"/>
      <c r="Q82" s="186"/>
      <c r="R82" s="186"/>
      <c r="S82" s="790">
        <f>S81/12</f>
        <v>1.1916666666666667</v>
      </c>
      <c r="T82" s="791"/>
      <c r="U82" s="791"/>
      <c r="V82" s="791"/>
      <c r="W82" s="792"/>
      <c r="X82" s="181" t="s">
        <v>24</v>
      </c>
      <c r="Y82" s="790">
        <f>Y81/12</f>
        <v>3.5416666666666665</v>
      </c>
      <c r="Z82" s="791"/>
      <c r="AA82" s="791"/>
      <c r="AB82" s="791"/>
      <c r="AC82" s="792"/>
      <c r="AD82" s="182" t="s">
        <v>24</v>
      </c>
      <c r="AE82" s="790">
        <f>AE81/12</f>
        <v>1</v>
      </c>
      <c r="AF82" s="791"/>
      <c r="AG82" s="791"/>
      <c r="AH82" s="791"/>
      <c r="AI82" s="792"/>
      <c r="AJ82" s="183" t="s">
        <v>24</v>
      </c>
      <c r="AL82" s="173" t="s">
        <v>168</v>
      </c>
      <c r="AT82" s="90"/>
    </row>
    <row r="83" spans="1:50" ht="21.75" customHeight="1" thickBot="1">
      <c r="A83" s="744"/>
      <c r="B83" s="184" t="s">
        <v>300</v>
      </c>
      <c r="C83" s="187"/>
      <c r="D83" s="187"/>
      <c r="E83" s="187"/>
      <c r="F83" s="187"/>
      <c r="G83" s="187"/>
      <c r="H83" s="187"/>
      <c r="I83" s="187"/>
      <c r="J83" s="187"/>
      <c r="K83" s="187"/>
      <c r="L83" s="153"/>
      <c r="M83" s="153"/>
      <c r="N83" s="153"/>
      <c r="O83" s="153"/>
      <c r="P83" s="153"/>
      <c r="Q83" s="153"/>
      <c r="R83" s="153"/>
      <c r="S83" s="843">
        <f>ROUND(S80/S81,)</f>
        <v>3958042</v>
      </c>
      <c r="T83" s="844"/>
      <c r="U83" s="844"/>
      <c r="V83" s="844"/>
      <c r="W83" s="845"/>
      <c r="X83" s="181" t="s">
        <v>2</v>
      </c>
      <c r="Y83" s="843">
        <f>ROUND(Y80/Y81,)</f>
        <v>3458824</v>
      </c>
      <c r="Z83" s="844"/>
      <c r="AA83" s="844"/>
      <c r="AB83" s="844"/>
      <c r="AC83" s="845"/>
      <c r="AD83" s="181" t="s">
        <v>2</v>
      </c>
      <c r="AE83" s="843">
        <f>ROUND(AE80/AE81,)</f>
        <v>3950000</v>
      </c>
      <c r="AF83" s="844"/>
      <c r="AG83" s="844"/>
      <c r="AH83" s="844"/>
      <c r="AI83" s="845"/>
      <c r="AJ83" s="183" t="s">
        <v>2</v>
      </c>
      <c r="AL83" s="173" t="s">
        <v>215</v>
      </c>
      <c r="AT83" s="90"/>
    </row>
    <row r="84" spans="1:50" ht="18" customHeight="1">
      <c r="A84" s="744"/>
      <c r="B84" s="801" t="s">
        <v>301</v>
      </c>
      <c r="C84" s="802"/>
      <c r="D84" s="802"/>
      <c r="E84" s="802"/>
      <c r="F84" s="802"/>
      <c r="G84" s="802"/>
      <c r="H84" s="802"/>
      <c r="I84" s="802"/>
      <c r="J84" s="802"/>
      <c r="K84" s="188"/>
      <c r="L84" s="189" t="s">
        <v>209</v>
      </c>
      <c r="M84" s="190"/>
      <c r="N84" s="190"/>
      <c r="O84" s="190"/>
      <c r="P84" s="190"/>
      <c r="Q84" s="190"/>
      <c r="R84" s="190"/>
      <c r="S84" s="829">
        <f>CEILING(AN85,1)</f>
        <v>469637</v>
      </c>
      <c r="T84" s="830"/>
      <c r="U84" s="830"/>
      <c r="V84" s="830"/>
      <c r="W84" s="830"/>
      <c r="X84" s="191" t="s">
        <v>210</v>
      </c>
      <c r="Y84" s="918"/>
      <c r="Z84" s="919"/>
      <c r="AA84" s="919"/>
      <c r="AB84" s="919"/>
      <c r="AC84" s="919"/>
      <c r="AD84" s="920"/>
      <c r="AE84" s="798"/>
      <c r="AF84" s="799"/>
      <c r="AG84" s="799"/>
      <c r="AH84" s="799"/>
      <c r="AI84" s="799"/>
      <c r="AJ84" s="800"/>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744"/>
      <c r="B85" s="803"/>
      <c r="C85" s="804"/>
      <c r="D85" s="804"/>
      <c r="E85" s="804"/>
      <c r="F85" s="804"/>
      <c r="G85" s="804"/>
      <c r="H85" s="804"/>
      <c r="I85" s="804"/>
      <c r="J85" s="804"/>
      <c r="K85" s="200"/>
      <c r="L85" s="185"/>
      <c r="M85" s="201" t="s">
        <v>161</v>
      </c>
      <c r="N85" s="767">
        <f>T85</f>
        <v>6715809.0999999996</v>
      </c>
      <c r="O85" s="767"/>
      <c r="P85" s="767"/>
      <c r="Q85" s="201" t="s">
        <v>210</v>
      </c>
      <c r="R85" s="202" t="s">
        <v>211</v>
      </c>
      <c r="S85" s="203" t="s">
        <v>161</v>
      </c>
      <c r="T85" s="812">
        <f>S82*S84*12</f>
        <v>6715809.0999999996</v>
      </c>
      <c r="U85" s="812"/>
      <c r="V85" s="812"/>
      <c r="W85" s="204" t="s">
        <v>210</v>
      </c>
      <c r="X85" s="205" t="s">
        <v>211</v>
      </c>
      <c r="Y85" s="918"/>
      <c r="Z85" s="919"/>
      <c r="AA85" s="919"/>
      <c r="AB85" s="919"/>
      <c r="AC85" s="919"/>
      <c r="AD85" s="920"/>
      <c r="AE85" s="798"/>
      <c r="AF85" s="799"/>
      <c r="AG85" s="799"/>
      <c r="AH85" s="799"/>
      <c r="AI85" s="799"/>
      <c r="AJ85" s="800"/>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744"/>
      <c r="B86" s="803"/>
      <c r="C86" s="804"/>
      <c r="D86" s="804"/>
      <c r="E86" s="804"/>
      <c r="F86" s="804"/>
      <c r="G86" s="804"/>
      <c r="H86" s="804"/>
      <c r="I86" s="804"/>
      <c r="J86" s="804"/>
      <c r="K86" s="188"/>
      <c r="L86" s="189" t="s">
        <v>212</v>
      </c>
      <c r="M86" s="190"/>
      <c r="N86" s="190"/>
      <c r="O86" s="190"/>
      <c r="P86" s="190"/>
      <c r="Q86" s="190"/>
      <c r="R86" s="190"/>
      <c r="S86" s="827">
        <f>IF((CEILING(AN88,1)-AN88)-2*(CEILING(AO88,1)-AO88)&gt;=0,CEILING(AN88,1),CEILING(AN88+AS89/S82/12,1))</f>
        <v>119119</v>
      </c>
      <c r="T86" s="828"/>
      <c r="U86" s="828"/>
      <c r="V86" s="828"/>
      <c r="W86" s="828"/>
      <c r="X86" s="211" t="s">
        <v>210</v>
      </c>
      <c r="Y86" s="827">
        <f>IF((CEILING(AN88,1)-AN88)-2*(CEILING(AO88,1)-AO88)&gt;=0,CEILING(AO88,1),FLOOR(AO88,1))</f>
        <v>117939</v>
      </c>
      <c r="Z86" s="828"/>
      <c r="AA86" s="828"/>
      <c r="AB86" s="828"/>
      <c r="AC86" s="828"/>
      <c r="AD86" s="211" t="s">
        <v>210</v>
      </c>
      <c r="AE86" s="846"/>
      <c r="AF86" s="847"/>
      <c r="AG86" s="847"/>
      <c r="AH86" s="847"/>
      <c r="AI86" s="847"/>
      <c r="AJ86" s="848"/>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744"/>
      <c r="B87" s="803"/>
      <c r="C87" s="804"/>
      <c r="D87" s="804"/>
      <c r="E87" s="804"/>
      <c r="F87" s="804"/>
      <c r="G87" s="804"/>
      <c r="H87" s="804"/>
      <c r="I87" s="804"/>
      <c r="J87" s="804"/>
      <c r="K87" s="200"/>
      <c r="L87" s="185"/>
      <c r="M87" s="201" t="s">
        <v>161</v>
      </c>
      <c r="N87" s="767">
        <f>SUM(T87,Z87)</f>
        <v>6715809.2000000002</v>
      </c>
      <c r="O87" s="767"/>
      <c r="P87" s="767"/>
      <c r="Q87" s="201" t="s">
        <v>210</v>
      </c>
      <c r="R87" s="202" t="s">
        <v>211</v>
      </c>
      <c r="S87" s="222" t="s">
        <v>161</v>
      </c>
      <c r="T87" s="767">
        <f>S82*S86*12</f>
        <v>1703401.7</v>
      </c>
      <c r="U87" s="767"/>
      <c r="V87" s="767"/>
      <c r="W87" s="201" t="s">
        <v>210</v>
      </c>
      <c r="X87" s="223" t="s">
        <v>211</v>
      </c>
      <c r="Y87" s="222" t="s">
        <v>161</v>
      </c>
      <c r="Z87" s="767">
        <f>Y82*Y86*12</f>
        <v>5012407.5</v>
      </c>
      <c r="AA87" s="767"/>
      <c r="AB87" s="767"/>
      <c r="AC87" s="201" t="s">
        <v>210</v>
      </c>
      <c r="AD87" s="223" t="s">
        <v>211</v>
      </c>
      <c r="AE87" s="849"/>
      <c r="AF87" s="850"/>
      <c r="AG87" s="850"/>
      <c r="AH87" s="850"/>
      <c r="AI87" s="850"/>
      <c r="AJ87" s="851"/>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744"/>
      <c r="B88" s="803"/>
      <c r="C88" s="804"/>
      <c r="D88" s="804"/>
      <c r="E88" s="804"/>
      <c r="F88" s="804"/>
      <c r="G88" s="804"/>
      <c r="H88" s="804"/>
      <c r="I88" s="804"/>
      <c r="J88" s="804"/>
      <c r="K88" s="231"/>
      <c r="L88" s="189" t="s">
        <v>213</v>
      </c>
      <c r="M88" s="190"/>
      <c r="N88" s="190"/>
      <c r="O88" s="190"/>
      <c r="P88" s="190"/>
      <c r="Q88" s="190"/>
      <c r="R88" s="190"/>
      <c r="S88" s="829">
        <f>IF((CEILING(AN91,1)-AN91)-2*(CEILING(AO91,1)-AO91)&gt;=0,CEILING(AN91,1),CEILING(AN91+(AS91+AS92)/S82/12,1))</f>
        <v>107766</v>
      </c>
      <c r="T88" s="830"/>
      <c r="U88" s="830"/>
      <c r="V88" s="830"/>
      <c r="W88" s="830"/>
      <c r="X88" s="191" t="s">
        <v>210</v>
      </c>
      <c r="Y88" s="829">
        <f>IF((CEILING(AN91,1)-AN91)-2*(CEILING(AO91,1)-AO91)&gt;=0,CEILING(AO91,1),FLOOR(AO91,1))</f>
        <v>106696</v>
      </c>
      <c r="Z88" s="830"/>
      <c r="AA88" s="830"/>
      <c r="AB88" s="830"/>
      <c r="AC88" s="830"/>
      <c r="AD88" s="191" t="s">
        <v>210</v>
      </c>
      <c r="AE88" s="830">
        <f>IF(Y88-2*(CEILING(AP91,1))&gt;=0,CEILING(AP91,1),FLOOR(AP91,1))</f>
        <v>53348</v>
      </c>
      <c r="AF88" s="830"/>
      <c r="AG88" s="830"/>
      <c r="AH88" s="830"/>
      <c r="AI88" s="830"/>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803"/>
      <c r="C89" s="804"/>
      <c r="D89" s="804"/>
      <c r="E89" s="804"/>
      <c r="F89" s="804"/>
      <c r="G89" s="804"/>
      <c r="H89" s="804"/>
      <c r="I89" s="804"/>
      <c r="J89" s="804"/>
      <c r="K89" s="200"/>
      <c r="L89" s="187"/>
      <c r="M89" s="204" t="s">
        <v>161</v>
      </c>
      <c r="N89" s="812">
        <f>SUM(T89,Z89,AF89)</f>
        <v>6715809.7999999998</v>
      </c>
      <c r="O89" s="812"/>
      <c r="P89" s="812"/>
      <c r="Q89" s="204" t="s">
        <v>210</v>
      </c>
      <c r="R89" s="243" t="s">
        <v>211</v>
      </c>
      <c r="S89" s="203" t="s">
        <v>161</v>
      </c>
      <c r="T89" s="812">
        <f>S82*S88*12</f>
        <v>1541053.7999999998</v>
      </c>
      <c r="U89" s="812"/>
      <c r="V89" s="812"/>
      <c r="W89" s="204" t="s">
        <v>210</v>
      </c>
      <c r="X89" s="223" t="s">
        <v>211</v>
      </c>
      <c r="Y89" s="203" t="s">
        <v>161</v>
      </c>
      <c r="Z89" s="812">
        <f>Y82*Y88*12</f>
        <v>4534580</v>
      </c>
      <c r="AA89" s="812"/>
      <c r="AB89" s="812"/>
      <c r="AC89" s="204" t="s">
        <v>210</v>
      </c>
      <c r="AD89" s="223" t="s">
        <v>211</v>
      </c>
      <c r="AE89" s="204" t="s">
        <v>161</v>
      </c>
      <c r="AF89" s="812">
        <f>AE82*AE88*12</f>
        <v>640176</v>
      </c>
      <c r="AG89" s="812"/>
      <c r="AH89" s="812"/>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803"/>
      <c r="C90" s="804"/>
      <c r="D90" s="804"/>
      <c r="E90" s="804"/>
      <c r="F90" s="804"/>
      <c r="G90" s="804"/>
      <c r="H90" s="804"/>
      <c r="I90" s="804"/>
      <c r="J90" s="804"/>
      <c r="K90" s="231"/>
      <c r="L90" s="189" t="s">
        <v>214</v>
      </c>
      <c r="M90" s="190"/>
      <c r="N90" s="190"/>
      <c r="O90" s="190"/>
      <c r="P90" s="190"/>
      <c r="Q90" s="190"/>
      <c r="R90" s="190"/>
      <c r="S90" s="807"/>
      <c r="T90" s="808"/>
      <c r="U90" s="808"/>
      <c r="V90" s="808"/>
      <c r="W90" s="809"/>
      <c r="X90" s="187" t="s">
        <v>210</v>
      </c>
      <c r="Y90" s="807"/>
      <c r="Z90" s="808"/>
      <c r="AA90" s="808"/>
      <c r="AB90" s="808"/>
      <c r="AC90" s="809"/>
      <c r="AD90" s="248" t="s">
        <v>210</v>
      </c>
      <c r="AE90" s="807"/>
      <c r="AF90" s="808"/>
      <c r="AG90" s="808"/>
      <c r="AH90" s="808"/>
      <c r="AI90" s="809"/>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805"/>
      <c r="C91" s="806"/>
      <c r="D91" s="806"/>
      <c r="E91" s="806"/>
      <c r="F91" s="806"/>
      <c r="G91" s="806"/>
      <c r="H91" s="806"/>
      <c r="I91" s="804"/>
      <c r="J91" s="804"/>
      <c r="K91" s="253"/>
      <c r="L91" s="187"/>
      <c r="M91" s="254" t="s">
        <v>161</v>
      </c>
      <c r="N91" s="826">
        <f>SUM(T91,Z91,AF91)</f>
        <v>0</v>
      </c>
      <c r="O91" s="826"/>
      <c r="P91" s="826"/>
      <c r="Q91" s="254" t="s">
        <v>210</v>
      </c>
      <c r="R91" s="255" t="s">
        <v>211</v>
      </c>
      <c r="S91" s="256" t="s">
        <v>161</v>
      </c>
      <c r="T91" s="826">
        <f>S82*S90*12</f>
        <v>0</v>
      </c>
      <c r="U91" s="826"/>
      <c r="V91" s="826"/>
      <c r="W91" s="254" t="s">
        <v>210</v>
      </c>
      <c r="X91" s="257" t="s">
        <v>211</v>
      </c>
      <c r="Y91" s="254" t="s">
        <v>161</v>
      </c>
      <c r="Z91" s="826">
        <f>Y82*Y90*12</f>
        <v>0</v>
      </c>
      <c r="AA91" s="826"/>
      <c r="AB91" s="826"/>
      <c r="AC91" s="254" t="s">
        <v>210</v>
      </c>
      <c r="AD91" s="257" t="s">
        <v>211</v>
      </c>
      <c r="AE91" s="254" t="s">
        <v>161</v>
      </c>
      <c r="AF91" s="826">
        <f>AE82*AE90*12</f>
        <v>0</v>
      </c>
      <c r="AG91" s="826"/>
      <c r="AH91" s="826"/>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823">
        <v>6</v>
      </c>
      <c r="Y92" s="824"/>
      <c r="Z92" s="266" t="s">
        <v>63</v>
      </c>
      <c r="AA92" s="267"/>
      <c r="AB92" s="267"/>
      <c r="AC92" s="825"/>
      <c r="AD92" s="825"/>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859" t="s">
        <v>241</v>
      </c>
      <c r="E96" s="859"/>
      <c r="F96" s="859"/>
      <c r="G96" s="859"/>
      <c r="H96" s="859"/>
      <c r="I96" s="859"/>
      <c r="J96" s="859"/>
      <c r="K96" s="859"/>
      <c r="L96" s="859"/>
      <c r="M96" s="859"/>
      <c r="N96" s="859"/>
      <c r="O96" s="859"/>
      <c r="P96" s="859"/>
      <c r="Q96" s="859"/>
      <c r="R96" s="859"/>
      <c r="S96" s="859"/>
      <c r="T96" s="859"/>
      <c r="U96" s="859"/>
      <c r="V96" s="859"/>
      <c r="W96" s="859"/>
      <c r="X96" s="859"/>
      <c r="Y96" s="859"/>
      <c r="Z96" s="859"/>
      <c r="AA96" s="859"/>
      <c r="AB96" s="859"/>
      <c r="AC96" s="859"/>
      <c r="AD96" s="859"/>
      <c r="AE96" s="859"/>
      <c r="AF96" s="859"/>
      <c r="AG96" s="859"/>
      <c r="AH96" s="859"/>
      <c r="AI96" s="859"/>
      <c r="AJ96" s="278"/>
      <c r="AL96" s="279"/>
      <c r="AM96" s="91"/>
      <c r="AN96" s="280"/>
      <c r="AO96" s="280"/>
      <c r="AP96" s="280"/>
      <c r="AQ96" s="280"/>
      <c r="AR96" s="281"/>
      <c r="AT96" s="70"/>
    </row>
    <row r="97" spans="1:46" s="65" customFormat="1" ht="18" customHeight="1" thickBot="1">
      <c r="A97" s="286"/>
      <c r="B97" s="287"/>
      <c r="C97" s="288"/>
      <c r="D97" s="289" t="s">
        <v>49</v>
      </c>
      <c r="E97" s="290"/>
      <c r="F97" s="860"/>
      <c r="G97" s="860"/>
      <c r="H97" s="860"/>
      <c r="I97" s="860"/>
      <c r="J97" s="860"/>
      <c r="K97" s="860"/>
      <c r="L97" s="860"/>
      <c r="M97" s="860"/>
      <c r="N97" s="860"/>
      <c r="O97" s="860"/>
      <c r="P97" s="860"/>
      <c r="Q97" s="860"/>
      <c r="R97" s="860"/>
      <c r="S97" s="860"/>
      <c r="T97" s="860"/>
      <c r="U97" s="860"/>
      <c r="V97" s="860"/>
      <c r="W97" s="860"/>
      <c r="X97" s="860"/>
      <c r="Y97" s="860"/>
      <c r="Z97" s="860"/>
      <c r="AA97" s="860"/>
      <c r="AB97" s="860"/>
      <c r="AC97" s="860"/>
      <c r="AD97" s="860"/>
      <c r="AE97" s="860"/>
      <c r="AF97" s="860"/>
      <c r="AG97" s="860"/>
      <c r="AH97" s="860"/>
      <c r="AI97" s="860"/>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787">
        <v>3</v>
      </c>
      <c r="Q98" s="787"/>
      <c r="R98" s="132" t="s">
        <v>11</v>
      </c>
      <c r="S98" s="787">
        <v>4</v>
      </c>
      <c r="T98" s="787"/>
      <c r="U98" s="132" t="s">
        <v>12</v>
      </c>
      <c r="V98" s="858" t="s">
        <v>13</v>
      </c>
      <c r="W98" s="858"/>
      <c r="X98" s="132" t="s">
        <v>19</v>
      </c>
      <c r="Y98" s="132"/>
      <c r="Z98" s="787">
        <v>4</v>
      </c>
      <c r="AA98" s="787"/>
      <c r="AB98" s="132" t="s">
        <v>11</v>
      </c>
      <c r="AC98" s="787">
        <v>3</v>
      </c>
      <c r="AD98" s="787"/>
      <c r="AE98" s="132" t="s">
        <v>12</v>
      </c>
      <c r="AF98" s="132" t="s">
        <v>146</v>
      </c>
      <c r="AG98" s="495">
        <f>IF(P98&gt;=1,(Z98*12+AC98)-(P98*12+S98)+1,"")</f>
        <v>12</v>
      </c>
      <c r="AH98" s="858" t="s">
        <v>147</v>
      </c>
      <c r="AI98" s="858"/>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796" t="s">
        <v>390</v>
      </c>
      <c r="C101" s="796"/>
      <c r="D101" s="796"/>
      <c r="E101" s="796"/>
      <c r="F101" s="796"/>
      <c r="G101" s="796"/>
      <c r="H101" s="796"/>
      <c r="I101" s="796"/>
      <c r="J101" s="796"/>
      <c r="K101" s="796"/>
      <c r="L101" s="796"/>
      <c r="M101" s="796"/>
      <c r="N101" s="796"/>
      <c r="O101" s="796"/>
      <c r="P101" s="796"/>
      <c r="Q101" s="796"/>
      <c r="R101" s="796"/>
      <c r="S101" s="796"/>
      <c r="T101" s="796"/>
      <c r="U101" s="796"/>
      <c r="V101" s="796"/>
      <c r="W101" s="796"/>
      <c r="X101" s="796"/>
      <c r="Y101" s="796"/>
      <c r="Z101" s="796"/>
      <c r="AA101" s="796"/>
      <c r="AB101" s="796"/>
      <c r="AC101" s="796"/>
      <c r="AD101" s="796"/>
      <c r="AE101" s="796"/>
      <c r="AF101" s="796"/>
      <c r="AG101" s="796"/>
      <c r="AH101" s="796"/>
      <c r="AI101" s="796"/>
      <c r="AJ101" s="796"/>
    </row>
    <row r="102" spans="1:46" s="65" customFormat="1" ht="24" customHeight="1">
      <c r="A102" s="298" t="s">
        <v>79</v>
      </c>
      <c r="B102" s="796" t="s">
        <v>391</v>
      </c>
      <c r="C102" s="796"/>
      <c r="D102" s="796"/>
      <c r="E102" s="796"/>
      <c r="F102" s="796"/>
      <c r="G102" s="796"/>
      <c r="H102" s="796"/>
      <c r="I102" s="796"/>
      <c r="J102" s="796"/>
      <c r="K102" s="796"/>
      <c r="L102" s="796"/>
      <c r="M102" s="796"/>
      <c r="N102" s="796"/>
      <c r="O102" s="796"/>
      <c r="P102" s="796"/>
      <c r="Q102" s="796"/>
      <c r="R102" s="796"/>
      <c r="S102" s="796"/>
      <c r="T102" s="796"/>
      <c r="U102" s="796"/>
      <c r="V102" s="796"/>
      <c r="W102" s="796"/>
      <c r="X102" s="796"/>
      <c r="Y102" s="796"/>
      <c r="Z102" s="796"/>
      <c r="AA102" s="796"/>
      <c r="AB102" s="796"/>
      <c r="AC102" s="796"/>
      <c r="AD102" s="796"/>
      <c r="AE102" s="796"/>
      <c r="AF102" s="796"/>
      <c r="AG102" s="796"/>
      <c r="AH102" s="796"/>
      <c r="AI102" s="796"/>
      <c r="AJ102" s="796"/>
    </row>
    <row r="103" spans="1:46" s="65" customFormat="1" ht="27" customHeight="1">
      <c r="A103" s="299" t="s">
        <v>79</v>
      </c>
      <c r="B103" s="793" t="s">
        <v>392</v>
      </c>
      <c r="C103" s="793"/>
      <c r="D103" s="793"/>
      <c r="E103" s="793"/>
      <c r="F103" s="793"/>
      <c r="G103" s="793"/>
      <c r="H103" s="793"/>
      <c r="I103" s="793"/>
      <c r="J103" s="793"/>
      <c r="K103" s="793"/>
      <c r="L103" s="793"/>
      <c r="M103" s="793"/>
      <c r="N103" s="793"/>
      <c r="O103" s="793"/>
      <c r="P103" s="793"/>
      <c r="Q103" s="793"/>
      <c r="R103" s="793"/>
      <c r="S103" s="793"/>
      <c r="T103" s="793"/>
      <c r="U103" s="793"/>
      <c r="V103" s="793"/>
      <c r="W103" s="793"/>
      <c r="X103" s="793"/>
      <c r="Y103" s="793"/>
      <c r="Z103" s="793"/>
      <c r="AA103" s="793"/>
      <c r="AB103" s="793"/>
      <c r="AC103" s="793"/>
      <c r="AD103" s="793"/>
      <c r="AE103" s="793"/>
      <c r="AF103" s="793"/>
      <c r="AG103" s="793"/>
      <c r="AH103" s="793"/>
      <c r="AI103" s="793"/>
      <c r="AJ103" s="793"/>
    </row>
    <row r="104" spans="1:46" s="65" customFormat="1" ht="40.15" customHeight="1">
      <c r="A104" s="141" t="s">
        <v>79</v>
      </c>
      <c r="B104" s="820" t="s">
        <v>395</v>
      </c>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820"/>
      <c r="AI104" s="820"/>
      <c r="AJ104" s="820"/>
    </row>
    <row r="105" spans="1:46" s="65" customFormat="1" ht="36" customHeight="1">
      <c r="A105" s="299" t="s">
        <v>109</v>
      </c>
      <c r="B105" s="888" t="s">
        <v>393</v>
      </c>
      <c r="C105" s="888"/>
      <c r="D105" s="888"/>
      <c r="E105" s="888"/>
      <c r="F105" s="888"/>
      <c r="G105" s="888"/>
      <c r="H105" s="888"/>
      <c r="I105" s="888"/>
      <c r="J105" s="888"/>
      <c r="K105" s="888"/>
      <c r="L105" s="888"/>
      <c r="M105" s="888"/>
      <c r="N105" s="888"/>
      <c r="O105" s="888"/>
      <c r="P105" s="888"/>
      <c r="Q105" s="888"/>
      <c r="R105" s="888"/>
      <c r="S105" s="888"/>
      <c r="T105" s="888"/>
      <c r="U105" s="888"/>
      <c r="V105" s="888"/>
      <c r="W105" s="888"/>
      <c r="X105" s="888"/>
      <c r="Y105" s="888"/>
      <c r="Z105" s="888"/>
      <c r="AA105" s="888"/>
      <c r="AB105" s="888"/>
      <c r="AC105" s="888"/>
      <c r="AD105" s="888"/>
      <c r="AE105" s="888"/>
      <c r="AF105" s="888"/>
      <c r="AG105" s="888"/>
      <c r="AH105" s="888"/>
      <c r="AI105" s="888"/>
      <c r="AJ105" s="888"/>
    </row>
    <row r="106" spans="1:46" s="65" customFormat="1" ht="27" customHeight="1">
      <c r="A106" s="299" t="s">
        <v>79</v>
      </c>
      <c r="B106" s="888" t="s">
        <v>394</v>
      </c>
      <c r="C106" s="888"/>
      <c r="D106" s="888"/>
      <c r="E106" s="888"/>
      <c r="F106" s="888"/>
      <c r="G106" s="888"/>
      <c r="H106" s="888"/>
      <c r="I106" s="888"/>
      <c r="J106" s="888"/>
      <c r="K106" s="888"/>
      <c r="L106" s="888"/>
      <c r="M106" s="888"/>
      <c r="N106" s="888"/>
      <c r="O106" s="888"/>
      <c r="P106" s="888"/>
      <c r="Q106" s="888"/>
      <c r="R106" s="888"/>
      <c r="S106" s="888"/>
      <c r="T106" s="888"/>
      <c r="U106" s="888"/>
      <c r="V106" s="888"/>
      <c r="W106" s="888"/>
      <c r="X106" s="888"/>
      <c r="Y106" s="888"/>
      <c r="Z106" s="888"/>
      <c r="AA106" s="888"/>
      <c r="AB106" s="888"/>
      <c r="AC106" s="888"/>
      <c r="AD106" s="888"/>
      <c r="AE106" s="888"/>
      <c r="AF106" s="888"/>
      <c r="AG106" s="888"/>
      <c r="AH106" s="888"/>
      <c r="AI106" s="888"/>
      <c r="AJ106" s="888"/>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745" t="s">
        <v>35</v>
      </c>
      <c r="B111" s="746"/>
      <c r="C111" s="746"/>
      <c r="D111" s="747"/>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893" t="s">
        <v>32</v>
      </c>
      <c r="B112" s="894"/>
      <c r="C112" s="894"/>
      <c r="D112" s="894"/>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803"/>
      <c r="B113" s="804"/>
      <c r="C113" s="804"/>
      <c r="D113" s="804"/>
      <c r="E113" s="319"/>
      <c r="F113" s="317" t="s">
        <v>36</v>
      </c>
      <c r="G113" s="150"/>
      <c r="H113" s="150"/>
      <c r="I113" s="150"/>
      <c r="J113" s="150"/>
      <c r="K113" s="320"/>
      <c r="L113" s="317" t="s">
        <v>152</v>
      </c>
      <c r="M113" s="150"/>
      <c r="N113" s="150"/>
      <c r="O113" s="317"/>
      <c r="P113" s="317"/>
      <c r="Q113" s="321"/>
      <c r="R113" s="322"/>
      <c r="S113" s="317" t="s">
        <v>29</v>
      </c>
      <c r="T113" s="317"/>
      <c r="U113" s="317" t="s">
        <v>30</v>
      </c>
      <c r="V113" s="982"/>
      <c r="W113" s="982"/>
      <c r="X113" s="982"/>
      <c r="Y113" s="982"/>
      <c r="Z113" s="982"/>
      <c r="AA113" s="982"/>
      <c r="AB113" s="982"/>
      <c r="AC113" s="982"/>
      <c r="AD113" s="982"/>
      <c r="AE113" s="982"/>
      <c r="AF113" s="982"/>
      <c r="AG113" s="982"/>
      <c r="AH113" s="982"/>
      <c r="AI113" s="982"/>
      <c r="AJ113" s="323" t="s">
        <v>31</v>
      </c>
      <c r="AK113" s="2"/>
    </row>
    <row r="114" spans="1:37" s="65" customFormat="1" ht="18" customHeight="1" thickBot="1">
      <c r="A114" s="803"/>
      <c r="B114" s="804"/>
      <c r="C114" s="804"/>
      <c r="D114" s="804"/>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803"/>
      <c r="B115" s="804"/>
      <c r="C115" s="804"/>
      <c r="D115" s="804"/>
      <c r="E115" s="861" t="s">
        <v>490</v>
      </c>
      <c r="F115" s="862"/>
      <c r="G115" s="862"/>
      <c r="H115" s="862"/>
      <c r="I115" s="862"/>
      <c r="J115" s="862"/>
      <c r="K115" s="862"/>
      <c r="L115" s="862"/>
      <c r="M115" s="862"/>
      <c r="N115" s="862"/>
      <c r="O115" s="862"/>
      <c r="P115" s="862"/>
      <c r="Q115" s="862"/>
      <c r="R115" s="862"/>
      <c r="S115" s="862"/>
      <c r="T115" s="862"/>
      <c r="U115" s="862"/>
      <c r="V115" s="862"/>
      <c r="W115" s="862"/>
      <c r="X115" s="862"/>
      <c r="Y115" s="862"/>
      <c r="Z115" s="862"/>
      <c r="AA115" s="862"/>
      <c r="AB115" s="862"/>
      <c r="AC115" s="862"/>
      <c r="AD115" s="862"/>
      <c r="AE115" s="862"/>
      <c r="AF115" s="862"/>
      <c r="AG115" s="862"/>
      <c r="AH115" s="862"/>
      <c r="AI115" s="862"/>
      <c r="AJ115" s="863"/>
      <c r="AK115" s="2"/>
    </row>
    <row r="116" spans="1:37" s="65" customFormat="1" ht="12">
      <c r="A116" s="803"/>
      <c r="B116" s="804"/>
      <c r="C116" s="804"/>
      <c r="D116" s="804"/>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803"/>
      <c r="B117" s="804"/>
      <c r="C117" s="804"/>
      <c r="D117" s="804"/>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805"/>
      <c r="B118" s="806"/>
      <c r="C118" s="806"/>
      <c r="D118" s="806"/>
      <c r="E118" s="330" t="s">
        <v>155</v>
      </c>
      <c r="F118" s="157"/>
      <c r="G118" s="157"/>
      <c r="H118" s="157"/>
      <c r="I118" s="157"/>
      <c r="J118" s="157"/>
      <c r="K118" s="157"/>
      <c r="L118" s="877" t="s">
        <v>252</v>
      </c>
      <c r="M118" s="878"/>
      <c r="N118" s="878"/>
      <c r="O118" s="906">
        <v>29</v>
      </c>
      <c r="P118" s="906"/>
      <c r="Q118" s="331" t="s">
        <v>5</v>
      </c>
      <c r="R118" s="906">
        <v>4</v>
      </c>
      <c r="S118" s="906"/>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745" t="s">
        <v>321</v>
      </c>
      <c r="B122" s="746"/>
      <c r="C122" s="746"/>
      <c r="D122" s="876"/>
      <c r="E122" s="924" t="s">
        <v>491</v>
      </c>
      <c r="F122" s="925"/>
      <c r="G122" s="925"/>
      <c r="H122" s="925"/>
      <c r="I122" s="925"/>
      <c r="J122" s="925"/>
      <c r="K122" s="925"/>
      <c r="L122" s="925"/>
      <c r="M122" s="925"/>
      <c r="N122" s="925"/>
      <c r="O122" s="925"/>
      <c r="P122" s="925"/>
      <c r="Q122" s="925"/>
      <c r="R122" s="925"/>
      <c r="S122" s="925"/>
      <c r="T122" s="925"/>
      <c r="U122" s="925"/>
      <c r="V122" s="925"/>
      <c r="W122" s="925"/>
      <c r="X122" s="925"/>
      <c r="Y122" s="925"/>
      <c r="Z122" s="925"/>
      <c r="AA122" s="925"/>
      <c r="AB122" s="925"/>
      <c r="AC122" s="925"/>
      <c r="AD122" s="925"/>
      <c r="AE122" s="925"/>
      <c r="AF122" s="925"/>
      <c r="AG122" s="925"/>
      <c r="AH122" s="925"/>
      <c r="AI122" s="925"/>
      <c r="AJ122" s="926"/>
      <c r="AK122" s="2"/>
    </row>
    <row r="123" spans="1:37" s="65" customFormat="1" ht="18" customHeight="1" thickBot="1">
      <c r="A123" s="893" t="s">
        <v>123</v>
      </c>
      <c r="B123" s="894"/>
      <c r="C123" s="894"/>
      <c r="D123" s="898"/>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805"/>
      <c r="B124" s="806"/>
      <c r="C124" s="806"/>
      <c r="D124" s="899"/>
      <c r="E124" s="310" t="s">
        <v>165</v>
      </c>
      <c r="F124" s="310"/>
      <c r="G124" s="158"/>
      <c r="H124" s="158"/>
      <c r="I124" s="158"/>
      <c r="J124" s="158"/>
      <c r="K124" s="158"/>
      <c r="L124" s="158"/>
      <c r="M124" s="158"/>
      <c r="N124" s="158"/>
      <c r="O124" s="310"/>
      <c r="P124" s="903"/>
      <c r="Q124" s="904"/>
      <c r="R124" s="904"/>
      <c r="S124" s="904"/>
      <c r="T124" s="904"/>
      <c r="U124" s="904"/>
      <c r="V124" s="904"/>
      <c r="W124" s="904"/>
      <c r="X124" s="904"/>
      <c r="Y124" s="904"/>
      <c r="Z124" s="904"/>
      <c r="AA124" s="904"/>
      <c r="AB124" s="904"/>
      <c r="AC124" s="904"/>
      <c r="AD124" s="904"/>
      <c r="AE124" s="904"/>
      <c r="AF124" s="904"/>
      <c r="AG124" s="904"/>
      <c r="AH124" s="904"/>
      <c r="AI124" s="904"/>
      <c r="AJ124" s="905"/>
      <c r="AK124" s="2"/>
    </row>
    <row r="125" spans="1:37" s="65" customFormat="1" ht="26.25" customHeight="1">
      <c r="A125" s="745" t="s">
        <v>35</v>
      </c>
      <c r="B125" s="746"/>
      <c r="C125" s="746"/>
      <c r="D125" s="747"/>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893" t="s">
        <v>32</v>
      </c>
      <c r="B126" s="894"/>
      <c r="C126" s="894"/>
      <c r="D126" s="894"/>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803"/>
      <c r="B127" s="804"/>
      <c r="C127" s="804"/>
      <c r="D127" s="804"/>
      <c r="E127" s="348"/>
      <c r="F127" s="317" t="s">
        <v>36</v>
      </c>
      <c r="G127" s="150"/>
      <c r="H127" s="150"/>
      <c r="I127" s="150"/>
      <c r="J127" s="150"/>
      <c r="K127" s="349"/>
      <c r="L127" s="317" t="s">
        <v>153</v>
      </c>
      <c r="M127" s="150"/>
      <c r="N127" s="150"/>
      <c r="O127" s="317"/>
      <c r="P127" s="317"/>
      <c r="Q127" s="321"/>
      <c r="R127" s="282"/>
      <c r="S127" s="317" t="s">
        <v>29</v>
      </c>
      <c r="T127" s="317"/>
      <c r="U127" s="317" t="s">
        <v>30</v>
      </c>
      <c r="V127" s="879"/>
      <c r="W127" s="879"/>
      <c r="X127" s="879"/>
      <c r="Y127" s="879"/>
      <c r="Z127" s="879"/>
      <c r="AA127" s="879"/>
      <c r="AB127" s="879"/>
      <c r="AC127" s="879"/>
      <c r="AD127" s="879"/>
      <c r="AE127" s="879"/>
      <c r="AF127" s="879"/>
      <c r="AG127" s="879"/>
      <c r="AH127" s="879"/>
      <c r="AI127" s="879"/>
      <c r="AJ127" s="323" t="s">
        <v>31</v>
      </c>
      <c r="AK127" s="2"/>
    </row>
    <row r="128" spans="1:37" s="65" customFormat="1" ht="15.75" customHeight="1" thickBot="1">
      <c r="A128" s="803"/>
      <c r="B128" s="804"/>
      <c r="C128" s="804"/>
      <c r="D128" s="804"/>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803"/>
      <c r="B129" s="804"/>
      <c r="C129" s="804"/>
      <c r="D129" s="804"/>
      <c r="E129" s="900" t="s">
        <v>492</v>
      </c>
      <c r="F129" s="901"/>
      <c r="G129" s="901"/>
      <c r="H129" s="901"/>
      <c r="I129" s="901"/>
      <c r="J129" s="901"/>
      <c r="K129" s="901"/>
      <c r="L129" s="901"/>
      <c r="M129" s="901"/>
      <c r="N129" s="901"/>
      <c r="O129" s="901"/>
      <c r="P129" s="901"/>
      <c r="Q129" s="901"/>
      <c r="R129" s="901"/>
      <c r="S129" s="901"/>
      <c r="T129" s="901"/>
      <c r="U129" s="901"/>
      <c r="V129" s="901"/>
      <c r="W129" s="901"/>
      <c r="X129" s="901"/>
      <c r="Y129" s="901"/>
      <c r="Z129" s="901"/>
      <c r="AA129" s="901"/>
      <c r="AB129" s="901"/>
      <c r="AC129" s="901"/>
      <c r="AD129" s="901"/>
      <c r="AE129" s="901"/>
      <c r="AF129" s="901"/>
      <c r="AG129" s="901"/>
      <c r="AH129" s="901"/>
      <c r="AI129" s="901"/>
      <c r="AJ129" s="902"/>
      <c r="AK129" s="2"/>
    </row>
    <row r="130" spans="1:38" s="65" customFormat="1" ht="12">
      <c r="A130" s="803"/>
      <c r="B130" s="804"/>
      <c r="C130" s="804"/>
      <c r="D130" s="804"/>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803"/>
      <c r="B131" s="804"/>
      <c r="C131" s="804"/>
      <c r="D131" s="804"/>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803"/>
      <c r="B132" s="804"/>
      <c r="C132" s="804"/>
      <c r="D132" s="804"/>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805"/>
      <c r="B133" s="806"/>
      <c r="C133" s="806"/>
      <c r="D133" s="806"/>
      <c r="E133" s="330" t="s">
        <v>155</v>
      </c>
      <c r="F133" s="157"/>
      <c r="G133" s="157"/>
      <c r="H133" s="157"/>
      <c r="I133" s="157"/>
      <c r="J133" s="157"/>
      <c r="K133" s="351"/>
      <c r="L133" s="877" t="s">
        <v>19</v>
      </c>
      <c r="M133" s="878"/>
      <c r="N133" s="889">
        <v>3</v>
      </c>
      <c r="O133" s="889"/>
      <c r="P133" s="331" t="s">
        <v>5</v>
      </c>
      <c r="Q133" s="889">
        <v>4</v>
      </c>
      <c r="R133" s="889"/>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745" t="s">
        <v>180</v>
      </c>
      <c r="B137" s="746"/>
      <c r="C137" s="746"/>
      <c r="D137" s="876"/>
      <c r="E137" s="890"/>
      <c r="F137" s="891"/>
      <c r="G137" s="891"/>
      <c r="H137" s="891"/>
      <c r="I137" s="891"/>
      <c r="J137" s="891"/>
      <c r="K137" s="891"/>
      <c r="L137" s="891"/>
      <c r="M137" s="891"/>
      <c r="N137" s="891"/>
      <c r="O137" s="891"/>
      <c r="P137" s="891"/>
      <c r="Q137" s="891"/>
      <c r="R137" s="891"/>
      <c r="S137" s="891"/>
      <c r="T137" s="891"/>
      <c r="U137" s="891"/>
      <c r="V137" s="891"/>
      <c r="W137" s="891"/>
      <c r="X137" s="891"/>
      <c r="Y137" s="891"/>
      <c r="Z137" s="891"/>
      <c r="AA137" s="891"/>
      <c r="AB137" s="891"/>
      <c r="AC137" s="891"/>
      <c r="AD137" s="891"/>
      <c r="AE137" s="891"/>
      <c r="AF137" s="891"/>
      <c r="AG137" s="891"/>
      <c r="AH137" s="891"/>
      <c r="AI137" s="891"/>
      <c r="AJ137" s="892"/>
    </row>
    <row r="138" spans="1:38" s="65" customFormat="1" ht="70.5" customHeight="1" thickBot="1">
      <c r="A138" s="745" t="s">
        <v>245</v>
      </c>
      <c r="B138" s="746"/>
      <c r="C138" s="746"/>
      <c r="D138" s="876"/>
      <c r="E138" s="890"/>
      <c r="F138" s="891"/>
      <c r="G138" s="891"/>
      <c r="H138" s="891"/>
      <c r="I138" s="891"/>
      <c r="J138" s="891"/>
      <c r="K138" s="891"/>
      <c r="L138" s="891"/>
      <c r="M138" s="891"/>
      <c r="N138" s="891"/>
      <c r="O138" s="891"/>
      <c r="P138" s="891"/>
      <c r="Q138" s="891"/>
      <c r="R138" s="891"/>
      <c r="S138" s="891"/>
      <c r="T138" s="891"/>
      <c r="U138" s="891"/>
      <c r="V138" s="891"/>
      <c r="W138" s="891"/>
      <c r="X138" s="891"/>
      <c r="Y138" s="891"/>
      <c r="Z138" s="891"/>
      <c r="AA138" s="891"/>
      <c r="AB138" s="891"/>
      <c r="AC138" s="891"/>
      <c r="AD138" s="891"/>
      <c r="AE138" s="891"/>
      <c r="AF138" s="891"/>
      <c r="AG138" s="891"/>
      <c r="AH138" s="891"/>
      <c r="AI138" s="891"/>
      <c r="AJ138" s="892"/>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85"/>
      <c r="B153" s="391" t="s">
        <v>45</v>
      </c>
      <c r="C153" s="895" t="s">
        <v>324</v>
      </c>
      <c r="D153" s="896"/>
      <c r="E153" s="896"/>
      <c r="F153" s="896"/>
      <c r="G153" s="896"/>
      <c r="H153" s="896"/>
      <c r="I153" s="896"/>
      <c r="J153" s="896"/>
      <c r="K153" s="896"/>
      <c r="L153" s="896"/>
      <c r="M153" s="896"/>
      <c r="N153" s="896"/>
      <c r="O153" s="896"/>
      <c r="P153" s="896"/>
      <c r="Q153" s="896"/>
      <c r="R153" s="896"/>
      <c r="S153" s="896"/>
      <c r="T153" s="896"/>
      <c r="U153" s="896"/>
      <c r="V153" s="896"/>
      <c r="W153" s="896"/>
      <c r="X153" s="896"/>
      <c r="Y153" s="896"/>
      <c r="Z153" s="896"/>
      <c r="AA153" s="896"/>
      <c r="AB153" s="896"/>
      <c r="AC153" s="896"/>
      <c r="AD153" s="896"/>
      <c r="AE153" s="896"/>
      <c r="AF153" s="896"/>
      <c r="AG153" s="896"/>
      <c r="AH153" s="896"/>
      <c r="AI153" s="896"/>
      <c r="AJ153" s="897"/>
      <c r="AK153" s="2"/>
      <c r="AL153" s="392"/>
    </row>
    <row r="154" spans="1:38" s="65" customFormat="1" ht="15" customHeight="1">
      <c r="A154" s="886"/>
      <c r="B154" s="946"/>
      <c r="C154" s="930" t="s">
        <v>223</v>
      </c>
      <c r="D154" s="931"/>
      <c r="E154" s="931"/>
      <c r="F154" s="931"/>
      <c r="G154" s="931"/>
      <c r="H154" s="931"/>
      <c r="I154" s="931"/>
      <c r="J154" s="932"/>
      <c r="K154" s="948"/>
      <c r="L154" s="910" t="s">
        <v>224</v>
      </c>
      <c r="M154" s="883" t="s">
        <v>364</v>
      </c>
      <c r="N154" s="804"/>
      <c r="O154" s="804"/>
      <c r="P154" s="804"/>
      <c r="Q154" s="804"/>
      <c r="R154" s="804"/>
      <c r="S154" s="804"/>
      <c r="T154" s="804"/>
      <c r="U154" s="804"/>
      <c r="V154" s="804"/>
      <c r="W154" s="804"/>
      <c r="X154" s="804"/>
      <c r="Y154" s="804"/>
      <c r="Z154" s="804"/>
      <c r="AA154" s="804"/>
      <c r="AB154" s="804"/>
      <c r="AC154" s="804"/>
      <c r="AD154" s="804"/>
      <c r="AE154" s="804"/>
      <c r="AF154" s="804"/>
      <c r="AG154" s="804"/>
      <c r="AH154" s="804"/>
      <c r="AI154" s="804"/>
      <c r="AJ154" s="884"/>
      <c r="AK154" s="393"/>
      <c r="AL154" s="394"/>
    </row>
    <row r="155" spans="1:38" s="65" customFormat="1" ht="15" customHeight="1" thickBot="1">
      <c r="A155" s="886"/>
      <c r="B155" s="947"/>
      <c r="C155" s="930"/>
      <c r="D155" s="931"/>
      <c r="E155" s="931"/>
      <c r="F155" s="931"/>
      <c r="G155" s="931"/>
      <c r="H155" s="931"/>
      <c r="I155" s="931"/>
      <c r="J155" s="932"/>
      <c r="K155" s="948"/>
      <c r="L155" s="910"/>
      <c r="M155" s="883"/>
      <c r="N155" s="804"/>
      <c r="O155" s="804"/>
      <c r="P155" s="804"/>
      <c r="Q155" s="804"/>
      <c r="R155" s="804"/>
      <c r="S155" s="804"/>
      <c r="T155" s="804"/>
      <c r="U155" s="804"/>
      <c r="V155" s="804"/>
      <c r="W155" s="804"/>
      <c r="X155" s="804"/>
      <c r="Y155" s="804"/>
      <c r="Z155" s="804"/>
      <c r="AA155" s="804"/>
      <c r="AB155" s="804"/>
      <c r="AC155" s="804"/>
      <c r="AD155" s="804"/>
      <c r="AE155" s="804"/>
      <c r="AF155" s="804"/>
      <c r="AG155" s="804"/>
      <c r="AH155" s="804"/>
      <c r="AI155" s="804"/>
      <c r="AJ155" s="884"/>
      <c r="AK155" s="393"/>
      <c r="AL155" s="394"/>
    </row>
    <row r="156" spans="1:38" s="65" customFormat="1" ht="75" customHeight="1" thickBot="1">
      <c r="A156" s="886"/>
      <c r="B156" s="947"/>
      <c r="C156" s="930"/>
      <c r="D156" s="931"/>
      <c r="E156" s="931"/>
      <c r="F156" s="931"/>
      <c r="G156" s="931"/>
      <c r="H156" s="931"/>
      <c r="I156" s="931"/>
      <c r="J156" s="932"/>
      <c r="K156" s="395"/>
      <c r="L156" s="949"/>
      <c r="M156" s="907"/>
      <c r="N156" s="908"/>
      <c r="O156" s="908"/>
      <c r="P156" s="908"/>
      <c r="Q156" s="908"/>
      <c r="R156" s="908"/>
      <c r="S156" s="908"/>
      <c r="T156" s="908"/>
      <c r="U156" s="908"/>
      <c r="V156" s="908"/>
      <c r="W156" s="908"/>
      <c r="X156" s="908"/>
      <c r="Y156" s="908"/>
      <c r="Z156" s="908"/>
      <c r="AA156" s="908"/>
      <c r="AB156" s="908"/>
      <c r="AC156" s="908"/>
      <c r="AD156" s="908"/>
      <c r="AE156" s="908"/>
      <c r="AF156" s="908"/>
      <c r="AG156" s="908"/>
      <c r="AH156" s="908"/>
      <c r="AI156" s="908"/>
      <c r="AJ156" s="909"/>
      <c r="AK156" s="2"/>
      <c r="AL156" s="394"/>
    </row>
    <row r="157" spans="1:38" s="65" customFormat="1" ht="17.25" customHeight="1" thickBot="1">
      <c r="A157" s="886"/>
      <c r="B157" s="947"/>
      <c r="C157" s="930"/>
      <c r="D157" s="931"/>
      <c r="E157" s="931"/>
      <c r="F157" s="931"/>
      <c r="G157" s="931"/>
      <c r="H157" s="931"/>
      <c r="I157" s="931"/>
      <c r="J157" s="932"/>
      <c r="K157" s="396"/>
      <c r="L157" s="910"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87"/>
      <c r="B158" s="947"/>
      <c r="C158" s="930"/>
      <c r="D158" s="931"/>
      <c r="E158" s="931"/>
      <c r="F158" s="931"/>
      <c r="G158" s="931"/>
      <c r="H158" s="931"/>
      <c r="I158" s="931"/>
      <c r="J158" s="932"/>
      <c r="K158" s="398"/>
      <c r="L158" s="911"/>
      <c r="M158" s="912" t="s">
        <v>493</v>
      </c>
      <c r="N158" s="913"/>
      <c r="O158" s="913"/>
      <c r="P158" s="913"/>
      <c r="Q158" s="913"/>
      <c r="R158" s="913"/>
      <c r="S158" s="913"/>
      <c r="T158" s="913"/>
      <c r="U158" s="913"/>
      <c r="V158" s="913"/>
      <c r="W158" s="913"/>
      <c r="X158" s="913"/>
      <c r="Y158" s="913"/>
      <c r="Z158" s="913"/>
      <c r="AA158" s="913"/>
      <c r="AB158" s="913"/>
      <c r="AC158" s="913"/>
      <c r="AD158" s="913"/>
      <c r="AE158" s="913"/>
      <c r="AF158" s="913"/>
      <c r="AG158" s="913"/>
      <c r="AH158" s="913"/>
      <c r="AI158" s="913"/>
      <c r="AJ158" s="914"/>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85"/>
      <c r="B162" s="407" t="s">
        <v>219</v>
      </c>
      <c r="C162" s="942" t="s">
        <v>325</v>
      </c>
      <c r="D162" s="943"/>
      <c r="E162" s="943"/>
      <c r="F162" s="943"/>
      <c r="G162" s="943"/>
      <c r="H162" s="943"/>
      <c r="I162" s="943"/>
      <c r="J162" s="943"/>
      <c r="K162" s="943"/>
      <c r="L162" s="943"/>
      <c r="M162" s="943"/>
      <c r="N162" s="943"/>
      <c r="O162" s="943"/>
      <c r="P162" s="943"/>
      <c r="Q162" s="943"/>
      <c r="R162" s="943"/>
      <c r="S162" s="943"/>
      <c r="T162" s="943"/>
      <c r="U162" s="944"/>
      <c r="V162" s="944"/>
      <c r="W162" s="944"/>
      <c r="X162" s="944"/>
      <c r="Y162" s="944"/>
      <c r="Z162" s="944"/>
      <c r="AA162" s="944"/>
      <c r="AB162" s="944"/>
      <c r="AC162" s="944"/>
      <c r="AD162" s="944"/>
      <c r="AE162" s="944"/>
      <c r="AF162" s="944"/>
      <c r="AG162" s="944"/>
      <c r="AH162" s="944"/>
      <c r="AI162" s="944"/>
      <c r="AJ162" s="945"/>
      <c r="AK162" s="58"/>
      <c r="AL162" s="302"/>
    </row>
    <row r="163" spans="1:46" s="65" customFormat="1" ht="27" customHeight="1">
      <c r="A163" s="886"/>
      <c r="B163" s="998"/>
      <c r="C163" s="927" t="s">
        <v>230</v>
      </c>
      <c r="D163" s="928"/>
      <c r="E163" s="928"/>
      <c r="F163" s="928"/>
      <c r="G163" s="928"/>
      <c r="H163" s="928"/>
      <c r="I163" s="928"/>
      <c r="J163" s="929"/>
      <c r="K163" s="408"/>
      <c r="L163" s="409" t="s">
        <v>74</v>
      </c>
      <c r="M163" s="952" t="s">
        <v>46</v>
      </c>
      <c r="N163" s="953"/>
      <c r="O163" s="953"/>
      <c r="P163" s="953"/>
      <c r="Q163" s="953"/>
      <c r="R163" s="953"/>
      <c r="S163" s="953"/>
      <c r="T163" s="953"/>
      <c r="U163" s="953"/>
      <c r="V163" s="953"/>
      <c r="W163" s="953"/>
      <c r="X163" s="953"/>
      <c r="Y163" s="953"/>
      <c r="Z163" s="953"/>
      <c r="AA163" s="953"/>
      <c r="AB163" s="953"/>
      <c r="AC163" s="953"/>
      <c r="AD163" s="953"/>
      <c r="AE163" s="953"/>
      <c r="AF163" s="953"/>
      <c r="AG163" s="953"/>
      <c r="AH163" s="953"/>
      <c r="AI163" s="953"/>
      <c r="AJ163" s="954"/>
      <c r="AK163" s="58"/>
      <c r="AL163" s="372"/>
    </row>
    <row r="164" spans="1:46" s="65" customFormat="1" ht="40.5" customHeight="1">
      <c r="A164" s="886"/>
      <c r="B164" s="947"/>
      <c r="C164" s="930"/>
      <c r="D164" s="931"/>
      <c r="E164" s="931"/>
      <c r="F164" s="931"/>
      <c r="G164" s="931"/>
      <c r="H164" s="931"/>
      <c r="I164" s="931"/>
      <c r="J164" s="932"/>
      <c r="K164" s="410"/>
      <c r="L164" s="411" t="s">
        <v>227</v>
      </c>
      <c r="M164" s="933" t="s">
        <v>42</v>
      </c>
      <c r="N164" s="724"/>
      <c r="O164" s="724"/>
      <c r="P164" s="724"/>
      <c r="Q164" s="724"/>
      <c r="R164" s="724"/>
      <c r="S164" s="724"/>
      <c r="T164" s="724"/>
      <c r="U164" s="724"/>
      <c r="V164" s="724"/>
      <c r="W164" s="724"/>
      <c r="X164" s="724"/>
      <c r="Y164" s="724"/>
      <c r="Z164" s="724"/>
      <c r="AA164" s="724"/>
      <c r="AB164" s="724"/>
      <c r="AC164" s="724"/>
      <c r="AD164" s="724"/>
      <c r="AE164" s="724"/>
      <c r="AF164" s="724"/>
      <c r="AG164" s="724"/>
      <c r="AH164" s="724"/>
      <c r="AI164" s="724"/>
      <c r="AJ164" s="934"/>
      <c r="AK164" s="412"/>
      <c r="AL164" s="413"/>
    </row>
    <row r="165" spans="1:46" s="65" customFormat="1" ht="40.5" customHeight="1">
      <c r="A165" s="887"/>
      <c r="B165" s="947"/>
      <c r="C165" s="930"/>
      <c r="D165" s="931"/>
      <c r="E165" s="931"/>
      <c r="F165" s="931"/>
      <c r="G165" s="931"/>
      <c r="H165" s="931"/>
      <c r="I165" s="931"/>
      <c r="J165" s="932"/>
      <c r="K165" s="398"/>
      <c r="L165" s="414" t="s">
        <v>226</v>
      </c>
      <c r="M165" s="935" t="s">
        <v>47</v>
      </c>
      <c r="N165" s="936"/>
      <c r="O165" s="936"/>
      <c r="P165" s="936"/>
      <c r="Q165" s="936"/>
      <c r="R165" s="936"/>
      <c r="S165" s="936"/>
      <c r="T165" s="936"/>
      <c r="U165" s="936"/>
      <c r="V165" s="936"/>
      <c r="W165" s="936"/>
      <c r="X165" s="936"/>
      <c r="Y165" s="936"/>
      <c r="Z165" s="936"/>
      <c r="AA165" s="936"/>
      <c r="AB165" s="936"/>
      <c r="AC165" s="936"/>
      <c r="AD165" s="936"/>
      <c r="AE165" s="936"/>
      <c r="AF165" s="936"/>
      <c r="AG165" s="936"/>
      <c r="AH165" s="936"/>
      <c r="AI165" s="936"/>
      <c r="AJ165" s="937"/>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938" t="s">
        <v>122</v>
      </c>
      <c r="B167" s="938"/>
      <c r="C167" s="938"/>
      <c r="D167" s="938"/>
      <c r="E167" s="938"/>
      <c r="F167" s="938"/>
      <c r="G167" s="938"/>
      <c r="H167" s="938"/>
      <c r="I167" s="938"/>
      <c r="J167" s="938"/>
      <c r="K167" s="938"/>
      <c r="L167" s="938"/>
      <c r="M167" s="938"/>
      <c r="N167" s="938"/>
      <c r="O167" s="938"/>
      <c r="P167" s="938"/>
      <c r="Q167" s="938"/>
      <c r="R167" s="938"/>
      <c r="S167" s="938"/>
      <c r="T167" s="938"/>
      <c r="U167" s="938"/>
      <c r="V167" s="938"/>
      <c r="W167" s="938"/>
      <c r="X167" s="938"/>
      <c r="Y167" s="938"/>
      <c r="Z167" s="938"/>
      <c r="AA167" s="938"/>
      <c r="AB167" s="938"/>
      <c r="AC167" s="938"/>
      <c r="AD167" s="938"/>
      <c r="AE167" s="938"/>
      <c r="AF167" s="938"/>
      <c r="AG167" s="938"/>
      <c r="AH167" s="938"/>
      <c r="AI167" s="938"/>
      <c r="AJ167" s="938"/>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880" t="s">
        <v>496</v>
      </c>
      <c r="B170" s="881"/>
      <c r="C170" s="881"/>
      <c r="D170" s="881"/>
      <c r="E170" s="881"/>
      <c r="F170" s="881"/>
      <c r="G170" s="881"/>
      <c r="H170" s="881"/>
      <c r="I170" s="881"/>
      <c r="J170" s="881"/>
      <c r="K170" s="881"/>
      <c r="L170" s="881"/>
      <c r="M170" s="881"/>
      <c r="N170" s="881"/>
      <c r="O170" s="881"/>
      <c r="P170" s="881"/>
      <c r="Q170" s="881"/>
      <c r="R170" s="881"/>
      <c r="S170" s="881"/>
      <c r="T170" s="881"/>
      <c r="U170" s="881"/>
      <c r="V170" s="881"/>
      <c r="W170" s="881"/>
      <c r="X170" s="881"/>
      <c r="Y170" s="881"/>
      <c r="Z170" s="881"/>
      <c r="AA170" s="881"/>
      <c r="AB170" s="881"/>
      <c r="AC170" s="881"/>
      <c r="AD170" s="881"/>
      <c r="AE170" s="881"/>
      <c r="AF170" s="881"/>
      <c r="AG170" s="881"/>
      <c r="AH170" s="881"/>
      <c r="AI170" s="881"/>
      <c r="AJ170" s="882"/>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950" t="s">
        <v>44</v>
      </c>
      <c r="B172" s="940"/>
      <c r="C172" s="940"/>
      <c r="D172" s="951"/>
      <c r="E172" s="939" t="s">
        <v>43</v>
      </c>
      <c r="F172" s="940"/>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941"/>
      <c r="AK172" s="422"/>
      <c r="AT172" s="90"/>
    </row>
    <row r="173" spans="1:46" s="423" customFormat="1" ht="15" customHeight="1">
      <c r="A173" s="728" t="s">
        <v>430</v>
      </c>
      <c r="B173" s="729"/>
      <c r="C173" s="729"/>
      <c r="D173" s="730"/>
      <c r="E173" s="639"/>
      <c r="F173" s="742" t="s">
        <v>436</v>
      </c>
      <c r="G173" s="742"/>
      <c r="H173" s="742"/>
      <c r="I173" s="742"/>
      <c r="J173" s="742"/>
      <c r="K173" s="742"/>
      <c r="L173" s="742"/>
      <c r="M173" s="742"/>
      <c r="N173" s="742"/>
      <c r="O173" s="742"/>
      <c r="P173" s="742"/>
      <c r="Q173" s="742"/>
      <c r="R173" s="742"/>
      <c r="S173" s="742"/>
      <c r="T173" s="742"/>
      <c r="U173" s="742"/>
      <c r="V173" s="742"/>
      <c r="W173" s="742"/>
      <c r="X173" s="742"/>
      <c r="Y173" s="742"/>
      <c r="Z173" s="742"/>
      <c r="AA173" s="742"/>
      <c r="AB173" s="742"/>
      <c r="AC173" s="742"/>
      <c r="AD173" s="742"/>
      <c r="AE173" s="742"/>
      <c r="AF173" s="742"/>
      <c r="AG173" s="742"/>
      <c r="AH173" s="742"/>
      <c r="AI173" s="742"/>
      <c r="AJ173" s="743"/>
      <c r="AK173" s="422"/>
    </row>
    <row r="174" spans="1:46" s="423" customFormat="1" ht="15" customHeight="1">
      <c r="A174" s="731"/>
      <c r="B174" s="732"/>
      <c r="C174" s="732"/>
      <c r="D174" s="733"/>
      <c r="E174" s="638"/>
      <c r="F174" s="724" t="s">
        <v>437</v>
      </c>
      <c r="G174" s="724"/>
      <c r="H174" s="724"/>
      <c r="I174" s="724"/>
      <c r="J174" s="724"/>
      <c r="K174" s="724"/>
      <c r="L174" s="724"/>
      <c r="M174" s="724"/>
      <c r="N174" s="724"/>
      <c r="O174" s="724"/>
      <c r="P174" s="724"/>
      <c r="Q174" s="724"/>
      <c r="R174" s="724"/>
      <c r="S174" s="724"/>
      <c r="T174" s="724"/>
      <c r="U174" s="724"/>
      <c r="V174" s="724"/>
      <c r="W174" s="724"/>
      <c r="X174" s="724"/>
      <c r="Y174" s="724"/>
      <c r="Z174" s="724"/>
      <c r="AA174" s="724"/>
      <c r="AB174" s="724"/>
      <c r="AC174" s="724"/>
      <c r="AD174" s="724"/>
      <c r="AE174" s="724"/>
      <c r="AF174" s="724"/>
      <c r="AG174" s="724"/>
      <c r="AH174" s="724"/>
      <c r="AI174" s="724"/>
      <c r="AJ174" s="725"/>
      <c r="AK174" s="422"/>
    </row>
    <row r="175" spans="1:46" s="423" customFormat="1" ht="15" customHeight="1">
      <c r="A175" s="731"/>
      <c r="B175" s="732"/>
      <c r="C175" s="732"/>
      <c r="D175" s="733"/>
      <c r="E175" s="638"/>
      <c r="F175" s="724" t="s">
        <v>438</v>
      </c>
      <c r="G175" s="724"/>
      <c r="H175" s="724"/>
      <c r="I175" s="724"/>
      <c r="J175" s="724"/>
      <c r="K175" s="724"/>
      <c r="L175" s="724"/>
      <c r="M175" s="724"/>
      <c r="N175" s="724"/>
      <c r="O175" s="724"/>
      <c r="P175" s="724"/>
      <c r="Q175" s="724"/>
      <c r="R175" s="724"/>
      <c r="S175" s="724"/>
      <c r="T175" s="724"/>
      <c r="U175" s="724"/>
      <c r="V175" s="724"/>
      <c r="W175" s="724"/>
      <c r="X175" s="724"/>
      <c r="Y175" s="724"/>
      <c r="Z175" s="724"/>
      <c r="AA175" s="724"/>
      <c r="AB175" s="724"/>
      <c r="AC175" s="724"/>
      <c r="AD175" s="724"/>
      <c r="AE175" s="724"/>
      <c r="AF175" s="724"/>
      <c r="AG175" s="724"/>
      <c r="AH175" s="724"/>
      <c r="AI175" s="724"/>
      <c r="AJ175" s="725"/>
      <c r="AK175" s="422"/>
    </row>
    <row r="176" spans="1:46" s="423" customFormat="1" ht="15" customHeight="1">
      <c r="A176" s="734"/>
      <c r="B176" s="735"/>
      <c r="C176" s="735"/>
      <c r="D176" s="736"/>
      <c r="E176" s="640"/>
      <c r="F176" s="740" t="s">
        <v>439</v>
      </c>
      <c r="G176" s="740"/>
      <c r="H176" s="740"/>
      <c r="I176" s="740"/>
      <c r="J176" s="740"/>
      <c r="K176" s="740"/>
      <c r="L176" s="740"/>
      <c r="M176" s="740"/>
      <c r="N176" s="740"/>
      <c r="O176" s="740"/>
      <c r="P176" s="740"/>
      <c r="Q176" s="740"/>
      <c r="R176" s="740"/>
      <c r="S176" s="740"/>
      <c r="T176" s="740"/>
      <c r="U176" s="740"/>
      <c r="V176" s="740"/>
      <c r="W176" s="740"/>
      <c r="X176" s="740"/>
      <c r="Y176" s="740"/>
      <c r="Z176" s="740"/>
      <c r="AA176" s="740"/>
      <c r="AB176" s="740"/>
      <c r="AC176" s="740"/>
      <c r="AD176" s="740"/>
      <c r="AE176" s="740"/>
      <c r="AF176" s="740"/>
      <c r="AG176" s="740"/>
      <c r="AH176" s="740"/>
      <c r="AI176" s="740"/>
      <c r="AJ176" s="741"/>
      <c r="AK176" s="422"/>
    </row>
    <row r="177" spans="1:37" s="423" customFormat="1" ht="30" customHeight="1">
      <c r="A177" s="728" t="s">
        <v>431</v>
      </c>
      <c r="B177" s="729"/>
      <c r="C177" s="729"/>
      <c r="D177" s="730"/>
      <c r="E177" s="639"/>
      <c r="F177" s="742" t="s">
        <v>498</v>
      </c>
      <c r="G177" s="742"/>
      <c r="H177" s="742"/>
      <c r="I177" s="742"/>
      <c r="J177" s="742"/>
      <c r="K177" s="742"/>
      <c r="L177" s="742"/>
      <c r="M177" s="742"/>
      <c r="N177" s="742"/>
      <c r="O177" s="742"/>
      <c r="P177" s="742"/>
      <c r="Q177" s="742"/>
      <c r="R177" s="742"/>
      <c r="S177" s="742"/>
      <c r="T177" s="742"/>
      <c r="U177" s="742"/>
      <c r="V177" s="742"/>
      <c r="W177" s="742"/>
      <c r="X177" s="742"/>
      <c r="Y177" s="742"/>
      <c r="Z177" s="742"/>
      <c r="AA177" s="742"/>
      <c r="AB177" s="742"/>
      <c r="AC177" s="742"/>
      <c r="AD177" s="742"/>
      <c r="AE177" s="742"/>
      <c r="AF177" s="742"/>
      <c r="AG177" s="742"/>
      <c r="AH177" s="742"/>
      <c r="AI177" s="742"/>
      <c r="AJ177" s="743"/>
      <c r="AK177" s="422"/>
    </row>
    <row r="178" spans="1:37" s="65" customFormat="1" ht="15" customHeight="1">
      <c r="A178" s="731"/>
      <c r="B178" s="732"/>
      <c r="C178" s="732"/>
      <c r="D178" s="733"/>
      <c r="E178" s="638"/>
      <c r="F178" s="724" t="s">
        <v>440</v>
      </c>
      <c r="G178" s="724"/>
      <c r="H178" s="724"/>
      <c r="I178" s="724"/>
      <c r="J178" s="724"/>
      <c r="K178" s="724"/>
      <c r="L178" s="724"/>
      <c r="M178" s="724"/>
      <c r="N178" s="724"/>
      <c r="O178" s="724"/>
      <c r="P178" s="724"/>
      <c r="Q178" s="724"/>
      <c r="R178" s="724"/>
      <c r="S178" s="724"/>
      <c r="T178" s="724"/>
      <c r="U178" s="724"/>
      <c r="V178" s="724"/>
      <c r="W178" s="724"/>
      <c r="X178" s="724"/>
      <c r="Y178" s="724"/>
      <c r="Z178" s="724"/>
      <c r="AA178" s="724"/>
      <c r="AB178" s="724"/>
      <c r="AC178" s="724"/>
      <c r="AD178" s="724"/>
      <c r="AE178" s="724"/>
      <c r="AF178" s="724"/>
      <c r="AG178" s="724"/>
      <c r="AH178" s="724"/>
      <c r="AI178" s="724"/>
      <c r="AJ178" s="725"/>
      <c r="AK178" s="422"/>
    </row>
    <row r="179" spans="1:37" s="65" customFormat="1" ht="15" customHeight="1">
      <c r="A179" s="731"/>
      <c r="B179" s="732"/>
      <c r="C179" s="732"/>
      <c r="D179" s="733"/>
      <c r="E179" s="638"/>
      <c r="F179" s="724" t="s">
        <v>441</v>
      </c>
      <c r="G179" s="724"/>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4"/>
      <c r="AD179" s="724"/>
      <c r="AE179" s="724"/>
      <c r="AF179" s="724"/>
      <c r="AG179" s="724"/>
      <c r="AH179" s="724"/>
      <c r="AI179" s="724"/>
      <c r="AJ179" s="725"/>
      <c r="AK179" s="422"/>
    </row>
    <row r="180" spans="1:37" s="65" customFormat="1" ht="15" customHeight="1">
      <c r="A180" s="734"/>
      <c r="B180" s="735"/>
      <c r="C180" s="735"/>
      <c r="D180" s="736"/>
      <c r="E180" s="640"/>
      <c r="F180" s="740" t="s">
        <v>442</v>
      </c>
      <c r="G180" s="740"/>
      <c r="H180" s="740"/>
      <c r="I180" s="740"/>
      <c r="J180" s="740"/>
      <c r="K180" s="740"/>
      <c r="L180" s="740"/>
      <c r="M180" s="740"/>
      <c r="N180" s="740"/>
      <c r="O180" s="740"/>
      <c r="P180" s="740"/>
      <c r="Q180" s="740"/>
      <c r="R180" s="740"/>
      <c r="S180" s="740"/>
      <c r="T180" s="740"/>
      <c r="U180" s="740"/>
      <c r="V180" s="740"/>
      <c r="W180" s="740"/>
      <c r="X180" s="740"/>
      <c r="Y180" s="740"/>
      <c r="Z180" s="740"/>
      <c r="AA180" s="740"/>
      <c r="AB180" s="740"/>
      <c r="AC180" s="740"/>
      <c r="AD180" s="740"/>
      <c r="AE180" s="740"/>
      <c r="AF180" s="740"/>
      <c r="AG180" s="740"/>
      <c r="AH180" s="740"/>
      <c r="AI180" s="740"/>
      <c r="AJ180" s="741"/>
      <c r="AK180" s="422"/>
    </row>
    <row r="181" spans="1:37" s="65" customFormat="1" ht="15" customHeight="1">
      <c r="A181" s="728" t="s">
        <v>432</v>
      </c>
      <c r="B181" s="729"/>
      <c r="C181" s="729"/>
      <c r="D181" s="730"/>
      <c r="E181" s="639"/>
      <c r="F181" s="742" t="s">
        <v>443</v>
      </c>
      <c r="G181" s="742"/>
      <c r="H181" s="742"/>
      <c r="I181" s="742"/>
      <c r="J181" s="742"/>
      <c r="K181" s="742"/>
      <c r="L181" s="742"/>
      <c r="M181" s="742"/>
      <c r="N181" s="742"/>
      <c r="O181" s="742"/>
      <c r="P181" s="742"/>
      <c r="Q181" s="742"/>
      <c r="R181" s="742"/>
      <c r="S181" s="742"/>
      <c r="T181" s="742"/>
      <c r="U181" s="742"/>
      <c r="V181" s="742"/>
      <c r="W181" s="742"/>
      <c r="X181" s="742"/>
      <c r="Y181" s="742"/>
      <c r="Z181" s="742"/>
      <c r="AA181" s="742"/>
      <c r="AB181" s="742"/>
      <c r="AC181" s="742"/>
      <c r="AD181" s="742"/>
      <c r="AE181" s="742"/>
      <c r="AF181" s="742"/>
      <c r="AG181" s="742"/>
      <c r="AH181" s="742"/>
      <c r="AI181" s="742"/>
      <c r="AJ181" s="743"/>
      <c r="AK181" s="422"/>
    </row>
    <row r="182" spans="1:37" s="65" customFormat="1" ht="30" customHeight="1">
      <c r="A182" s="731"/>
      <c r="B182" s="732"/>
      <c r="C182" s="732"/>
      <c r="D182" s="733"/>
      <c r="E182" s="638"/>
      <c r="F182" s="724" t="s">
        <v>444</v>
      </c>
      <c r="G182" s="724"/>
      <c r="H182" s="724"/>
      <c r="I182" s="724"/>
      <c r="J182" s="724"/>
      <c r="K182" s="724"/>
      <c r="L182" s="724"/>
      <c r="M182" s="724"/>
      <c r="N182" s="724"/>
      <c r="O182" s="724"/>
      <c r="P182" s="724"/>
      <c r="Q182" s="724"/>
      <c r="R182" s="724"/>
      <c r="S182" s="724"/>
      <c r="T182" s="724"/>
      <c r="U182" s="724"/>
      <c r="V182" s="724"/>
      <c r="W182" s="724"/>
      <c r="X182" s="724"/>
      <c r="Y182" s="724"/>
      <c r="Z182" s="724"/>
      <c r="AA182" s="724"/>
      <c r="AB182" s="724"/>
      <c r="AC182" s="724"/>
      <c r="AD182" s="724"/>
      <c r="AE182" s="724"/>
      <c r="AF182" s="724"/>
      <c r="AG182" s="724"/>
      <c r="AH182" s="724"/>
      <c r="AI182" s="724"/>
      <c r="AJ182" s="725"/>
      <c r="AK182" s="422"/>
    </row>
    <row r="183" spans="1:37" s="65" customFormat="1" ht="15" customHeight="1">
      <c r="A183" s="731"/>
      <c r="B183" s="732"/>
      <c r="C183" s="732"/>
      <c r="D183" s="733"/>
      <c r="E183" s="638"/>
      <c r="F183" s="724" t="s">
        <v>445</v>
      </c>
      <c r="G183" s="724"/>
      <c r="H183" s="724"/>
      <c r="I183" s="724"/>
      <c r="J183" s="724"/>
      <c r="K183" s="724"/>
      <c r="L183" s="724"/>
      <c r="M183" s="724"/>
      <c r="N183" s="724"/>
      <c r="O183" s="724"/>
      <c r="P183" s="724"/>
      <c r="Q183" s="724"/>
      <c r="R183" s="724"/>
      <c r="S183" s="724"/>
      <c r="T183" s="724"/>
      <c r="U183" s="724"/>
      <c r="V183" s="724"/>
      <c r="W183" s="724"/>
      <c r="X183" s="724"/>
      <c r="Y183" s="724"/>
      <c r="Z183" s="724"/>
      <c r="AA183" s="724"/>
      <c r="AB183" s="724"/>
      <c r="AC183" s="724"/>
      <c r="AD183" s="724"/>
      <c r="AE183" s="724"/>
      <c r="AF183" s="724"/>
      <c r="AG183" s="724"/>
      <c r="AH183" s="724"/>
      <c r="AI183" s="724"/>
      <c r="AJ183" s="725"/>
      <c r="AK183" s="422"/>
    </row>
    <row r="184" spans="1:37" s="65" customFormat="1" ht="15" customHeight="1">
      <c r="A184" s="731"/>
      <c r="B184" s="732"/>
      <c r="C184" s="732"/>
      <c r="D184" s="733"/>
      <c r="E184" s="638"/>
      <c r="F184" s="724" t="s">
        <v>446</v>
      </c>
      <c r="G184" s="724"/>
      <c r="H184" s="724"/>
      <c r="I184" s="724"/>
      <c r="J184" s="724"/>
      <c r="K184" s="724"/>
      <c r="L184" s="724"/>
      <c r="M184" s="724"/>
      <c r="N184" s="724"/>
      <c r="O184" s="724"/>
      <c r="P184" s="724"/>
      <c r="Q184" s="724"/>
      <c r="R184" s="724"/>
      <c r="S184" s="724"/>
      <c r="T184" s="724"/>
      <c r="U184" s="724"/>
      <c r="V184" s="724"/>
      <c r="W184" s="724"/>
      <c r="X184" s="724"/>
      <c r="Y184" s="724"/>
      <c r="Z184" s="724"/>
      <c r="AA184" s="724"/>
      <c r="AB184" s="724"/>
      <c r="AC184" s="724"/>
      <c r="AD184" s="724"/>
      <c r="AE184" s="724"/>
      <c r="AF184" s="724"/>
      <c r="AG184" s="724"/>
      <c r="AH184" s="724"/>
      <c r="AI184" s="724"/>
      <c r="AJ184" s="725"/>
      <c r="AK184" s="422"/>
    </row>
    <row r="185" spans="1:37" s="65" customFormat="1" ht="15" customHeight="1">
      <c r="A185" s="734"/>
      <c r="B185" s="735"/>
      <c r="C185" s="735"/>
      <c r="D185" s="736"/>
      <c r="E185" s="640"/>
      <c r="F185" s="740" t="s">
        <v>459</v>
      </c>
      <c r="G185" s="740"/>
      <c r="H185" s="740"/>
      <c r="I185" s="740"/>
      <c r="J185" s="740"/>
      <c r="K185" s="740"/>
      <c r="L185" s="740"/>
      <c r="M185" s="740"/>
      <c r="N185" s="740"/>
      <c r="O185" s="740"/>
      <c r="P185" s="740"/>
      <c r="Q185" s="740"/>
      <c r="R185" s="740"/>
      <c r="S185" s="740"/>
      <c r="T185" s="740"/>
      <c r="U185" s="740"/>
      <c r="V185" s="740"/>
      <c r="W185" s="740"/>
      <c r="X185" s="740"/>
      <c r="Y185" s="740"/>
      <c r="Z185" s="740"/>
      <c r="AA185" s="740"/>
      <c r="AB185" s="740"/>
      <c r="AC185" s="740"/>
      <c r="AD185" s="740"/>
      <c r="AE185" s="740"/>
      <c r="AF185" s="740"/>
      <c r="AG185" s="740"/>
      <c r="AH185" s="740"/>
      <c r="AI185" s="740"/>
      <c r="AJ185" s="741"/>
      <c r="AK185" s="422"/>
    </row>
    <row r="186" spans="1:37" s="65" customFormat="1" ht="30" customHeight="1">
      <c r="A186" s="728" t="s">
        <v>433</v>
      </c>
      <c r="B186" s="729"/>
      <c r="C186" s="729"/>
      <c r="D186" s="730"/>
      <c r="E186" s="639"/>
      <c r="F186" s="742" t="s">
        <v>447</v>
      </c>
      <c r="G186" s="742"/>
      <c r="H186" s="742"/>
      <c r="I186" s="742"/>
      <c r="J186" s="742"/>
      <c r="K186" s="742"/>
      <c r="L186" s="742"/>
      <c r="M186" s="742"/>
      <c r="N186" s="742"/>
      <c r="O186" s="742"/>
      <c r="P186" s="742"/>
      <c r="Q186" s="742"/>
      <c r="R186" s="742"/>
      <c r="S186" s="742"/>
      <c r="T186" s="742"/>
      <c r="U186" s="742"/>
      <c r="V186" s="742"/>
      <c r="W186" s="742"/>
      <c r="X186" s="742"/>
      <c r="Y186" s="742"/>
      <c r="Z186" s="742"/>
      <c r="AA186" s="742"/>
      <c r="AB186" s="742"/>
      <c r="AC186" s="742"/>
      <c r="AD186" s="742"/>
      <c r="AE186" s="742"/>
      <c r="AF186" s="742"/>
      <c r="AG186" s="742"/>
      <c r="AH186" s="742"/>
      <c r="AI186" s="742"/>
      <c r="AJ186" s="743"/>
      <c r="AK186" s="422"/>
    </row>
    <row r="187" spans="1:37" s="65" customFormat="1" ht="15" customHeight="1">
      <c r="A187" s="731"/>
      <c r="B187" s="732"/>
      <c r="C187" s="732"/>
      <c r="D187" s="733"/>
      <c r="E187" s="638"/>
      <c r="F187" s="724" t="s">
        <v>448</v>
      </c>
      <c r="G187" s="724"/>
      <c r="H187" s="724"/>
      <c r="I187" s="724"/>
      <c r="J187" s="724"/>
      <c r="K187" s="724"/>
      <c r="L187" s="724"/>
      <c r="M187" s="724"/>
      <c r="N187" s="724"/>
      <c r="O187" s="724"/>
      <c r="P187" s="724"/>
      <c r="Q187" s="724"/>
      <c r="R187" s="724"/>
      <c r="S187" s="724"/>
      <c r="T187" s="724"/>
      <c r="U187" s="724"/>
      <c r="V187" s="724"/>
      <c r="W187" s="724"/>
      <c r="X187" s="724"/>
      <c r="Y187" s="724"/>
      <c r="Z187" s="724"/>
      <c r="AA187" s="724"/>
      <c r="AB187" s="724"/>
      <c r="AC187" s="724"/>
      <c r="AD187" s="724"/>
      <c r="AE187" s="724"/>
      <c r="AF187" s="724"/>
      <c r="AG187" s="724"/>
      <c r="AH187" s="724"/>
      <c r="AI187" s="724"/>
      <c r="AJ187" s="725"/>
      <c r="AK187" s="422"/>
    </row>
    <row r="188" spans="1:37" s="65" customFormat="1" ht="15" customHeight="1">
      <c r="A188" s="731"/>
      <c r="B188" s="732"/>
      <c r="C188" s="732"/>
      <c r="D188" s="733"/>
      <c r="E188" s="638"/>
      <c r="F188" s="724" t="s">
        <v>449</v>
      </c>
      <c r="G188" s="724"/>
      <c r="H188" s="724"/>
      <c r="I188" s="724"/>
      <c r="J188" s="724"/>
      <c r="K188" s="724"/>
      <c r="L188" s="724"/>
      <c r="M188" s="724"/>
      <c r="N188" s="724"/>
      <c r="O188" s="724"/>
      <c r="P188" s="724"/>
      <c r="Q188" s="724"/>
      <c r="R188" s="724"/>
      <c r="S188" s="724"/>
      <c r="T188" s="724"/>
      <c r="U188" s="724"/>
      <c r="V188" s="724"/>
      <c r="W188" s="724"/>
      <c r="X188" s="724"/>
      <c r="Y188" s="724"/>
      <c r="Z188" s="724"/>
      <c r="AA188" s="724"/>
      <c r="AB188" s="724"/>
      <c r="AC188" s="724"/>
      <c r="AD188" s="724"/>
      <c r="AE188" s="724"/>
      <c r="AF188" s="724"/>
      <c r="AG188" s="724"/>
      <c r="AH188" s="724"/>
      <c r="AI188" s="724"/>
      <c r="AJ188" s="725"/>
      <c r="AK188" s="422"/>
    </row>
    <row r="189" spans="1:37" s="65" customFormat="1" ht="15" customHeight="1">
      <c r="A189" s="734"/>
      <c r="B189" s="735"/>
      <c r="C189" s="735"/>
      <c r="D189" s="736"/>
      <c r="E189" s="640"/>
      <c r="F189" s="740" t="s">
        <v>450</v>
      </c>
      <c r="G189" s="740"/>
      <c r="H189" s="740"/>
      <c r="I189" s="740"/>
      <c r="J189" s="740"/>
      <c r="K189" s="740"/>
      <c r="L189" s="740"/>
      <c r="M189" s="740"/>
      <c r="N189" s="740"/>
      <c r="O189" s="740"/>
      <c r="P189" s="740"/>
      <c r="Q189" s="740"/>
      <c r="R189" s="740"/>
      <c r="S189" s="740"/>
      <c r="T189" s="740"/>
      <c r="U189" s="740"/>
      <c r="V189" s="740"/>
      <c r="W189" s="740"/>
      <c r="X189" s="740"/>
      <c r="Y189" s="740"/>
      <c r="Z189" s="740"/>
      <c r="AA189" s="740"/>
      <c r="AB189" s="740"/>
      <c r="AC189" s="740"/>
      <c r="AD189" s="740"/>
      <c r="AE189" s="740"/>
      <c r="AF189" s="740"/>
      <c r="AG189" s="740"/>
      <c r="AH189" s="740"/>
      <c r="AI189" s="740"/>
      <c r="AJ189" s="741"/>
      <c r="AK189" s="422"/>
    </row>
    <row r="190" spans="1:37" s="65" customFormat="1" ht="15" customHeight="1">
      <c r="A190" s="728" t="s">
        <v>435</v>
      </c>
      <c r="B190" s="729"/>
      <c r="C190" s="729"/>
      <c r="D190" s="730"/>
      <c r="E190" s="639"/>
      <c r="F190" s="742" t="s">
        <v>451</v>
      </c>
      <c r="G190" s="742"/>
      <c r="H190" s="742"/>
      <c r="I190" s="742"/>
      <c r="J190" s="742"/>
      <c r="K190" s="742"/>
      <c r="L190" s="742"/>
      <c r="M190" s="742"/>
      <c r="N190" s="742"/>
      <c r="O190" s="742"/>
      <c r="P190" s="742"/>
      <c r="Q190" s="742"/>
      <c r="R190" s="742"/>
      <c r="S190" s="742"/>
      <c r="T190" s="742"/>
      <c r="U190" s="742"/>
      <c r="V190" s="742"/>
      <c r="W190" s="742"/>
      <c r="X190" s="742"/>
      <c r="Y190" s="742"/>
      <c r="Z190" s="742"/>
      <c r="AA190" s="742"/>
      <c r="AB190" s="742"/>
      <c r="AC190" s="742"/>
      <c r="AD190" s="742"/>
      <c r="AE190" s="742"/>
      <c r="AF190" s="742"/>
      <c r="AG190" s="742"/>
      <c r="AH190" s="742"/>
      <c r="AI190" s="742"/>
      <c r="AJ190" s="743"/>
      <c r="AK190" s="58"/>
    </row>
    <row r="191" spans="1:37" s="65" customFormat="1" ht="30" customHeight="1">
      <c r="A191" s="731"/>
      <c r="B191" s="732"/>
      <c r="C191" s="732"/>
      <c r="D191" s="733"/>
      <c r="E191" s="638"/>
      <c r="F191" s="724" t="s">
        <v>452</v>
      </c>
      <c r="G191" s="724"/>
      <c r="H191" s="724"/>
      <c r="I191" s="724"/>
      <c r="J191" s="724"/>
      <c r="K191" s="724"/>
      <c r="L191" s="724"/>
      <c r="M191" s="724"/>
      <c r="N191" s="724"/>
      <c r="O191" s="724"/>
      <c r="P191" s="724"/>
      <c r="Q191" s="724"/>
      <c r="R191" s="724"/>
      <c r="S191" s="724"/>
      <c r="T191" s="724"/>
      <c r="U191" s="724"/>
      <c r="V191" s="724"/>
      <c r="W191" s="724"/>
      <c r="X191" s="724"/>
      <c r="Y191" s="724"/>
      <c r="Z191" s="724"/>
      <c r="AA191" s="724"/>
      <c r="AB191" s="724"/>
      <c r="AC191" s="724"/>
      <c r="AD191" s="724"/>
      <c r="AE191" s="724"/>
      <c r="AF191" s="724"/>
      <c r="AG191" s="724"/>
      <c r="AH191" s="724"/>
      <c r="AI191" s="724"/>
      <c r="AJ191" s="725"/>
    </row>
    <row r="192" spans="1:37" s="65" customFormat="1" ht="15" customHeight="1">
      <c r="A192" s="731"/>
      <c r="B192" s="732"/>
      <c r="C192" s="732"/>
      <c r="D192" s="733"/>
      <c r="E192" s="638"/>
      <c r="F192" s="724" t="s">
        <v>453</v>
      </c>
      <c r="G192" s="724"/>
      <c r="H192" s="724"/>
      <c r="I192" s="724"/>
      <c r="J192" s="724"/>
      <c r="K192" s="724"/>
      <c r="L192" s="724"/>
      <c r="M192" s="724"/>
      <c r="N192" s="724"/>
      <c r="O192" s="724"/>
      <c r="P192" s="724"/>
      <c r="Q192" s="724"/>
      <c r="R192" s="724"/>
      <c r="S192" s="724"/>
      <c r="T192" s="724"/>
      <c r="U192" s="724"/>
      <c r="V192" s="724"/>
      <c r="W192" s="724"/>
      <c r="X192" s="724"/>
      <c r="Y192" s="724"/>
      <c r="Z192" s="724"/>
      <c r="AA192" s="724"/>
      <c r="AB192" s="724"/>
      <c r="AC192" s="724"/>
      <c r="AD192" s="724"/>
      <c r="AE192" s="724"/>
      <c r="AF192" s="724"/>
      <c r="AG192" s="724"/>
      <c r="AH192" s="724"/>
      <c r="AI192" s="724"/>
      <c r="AJ192" s="725"/>
    </row>
    <row r="193" spans="1:46" s="65" customFormat="1" ht="15" customHeight="1">
      <c r="A193" s="734"/>
      <c r="B193" s="735"/>
      <c r="C193" s="735"/>
      <c r="D193" s="736"/>
      <c r="E193" s="640"/>
      <c r="F193" s="740" t="s">
        <v>454</v>
      </c>
      <c r="G193" s="740"/>
      <c r="H193" s="740"/>
      <c r="I193" s="740"/>
      <c r="J193" s="740"/>
      <c r="K193" s="740"/>
      <c r="L193" s="740"/>
      <c r="M193" s="740"/>
      <c r="N193" s="740"/>
      <c r="O193" s="740"/>
      <c r="P193" s="740"/>
      <c r="Q193" s="740"/>
      <c r="R193" s="740"/>
      <c r="S193" s="740"/>
      <c r="T193" s="740"/>
      <c r="U193" s="740"/>
      <c r="V193" s="740"/>
      <c r="W193" s="740"/>
      <c r="X193" s="740"/>
      <c r="Y193" s="740"/>
      <c r="Z193" s="740"/>
      <c r="AA193" s="740"/>
      <c r="AB193" s="740"/>
      <c r="AC193" s="740"/>
      <c r="AD193" s="740"/>
      <c r="AE193" s="740"/>
      <c r="AF193" s="740"/>
      <c r="AG193" s="740"/>
      <c r="AH193" s="740"/>
      <c r="AI193" s="740"/>
      <c r="AJ193" s="741"/>
    </row>
    <row r="194" spans="1:46" s="65" customFormat="1" ht="30" customHeight="1">
      <c r="A194" s="728" t="s">
        <v>434</v>
      </c>
      <c r="B194" s="729"/>
      <c r="C194" s="729"/>
      <c r="D194" s="730"/>
      <c r="E194" s="639"/>
      <c r="F194" s="742" t="s">
        <v>455</v>
      </c>
      <c r="G194" s="742"/>
      <c r="H194" s="742"/>
      <c r="I194" s="742"/>
      <c r="J194" s="742"/>
      <c r="K194" s="742"/>
      <c r="L194" s="742"/>
      <c r="M194" s="742"/>
      <c r="N194" s="742"/>
      <c r="O194" s="742"/>
      <c r="P194" s="742"/>
      <c r="Q194" s="742"/>
      <c r="R194" s="742"/>
      <c r="S194" s="742"/>
      <c r="T194" s="742"/>
      <c r="U194" s="742"/>
      <c r="V194" s="742"/>
      <c r="W194" s="742"/>
      <c r="X194" s="742"/>
      <c r="Y194" s="742"/>
      <c r="Z194" s="742"/>
      <c r="AA194" s="742"/>
      <c r="AB194" s="742"/>
      <c r="AC194" s="742"/>
      <c r="AD194" s="742"/>
      <c r="AE194" s="742"/>
      <c r="AF194" s="742"/>
      <c r="AG194" s="742"/>
      <c r="AH194" s="742"/>
      <c r="AI194" s="742"/>
      <c r="AJ194" s="743"/>
      <c r="AK194" s="412"/>
    </row>
    <row r="195" spans="1:46" s="65" customFormat="1" ht="15" customHeight="1">
      <c r="A195" s="731"/>
      <c r="B195" s="732"/>
      <c r="C195" s="732"/>
      <c r="D195" s="733"/>
      <c r="E195" s="638"/>
      <c r="F195" s="724" t="s">
        <v>456</v>
      </c>
      <c r="G195" s="724"/>
      <c r="H195" s="724"/>
      <c r="I195" s="724"/>
      <c r="J195" s="724"/>
      <c r="K195" s="724"/>
      <c r="L195" s="724"/>
      <c r="M195" s="724"/>
      <c r="N195" s="724"/>
      <c r="O195" s="724"/>
      <c r="P195" s="724"/>
      <c r="Q195" s="724"/>
      <c r="R195" s="724"/>
      <c r="S195" s="724"/>
      <c r="T195" s="724"/>
      <c r="U195" s="724"/>
      <c r="V195" s="724"/>
      <c r="W195" s="724"/>
      <c r="X195" s="724"/>
      <c r="Y195" s="724"/>
      <c r="Z195" s="724"/>
      <c r="AA195" s="724"/>
      <c r="AB195" s="724"/>
      <c r="AC195" s="724"/>
      <c r="AD195" s="724"/>
      <c r="AE195" s="724"/>
      <c r="AF195" s="724"/>
      <c r="AG195" s="724"/>
      <c r="AH195" s="724"/>
      <c r="AI195" s="724"/>
      <c r="AJ195" s="725"/>
      <c r="AK195" s="422"/>
    </row>
    <row r="196" spans="1:46" s="65" customFormat="1" ht="15" customHeight="1">
      <c r="A196" s="731"/>
      <c r="B196" s="732"/>
      <c r="C196" s="732"/>
      <c r="D196" s="733"/>
      <c r="E196" s="638"/>
      <c r="F196" s="724" t="s">
        <v>457</v>
      </c>
      <c r="G196" s="724"/>
      <c r="H196" s="724"/>
      <c r="I196" s="724"/>
      <c r="J196" s="724"/>
      <c r="K196" s="724"/>
      <c r="L196" s="724"/>
      <c r="M196" s="724"/>
      <c r="N196" s="724"/>
      <c r="O196" s="724"/>
      <c r="P196" s="724"/>
      <c r="Q196" s="724"/>
      <c r="R196" s="724"/>
      <c r="S196" s="724"/>
      <c r="T196" s="724"/>
      <c r="U196" s="724"/>
      <c r="V196" s="724"/>
      <c r="W196" s="724"/>
      <c r="X196" s="724"/>
      <c r="Y196" s="724"/>
      <c r="Z196" s="724"/>
      <c r="AA196" s="724"/>
      <c r="AB196" s="724"/>
      <c r="AC196" s="724"/>
      <c r="AD196" s="724"/>
      <c r="AE196" s="724"/>
      <c r="AF196" s="724"/>
      <c r="AG196" s="724"/>
      <c r="AH196" s="724"/>
      <c r="AI196" s="724"/>
      <c r="AJ196" s="725"/>
      <c r="AK196" s="422"/>
    </row>
    <row r="197" spans="1:46" s="65" customFormat="1" ht="15" customHeight="1" thickBot="1">
      <c r="A197" s="737"/>
      <c r="B197" s="738"/>
      <c r="C197" s="738"/>
      <c r="D197" s="739"/>
      <c r="E197" s="643"/>
      <c r="F197" s="726" t="s">
        <v>458</v>
      </c>
      <c r="G197" s="726"/>
      <c r="H197" s="726"/>
      <c r="I197" s="726"/>
      <c r="J197" s="726"/>
      <c r="K197" s="726"/>
      <c r="L197" s="726"/>
      <c r="M197" s="726"/>
      <c r="N197" s="726"/>
      <c r="O197" s="726"/>
      <c r="P197" s="726"/>
      <c r="Q197" s="726"/>
      <c r="R197" s="726"/>
      <c r="S197" s="726"/>
      <c r="T197" s="726"/>
      <c r="U197" s="726"/>
      <c r="V197" s="726"/>
      <c r="W197" s="726"/>
      <c r="X197" s="726"/>
      <c r="Y197" s="726"/>
      <c r="Z197" s="726"/>
      <c r="AA197" s="726"/>
      <c r="AB197" s="726"/>
      <c r="AC197" s="726"/>
      <c r="AD197" s="726"/>
      <c r="AE197" s="726"/>
      <c r="AF197" s="726"/>
      <c r="AG197" s="726"/>
      <c r="AH197" s="726"/>
      <c r="AI197" s="726"/>
      <c r="AJ197" s="727"/>
      <c r="AK197" s="58"/>
    </row>
    <row r="198" spans="1:46" s="65" customFormat="1" ht="30" customHeight="1" thickBot="1">
      <c r="A198" s="979" t="s">
        <v>497</v>
      </c>
      <c r="B198" s="980"/>
      <c r="C198" s="980"/>
      <c r="D198" s="980"/>
      <c r="E198" s="980"/>
      <c r="F198" s="980"/>
      <c r="G198" s="980"/>
      <c r="H198" s="980"/>
      <c r="I198" s="980"/>
      <c r="J198" s="980"/>
      <c r="K198" s="980"/>
      <c r="L198" s="980"/>
      <c r="M198" s="980"/>
      <c r="N198" s="981"/>
      <c r="O198" s="959"/>
      <c r="P198" s="959"/>
      <c r="Q198" s="960" t="s">
        <v>397</v>
      </c>
      <c r="R198" s="960"/>
      <c r="S198" s="721"/>
      <c r="T198" s="722"/>
      <c r="U198" s="722"/>
      <c r="V198" s="722"/>
      <c r="W198" s="722"/>
      <c r="X198" s="722"/>
      <c r="Y198" s="722"/>
      <c r="Z198" s="722"/>
      <c r="AA198" s="722"/>
      <c r="AB198" s="722"/>
      <c r="AC198" s="722"/>
      <c r="AD198" s="722"/>
      <c r="AE198" s="722"/>
      <c r="AF198" s="722"/>
      <c r="AG198" s="722"/>
      <c r="AH198" s="722"/>
      <c r="AI198" s="722"/>
      <c r="AJ198" s="723"/>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986" t="s">
        <v>25</v>
      </c>
      <c r="B204" s="987"/>
      <c r="C204" s="987"/>
      <c r="D204" s="988"/>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989"/>
      <c r="B205" s="990"/>
      <c r="C205" s="990"/>
      <c r="D205" s="991"/>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992" t="s">
        <v>26</v>
      </c>
      <c r="B206" s="993"/>
      <c r="C206" s="993"/>
      <c r="D206" s="994"/>
      <c r="E206" s="436"/>
      <c r="F206" s="724" t="s">
        <v>27</v>
      </c>
      <c r="G206" s="724"/>
      <c r="H206" s="724"/>
      <c r="I206" s="724"/>
      <c r="J206" s="724"/>
      <c r="K206" s="724"/>
      <c r="L206" s="724"/>
      <c r="M206" s="724"/>
      <c r="N206" s="724"/>
      <c r="O206" s="724"/>
      <c r="P206" s="724"/>
      <c r="Q206" s="724"/>
      <c r="R206" s="724"/>
      <c r="S206" s="724"/>
      <c r="T206" s="724"/>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995"/>
      <c r="B207" s="996"/>
      <c r="C207" s="996"/>
      <c r="D207" s="997"/>
      <c r="E207" s="441"/>
      <c r="F207" s="442" t="s">
        <v>51</v>
      </c>
      <c r="G207" s="442"/>
      <c r="H207" s="958"/>
      <c r="I207" s="958"/>
      <c r="J207" s="958"/>
      <c r="K207" s="958"/>
      <c r="L207" s="958"/>
      <c r="M207" s="958"/>
      <c r="N207" s="958"/>
      <c r="O207" s="958"/>
      <c r="P207" s="958"/>
      <c r="Q207" s="958"/>
      <c r="R207" s="958"/>
      <c r="S207" s="958"/>
      <c r="T207" s="958"/>
      <c r="U207" s="958"/>
      <c r="V207" s="958"/>
      <c r="W207" s="958"/>
      <c r="X207" s="958"/>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983" t="s">
        <v>86</v>
      </c>
      <c r="C211" s="984"/>
      <c r="D211" s="984"/>
      <c r="E211" s="984"/>
      <c r="F211" s="984"/>
      <c r="G211" s="984"/>
      <c r="H211" s="984"/>
      <c r="I211" s="984"/>
      <c r="J211" s="984"/>
      <c r="K211" s="984"/>
      <c r="L211" s="984"/>
      <c r="M211" s="984"/>
      <c r="N211" s="984"/>
      <c r="O211" s="984"/>
      <c r="P211" s="984"/>
      <c r="Q211" s="984"/>
      <c r="R211" s="984"/>
      <c r="S211" s="984"/>
      <c r="T211" s="984"/>
      <c r="U211" s="984"/>
      <c r="V211" s="984"/>
      <c r="W211" s="984"/>
      <c r="X211" s="984"/>
      <c r="Y211" s="985"/>
      <c r="Z211" s="961" t="s">
        <v>58</v>
      </c>
      <c r="AA211" s="962"/>
      <c r="AB211" s="962"/>
      <c r="AC211" s="962"/>
      <c r="AD211" s="962"/>
      <c r="AE211" s="962"/>
      <c r="AF211" s="962"/>
      <c r="AG211" s="962"/>
      <c r="AH211" s="962"/>
      <c r="AI211" s="962"/>
      <c r="AJ211" s="963"/>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967" t="s">
        <v>60</v>
      </c>
      <c r="AA212" s="968"/>
      <c r="AB212" s="968"/>
      <c r="AC212" s="968"/>
      <c r="AD212" s="968"/>
      <c r="AE212" s="968"/>
      <c r="AF212" s="968"/>
      <c r="AG212" s="968"/>
      <c r="AH212" s="968"/>
      <c r="AI212" s="968"/>
      <c r="AJ212" s="969"/>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964" t="s">
        <v>61</v>
      </c>
      <c r="AA213" s="965"/>
      <c r="AB213" s="965"/>
      <c r="AC213" s="965"/>
      <c r="AD213" s="965"/>
      <c r="AE213" s="965"/>
      <c r="AF213" s="965"/>
      <c r="AG213" s="965"/>
      <c r="AH213" s="965"/>
      <c r="AI213" s="965"/>
      <c r="AJ213" s="966"/>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964" t="s">
        <v>422</v>
      </c>
      <c r="AA214" s="965"/>
      <c r="AB214" s="965"/>
      <c r="AC214" s="965"/>
      <c r="AD214" s="965"/>
      <c r="AE214" s="965"/>
      <c r="AF214" s="965"/>
      <c r="AG214" s="965"/>
      <c r="AH214" s="965"/>
      <c r="AI214" s="965"/>
      <c r="AJ214" s="966"/>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964" t="s">
        <v>232</v>
      </c>
      <c r="AA215" s="965"/>
      <c r="AB215" s="965"/>
      <c r="AC215" s="965"/>
      <c r="AD215" s="965"/>
      <c r="AE215" s="965"/>
      <c r="AF215" s="965"/>
      <c r="AG215" s="965"/>
      <c r="AH215" s="965"/>
      <c r="AI215" s="965"/>
      <c r="AJ215" s="966"/>
      <c r="AK215" s="58"/>
    </row>
    <row r="216" spans="1:46" ht="25.5" customHeight="1">
      <c r="A216" s="448"/>
      <c r="B216" s="454"/>
      <c r="C216" s="956" t="s">
        <v>135</v>
      </c>
      <c r="D216" s="956"/>
      <c r="E216" s="956"/>
      <c r="F216" s="956"/>
      <c r="G216" s="956"/>
      <c r="H216" s="956"/>
      <c r="I216" s="956"/>
      <c r="J216" s="956"/>
      <c r="K216" s="956"/>
      <c r="L216" s="956"/>
      <c r="M216" s="956"/>
      <c r="N216" s="956"/>
      <c r="O216" s="956"/>
      <c r="P216" s="956"/>
      <c r="Q216" s="956"/>
      <c r="R216" s="956"/>
      <c r="S216" s="956"/>
      <c r="T216" s="956"/>
      <c r="U216" s="956"/>
      <c r="V216" s="956"/>
      <c r="W216" s="956"/>
      <c r="X216" s="956"/>
      <c r="Y216" s="957"/>
      <c r="Z216" s="970" t="s">
        <v>137</v>
      </c>
      <c r="AA216" s="971"/>
      <c r="AB216" s="971"/>
      <c r="AC216" s="971"/>
      <c r="AD216" s="971"/>
      <c r="AE216" s="971"/>
      <c r="AF216" s="971"/>
      <c r="AG216" s="971"/>
      <c r="AH216" s="971"/>
      <c r="AI216" s="971"/>
      <c r="AJ216" s="972"/>
      <c r="AK216" s="58"/>
    </row>
    <row r="217" spans="1:46" ht="16.5" customHeight="1">
      <c r="A217" s="448"/>
      <c r="B217" s="454"/>
      <c r="C217" s="956" t="s">
        <v>136</v>
      </c>
      <c r="D217" s="956"/>
      <c r="E217" s="956"/>
      <c r="F217" s="956"/>
      <c r="G217" s="956"/>
      <c r="H217" s="956"/>
      <c r="I217" s="956"/>
      <c r="J217" s="956"/>
      <c r="K217" s="956"/>
      <c r="L217" s="956"/>
      <c r="M217" s="956"/>
      <c r="N217" s="956"/>
      <c r="O217" s="956"/>
      <c r="P217" s="956"/>
      <c r="Q217" s="956"/>
      <c r="R217" s="956"/>
      <c r="S217" s="956"/>
      <c r="T217" s="956"/>
      <c r="U217" s="956"/>
      <c r="V217" s="956"/>
      <c r="W217" s="956"/>
      <c r="X217" s="956"/>
      <c r="Y217" s="957"/>
      <c r="Z217" s="973" t="s">
        <v>138</v>
      </c>
      <c r="AA217" s="974"/>
      <c r="AB217" s="974"/>
      <c r="AC217" s="974"/>
      <c r="AD217" s="974"/>
      <c r="AE217" s="974"/>
      <c r="AF217" s="974"/>
      <c r="AG217" s="974"/>
      <c r="AH217" s="974"/>
      <c r="AI217" s="974"/>
      <c r="AJ217" s="975"/>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976" t="s">
        <v>59</v>
      </c>
      <c r="AA218" s="977"/>
      <c r="AB218" s="977"/>
      <c r="AC218" s="977"/>
      <c r="AD218" s="977"/>
      <c r="AE218" s="977"/>
      <c r="AF218" s="977"/>
      <c r="AG218" s="977"/>
      <c r="AH218" s="977"/>
      <c r="AI218" s="977"/>
      <c r="AJ218" s="978"/>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955" t="s">
        <v>396</v>
      </c>
      <c r="D221" s="955"/>
      <c r="E221" s="955"/>
      <c r="F221" s="955"/>
      <c r="G221" s="955"/>
      <c r="H221" s="955"/>
      <c r="I221" s="955"/>
      <c r="J221" s="955"/>
      <c r="K221" s="955"/>
      <c r="L221" s="955"/>
      <c r="M221" s="955"/>
      <c r="N221" s="955"/>
      <c r="O221" s="955"/>
      <c r="P221" s="955"/>
      <c r="Q221" s="955"/>
      <c r="R221" s="955"/>
      <c r="S221" s="955"/>
      <c r="T221" s="955"/>
      <c r="U221" s="955"/>
      <c r="V221" s="955"/>
      <c r="W221" s="955"/>
      <c r="X221" s="955"/>
      <c r="Y221" s="955"/>
      <c r="Z221" s="955"/>
      <c r="AA221" s="955"/>
      <c r="AB221" s="955"/>
      <c r="AC221" s="955"/>
      <c r="AD221" s="955"/>
      <c r="AE221" s="955"/>
      <c r="AF221" s="955"/>
      <c r="AG221" s="955"/>
      <c r="AH221" s="955"/>
      <c r="AI221" s="955"/>
      <c r="AJ221" s="955"/>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870" t="s">
        <v>253</v>
      </c>
      <c r="C224" s="870"/>
      <c r="D224" s="870"/>
      <c r="E224" s="870"/>
      <c r="F224" s="870"/>
      <c r="G224" s="870"/>
      <c r="H224" s="870"/>
      <c r="I224" s="870"/>
      <c r="J224" s="870"/>
      <c r="K224" s="870"/>
      <c r="L224" s="870"/>
      <c r="M224" s="870"/>
      <c r="N224" s="870"/>
      <c r="O224" s="870"/>
      <c r="P224" s="870"/>
      <c r="Q224" s="870"/>
      <c r="R224" s="870"/>
      <c r="S224" s="870"/>
      <c r="T224" s="870"/>
      <c r="U224" s="870"/>
      <c r="V224" s="870"/>
      <c r="W224" s="870"/>
      <c r="X224" s="870"/>
      <c r="Y224" s="870"/>
      <c r="Z224" s="870"/>
      <c r="AA224" s="870"/>
      <c r="AB224" s="870"/>
      <c r="AC224" s="870"/>
      <c r="AD224" s="870"/>
      <c r="AE224" s="870"/>
      <c r="AF224" s="870"/>
      <c r="AG224" s="870"/>
      <c r="AH224" s="870"/>
      <c r="AI224" s="870"/>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871">
        <v>3</v>
      </c>
      <c r="E226" s="872"/>
      <c r="F226" s="475" t="s">
        <v>5</v>
      </c>
      <c r="G226" s="871">
        <v>4</v>
      </c>
      <c r="H226" s="872"/>
      <c r="I226" s="475" t="s">
        <v>4</v>
      </c>
      <c r="J226" s="871">
        <v>1</v>
      </c>
      <c r="K226" s="872"/>
      <c r="L226" s="475" t="s">
        <v>3</v>
      </c>
      <c r="M226" s="476"/>
      <c r="N226" s="873" t="s">
        <v>6</v>
      </c>
      <c r="O226" s="873"/>
      <c r="P226" s="873"/>
      <c r="Q226" s="874" t="str">
        <f>IF(G10="","",G10)</f>
        <v>○○ケアサービス</v>
      </c>
      <c r="R226" s="874"/>
      <c r="S226" s="874"/>
      <c r="T226" s="874"/>
      <c r="U226" s="874"/>
      <c r="V226" s="874"/>
      <c r="W226" s="874"/>
      <c r="X226" s="874"/>
      <c r="Y226" s="874"/>
      <c r="Z226" s="874"/>
      <c r="AA226" s="874"/>
      <c r="AB226" s="874"/>
      <c r="AC226" s="874"/>
      <c r="AD226" s="874"/>
      <c r="AE226" s="874"/>
      <c r="AF226" s="874"/>
      <c r="AG226" s="874"/>
      <c r="AH226" s="874"/>
      <c r="AI226" s="874"/>
      <c r="AJ226" s="875"/>
    </row>
    <row r="227" spans="1:36" s="477" customFormat="1" ht="13.5" customHeight="1">
      <c r="A227" s="478"/>
      <c r="B227" s="479"/>
      <c r="C227" s="480"/>
      <c r="D227" s="480"/>
      <c r="E227" s="480"/>
      <c r="F227" s="480"/>
      <c r="G227" s="480"/>
      <c r="H227" s="480"/>
      <c r="I227" s="480"/>
      <c r="J227" s="480"/>
      <c r="K227" s="480"/>
      <c r="L227" s="480"/>
      <c r="M227" s="480"/>
      <c r="N227" s="864" t="s">
        <v>82</v>
      </c>
      <c r="O227" s="864"/>
      <c r="P227" s="864"/>
      <c r="Q227" s="865" t="s">
        <v>83</v>
      </c>
      <c r="R227" s="865"/>
      <c r="S227" s="866" t="s">
        <v>494</v>
      </c>
      <c r="T227" s="866"/>
      <c r="U227" s="866"/>
      <c r="V227" s="866"/>
      <c r="W227" s="866"/>
      <c r="X227" s="867" t="s">
        <v>84</v>
      </c>
      <c r="Y227" s="867"/>
      <c r="Z227" s="866" t="s">
        <v>495</v>
      </c>
      <c r="AA227" s="866"/>
      <c r="AB227" s="866"/>
      <c r="AC227" s="866"/>
      <c r="AD227" s="866"/>
      <c r="AE227" s="866"/>
      <c r="AF227" s="866"/>
      <c r="AG227" s="866"/>
      <c r="AH227" s="866"/>
      <c r="AI227" s="868"/>
      <c r="AJ227" s="869"/>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54" t="s">
        <v>6</v>
      </c>
      <c r="B3" s="1054"/>
      <c r="C3" s="1055"/>
      <c r="D3" s="1051" t="str">
        <f>IF(基本情報入力シート!M16="","",基本情報入力シート!M16)</f>
        <v>○○ケアサービス</v>
      </c>
      <c r="E3" s="1052"/>
      <c r="F3" s="1052"/>
      <c r="G3" s="1052"/>
      <c r="H3" s="1052"/>
      <c r="I3" s="1052"/>
      <c r="J3" s="1052"/>
      <c r="K3" s="1052"/>
      <c r="L3" s="1052"/>
      <c r="M3" s="1052"/>
      <c r="N3" s="1052"/>
      <c r="O3" s="1053"/>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74" t="s">
        <v>329</v>
      </c>
      <c r="B5" s="1075"/>
      <c r="C5" s="1075"/>
      <c r="D5" s="1075"/>
      <c r="E5" s="1075"/>
      <c r="F5" s="1075"/>
      <c r="G5" s="1075"/>
      <c r="H5" s="1075"/>
      <c r="I5" s="1075"/>
      <c r="J5" s="1075"/>
      <c r="K5" s="1075"/>
      <c r="L5" s="1075"/>
      <c r="M5" s="1075"/>
      <c r="N5" s="1075"/>
      <c r="O5" s="505">
        <f>SUM(AG12:AG111)</f>
        <v>24548640</v>
      </c>
      <c r="P5" s="504"/>
      <c r="Q5" s="502"/>
      <c r="U5" s="502"/>
    </row>
    <row r="6" spans="1:33" ht="21" customHeight="1" thickBot="1">
      <c r="Q6" s="110"/>
      <c r="AG6" s="506"/>
    </row>
    <row r="7" spans="1:33" ht="18" customHeight="1">
      <c r="A7" s="1058"/>
      <c r="B7" s="1060" t="s">
        <v>331</v>
      </c>
      <c r="C7" s="1061"/>
      <c r="D7" s="1061"/>
      <c r="E7" s="1061"/>
      <c r="F7" s="1061"/>
      <c r="G7" s="1061"/>
      <c r="H7" s="1061"/>
      <c r="I7" s="1061"/>
      <c r="J7" s="1061"/>
      <c r="K7" s="1062"/>
      <c r="L7" s="1066" t="s">
        <v>96</v>
      </c>
      <c r="M7" s="1039" t="s">
        <v>172</v>
      </c>
      <c r="N7" s="1041"/>
      <c r="O7" s="1068" t="s">
        <v>110</v>
      </c>
      <c r="P7" s="1070" t="s">
        <v>56</v>
      </c>
      <c r="Q7" s="1072" t="s">
        <v>383</v>
      </c>
      <c r="R7" s="507" t="s">
        <v>304</v>
      </c>
      <c r="S7" s="508"/>
      <c r="T7" s="508"/>
      <c r="U7" s="508"/>
      <c r="V7" s="508"/>
      <c r="W7" s="508"/>
      <c r="X7" s="508"/>
      <c r="Y7" s="508"/>
      <c r="Z7" s="508"/>
      <c r="AA7" s="508"/>
      <c r="AB7" s="508"/>
      <c r="AC7" s="508"/>
      <c r="AD7" s="508"/>
      <c r="AE7" s="508"/>
      <c r="AF7" s="508"/>
      <c r="AG7" s="509"/>
    </row>
    <row r="8" spans="1:33" ht="14.25">
      <c r="A8" s="1059"/>
      <c r="B8" s="1063"/>
      <c r="C8" s="1064"/>
      <c r="D8" s="1064"/>
      <c r="E8" s="1064"/>
      <c r="F8" s="1064"/>
      <c r="G8" s="1064"/>
      <c r="H8" s="1064"/>
      <c r="I8" s="1064"/>
      <c r="J8" s="1064"/>
      <c r="K8" s="1065"/>
      <c r="L8" s="1067"/>
      <c r="M8" s="1042"/>
      <c r="N8" s="1044"/>
      <c r="O8" s="1069"/>
      <c r="P8" s="1071"/>
      <c r="Q8" s="1073"/>
      <c r="R8" s="510"/>
      <c r="S8" s="1056" t="s">
        <v>74</v>
      </c>
      <c r="T8" s="1057"/>
      <c r="U8" s="1036" t="s">
        <v>75</v>
      </c>
      <c r="V8" s="1037"/>
      <c r="W8" s="1037"/>
      <c r="X8" s="1037"/>
      <c r="Y8" s="1037"/>
      <c r="Z8" s="1037"/>
      <c r="AA8" s="1037"/>
      <c r="AB8" s="1037"/>
      <c r="AC8" s="1037"/>
      <c r="AD8" s="1037"/>
      <c r="AE8" s="1037"/>
      <c r="AF8" s="1038"/>
      <c r="AG8" s="511" t="s">
        <v>77</v>
      </c>
    </row>
    <row r="9" spans="1:33" ht="13.5" customHeight="1">
      <c r="A9" s="1059"/>
      <c r="B9" s="1063"/>
      <c r="C9" s="1064"/>
      <c r="D9" s="1064"/>
      <c r="E9" s="1064"/>
      <c r="F9" s="1064"/>
      <c r="G9" s="1064"/>
      <c r="H9" s="1064"/>
      <c r="I9" s="1064"/>
      <c r="J9" s="1064"/>
      <c r="K9" s="1065"/>
      <c r="L9" s="1067"/>
      <c r="M9" s="1076"/>
      <c r="N9" s="1077"/>
      <c r="O9" s="1069"/>
      <c r="P9" s="1071"/>
      <c r="Q9" s="1073"/>
      <c r="R9" s="1045" t="s">
        <v>71</v>
      </c>
      <c r="S9" s="1046" t="s">
        <v>330</v>
      </c>
      <c r="T9" s="1049" t="s">
        <v>378</v>
      </c>
      <c r="U9" s="1039" t="s">
        <v>379</v>
      </c>
      <c r="V9" s="1040"/>
      <c r="W9" s="1040"/>
      <c r="X9" s="1040"/>
      <c r="Y9" s="1040"/>
      <c r="Z9" s="1040"/>
      <c r="AA9" s="1040"/>
      <c r="AB9" s="1040"/>
      <c r="AC9" s="1040"/>
      <c r="AD9" s="1040"/>
      <c r="AE9" s="1040"/>
      <c r="AF9" s="1041"/>
      <c r="AG9" s="1048" t="s">
        <v>377</v>
      </c>
    </row>
    <row r="10" spans="1:33" ht="120" customHeight="1">
      <c r="A10" s="1059"/>
      <c r="B10" s="1063"/>
      <c r="C10" s="1064"/>
      <c r="D10" s="1064"/>
      <c r="E10" s="1064"/>
      <c r="F10" s="1064"/>
      <c r="G10" s="1064"/>
      <c r="H10" s="1064"/>
      <c r="I10" s="1064"/>
      <c r="J10" s="1064"/>
      <c r="K10" s="1065"/>
      <c r="L10" s="1067"/>
      <c r="M10" s="513" t="s">
        <v>173</v>
      </c>
      <c r="N10" s="513" t="s">
        <v>174</v>
      </c>
      <c r="O10" s="1069"/>
      <c r="P10" s="1071"/>
      <c r="Q10" s="1073"/>
      <c r="R10" s="1045"/>
      <c r="S10" s="1047"/>
      <c r="T10" s="1050"/>
      <c r="U10" s="1042"/>
      <c r="V10" s="1043"/>
      <c r="W10" s="1043"/>
      <c r="X10" s="1043"/>
      <c r="Y10" s="1043"/>
      <c r="Z10" s="1043"/>
      <c r="AA10" s="1043"/>
      <c r="AB10" s="1043"/>
      <c r="AC10" s="1043"/>
      <c r="AD10" s="1043"/>
      <c r="AE10" s="1043"/>
      <c r="AF10" s="1044"/>
      <c r="AG10" s="1048"/>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54" t="s">
        <v>6</v>
      </c>
      <c r="B3" s="1054"/>
      <c r="C3" s="1055"/>
      <c r="D3" s="1051" t="str">
        <f>IF(基本情報入力シート!M16="","",基本情報入力シート!M16)</f>
        <v>○○ケアサービス</v>
      </c>
      <c r="E3" s="1052"/>
      <c r="F3" s="1052"/>
      <c r="G3" s="1052"/>
      <c r="H3" s="1052"/>
      <c r="I3" s="1052"/>
      <c r="J3" s="1052"/>
      <c r="K3" s="1052"/>
      <c r="L3" s="1052"/>
      <c r="M3" s="1052"/>
      <c r="N3" s="1052"/>
      <c r="O3" s="1053"/>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58"/>
      <c r="B7" s="1060" t="s">
        <v>331</v>
      </c>
      <c r="C7" s="1061"/>
      <c r="D7" s="1061"/>
      <c r="E7" s="1061"/>
      <c r="F7" s="1061"/>
      <c r="G7" s="1061"/>
      <c r="H7" s="1061"/>
      <c r="I7" s="1061"/>
      <c r="J7" s="1061"/>
      <c r="K7" s="1062"/>
      <c r="L7" s="1066" t="s">
        <v>96</v>
      </c>
      <c r="M7" s="1039" t="s">
        <v>172</v>
      </c>
      <c r="N7" s="1041"/>
      <c r="O7" s="1068" t="s">
        <v>110</v>
      </c>
      <c r="P7" s="1070" t="s">
        <v>56</v>
      </c>
      <c r="Q7" s="1072" t="s">
        <v>383</v>
      </c>
      <c r="R7" s="549" t="s">
        <v>311</v>
      </c>
      <c r="S7" s="550"/>
      <c r="T7" s="550"/>
      <c r="U7" s="551"/>
      <c r="V7" s="551"/>
      <c r="W7" s="551"/>
      <c r="X7" s="551"/>
      <c r="Y7" s="551"/>
      <c r="Z7" s="551"/>
      <c r="AA7" s="551"/>
      <c r="AB7" s="551"/>
      <c r="AC7" s="551"/>
      <c r="AD7" s="551"/>
      <c r="AE7" s="551"/>
      <c r="AF7" s="551"/>
      <c r="AG7" s="551"/>
      <c r="AH7" s="552"/>
    </row>
    <row r="8" spans="1:45" ht="14.25" customHeight="1">
      <c r="A8" s="1059"/>
      <c r="B8" s="1063"/>
      <c r="C8" s="1064"/>
      <c r="D8" s="1064"/>
      <c r="E8" s="1064"/>
      <c r="F8" s="1064"/>
      <c r="G8" s="1064"/>
      <c r="H8" s="1064"/>
      <c r="I8" s="1064"/>
      <c r="J8" s="1064"/>
      <c r="K8" s="1065"/>
      <c r="L8" s="1067"/>
      <c r="M8" s="1042"/>
      <c r="N8" s="1044"/>
      <c r="O8" s="1069"/>
      <c r="P8" s="1071"/>
      <c r="Q8" s="1073"/>
      <c r="R8" s="553"/>
      <c r="S8" s="1078" t="s">
        <v>9</v>
      </c>
      <c r="T8" s="1079"/>
      <c r="U8" s="576"/>
      <c r="V8" s="1080" t="s">
        <v>20</v>
      </c>
      <c r="W8" s="1081"/>
      <c r="X8" s="1081"/>
      <c r="Y8" s="1081"/>
      <c r="Z8" s="1081"/>
      <c r="AA8" s="1081"/>
      <c r="AB8" s="1081"/>
      <c r="AC8" s="1081"/>
      <c r="AD8" s="1081"/>
      <c r="AE8" s="1081"/>
      <c r="AF8" s="1081"/>
      <c r="AG8" s="1081"/>
      <c r="AH8" s="554" t="s">
        <v>341</v>
      </c>
    </row>
    <row r="9" spans="1:45" ht="13.5" customHeight="1">
      <c r="A9" s="1059"/>
      <c r="B9" s="1063"/>
      <c r="C9" s="1064"/>
      <c r="D9" s="1064"/>
      <c r="E9" s="1064"/>
      <c r="F9" s="1064"/>
      <c r="G9" s="1064"/>
      <c r="H9" s="1064"/>
      <c r="I9" s="1064"/>
      <c r="J9" s="1064"/>
      <c r="K9" s="1065"/>
      <c r="L9" s="1067"/>
      <c r="M9" s="1076"/>
      <c r="N9" s="1077"/>
      <c r="O9" s="1069"/>
      <c r="P9" s="1071"/>
      <c r="Q9" s="1073"/>
      <c r="R9" s="1045" t="s">
        <v>87</v>
      </c>
      <c r="S9" s="1084" t="s">
        <v>334</v>
      </c>
      <c r="T9" s="1085" t="s">
        <v>381</v>
      </c>
      <c r="U9" s="1082" t="s">
        <v>267</v>
      </c>
      <c r="V9" s="1039" t="s">
        <v>382</v>
      </c>
      <c r="W9" s="1040"/>
      <c r="X9" s="1040"/>
      <c r="Y9" s="1040"/>
      <c r="Z9" s="1040"/>
      <c r="AA9" s="1040"/>
      <c r="AB9" s="1040"/>
      <c r="AC9" s="1040"/>
      <c r="AD9" s="1040"/>
      <c r="AE9" s="1040"/>
      <c r="AF9" s="1040"/>
      <c r="AG9" s="1040"/>
      <c r="AH9" s="1048" t="s">
        <v>380</v>
      </c>
    </row>
    <row r="10" spans="1:45" ht="120" customHeight="1">
      <c r="A10" s="1059"/>
      <c r="B10" s="1063"/>
      <c r="C10" s="1064"/>
      <c r="D10" s="1064"/>
      <c r="E10" s="1064"/>
      <c r="F10" s="1064"/>
      <c r="G10" s="1064"/>
      <c r="H10" s="1064"/>
      <c r="I10" s="1064"/>
      <c r="J10" s="1064"/>
      <c r="K10" s="1065"/>
      <c r="L10" s="1067"/>
      <c r="M10" s="513" t="s">
        <v>173</v>
      </c>
      <c r="N10" s="513" t="s">
        <v>174</v>
      </c>
      <c r="O10" s="1069"/>
      <c r="P10" s="1071"/>
      <c r="Q10" s="1073"/>
      <c r="R10" s="1045"/>
      <c r="S10" s="1084"/>
      <c r="T10" s="1085"/>
      <c r="U10" s="1083"/>
      <c r="V10" s="1042"/>
      <c r="W10" s="1043"/>
      <c r="X10" s="1043"/>
      <c r="Y10" s="1043"/>
      <c r="Z10" s="1043"/>
      <c r="AA10" s="1043"/>
      <c r="AB10" s="1043"/>
      <c r="AC10" s="1043"/>
      <c r="AD10" s="1043"/>
      <c r="AE10" s="1043"/>
      <c r="AF10" s="1043"/>
      <c r="AG10" s="1043"/>
      <c r="AH10" s="1048"/>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9" t="s">
        <v>263</v>
      </c>
      <c r="B2" s="1090"/>
      <c r="C2" s="1095" t="s">
        <v>264</v>
      </c>
      <c r="D2" s="1095"/>
      <c r="E2" s="1095"/>
      <c r="F2" s="1086" t="s">
        <v>265</v>
      </c>
      <c r="G2" s="1087"/>
      <c r="H2" s="1087"/>
      <c r="I2" s="1088"/>
    </row>
    <row r="3" spans="1:11" ht="39" customHeight="1">
      <c r="A3" s="1091"/>
      <c r="B3" s="1092"/>
      <c r="C3" s="1096" t="s">
        <v>288</v>
      </c>
      <c r="D3" s="1096"/>
      <c r="E3" s="1096"/>
      <c r="F3" s="1097" t="s">
        <v>266</v>
      </c>
      <c r="G3" s="1093"/>
      <c r="H3" s="1093"/>
      <c r="I3" s="43" t="s">
        <v>267</v>
      </c>
    </row>
    <row r="4" spans="1:11" ht="18" customHeight="1">
      <c r="A4" s="1093"/>
      <c r="B4" s="1094"/>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厚生労働省保護課</cp:lastModifiedBy>
  <cp:lastPrinted>2021-03-16T13:14:29Z</cp:lastPrinted>
  <dcterms:created xsi:type="dcterms:W3CDTF">2020-02-21T08:37:11Z</dcterms:created>
  <dcterms:modified xsi:type="dcterms:W3CDTF">2021-03-25T08:15:07Z</dcterms:modified>
</cp:coreProperties>
</file>