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汎用）" sheetId="60" r:id="rId2"/>
    <sheet name="勤務形態一覧（特定相談支援・障害児相談支援）" sheetId="108" r:id="rId3"/>
    <sheet name="勤務形態一覧表（児童発達支援・放課後デイサービス）" sheetId="109" r:id="rId4"/>
    <sheet name="勤務形態一覧表（児童発達支援・主として重症心身障害児）" sheetId="110" r:id="rId5"/>
    <sheet name="勤務形態一覧表（児童発達支援センター）" sheetId="111" r:id="rId6"/>
    <sheet name="勤務形態一覧表（居宅訪問型児童発達支援）" sheetId="112" r:id="rId7"/>
    <sheet name="勤務形態一覧表（保育所等訪問支援）" sheetId="113" r:id="rId8"/>
    <sheet name="選択肢" sheetId="90" r:id="rId9"/>
  </sheets>
  <definedNames>
    <definedName name="___kk06">#REF!</definedName>
    <definedName name="___kk29">#REF!</definedName>
    <definedName name="__kk06">#REF!</definedName>
    <definedName name="__kk29">#REF!</definedName>
    <definedName name="_xlnm._FilterDatabase" localSheetId="3"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'勤務形態一覧（特定相談支援・障害児相談支援）'!$A$1:$AN$73</definedName>
    <definedName name="_xlnm.Print_Area" localSheetId="6">'勤務形態一覧表（居宅訪問型児童発達支援）'!$A$1:$AN$70</definedName>
    <definedName name="_xlnm.Print_Area" localSheetId="4">'勤務形態一覧表（児童発達支援・主として重症心身障害児）'!$A$1:$AN$71</definedName>
    <definedName name="_xlnm.Print_Area" localSheetId="3">'勤務形態一覧表（児童発達支援・放課後デイサービス）'!$A$1:$AN$73</definedName>
    <definedName name="_xlnm.Print_Area" localSheetId="5">'勤務形態一覧表（児童発達支援センター）'!$A$1:$AN$72</definedName>
    <definedName name="_xlnm.Print_Area" localSheetId="1">'勤務形態一覧表（汎用）'!$A$1:$AN$61</definedName>
    <definedName name="_xlnm.Print_Area" localSheetId="7">'勤務形態一覧表（保育所等訪問支援）'!$A$1:$AN$70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選択肢!#REF!</definedName>
    <definedName name="機能訓練">選択肢!#REF!</definedName>
    <definedName name="居宅介護">選択肢!#REF!</definedName>
    <definedName name="居宅介護・重度訪問介護・同行援護・行動援護">選択肢!#REF!</definedName>
    <definedName name="居宅訪問型児童発達支援">選択肢!$B$7:$J$7</definedName>
    <definedName name="共同生活援助">選択肢!#REF!</definedName>
    <definedName name="共同生活援助・介護サービス包括型">選択肢!#REF!</definedName>
    <definedName name="共同生活援助・外部サービス利用型">選択肢!#REF!</definedName>
    <definedName name="共同生活援助・日中サービス支援型">選択肢!#REF!</definedName>
    <definedName name="行動援護">選択肢!#REF!</definedName>
    <definedName name="児童発達支援・児童発達支援センターであるもの">選択肢!$B$5:$K$5</definedName>
    <definedName name="児童発達支援・主として重症心身障害児を対象とする場合">選択肢!$B$4:$J$4</definedName>
    <definedName name="児童発達支援・放課後等デイサービス">選択肢!$B$3:$J$3</definedName>
    <definedName name="自立生活援助">選択肢!#REF!</definedName>
    <definedName name="就労移行支援">選択肢!#REF!</definedName>
    <definedName name="就労継続支援Ａ型">選択肢!#REF!</definedName>
    <definedName name="就労継続支援Ａ型・B型">選択肢!#REF!</definedName>
    <definedName name="就労継続支援Ｂ型">選択肢!#REF!</definedName>
    <definedName name="就労定着支援">選択肢!#REF!</definedName>
    <definedName name="重度障害者等包括支援">選択肢!#REF!</definedName>
    <definedName name="重度訪問介護">選択肢!#REF!</definedName>
    <definedName name="障害者支援施設">選択肢!#REF!</definedName>
    <definedName name="食事">#REF!</definedName>
    <definedName name="生活介護">選択肢!#REF!</definedName>
    <definedName name="生活訓練">選択肢!#REF!</definedName>
    <definedName name="短期入所・空床利用型">選択肢!#REF!</definedName>
    <definedName name="短期入所・単独型">選択肢!#REF!</definedName>
    <definedName name="短期入所・併設型">選択肢!#REF!</definedName>
    <definedName name="町っ油">#REF!</definedName>
    <definedName name="同行援護">選択肢!#REF!</definedName>
    <definedName name="特定相談支援・障害児相談支援">選択肢!$B$2:$J$2</definedName>
    <definedName name="認定指定就労移行支援">選択肢!#REF!</definedName>
    <definedName name="福祉型障害児入所施設">選択肢!#REF!</definedName>
    <definedName name="保育所等訪問支援">選択肢!$B$6:$J$6</definedName>
    <definedName name="利用日数記入例">#REF!</definedName>
    <definedName name="療養介護">選択肢!#REF!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113" l="1"/>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G40" i="113"/>
  <c r="AJ42" i="109"/>
  <c r="C40" i="112"/>
  <c r="AG42" i="109"/>
  <c r="E40" i="110"/>
  <c r="C40" i="111"/>
  <c r="O42" i="109"/>
  <c r="AG40" i="110"/>
  <c r="C39" i="110"/>
  <c r="L40" i="111"/>
  <c r="AD41" i="109"/>
  <c r="AL39" i="112"/>
  <c r="X40" i="113"/>
  <c r="AL40" i="112"/>
  <c r="X39" i="113"/>
  <c r="AG39" i="112"/>
  <c r="D40" i="110"/>
  <c r="I41" i="111"/>
  <c r="U40" i="111"/>
  <c r="F40" i="112"/>
  <c r="AJ39" i="113"/>
  <c r="E40" i="112"/>
  <c r="U41" i="111"/>
  <c r="E39" i="112"/>
  <c r="AG39" i="113"/>
  <c r="O41" i="109"/>
  <c r="AL39" i="113"/>
  <c r="D41" i="111"/>
  <c r="AJ40" i="110"/>
  <c r="AG39" i="110"/>
  <c r="AM41" i="111"/>
  <c r="AL41" i="111"/>
  <c r="F40" i="113"/>
  <c r="AL40" i="111"/>
  <c r="E39" i="113"/>
  <c r="C41" i="109"/>
  <c r="AA41" i="111"/>
  <c r="C42" i="109"/>
  <c r="AL40" i="113"/>
  <c r="L39" i="112"/>
  <c r="O39" i="110"/>
  <c r="L40" i="112"/>
  <c r="AM39" i="113"/>
  <c r="E42" i="109"/>
  <c r="O40" i="110"/>
  <c r="AJ41" i="111"/>
  <c r="AD40" i="111"/>
  <c r="F39" i="113"/>
  <c r="R40" i="110"/>
  <c r="AD41" i="111"/>
  <c r="AG43" i="108"/>
  <c r="X40" i="110"/>
  <c r="O40" i="113"/>
  <c r="AJ42" i="108"/>
  <c r="U39" i="110"/>
  <c r="E40" i="111"/>
  <c r="R40" i="113"/>
  <c r="E41" i="109"/>
  <c r="U40" i="110"/>
  <c r="F42" i="109"/>
  <c r="F40" i="111"/>
  <c r="O39" i="113"/>
  <c r="E41" i="111"/>
  <c r="AJ40" i="112"/>
  <c r="AL41" i="109"/>
  <c r="L39" i="110"/>
  <c r="D40" i="112"/>
  <c r="AA39" i="113"/>
  <c r="I39" i="110"/>
  <c r="R40" i="111"/>
  <c r="R42" i="108"/>
  <c r="AM42" i="109"/>
  <c r="R41" i="111"/>
  <c r="F39" i="110"/>
  <c r="E39" i="110"/>
  <c r="C39" i="112"/>
  <c r="U40" i="113"/>
  <c r="L42" i="108"/>
  <c r="AL42" i="109"/>
  <c r="O40" i="111"/>
  <c r="AA39" i="110"/>
  <c r="AA40" i="110"/>
  <c r="AD39" i="110"/>
  <c r="AJ40" i="111"/>
  <c r="R40" i="112"/>
  <c r="AG40" i="111"/>
  <c r="L41" i="109"/>
  <c r="O42" i="108"/>
  <c r="O40" i="112"/>
  <c r="D41" i="109"/>
  <c r="O39" i="112"/>
  <c r="I41" i="109"/>
  <c r="AL40" i="110"/>
  <c r="AM39" i="110"/>
  <c r="AA40" i="112"/>
  <c r="X41" i="109"/>
  <c r="U41" i="109"/>
  <c r="AA39" i="112"/>
  <c r="L39" i="113"/>
  <c r="AL39" i="110"/>
  <c r="I43" i="108"/>
  <c r="I42" i="108"/>
  <c r="I39" i="113"/>
  <c r="L40" i="113"/>
  <c r="C43" i="108"/>
  <c r="AJ43" i="108"/>
  <c r="C40" i="110"/>
  <c r="C41" i="111"/>
  <c r="AL43" i="108"/>
  <c r="U40" i="112"/>
  <c r="U43" i="108"/>
  <c r="U42" i="109"/>
  <c r="I42" i="109"/>
  <c r="I40" i="110"/>
  <c r="I40" i="111"/>
  <c r="AD39" i="112"/>
  <c r="I39" i="112"/>
  <c r="AD40" i="113"/>
  <c r="D40" i="113"/>
  <c r="D39" i="113"/>
  <c r="AD42" i="108"/>
  <c r="X42" i="108"/>
  <c r="AG41" i="109"/>
  <c r="U39" i="112"/>
  <c r="X39" i="112"/>
  <c r="C39" i="113"/>
  <c r="X40" i="111"/>
  <c r="AD39" i="113"/>
  <c r="X43" i="108"/>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 r="AI9" i="112"/>
  <c r="AI10" i="113"/>
  <c r="AJ9" i="112"/>
  <c r="AL11" i="112"/>
  <c r="AL16" i="112"/>
  <c r="AL20" i="112"/>
  <c r="AL15" i="109"/>
  <c r="AL30" i="109"/>
  <c r="R42" i="109"/>
  <c r="AJ10" i="112"/>
  <c r="AL25" i="112"/>
  <c r="AL29" i="112"/>
  <c r="AJ39" i="112"/>
  <c r="AL21" i="112"/>
  <c r="AL26" i="112"/>
  <c r="AL30" i="112"/>
  <c r="AL13" i="112"/>
  <c r="AL17" i="112"/>
  <c r="AL17" i="109"/>
  <c r="AL14" i="112"/>
  <c r="AL18" i="112"/>
  <c r="AL27" i="112"/>
  <c r="AL12" i="109"/>
  <c r="AL22" i="109"/>
  <c r="AI10" i="112"/>
  <c r="AH10" i="113"/>
  <c r="AL14" i="113"/>
  <c r="AL18" i="113"/>
  <c r="AL22" i="113"/>
  <c r="AL26" i="113"/>
</calcChain>
</file>

<file path=xl/sharedStrings.xml><?xml version="1.0" encoding="utf-8"?>
<sst xmlns="http://schemas.openxmlformats.org/spreadsheetml/2006/main" count="790" uniqueCount="198">
  <si>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</si>
  <si>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</si>
  <si>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</si>
  <si>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</si>
  <si>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</si>
  <si>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</si>
  <si>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</si>
  <si>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</si>
  <si>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</si>
  <si>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</si>
  <si>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</si>
  <si>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</si>
  <si>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</si>
  <si>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</si>
  <si>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</si>
  <si>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</si>
  <si>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</si>
  <si>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</si>
  <si>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</si>
  <si>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</si>
  <si>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</si>
  <si>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</si>
  <si>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</si>
  <si>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</si>
  <si>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</si>
  <si>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</si>
  <si>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</si>
  <si>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</si>
  <si>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</si>
  <si>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</si>
  <si>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</si>
  <si>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</si>
  <si>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</si>
  <si>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</si>
  <si>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</si>
  <si>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</si>
  <si>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</si>
  <si>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</si>
  <si>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</si>
  <si>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</si>
  <si>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</si>
  <si>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</si>
  <si>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</si>
  <si>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</si>
  <si>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</si>
  <si>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</si>
  <si>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</si>
  <si>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</si>
  <si>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</si>
  <si>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</si>
  <si>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</si>
  <si>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</si>
  <si>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</si>
  <si>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</si>
  <si>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</si>
  <si>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</si>
  <si>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</si>
  <si>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</si>
  <si>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</si>
  <si>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</si>
  <si>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</si>
  <si>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</si>
  <si>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</si>
  <si>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</si>
  <si>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</si>
  <si>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</si>
  <si>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</si>
  <si>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</si>
  <si>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</si>
  <si>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</si>
  <si>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</si>
  <si>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</si>
  <si>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</si>
  <si>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</si>
  <si>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</si>
  <si>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</si>
  <si>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</si>
  <si>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</si>
  <si>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</si>
  <si>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</si>
  <si>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</si>
  <si>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</si>
  <si>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</si>
  <si>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</si>
  <si>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</si>
  <si>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</si>
  <si>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</si>
  <si>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</si>
  <si>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</si>
  <si>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</si>
  <si>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</si>
  <si>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</si>
  <si>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</si>
  <si>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</si>
  <si>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</si>
  <si>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</si>
  <si>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</si>
  <si>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</si>
  <si>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</si>
  <si>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</si>
  <si>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</si>
  <si>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</si>
  <si>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</si>
  <si>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</si>
  <si>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</si>
  <si>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</si>
  <si>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サービス管理責任者</t>
    <rPh sb="4" eb="6">
      <t>カンリ</t>
    </rPh>
    <rPh sb="6" eb="9">
      <t>セキニンシャ</t>
    </rPh>
    <phoneticPr fontId="3"/>
  </si>
  <si>
    <t>看護職員</t>
    <rPh sb="0" eb="4">
      <t>カンゴショクイン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</si>
  <si>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</si>
  <si>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</si>
  <si>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</si>
  <si>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</si>
  <si>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</si>
  <si>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</si>
  <si>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</si>
  <si>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</si>
  <si>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</si>
  <si>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</si>
  <si>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</si>
  <si>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</si>
  <si>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</si>
  <si>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</si>
  <si>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</si>
  <si>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</si>
  <si>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</si>
  <si>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</si>
  <si>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</si>
  <si>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</si>
  <si>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</si>
  <si>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</si>
  <si>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</si>
  <si>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</si>
  <si>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</si>
  <si>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</si>
  <si>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</si>
  <si>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</si>
  <si>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</si>
  <si>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</si>
  <si>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</si>
  <si>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</si>
  <si>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</si>
  <si>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</si>
  <si>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</si>
  <si>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</si>
  <si>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</si>
  <si>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</si>
  <si>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</si>
  <si>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</si>
  <si>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</si>
  <si>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</si>
  <si>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</si>
  <si>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</si>
  <si>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</si>
  <si>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</si>
  <si>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</si>
  <si>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</si>
  <si>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</si>
  <si>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</si>
  <si>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</si>
  <si>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</si>
  <si>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</si>
  <si>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</si>
  <si>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</si>
  <si>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</si>
  <si>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</si>
  <si>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</si>
  <si>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</si>
  <si>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</si>
  <si>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</si>
  <si>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</si>
  <si>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</si>
  <si>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</si>
  <si>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</si>
  <si>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</si>
  <si>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</si>
  <si>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</si>
  <si>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</si>
  <si>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</si>
  <si>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</si>
  <si>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</si>
  <si>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</si>
  <si>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</si>
  <si>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</si>
  <si>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</si>
  <si>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</si>
  <si>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</si>
  <si>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</si>
  <si>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</si>
  <si>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</si>
  <si>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</si>
  <si>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相談支援員</t>
    <rPh sb="0" eb="2">
      <t>ソウダン</t>
    </rPh>
    <rPh sb="2" eb="5">
      <t>シエンイン</t>
    </rPh>
    <phoneticPr fontId="3"/>
  </si>
  <si>
    <t>職種⑩</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</si>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</sst>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8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179" fontId="5" fillId="0" borderId="17" xfId="7" applyNumberFormat="1" applyFont="1" applyBorder="1" applyAlignment="1">
      <alignment horizontal="center" vertical="center"/>
    </xf>
    <xf numFmtId="0" fontId="24" fillId="0" borderId="0" xfId="0" applyFont="1">
      <alignment vertical="center"/>
    </xf>
    <xf numFmtId="0" fontId="5" fillId="0" borderId="0"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19" fillId="6" borderId="17" xfId="0" applyFont="1" applyFill="1" applyBorder="1">
      <alignment vertical="center"/>
    </xf>
    <xf numFmtId="0" fontId="5" fillId="0" borderId="17" xfId="7"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38"/>
      <c r="B3" s="3"/>
      <c r="C3" s="3"/>
      <c r="D3" s="3"/>
      <c r="E3" s="3"/>
      <c r="F3" s="3"/>
      <c r="G3" s="3"/>
      <c r="H3" s="3"/>
      <c r="I3" s="180"/>
    </row>
    <row r="4" spans="1:20" ht="12.75" customHeight="1" thickBot="1" x14ac:dyDescent="0.45">
      <c r="A4" s="238"/>
      <c r="B4" s="3"/>
      <c r="C4" s="3"/>
      <c r="D4" s="3"/>
      <c r="E4" s="3"/>
      <c r="F4" s="3"/>
      <c r="G4" s="3"/>
      <c r="H4" s="3"/>
      <c r="I4" s="180"/>
      <c r="N4" s="239" t="s">
        <v>58</v>
      </c>
      <c r="O4" s="240"/>
      <c r="P4" s="241"/>
      <c r="Q4" s="241"/>
      <c r="R4" s="241"/>
      <c r="S4" s="241"/>
      <c r="T4" s="242"/>
    </row>
    <row r="5" spans="1:20" ht="12.75" customHeight="1" thickBot="1" x14ac:dyDescent="0.2">
      <c r="B5" s="32"/>
      <c r="C5" s="33"/>
      <c r="D5" s="33"/>
      <c r="E5" s="33"/>
      <c r="F5" s="33"/>
      <c r="G5" s="33"/>
      <c r="H5" s="33"/>
    </row>
    <row r="6" spans="1:20" ht="12.75" customHeight="1" x14ac:dyDescent="0.15">
      <c r="A6" s="4"/>
      <c r="B6" s="243" t="s">
        <v>25</v>
      </c>
      <c r="C6" s="244"/>
      <c r="D6" s="245"/>
      <c r="E6" s="246"/>
      <c r="F6" s="246"/>
      <c r="G6" s="246"/>
      <c r="H6" s="246"/>
      <c r="I6" s="246"/>
      <c r="J6" s="246"/>
      <c r="K6" s="246"/>
      <c r="L6" s="246"/>
      <c r="M6" s="246"/>
      <c r="N6" s="246"/>
      <c r="O6" s="246"/>
      <c r="P6" s="246"/>
      <c r="Q6" s="246"/>
      <c r="R6" s="247"/>
      <c r="S6" s="247"/>
      <c r="T6" s="248"/>
    </row>
    <row r="7" spans="1:20" ht="12.75" customHeight="1" x14ac:dyDescent="0.15">
      <c r="A7" s="5" t="s">
        <v>64</v>
      </c>
      <c r="B7" s="150" t="s">
        <v>34</v>
      </c>
      <c r="C7" s="175"/>
      <c r="D7" s="225"/>
      <c r="E7" s="154"/>
      <c r="F7" s="154"/>
      <c r="G7" s="154"/>
      <c r="H7" s="154"/>
      <c r="I7" s="154"/>
      <c r="J7" s="154"/>
      <c r="K7" s="154"/>
      <c r="L7" s="154"/>
      <c r="M7" s="154"/>
      <c r="N7" s="154"/>
      <c r="O7" s="154"/>
      <c r="P7" s="154"/>
      <c r="Q7" s="154"/>
      <c r="R7" s="155"/>
      <c r="S7" s="155"/>
      <c r="T7" s="226"/>
    </row>
    <row r="8" spans="1:20" ht="12.75" customHeight="1" x14ac:dyDescent="0.4">
      <c r="A8" s="5"/>
      <c r="B8" s="214" t="s">
        <v>33</v>
      </c>
      <c r="C8" s="213"/>
      <c r="D8" s="6" t="s">
        <v>32</v>
      </c>
      <c r="E8" s="7"/>
      <c r="F8" s="7"/>
      <c r="G8" s="7"/>
      <c r="H8" s="7"/>
      <c r="I8" s="7"/>
      <c r="J8" s="7"/>
      <c r="K8" s="7"/>
      <c r="L8" s="7"/>
      <c r="M8" s="7"/>
      <c r="N8" s="7"/>
      <c r="O8" s="7"/>
      <c r="P8" s="7"/>
      <c r="Q8" s="7"/>
      <c r="R8" s="7"/>
      <c r="S8" s="7"/>
      <c r="T8" s="8"/>
    </row>
    <row r="9" spans="1:20" ht="12.75" customHeight="1" x14ac:dyDescent="0.4">
      <c r="A9" s="5" t="s">
        <v>65</v>
      </c>
      <c r="B9" s="249"/>
      <c r="C9" s="231"/>
      <c r="D9" s="9"/>
      <c r="E9" s="10"/>
      <c r="F9" s="11" t="s">
        <v>28</v>
      </c>
      <c r="G9" s="12"/>
      <c r="H9" s="12"/>
      <c r="I9" s="250" t="s">
        <v>27</v>
      </c>
      <c r="J9" s="250"/>
      <c r="K9" s="10"/>
      <c r="L9" s="10"/>
      <c r="M9" s="10"/>
      <c r="N9" s="10"/>
      <c r="O9" s="10"/>
      <c r="P9" s="10"/>
      <c r="Q9" s="10"/>
      <c r="R9" s="10"/>
      <c r="S9" s="10"/>
      <c r="T9" s="13"/>
    </row>
    <row r="10" spans="1:20" ht="12.75" customHeight="1" x14ac:dyDescent="0.4">
      <c r="A10" s="14"/>
      <c r="B10" s="145"/>
      <c r="C10" s="146"/>
      <c r="D10" s="15"/>
      <c r="E10" s="16"/>
      <c r="F10" s="16"/>
      <c r="G10" s="16"/>
      <c r="H10" s="16"/>
      <c r="I10" s="16"/>
      <c r="J10" s="16"/>
      <c r="K10" s="16"/>
      <c r="L10" s="16"/>
      <c r="M10" s="16"/>
      <c r="N10" s="16"/>
      <c r="O10" s="16"/>
      <c r="P10" s="16"/>
      <c r="Q10" s="16"/>
      <c r="R10" s="16"/>
      <c r="S10" s="16"/>
      <c r="T10" s="17"/>
    </row>
    <row r="11" spans="1:20" ht="12.75" customHeight="1" x14ac:dyDescent="0.15">
      <c r="A11" s="18"/>
      <c r="B11" s="150" t="s">
        <v>31</v>
      </c>
      <c r="C11" s="175"/>
      <c r="D11" s="175" t="s">
        <v>30</v>
      </c>
      <c r="E11" s="175"/>
      <c r="F11" s="222"/>
      <c r="G11" s="222"/>
      <c r="H11" s="222"/>
      <c r="I11" s="222"/>
      <c r="J11" s="223"/>
      <c r="K11" s="224" t="s">
        <v>29</v>
      </c>
      <c r="L11" s="224"/>
      <c r="M11" s="225"/>
      <c r="N11" s="154"/>
      <c r="O11" s="154"/>
      <c r="P11" s="154"/>
      <c r="Q11" s="154"/>
      <c r="R11" s="155"/>
      <c r="S11" s="155"/>
      <c r="T11" s="226"/>
    </row>
    <row r="12" spans="1:20" ht="12.75" customHeight="1" x14ac:dyDescent="0.15">
      <c r="A12" s="227" t="s">
        <v>59</v>
      </c>
      <c r="B12" s="192"/>
      <c r="C12" s="192"/>
      <c r="D12" s="192"/>
      <c r="E12" s="192"/>
      <c r="F12" s="192"/>
      <c r="G12" s="192"/>
      <c r="H12" s="192"/>
      <c r="I12" s="228"/>
      <c r="J12" s="141" t="s">
        <v>55</v>
      </c>
      <c r="K12" s="142"/>
      <c r="L12" s="142"/>
      <c r="M12" s="142"/>
      <c r="N12" s="142"/>
      <c r="O12" s="142"/>
      <c r="P12" s="142"/>
      <c r="Q12" s="142"/>
      <c r="R12" s="148"/>
      <c r="S12" s="148"/>
      <c r="T12" s="149"/>
    </row>
    <row r="13" spans="1:20" ht="13.5" x14ac:dyDescent="0.15">
      <c r="A13" s="229" t="s">
        <v>26</v>
      </c>
      <c r="B13" s="230"/>
      <c r="C13" s="175" t="s">
        <v>25</v>
      </c>
      <c r="D13" s="141"/>
      <c r="E13" s="19"/>
      <c r="F13" s="20"/>
      <c r="G13" s="20"/>
      <c r="H13" s="20"/>
      <c r="I13" s="21"/>
      <c r="J13" s="153" t="s">
        <v>24</v>
      </c>
      <c r="K13" s="231"/>
      <c r="L13" s="232" t="s">
        <v>23</v>
      </c>
      <c r="M13" s="233"/>
      <c r="N13" s="233"/>
      <c r="O13" s="233"/>
      <c r="P13" s="233"/>
      <c r="Q13" s="233"/>
      <c r="R13" s="155"/>
      <c r="S13" s="155"/>
      <c r="T13" s="226"/>
    </row>
    <row r="14" spans="1:20" ht="20.25" customHeight="1" x14ac:dyDescent="0.15">
      <c r="A14" s="234" t="s">
        <v>54</v>
      </c>
      <c r="B14" s="235"/>
      <c r="C14" s="175" t="s">
        <v>22</v>
      </c>
      <c r="D14" s="141"/>
      <c r="E14" s="144"/>
      <c r="F14" s="236"/>
      <c r="G14" s="236"/>
      <c r="H14" s="236"/>
      <c r="I14" s="237"/>
      <c r="J14" s="144"/>
      <c r="K14" s="145"/>
      <c r="L14" s="22"/>
      <c r="M14" s="23"/>
      <c r="N14" s="23"/>
      <c r="O14" s="23"/>
      <c r="P14" s="23"/>
      <c r="Q14" s="23"/>
      <c r="R14" s="23"/>
      <c r="S14" s="23"/>
      <c r="T14" s="24"/>
    </row>
    <row r="15" spans="1:20" ht="12.75" customHeight="1" x14ac:dyDescent="0.4">
      <c r="A15" s="218" t="s">
        <v>21</v>
      </c>
      <c r="B15" s="214"/>
      <c r="C15" s="214"/>
      <c r="D15" s="214"/>
      <c r="E15" s="213"/>
      <c r="F15" s="175" t="s">
        <v>66</v>
      </c>
      <c r="G15" s="175"/>
      <c r="H15" s="175"/>
      <c r="I15" s="191" t="s">
        <v>53</v>
      </c>
      <c r="J15" s="192"/>
      <c r="K15" s="193"/>
      <c r="L15" s="175" t="s">
        <v>52</v>
      </c>
      <c r="M15" s="175"/>
      <c r="N15" s="175"/>
      <c r="O15" s="175" t="s">
        <v>51</v>
      </c>
      <c r="P15" s="175"/>
      <c r="Q15" s="141"/>
      <c r="R15" s="220" t="s">
        <v>67</v>
      </c>
      <c r="S15" s="220"/>
      <c r="T15" s="221"/>
    </row>
    <row r="16" spans="1:20" ht="12.75" customHeight="1" x14ac:dyDescent="0.4">
      <c r="A16" s="219"/>
      <c r="B16" s="145"/>
      <c r="C16" s="145"/>
      <c r="D16" s="145"/>
      <c r="E16" s="146"/>
      <c r="F16" s="25" t="s">
        <v>19</v>
      </c>
      <c r="G16" s="141" t="s">
        <v>60</v>
      </c>
      <c r="H16" s="150"/>
      <c r="I16" s="26" t="s">
        <v>19</v>
      </c>
      <c r="J16" s="141" t="s">
        <v>60</v>
      </c>
      <c r="K16" s="150"/>
      <c r="L16" s="26" t="s">
        <v>19</v>
      </c>
      <c r="M16" s="141" t="s">
        <v>60</v>
      </c>
      <c r="N16" s="150"/>
      <c r="O16" s="26" t="s">
        <v>19</v>
      </c>
      <c r="P16" s="141" t="s">
        <v>60</v>
      </c>
      <c r="Q16" s="142"/>
      <c r="R16" s="26" t="s">
        <v>19</v>
      </c>
      <c r="S16" s="141" t="s">
        <v>60</v>
      </c>
      <c r="T16" s="215"/>
    </row>
    <row r="17" spans="1:20" ht="12.75" customHeight="1" x14ac:dyDescent="0.4">
      <c r="A17" s="27"/>
      <c r="B17" s="212" t="s">
        <v>17</v>
      </c>
      <c r="C17" s="213"/>
      <c r="D17" s="191" t="s">
        <v>16</v>
      </c>
      <c r="E17" s="193"/>
      <c r="F17" s="26"/>
      <c r="G17" s="141"/>
      <c r="H17" s="150"/>
      <c r="I17" s="26"/>
      <c r="J17" s="141"/>
      <c r="K17" s="150"/>
      <c r="L17" s="26"/>
      <c r="M17" s="141"/>
      <c r="N17" s="150"/>
      <c r="O17" s="26"/>
      <c r="P17" s="141"/>
      <c r="Q17" s="142"/>
      <c r="R17" s="26"/>
      <c r="S17" s="141"/>
      <c r="T17" s="215"/>
    </row>
    <row r="18" spans="1:20" ht="12.75" customHeight="1" x14ac:dyDescent="0.4">
      <c r="A18" s="27"/>
      <c r="B18" s="144"/>
      <c r="C18" s="146"/>
      <c r="D18" s="191" t="s">
        <v>15</v>
      </c>
      <c r="E18" s="193"/>
      <c r="F18" s="26"/>
      <c r="G18" s="141"/>
      <c r="H18" s="150"/>
      <c r="I18" s="26"/>
      <c r="J18" s="141"/>
      <c r="K18" s="150"/>
      <c r="L18" s="26"/>
      <c r="M18" s="141"/>
      <c r="N18" s="150"/>
      <c r="O18" s="26"/>
      <c r="P18" s="141"/>
      <c r="Q18" s="142"/>
      <c r="R18" s="26"/>
      <c r="S18" s="141"/>
      <c r="T18" s="215"/>
    </row>
    <row r="19" spans="1:20" ht="12.75" customHeight="1" x14ac:dyDescent="0.4">
      <c r="A19" s="27"/>
      <c r="B19" s="191" t="s">
        <v>14</v>
      </c>
      <c r="C19" s="192"/>
      <c r="D19" s="192"/>
      <c r="E19" s="193"/>
      <c r="F19" s="141"/>
      <c r="G19" s="142"/>
      <c r="H19" s="150"/>
      <c r="I19" s="141"/>
      <c r="J19" s="142"/>
      <c r="K19" s="150"/>
      <c r="L19" s="141"/>
      <c r="M19" s="142"/>
      <c r="N19" s="150"/>
      <c r="O19" s="141"/>
      <c r="P19" s="142"/>
      <c r="Q19" s="142"/>
      <c r="R19" s="141"/>
      <c r="S19" s="142"/>
      <c r="T19" s="215"/>
    </row>
    <row r="20" spans="1:20" ht="12.75" customHeight="1" x14ac:dyDescent="0.4">
      <c r="A20" s="27"/>
      <c r="B20" s="191" t="s">
        <v>13</v>
      </c>
      <c r="C20" s="192"/>
      <c r="D20" s="192"/>
      <c r="E20" s="193"/>
      <c r="F20" s="134"/>
      <c r="G20" s="135"/>
      <c r="H20" s="216"/>
      <c r="I20" s="134"/>
      <c r="J20" s="135"/>
      <c r="K20" s="216"/>
      <c r="L20" s="134"/>
      <c r="M20" s="135"/>
      <c r="N20" s="216"/>
      <c r="O20" s="134"/>
      <c r="P20" s="135"/>
      <c r="Q20" s="135"/>
      <c r="R20" s="134"/>
      <c r="S20" s="135"/>
      <c r="T20" s="217"/>
    </row>
    <row r="21" spans="1:20" ht="12.75" customHeight="1" x14ac:dyDescent="0.4">
      <c r="A21" s="27"/>
      <c r="B21" s="214"/>
      <c r="C21" s="214"/>
      <c r="D21" s="214"/>
      <c r="E21" s="213"/>
      <c r="F21" s="175" t="s">
        <v>50</v>
      </c>
      <c r="G21" s="175"/>
      <c r="H21" s="175"/>
      <c r="I21" s="141" t="s">
        <v>49</v>
      </c>
      <c r="J21" s="142"/>
      <c r="K21" s="150"/>
      <c r="L21" s="191" t="s">
        <v>68</v>
      </c>
      <c r="M21" s="192"/>
      <c r="N21" s="193"/>
      <c r="O21" s="141" t="s">
        <v>20</v>
      </c>
      <c r="P21" s="142"/>
      <c r="Q21" s="142"/>
      <c r="R21" s="34"/>
      <c r="T21" s="35"/>
    </row>
    <row r="22" spans="1:20" ht="12.75" customHeight="1" x14ac:dyDescent="0.4">
      <c r="A22" s="27"/>
      <c r="B22" s="145"/>
      <c r="C22" s="145"/>
      <c r="D22" s="145"/>
      <c r="E22" s="146"/>
      <c r="F22" s="25" t="s">
        <v>19</v>
      </c>
      <c r="G22" s="141" t="s">
        <v>60</v>
      </c>
      <c r="H22" s="150"/>
      <c r="I22" s="26" t="s">
        <v>19</v>
      </c>
      <c r="J22" s="141" t="s">
        <v>60</v>
      </c>
      <c r="K22" s="150"/>
      <c r="L22" s="26" t="s">
        <v>19</v>
      </c>
      <c r="M22" s="141" t="s">
        <v>60</v>
      </c>
      <c r="N22" s="150"/>
      <c r="O22" s="26" t="s">
        <v>19</v>
      </c>
      <c r="P22" s="141" t="s">
        <v>60</v>
      </c>
      <c r="Q22" s="142"/>
      <c r="R22" s="34"/>
      <c r="T22" s="35"/>
    </row>
    <row r="23" spans="1:20" ht="12.75" customHeight="1" x14ac:dyDescent="0.4">
      <c r="A23" s="27"/>
      <c r="B23" s="212" t="s">
        <v>17</v>
      </c>
      <c r="C23" s="213"/>
      <c r="D23" s="191" t="s">
        <v>16</v>
      </c>
      <c r="E23" s="193"/>
      <c r="F23" s="26"/>
      <c r="G23" s="141"/>
      <c r="H23" s="150"/>
      <c r="I23" s="26"/>
      <c r="J23" s="141"/>
      <c r="K23" s="150"/>
      <c r="L23" s="26"/>
      <c r="M23" s="141"/>
      <c r="N23" s="150"/>
      <c r="O23" s="26"/>
      <c r="P23" s="141"/>
      <c r="Q23" s="142"/>
      <c r="R23" s="34"/>
      <c r="T23" s="35"/>
    </row>
    <row r="24" spans="1:20" ht="12.75" customHeight="1" x14ac:dyDescent="0.4">
      <c r="A24" s="27"/>
      <c r="B24" s="144"/>
      <c r="C24" s="146"/>
      <c r="D24" s="191" t="s">
        <v>15</v>
      </c>
      <c r="E24" s="193"/>
      <c r="F24" s="26"/>
      <c r="G24" s="141"/>
      <c r="H24" s="150"/>
      <c r="I24" s="26"/>
      <c r="J24" s="141"/>
      <c r="K24" s="150"/>
      <c r="L24" s="26"/>
      <c r="M24" s="141"/>
      <c r="N24" s="150"/>
      <c r="O24" s="26"/>
      <c r="P24" s="141"/>
      <c r="Q24" s="142"/>
      <c r="R24" s="34"/>
      <c r="T24" s="35"/>
    </row>
    <row r="25" spans="1:20" ht="12.75" customHeight="1" x14ac:dyDescent="0.4">
      <c r="A25" s="27"/>
      <c r="B25" s="191" t="s">
        <v>14</v>
      </c>
      <c r="C25" s="192"/>
      <c r="D25" s="192"/>
      <c r="E25" s="193"/>
      <c r="F25" s="141"/>
      <c r="G25" s="142"/>
      <c r="H25" s="150"/>
      <c r="I25" s="141"/>
      <c r="J25" s="142"/>
      <c r="K25" s="150"/>
      <c r="L25" s="141"/>
      <c r="M25" s="142"/>
      <c r="N25" s="150"/>
      <c r="O25" s="175"/>
      <c r="P25" s="175"/>
      <c r="Q25" s="141"/>
      <c r="R25" s="34"/>
      <c r="T25" s="35"/>
    </row>
    <row r="26" spans="1:20" ht="12.75" customHeight="1" x14ac:dyDescent="0.4">
      <c r="A26" s="27"/>
      <c r="B26" s="191" t="s">
        <v>13</v>
      </c>
      <c r="C26" s="192"/>
      <c r="D26" s="192"/>
      <c r="E26" s="193"/>
      <c r="F26" s="194"/>
      <c r="G26" s="195"/>
      <c r="H26" s="196"/>
      <c r="I26" s="194"/>
      <c r="J26" s="195"/>
      <c r="K26" s="196"/>
      <c r="L26" s="194"/>
      <c r="M26" s="195"/>
      <c r="N26" s="196"/>
      <c r="O26" s="197"/>
      <c r="P26" s="197"/>
      <c r="Q26" s="194"/>
      <c r="R26" s="34"/>
      <c r="T26" s="35"/>
    </row>
    <row r="27" spans="1:20" s="37" customFormat="1" ht="13.5" customHeight="1" x14ac:dyDescent="0.4">
      <c r="A27" s="36"/>
      <c r="B27" s="198" t="s">
        <v>69</v>
      </c>
      <c r="C27" s="199"/>
      <c r="D27" s="199"/>
      <c r="E27" s="200"/>
      <c r="F27" s="206" t="s">
        <v>70</v>
      </c>
      <c r="G27" s="147"/>
      <c r="H27" s="147"/>
      <c r="I27" s="147"/>
      <c r="J27" s="147"/>
      <c r="K27" s="147"/>
      <c r="L27" s="147"/>
      <c r="M27" s="147"/>
      <c r="N27" s="147"/>
      <c r="O27" s="147"/>
      <c r="P27" s="147"/>
      <c r="Q27" s="147"/>
      <c r="R27" s="147"/>
      <c r="S27" s="147"/>
      <c r="T27" s="207"/>
    </row>
    <row r="28" spans="1:20" s="37" customFormat="1" ht="13.5" customHeight="1" x14ac:dyDescent="0.4">
      <c r="A28" s="36"/>
      <c r="B28" s="201"/>
      <c r="C28" s="155"/>
      <c r="D28" s="155"/>
      <c r="E28" s="202"/>
      <c r="F28" s="38" t="s">
        <v>71</v>
      </c>
      <c r="G28" s="39"/>
      <c r="H28" s="39"/>
      <c r="I28" s="208" t="s">
        <v>72</v>
      </c>
      <c r="J28" s="208"/>
      <c r="K28" s="208"/>
      <c r="L28" s="208"/>
      <c r="M28" s="208" t="s">
        <v>73</v>
      </c>
      <c r="N28" s="208"/>
      <c r="O28" s="208"/>
      <c r="P28" s="208"/>
      <c r="Q28" s="208" t="s">
        <v>74</v>
      </c>
      <c r="R28" s="208"/>
      <c r="S28" s="208"/>
      <c r="T28" s="209"/>
    </row>
    <row r="29" spans="1:20" s="37" customFormat="1" ht="13.5" customHeight="1" x14ac:dyDescent="0.15">
      <c r="A29" s="36"/>
      <c r="B29" s="201"/>
      <c r="C29" s="155"/>
      <c r="D29" s="155"/>
      <c r="E29" s="202"/>
      <c r="F29" s="38" t="s">
        <v>75</v>
      </c>
      <c r="G29" s="39"/>
      <c r="H29" s="39"/>
      <c r="I29" s="206"/>
      <c r="J29" s="210"/>
      <c r="K29" s="210"/>
      <c r="L29" s="211"/>
      <c r="M29" s="206"/>
      <c r="N29" s="210"/>
      <c r="O29" s="210"/>
      <c r="P29" s="211"/>
      <c r="Q29" s="206"/>
      <c r="R29" s="148"/>
      <c r="S29" s="148"/>
      <c r="T29" s="149"/>
    </row>
    <row r="30" spans="1:20" s="37" customFormat="1" ht="13.5" customHeight="1" x14ac:dyDescent="0.15">
      <c r="A30" s="36"/>
      <c r="B30" s="201"/>
      <c r="C30" s="155"/>
      <c r="D30" s="155"/>
      <c r="E30" s="202"/>
      <c r="F30" s="38" t="s">
        <v>76</v>
      </c>
      <c r="G30" s="39"/>
      <c r="H30" s="39"/>
      <c r="I30" s="206"/>
      <c r="J30" s="210"/>
      <c r="K30" s="210"/>
      <c r="L30" s="211"/>
      <c r="M30" s="206"/>
      <c r="N30" s="210"/>
      <c r="O30" s="210"/>
      <c r="P30" s="211"/>
      <c r="Q30" s="206"/>
      <c r="R30" s="148"/>
      <c r="S30" s="148"/>
      <c r="T30" s="149"/>
    </row>
    <row r="31" spans="1:20" s="37" customFormat="1" ht="13.5" customHeight="1" x14ac:dyDescent="0.15">
      <c r="A31" s="40"/>
      <c r="B31" s="203"/>
      <c r="C31" s="204"/>
      <c r="D31" s="204"/>
      <c r="E31" s="205"/>
      <c r="F31" s="38" t="s">
        <v>77</v>
      </c>
      <c r="G31" s="39"/>
      <c r="H31" s="39"/>
      <c r="I31" s="206"/>
      <c r="J31" s="210"/>
      <c r="K31" s="210"/>
      <c r="L31" s="211"/>
      <c r="M31" s="206"/>
      <c r="N31" s="210"/>
      <c r="O31" s="210"/>
      <c r="P31" s="211"/>
      <c r="Q31" s="206"/>
      <c r="R31" s="148"/>
      <c r="S31" s="148"/>
      <c r="T31" s="149"/>
    </row>
    <row r="32" spans="1:20" ht="12.75" customHeight="1" x14ac:dyDescent="0.4">
      <c r="A32" s="174" t="s">
        <v>12</v>
      </c>
      <c r="B32" s="175"/>
      <c r="C32" s="175"/>
      <c r="D32" s="175"/>
      <c r="E32" s="175"/>
      <c r="F32" s="141"/>
      <c r="G32" s="142"/>
      <c r="H32" s="142"/>
      <c r="I32" s="142"/>
      <c r="J32" s="142"/>
      <c r="K32" s="142"/>
      <c r="L32" s="142"/>
      <c r="M32" s="142"/>
      <c r="N32" s="142"/>
      <c r="O32" s="142"/>
      <c r="P32" s="142"/>
      <c r="Q32" s="142"/>
      <c r="R32" s="136"/>
      <c r="S32" s="136"/>
      <c r="T32" s="137"/>
    </row>
    <row r="33" spans="1:21" ht="12.75" customHeight="1" x14ac:dyDescent="0.4">
      <c r="A33" s="174"/>
      <c r="B33" s="133" t="s">
        <v>11</v>
      </c>
      <c r="C33" s="133"/>
      <c r="D33" s="133"/>
      <c r="E33" s="133"/>
      <c r="F33" s="138" t="s">
        <v>78</v>
      </c>
      <c r="G33" s="139"/>
      <c r="H33" s="139"/>
      <c r="I33" s="139"/>
      <c r="J33" s="139"/>
      <c r="K33" s="139"/>
      <c r="L33" s="139"/>
      <c r="M33" s="139"/>
      <c r="N33" s="139"/>
      <c r="O33" s="139"/>
      <c r="P33" s="139"/>
      <c r="Q33" s="139"/>
      <c r="R33" s="136"/>
      <c r="S33" s="136"/>
      <c r="T33" s="137"/>
    </row>
    <row r="34" spans="1:21" ht="12.75" customHeight="1" x14ac:dyDescent="0.4">
      <c r="A34" s="174"/>
      <c r="B34" s="133" t="s">
        <v>10</v>
      </c>
      <c r="C34" s="133"/>
      <c r="D34" s="133"/>
      <c r="E34" s="133"/>
      <c r="F34" s="138" t="s">
        <v>79</v>
      </c>
      <c r="G34" s="139"/>
      <c r="H34" s="139"/>
      <c r="I34" s="139"/>
      <c r="J34" s="139"/>
      <c r="K34" s="139"/>
      <c r="L34" s="139"/>
      <c r="M34" s="139"/>
      <c r="N34" s="139"/>
      <c r="O34" s="139"/>
      <c r="P34" s="139"/>
      <c r="Q34" s="139"/>
      <c r="R34" s="136"/>
      <c r="S34" s="136"/>
      <c r="T34" s="137"/>
    </row>
    <row r="35" spans="1:21" ht="12.75" customHeight="1" x14ac:dyDescent="0.4">
      <c r="A35" s="174"/>
      <c r="B35" s="176" t="s">
        <v>48</v>
      </c>
      <c r="C35" s="177"/>
      <c r="D35" s="177"/>
      <c r="E35" s="178"/>
      <c r="F35" s="185" t="s">
        <v>47</v>
      </c>
      <c r="G35" s="186"/>
      <c r="H35" s="187" t="s">
        <v>46</v>
      </c>
      <c r="I35" s="187"/>
      <c r="J35" s="187"/>
      <c r="K35" s="187"/>
      <c r="L35" s="187"/>
      <c r="M35" s="187"/>
      <c r="N35" s="187"/>
      <c r="O35" s="187"/>
      <c r="P35" s="187"/>
      <c r="Q35" s="188"/>
      <c r="R35" s="41"/>
      <c r="S35" s="42"/>
      <c r="T35" s="43"/>
    </row>
    <row r="36" spans="1:21" ht="12.75" customHeight="1" x14ac:dyDescent="0.4">
      <c r="A36" s="174"/>
      <c r="B36" s="179"/>
      <c r="C36" s="180"/>
      <c r="D36" s="180"/>
      <c r="E36" s="181"/>
      <c r="F36" s="185"/>
      <c r="G36" s="186"/>
      <c r="H36" s="189" t="s">
        <v>45</v>
      </c>
      <c r="I36" s="189"/>
      <c r="J36" s="189" t="s">
        <v>44</v>
      </c>
      <c r="K36" s="189"/>
      <c r="L36" s="189" t="s">
        <v>43</v>
      </c>
      <c r="M36" s="189"/>
      <c r="N36" s="189" t="s">
        <v>42</v>
      </c>
      <c r="O36" s="189"/>
      <c r="P36" s="189" t="s">
        <v>41</v>
      </c>
      <c r="Q36" s="190"/>
      <c r="R36" s="34"/>
      <c r="T36" s="35"/>
    </row>
    <row r="37" spans="1:21" ht="12.75" customHeight="1" x14ac:dyDescent="0.4">
      <c r="A37" s="174"/>
      <c r="B37" s="179"/>
      <c r="C37" s="180"/>
      <c r="D37" s="180"/>
      <c r="E37" s="181"/>
      <c r="F37" s="169"/>
      <c r="G37" s="169"/>
      <c r="H37" s="169"/>
      <c r="I37" s="169"/>
      <c r="J37" s="169"/>
      <c r="K37" s="169"/>
      <c r="L37" s="169"/>
      <c r="M37" s="169"/>
      <c r="N37" s="169"/>
      <c r="O37" s="169"/>
      <c r="P37" s="169"/>
      <c r="Q37" s="170"/>
      <c r="R37" s="34"/>
      <c r="T37" s="35"/>
    </row>
    <row r="38" spans="1:21" ht="12.75" customHeight="1" x14ac:dyDescent="0.4">
      <c r="A38" s="174"/>
      <c r="B38" s="179"/>
      <c r="C38" s="180"/>
      <c r="D38" s="180"/>
      <c r="E38" s="181"/>
      <c r="F38" s="169" t="s">
        <v>80</v>
      </c>
      <c r="G38" s="169"/>
      <c r="H38" s="169" t="s">
        <v>81</v>
      </c>
      <c r="I38" s="170"/>
      <c r="J38" s="171" t="s">
        <v>82</v>
      </c>
      <c r="K38" s="171"/>
      <c r="L38" s="44"/>
      <c r="M38" s="44"/>
      <c r="N38" s="44"/>
      <c r="O38" s="44"/>
      <c r="P38" s="44"/>
      <c r="Q38" s="44"/>
      <c r="R38" s="45"/>
      <c r="S38" s="45"/>
      <c r="T38" s="46"/>
      <c r="U38" s="45"/>
    </row>
    <row r="39" spans="1:21" ht="12.75" customHeight="1" x14ac:dyDescent="0.4">
      <c r="A39" s="174"/>
      <c r="B39" s="179"/>
      <c r="C39" s="180"/>
      <c r="D39" s="180"/>
      <c r="E39" s="181"/>
      <c r="F39" s="169"/>
      <c r="G39" s="169"/>
      <c r="H39" s="169"/>
      <c r="I39" s="170"/>
      <c r="J39" s="171"/>
      <c r="K39" s="171"/>
      <c r="L39" s="45"/>
      <c r="M39" s="45"/>
      <c r="N39" s="45"/>
      <c r="O39" s="45"/>
      <c r="P39" s="45"/>
      <c r="Q39" s="45"/>
      <c r="R39" s="45"/>
      <c r="S39" s="45"/>
      <c r="T39" s="46"/>
      <c r="U39" s="45"/>
    </row>
    <row r="40" spans="1:21" ht="12.75" customHeight="1" x14ac:dyDescent="0.4">
      <c r="A40" s="174"/>
      <c r="B40" s="182"/>
      <c r="C40" s="183"/>
      <c r="D40" s="183"/>
      <c r="E40" s="184"/>
      <c r="F40" s="170"/>
      <c r="G40" s="172"/>
      <c r="H40" s="170"/>
      <c r="I40" s="173"/>
      <c r="J40" s="169"/>
      <c r="K40" s="169"/>
      <c r="L40" s="47"/>
      <c r="M40" s="47"/>
      <c r="N40" s="47"/>
      <c r="O40" s="47"/>
      <c r="P40" s="47"/>
      <c r="Q40" s="47"/>
      <c r="R40" s="47"/>
      <c r="S40" s="47"/>
      <c r="T40" s="48"/>
      <c r="U40" s="45"/>
    </row>
    <row r="41" spans="1:21" ht="12.75" customHeight="1" x14ac:dyDescent="0.4">
      <c r="A41" s="174"/>
      <c r="B41" s="138" t="s">
        <v>40</v>
      </c>
      <c r="C41" s="139"/>
      <c r="D41" s="139"/>
      <c r="E41" s="140"/>
      <c r="F41" s="141" t="s">
        <v>83</v>
      </c>
      <c r="G41" s="142"/>
      <c r="H41" s="142"/>
      <c r="I41" s="142"/>
      <c r="J41" s="142"/>
      <c r="K41" s="142"/>
      <c r="L41" s="142"/>
      <c r="M41" s="142"/>
      <c r="N41" s="142"/>
      <c r="O41" s="142"/>
      <c r="P41" s="142"/>
      <c r="Q41" s="142"/>
      <c r="R41" s="136"/>
      <c r="S41" s="136"/>
      <c r="T41" s="137"/>
    </row>
    <row r="42" spans="1:21" ht="12.75" customHeight="1" x14ac:dyDescent="0.4">
      <c r="A42" s="174"/>
      <c r="B42" s="133" t="s">
        <v>39</v>
      </c>
      <c r="C42" s="133"/>
      <c r="D42" s="133"/>
      <c r="E42" s="133"/>
      <c r="F42" s="134"/>
      <c r="G42" s="135"/>
      <c r="H42" s="135"/>
      <c r="I42" s="135"/>
      <c r="J42" s="135"/>
      <c r="K42" s="135"/>
      <c r="L42" s="135"/>
      <c r="M42" s="135"/>
      <c r="N42" s="135"/>
      <c r="O42" s="135"/>
      <c r="P42" s="135"/>
      <c r="Q42" s="135"/>
      <c r="R42" s="136"/>
      <c r="S42" s="136"/>
      <c r="T42" s="137"/>
    </row>
    <row r="43" spans="1:21" ht="12.75" customHeight="1" x14ac:dyDescent="0.4">
      <c r="A43" s="174"/>
      <c r="B43" s="138" t="s">
        <v>35</v>
      </c>
      <c r="C43" s="139"/>
      <c r="D43" s="139"/>
      <c r="E43" s="140"/>
      <c r="F43" s="141" t="s">
        <v>84</v>
      </c>
      <c r="G43" s="142"/>
      <c r="H43" s="142"/>
      <c r="I43" s="142"/>
      <c r="J43" s="142"/>
      <c r="K43" s="142"/>
      <c r="L43" s="142"/>
      <c r="M43" s="142"/>
      <c r="N43" s="142"/>
      <c r="O43" s="142"/>
      <c r="P43" s="142"/>
      <c r="Q43" s="142"/>
      <c r="R43" s="136"/>
      <c r="S43" s="136"/>
      <c r="T43" s="137"/>
    </row>
    <row r="44" spans="1:21" ht="12.75" customHeight="1" x14ac:dyDescent="0.4">
      <c r="A44" s="174"/>
      <c r="B44" s="133" t="s">
        <v>9</v>
      </c>
      <c r="C44" s="133"/>
      <c r="D44" s="133"/>
      <c r="E44" s="133"/>
      <c r="F44" s="141"/>
      <c r="G44" s="142"/>
      <c r="H44" s="142"/>
      <c r="I44" s="142"/>
      <c r="J44" s="142"/>
      <c r="K44" s="142"/>
      <c r="L44" s="142"/>
      <c r="M44" s="142"/>
      <c r="N44" s="142"/>
      <c r="O44" s="142"/>
      <c r="P44" s="142"/>
      <c r="Q44" s="142"/>
      <c r="R44" s="136"/>
      <c r="S44" s="136"/>
      <c r="T44" s="137"/>
    </row>
    <row r="45" spans="1:21" ht="12.75" customHeight="1" x14ac:dyDescent="0.4">
      <c r="A45" s="174"/>
      <c r="B45" s="133"/>
      <c r="C45" s="133"/>
      <c r="D45" s="133"/>
      <c r="E45" s="133"/>
      <c r="F45" s="141"/>
      <c r="G45" s="142"/>
      <c r="H45" s="142"/>
      <c r="I45" s="142"/>
      <c r="J45" s="142"/>
      <c r="K45" s="142"/>
      <c r="L45" s="142"/>
      <c r="M45" s="142"/>
      <c r="N45" s="142"/>
      <c r="O45" s="142"/>
      <c r="P45" s="142"/>
      <c r="Q45" s="142"/>
      <c r="R45" s="136"/>
      <c r="S45" s="136"/>
      <c r="T45" s="137"/>
    </row>
    <row r="46" spans="1:21" ht="12.75" customHeight="1" x14ac:dyDescent="0.4">
      <c r="A46" s="174"/>
      <c r="B46" s="133" t="s">
        <v>8</v>
      </c>
      <c r="C46" s="133"/>
      <c r="D46" s="133"/>
      <c r="E46" s="133"/>
      <c r="F46" s="141"/>
      <c r="G46" s="142"/>
      <c r="H46" s="142"/>
      <c r="I46" s="142"/>
      <c r="J46" s="142"/>
      <c r="K46" s="142"/>
      <c r="L46" s="142"/>
      <c r="M46" s="142"/>
      <c r="N46" s="142"/>
      <c r="O46" s="142"/>
      <c r="P46" s="142"/>
      <c r="Q46" s="142"/>
      <c r="R46" s="136"/>
      <c r="S46" s="136"/>
      <c r="T46" s="137"/>
    </row>
    <row r="47" spans="1:21" ht="12.75" customHeight="1" x14ac:dyDescent="0.15">
      <c r="A47" s="174"/>
      <c r="B47" s="133" t="s">
        <v>7</v>
      </c>
      <c r="C47" s="133"/>
      <c r="D47" s="133"/>
      <c r="E47" s="133"/>
      <c r="F47" s="144" t="s">
        <v>6</v>
      </c>
      <c r="G47" s="145"/>
      <c r="H47" s="145"/>
      <c r="I47" s="146"/>
      <c r="J47" s="144" t="s">
        <v>5</v>
      </c>
      <c r="K47" s="145"/>
      <c r="L47" s="145"/>
      <c r="M47" s="146"/>
      <c r="N47" s="141"/>
      <c r="O47" s="147"/>
      <c r="P47" s="147"/>
      <c r="Q47" s="147"/>
      <c r="R47" s="148"/>
      <c r="S47" s="148"/>
      <c r="T47" s="149"/>
    </row>
    <row r="48" spans="1:21" ht="12.75" customHeight="1" x14ac:dyDescent="0.15">
      <c r="A48" s="174"/>
      <c r="B48" s="143"/>
      <c r="C48" s="143"/>
      <c r="D48" s="143"/>
      <c r="E48" s="143"/>
      <c r="F48" s="141" t="s">
        <v>4</v>
      </c>
      <c r="G48" s="142"/>
      <c r="H48" s="142"/>
      <c r="I48" s="150"/>
      <c r="J48" s="151" t="s">
        <v>3</v>
      </c>
      <c r="K48" s="152"/>
      <c r="L48" s="49"/>
      <c r="M48" s="50"/>
      <c r="N48" s="51" t="s">
        <v>2</v>
      </c>
      <c r="O48" s="153"/>
      <c r="P48" s="154"/>
      <c r="Q48" s="154"/>
      <c r="R48" s="155"/>
      <c r="S48" s="155"/>
      <c r="T48" s="35"/>
    </row>
    <row r="49" spans="1:20" ht="12.75" customHeight="1" x14ac:dyDescent="0.15">
      <c r="A49" s="174"/>
      <c r="B49" s="143"/>
      <c r="C49" s="143"/>
      <c r="D49" s="143"/>
      <c r="E49" s="143"/>
      <c r="F49" s="141" t="s">
        <v>1</v>
      </c>
      <c r="G49" s="142"/>
      <c r="H49" s="142"/>
      <c r="I49" s="150"/>
      <c r="J49" s="141"/>
      <c r="K49" s="147"/>
      <c r="L49" s="147"/>
      <c r="M49" s="147"/>
      <c r="N49" s="147"/>
      <c r="O49" s="147"/>
      <c r="P49" s="147"/>
      <c r="Q49" s="147"/>
      <c r="R49" s="148"/>
      <c r="S49" s="148"/>
      <c r="T49" s="149"/>
    </row>
    <row r="50" spans="1:20" ht="12.75" customHeight="1" x14ac:dyDescent="0.4">
      <c r="A50" s="156" t="s">
        <v>38</v>
      </c>
      <c r="B50" s="147"/>
      <c r="C50" s="147"/>
      <c r="D50" s="147"/>
      <c r="E50" s="157"/>
      <c r="F50" s="141" t="s">
        <v>37</v>
      </c>
      <c r="G50" s="150"/>
      <c r="H50" s="52"/>
      <c r="I50" s="52"/>
      <c r="J50" s="53"/>
      <c r="K50" s="54"/>
      <c r="L50" s="158" t="s">
        <v>36</v>
      </c>
      <c r="M50" s="158"/>
      <c r="N50" s="158"/>
      <c r="O50" s="55"/>
      <c r="P50" s="56"/>
      <c r="Q50" s="56"/>
      <c r="R50" s="56"/>
      <c r="S50" s="56"/>
      <c r="T50" s="57"/>
    </row>
    <row r="51" spans="1:20" ht="26.25" customHeight="1" x14ac:dyDescent="0.4">
      <c r="A51" s="159" t="s">
        <v>61</v>
      </c>
      <c r="B51" s="136"/>
      <c r="C51" s="136"/>
      <c r="D51" s="136"/>
      <c r="E51" s="160"/>
      <c r="F51" s="141"/>
      <c r="G51" s="142"/>
      <c r="H51" s="142"/>
      <c r="I51" s="142"/>
      <c r="J51" s="142"/>
      <c r="K51" s="142"/>
      <c r="L51" s="142"/>
      <c r="M51" s="142"/>
      <c r="N51" s="142"/>
      <c r="O51" s="142"/>
      <c r="P51" s="142"/>
      <c r="Q51" s="142"/>
      <c r="R51" s="136"/>
      <c r="S51" s="136"/>
      <c r="T51" s="137"/>
    </row>
    <row r="52" spans="1:20" ht="39" customHeight="1" thickBot="1" x14ac:dyDescent="0.2">
      <c r="A52" s="161" t="s">
        <v>62</v>
      </c>
      <c r="B52" s="162"/>
      <c r="C52" s="162"/>
      <c r="D52" s="162"/>
      <c r="E52" s="162"/>
      <c r="F52" s="163" t="s">
        <v>85</v>
      </c>
      <c r="G52" s="164"/>
      <c r="H52" s="164"/>
      <c r="I52" s="164"/>
      <c r="J52" s="164"/>
      <c r="K52" s="164"/>
      <c r="L52" s="164"/>
      <c r="M52" s="164"/>
      <c r="N52" s="164"/>
      <c r="O52" s="164"/>
      <c r="P52" s="164"/>
      <c r="Q52" s="164"/>
      <c r="R52" s="165"/>
      <c r="S52" s="165"/>
      <c r="T52" s="166"/>
    </row>
    <row r="53" spans="1:20" ht="12.75" customHeight="1" x14ac:dyDescent="0.4">
      <c r="A53" s="29" t="s">
        <v>0</v>
      </c>
    </row>
    <row r="54" spans="1:20" ht="12.75" customHeight="1" x14ac:dyDescent="0.4">
      <c r="A54" s="167" t="s">
        <v>86</v>
      </c>
      <c r="B54" s="168"/>
      <c r="C54" s="168"/>
      <c r="D54" s="168"/>
      <c r="E54" s="168"/>
      <c r="F54" s="168"/>
      <c r="G54" s="168"/>
      <c r="H54" s="168"/>
      <c r="I54" s="168"/>
      <c r="J54" s="168"/>
      <c r="K54" s="168"/>
      <c r="L54" s="168"/>
      <c r="M54" s="168"/>
      <c r="N54" s="168"/>
      <c r="O54" s="168"/>
      <c r="P54" s="168"/>
      <c r="Q54" s="168"/>
      <c r="R54" s="168"/>
      <c r="S54" s="168"/>
      <c r="T54" s="168"/>
    </row>
    <row r="55" spans="1:20" ht="12.75" customHeight="1" x14ac:dyDescent="0.4">
      <c r="A55" s="167" t="s">
        <v>63</v>
      </c>
      <c r="B55" s="168"/>
      <c r="C55" s="168"/>
      <c r="D55" s="168"/>
      <c r="E55" s="168"/>
      <c r="F55" s="168"/>
      <c r="G55" s="168"/>
      <c r="H55" s="168"/>
      <c r="I55" s="168"/>
      <c r="J55" s="168"/>
      <c r="K55" s="168"/>
      <c r="L55" s="168"/>
      <c r="M55" s="168"/>
      <c r="N55" s="168"/>
      <c r="O55" s="168"/>
      <c r="P55" s="168"/>
      <c r="Q55" s="168"/>
      <c r="R55" s="168"/>
      <c r="S55" s="168"/>
      <c r="T55" s="168"/>
    </row>
    <row r="56" spans="1:20" ht="12.75" customHeight="1" x14ac:dyDescent="0.4">
      <c r="A56" s="167" t="s">
        <v>87</v>
      </c>
      <c r="B56" s="168"/>
      <c r="C56" s="168"/>
      <c r="D56" s="168"/>
      <c r="E56" s="168"/>
      <c r="F56" s="168"/>
      <c r="G56" s="168"/>
      <c r="H56" s="168"/>
      <c r="I56" s="168"/>
      <c r="J56" s="168"/>
      <c r="K56" s="168"/>
      <c r="L56" s="168"/>
      <c r="M56" s="168"/>
      <c r="N56" s="168"/>
      <c r="O56" s="168"/>
      <c r="P56" s="168"/>
      <c r="Q56" s="168"/>
      <c r="R56" s="168"/>
      <c r="S56" s="168"/>
      <c r="T56" s="168"/>
    </row>
    <row r="57" spans="1:20" s="30" customFormat="1" ht="13.5" customHeight="1" x14ac:dyDescent="0.4">
      <c r="A57" s="167" t="s">
        <v>88</v>
      </c>
      <c r="B57" s="167"/>
      <c r="C57" s="167"/>
      <c r="D57" s="167"/>
      <c r="E57" s="167"/>
      <c r="F57" s="167"/>
      <c r="G57" s="167"/>
      <c r="H57" s="167"/>
      <c r="I57" s="167"/>
      <c r="J57" s="167"/>
      <c r="K57" s="167"/>
      <c r="L57" s="167"/>
      <c r="M57" s="167"/>
      <c r="N57" s="167"/>
      <c r="O57" s="167"/>
      <c r="P57" s="167"/>
      <c r="Q57" s="167"/>
    </row>
    <row r="58" spans="1:20" ht="12.75" customHeight="1" x14ac:dyDescent="0.4">
      <c r="A58" s="167" t="s">
        <v>89</v>
      </c>
      <c r="B58" s="168"/>
      <c r="C58" s="168"/>
      <c r="D58" s="168"/>
      <c r="E58" s="168"/>
      <c r="F58" s="168"/>
      <c r="G58" s="168"/>
      <c r="H58" s="168"/>
      <c r="I58" s="168"/>
      <c r="J58" s="168"/>
      <c r="K58" s="168"/>
      <c r="L58" s="168"/>
      <c r="M58" s="168"/>
      <c r="N58" s="168"/>
      <c r="O58" s="168"/>
      <c r="P58" s="168"/>
      <c r="Q58" s="168"/>
      <c r="R58" s="168"/>
      <c r="S58" s="168"/>
      <c r="T58" s="168"/>
    </row>
    <row r="59" spans="1:20" ht="12.75" customHeight="1" x14ac:dyDescent="0.4">
      <c r="A59" s="167" t="s">
        <v>90</v>
      </c>
      <c r="B59" s="168"/>
      <c r="C59" s="168"/>
      <c r="D59" s="168"/>
      <c r="E59" s="168"/>
      <c r="F59" s="168"/>
      <c r="G59" s="168"/>
      <c r="H59" s="168"/>
      <c r="I59" s="168"/>
      <c r="J59" s="168"/>
      <c r="K59" s="168"/>
      <c r="L59" s="168"/>
      <c r="M59" s="168"/>
      <c r="N59" s="168"/>
      <c r="O59" s="168"/>
      <c r="P59" s="168"/>
      <c r="Q59" s="168"/>
      <c r="R59" s="168"/>
      <c r="S59" s="168"/>
      <c r="T59" s="168"/>
    </row>
    <row r="60" spans="1:20" ht="12.75" customHeight="1" x14ac:dyDescent="0.4">
      <c r="A60" s="167" t="s">
        <v>91</v>
      </c>
      <c r="B60" s="168"/>
      <c r="C60" s="168"/>
      <c r="D60" s="168"/>
      <c r="E60" s="168"/>
      <c r="F60" s="168"/>
      <c r="G60" s="168"/>
      <c r="H60" s="168"/>
      <c r="I60" s="168"/>
      <c r="J60" s="168"/>
      <c r="K60" s="168"/>
      <c r="L60" s="168"/>
      <c r="M60" s="168"/>
      <c r="N60" s="168"/>
      <c r="O60" s="168"/>
      <c r="P60" s="168"/>
      <c r="Q60" s="168"/>
      <c r="R60" s="168"/>
      <c r="S60" s="168"/>
      <c r="T60" s="16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32"/>
      <c r="B62" s="132"/>
      <c r="C62" s="132"/>
    </row>
    <row r="63" spans="1:20" ht="12.75" customHeight="1" x14ac:dyDescent="0.4">
      <c r="A63" s="132"/>
      <c r="B63" s="132"/>
      <c r="C63" s="132"/>
    </row>
    <row r="64" spans="1:20" ht="12.75" customHeight="1" x14ac:dyDescent="0.4">
      <c r="A64" s="132"/>
      <c r="B64" s="132"/>
      <c r="C64" s="132"/>
    </row>
    <row r="65" spans="1:3" ht="12.75" customHeight="1" x14ac:dyDescent="0.4">
      <c r="A65" s="132"/>
      <c r="B65" s="132"/>
      <c r="C65" s="132"/>
    </row>
    <row r="66" spans="1:3" ht="12.75" customHeight="1" x14ac:dyDescent="0.4">
      <c r="A66" s="132"/>
      <c r="B66" s="132"/>
      <c r="C66" s="13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R19" sqref="R1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127</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136</v>
      </c>
      <c r="AH5" s="260"/>
      <c r="AI5" s="260"/>
      <c r="AJ5" s="260"/>
      <c r="AK5" s="97" t="s">
        <v>132</v>
      </c>
      <c r="AL5" s="99"/>
      <c r="AM5" s="97" t="s">
        <v>133</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65" t="s">
        <v>128</v>
      </c>
      <c r="B7" s="257" t="s">
        <v>137</v>
      </c>
      <c r="C7" s="262" t="s">
        <v>138</v>
      </c>
      <c r="D7" s="257" t="s">
        <v>139</v>
      </c>
      <c r="E7" s="266" t="s">
        <v>140</v>
      </c>
      <c r="F7" s="261" t="s">
        <v>172</v>
      </c>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55" t="s">
        <v>173</v>
      </c>
      <c r="AL7" s="256" t="s">
        <v>174</v>
      </c>
      <c r="AM7" s="251" t="s">
        <v>175</v>
      </c>
      <c r="AN7" s="251"/>
    </row>
    <row r="8" spans="1:40" ht="15" customHeight="1" x14ac:dyDescent="0.4">
      <c r="A8" s="265"/>
      <c r="B8" s="257"/>
      <c r="C8" s="263"/>
      <c r="D8" s="257"/>
      <c r="E8" s="266"/>
      <c r="F8" s="257" t="s">
        <v>97</v>
      </c>
      <c r="G8" s="257"/>
      <c r="H8" s="257"/>
      <c r="I8" s="257"/>
      <c r="J8" s="257"/>
      <c r="K8" s="257"/>
      <c r="L8" s="257"/>
      <c r="M8" s="257" t="s">
        <v>98</v>
      </c>
      <c r="N8" s="257"/>
      <c r="O8" s="257"/>
      <c r="P8" s="257"/>
      <c r="Q8" s="257"/>
      <c r="R8" s="257"/>
      <c r="S8" s="257"/>
      <c r="T8" s="257" t="s">
        <v>99</v>
      </c>
      <c r="U8" s="257"/>
      <c r="V8" s="257"/>
      <c r="W8" s="257"/>
      <c r="X8" s="257"/>
      <c r="Y8" s="257"/>
      <c r="Z8" s="257"/>
      <c r="AA8" s="257" t="s">
        <v>100</v>
      </c>
      <c r="AB8" s="257"/>
      <c r="AC8" s="257"/>
      <c r="AD8" s="257"/>
      <c r="AE8" s="257"/>
      <c r="AF8" s="257"/>
      <c r="AG8" s="257"/>
      <c r="AH8" s="257" t="s">
        <v>103</v>
      </c>
      <c r="AI8" s="257"/>
      <c r="AJ8" s="257"/>
      <c r="AK8" s="255"/>
      <c r="AL8" s="256"/>
      <c r="AM8" s="251"/>
      <c r="AN8" s="251"/>
    </row>
    <row r="9" spans="1:40" ht="15" customHeight="1" x14ac:dyDescent="0.4">
      <c r="A9" s="265"/>
      <c r="B9" s="257"/>
      <c r="C9" s="263"/>
      <c r="D9" s="257"/>
      <c r="E9" s="266"/>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5"/>
      <c r="AL9" s="256"/>
      <c r="AM9" s="251"/>
      <c r="AN9" s="251"/>
    </row>
    <row r="10" spans="1:40" ht="15" customHeight="1" x14ac:dyDescent="0.4">
      <c r="A10" s="265"/>
      <c r="B10" s="257"/>
      <c r="C10" s="264"/>
      <c r="D10" s="257"/>
      <c r="E10" s="266"/>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5"/>
      <c r="AL10" s="256"/>
      <c r="AM10" s="251"/>
      <c r="AN10" s="251"/>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69"/>
      <c r="AN11" s="269"/>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69"/>
      <c r="AN12" s="269"/>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69"/>
      <c r="AN13" s="269"/>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69"/>
      <c r="AN14" s="269"/>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69"/>
      <c r="AN15" s="269"/>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69"/>
      <c r="AN16" s="269"/>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69"/>
      <c r="AN17" s="269"/>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69"/>
      <c r="AN18" s="269"/>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69"/>
      <c r="AN19" s="269"/>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69"/>
      <c r="AN20" s="269"/>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69"/>
      <c r="AN21" s="269"/>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69"/>
      <c r="AN22" s="269"/>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69"/>
      <c r="AN23" s="269"/>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69"/>
      <c r="AN24" s="269"/>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69"/>
      <c r="AN25" s="269"/>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69"/>
      <c r="AN26" s="269"/>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69"/>
      <c r="AN27" s="269"/>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69"/>
      <c r="AN28" s="269"/>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69"/>
      <c r="AN29" s="269"/>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69"/>
      <c r="AN30" s="269"/>
    </row>
    <row r="31" spans="1:40" ht="18" customHeight="1" x14ac:dyDescent="0.4">
      <c r="A31" s="266" t="s">
        <v>94</v>
      </c>
      <c r="B31" s="267"/>
      <c r="C31" s="267"/>
      <c r="D31" s="267"/>
      <c r="E31" s="267"/>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70"/>
      <c r="AN31" s="270"/>
    </row>
    <row r="32" spans="1:40" ht="18" customHeight="1" x14ac:dyDescent="0.4">
      <c r="A32" s="267" t="s">
        <v>95</v>
      </c>
      <c r="B32" s="267"/>
      <c r="C32" s="267"/>
      <c r="D32" s="267"/>
      <c r="E32" s="26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70"/>
      <c r="AN32" s="270"/>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141</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142</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180</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143</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144</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145</v>
      </c>
      <c r="B39" s="103"/>
      <c r="C39" s="60"/>
      <c r="D39" s="60"/>
      <c r="E39" s="60"/>
      <c r="F39" s="60"/>
      <c r="G39" s="60"/>
    </row>
    <row r="40" spans="1:39" ht="15" customHeight="1" x14ac:dyDescent="0.4">
      <c r="A40" s="60" t="s">
        <v>146</v>
      </c>
      <c r="B40" s="103"/>
      <c r="C40" s="60"/>
      <c r="D40" s="60"/>
      <c r="E40" s="60"/>
      <c r="F40" s="60"/>
      <c r="G40" s="60"/>
    </row>
    <row r="41" spans="1:39" ht="15" customHeight="1" x14ac:dyDescent="0.4">
      <c r="A41" s="60"/>
      <c r="B41" s="81" t="s">
        <v>147</v>
      </c>
      <c r="C41" s="257" t="s">
        <v>148</v>
      </c>
      <c r="D41" s="257"/>
      <c r="E41" s="257"/>
      <c r="F41" s="60"/>
      <c r="G41" s="60"/>
    </row>
    <row r="42" spans="1:39" ht="15" customHeight="1" x14ac:dyDescent="0.4">
      <c r="A42" s="60"/>
      <c r="B42" s="107" t="s">
        <v>165</v>
      </c>
      <c r="C42" s="271" t="s">
        <v>149</v>
      </c>
      <c r="D42" s="271"/>
      <c r="E42" s="271"/>
      <c r="F42" s="60"/>
      <c r="G42" s="60"/>
    </row>
    <row r="43" spans="1:39" ht="15" customHeight="1" x14ac:dyDescent="0.4">
      <c r="A43" s="60"/>
      <c r="B43" s="107" t="s">
        <v>166</v>
      </c>
      <c r="C43" s="271" t="s">
        <v>150</v>
      </c>
      <c r="D43" s="271"/>
      <c r="E43" s="271"/>
      <c r="F43" s="60"/>
      <c r="G43" s="60"/>
    </row>
    <row r="44" spans="1:39" ht="15" customHeight="1" x14ac:dyDescent="0.4">
      <c r="A44" s="60"/>
      <c r="B44" s="107" t="s">
        <v>167</v>
      </c>
      <c r="C44" s="271" t="s">
        <v>151</v>
      </c>
      <c r="D44" s="271"/>
      <c r="E44" s="271"/>
      <c r="F44" s="60"/>
      <c r="G44" s="60"/>
    </row>
    <row r="45" spans="1:39" ht="15" customHeight="1" x14ac:dyDescent="0.4">
      <c r="A45" s="60"/>
      <c r="B45" s="107" t="s">
        <v>168</v>
      </c>
      <c r="C45" s="271" t="s">
        <v>152</v>
      </c>
      <c r="D45" s="271"/>
      <c r="E45" s="271"/>
      <c r="F45" s="60"/>
      <c r="G45" s="60"/>
    </row>
    <row r="46" spans="1:39" ht="15" customHeight="1" x14ac:dyDescent="0.4">
      <c r="A46" s="60"/>
      <c r="B46" s="94" t="s">
        <v>153</v>
      </c>
      <c r="C46" s="60"/>
      <c r="D46" s="60"/>
      <c r="E46" s="60"/>
      <c r="F46" s="60"/>
      <c r="G46" s="60"/>
    </row>
    <row r="47" spans="1:39" ht="15" customHeight="1" x14ac:dyDescent="0.4">
      <c r="A47" s="60"/>
      <c r="B47" s="94" t="s">
        <v>170</v>
      </c>
      <c r="C47" s="60"/>
      <c r="D47" s="60"/>
      <c r="E47" s="60"/>
      <c r="F47" s="60"/>
      <c r="G47" s="60"/>
    </row>
    <row r="48" spans="1:39" ht="15" customHeight="1" x14ac:dyDescent="0.4">
      <c r="A48" s="60"/>
      <c r="B48" s="94" t="s">
        <v>154</v>
      </c>
      <c r="C48" s="60"/>
      <c r="D48" s="60"/>
      <c r="E48" s="60"/>
      <c r="F48" s="60"/>
      <c r="G48" s="60"/>
    </row>
    <row r="49" spans="1:7" ht="15" customHeight="1" x14ac:dyDescent="0.4">
      <c r="A49" s="60" t="s">
        <v>155</v>
      </c>
      <c r="B49" s="103"/>
      <c r="C49" s="60"/>
      <c r="D49" s="60"/>
      <c r="E49" s="60"/>
      <c r="F49" s="60"/>
      <c r="G49" s="60"/>
    </row>
    <row r="50" spans="1:7" ht="15" customHeight="1" x14ac:dyDescent="0.4">
      <c r="A50" s="60" t="s">
        <v>156</v>
      </c>
      <c r="B50" s="103"/>
      <c r="C50" s="60"/>
      <c r="D50" s="60"/>
      <c r="E50" s="60"/>
      <c r="F50" s="60"/>
      <c r="G50" s="60"/>
    </row>
    <row r="51" spans="1:7" ht="15" customHeight="1" x14ac:dyDescent="0.4">
      <c r="A51" s="60" t="s">
        <v>171</v>
      </c>
      <c r="B51" s="103"/>
      <c r="C51" s="60"/>
      <c r="D51" s="60"/>
      <c r="E51" s="60"/>
      <c r="F51" s="60"/>
      <c r="G51" s="60"/>
    </row>
    <row r="52" spans="1:7" ht="15" customHeight="1" x14ac:dyDescent="0.4">
      <c r="A52" s="60" t="s">
        <v>157</v>
      </c>
      <c r="B52" s="103"/>
      <c r="C52" s="60"/>
      <c r="D52" s="60"/>
      <c r="E52" s="60"/>
      <c r="F52" s="60"/>
      <c r="G52" s="60"/>
    </row>
    <row r="53" spans="1:7" ht="15" customHeight="1" x14ac:dyDescent="0.4">
      <c r="A53" s="60" t="s">
        <v>192</v>
      </c>
      <c r="B53" s="103"/>
      <c r="C53" s="60"/>
      <c r="D53" s="60"/>
      <c r="E53" s="60"/>
      <c r="F53" s="60"/>
      <c r="G53" s="60"/>
    </row>
    <row r="54" spans="1:7" ht="15" customHeight="1" x14ac:dyDescent="0.4">
      <c r="A54" s="60" t="s">
        <v>158</v>
      </c>
      <c r="B54" s="103"/>
      <c r="C54" s="60"/>
      <c r="D54" s="60"/>
      <c r="E54" s="60"/>
      <c r="F54" s="60"/>
      <c r="G54" s="60"/>
    </row>
    <row r="55" spans="1:7" ht="15" customHeight="1" x14ac:dyDescent="0.4">
      <c r="A55" s="60" t="s">
        <v>159</v>
      </c>
      <c r="B55" s="103"/>
      <c r="C55" s="60"/>
      <c r="D55" s="60"/>
      <c r="E55" s="60"/>
      <c r="F55" s="60"/>
      <c r="G55" s="60"/>
    </row>
    <row r="56" spans="1:7" ht="15" customHeight="1" x14ac:dyDescent="0.4">
      <c r="A56" s="60" t="s">
        <v>160</v>
      </c>
      <c r="B56" s="103"/>
      <c r="C56" s="60"/>
      <c r="D56" s="60"/>
      <c r="E56" s="60"/>
      <c r="F56" s="60"/>
      <c r="G56" s="60"/>
    </row>
    <row r="57" spans="1:7" ht="15" customHeight="1" x14ac:dyDescent="0.4">
      <c r="A57" s="60" t="s">
        <v>161</v>
      </c>
      <c r="B57" s="103"/>
      <c r="C57" s="60"/>
      <c r="D57" s="60"/>
      <c r="E57" s="60"/>
      <c r="F57" s="60"/>
      <c r="G57" s="60"/>
    </row>
    <row r="58" spans="1:7" ht="15" customHeight="1" x14ac:dyDescent="0.4">
      <c r="A58" s="60" t="s">
        <v>162</v>
      </c>
      <c r="B58" s="103"/>
      <c r="C58" s="60"/>
      <c r="D58" s="60"/>
      <c r="E58" s="60"/>
      <c r="F58" s="60"/>
      <c r="G58" s="60"/>
    </row>
    <row r="59" spans="1:7" ht="15" customHeight="1" x14ac:dyDescent="0.4">
      <c r="A59" s="60" t="s">
        <v>163</v>
      </c>
      <c r="B59" s="103"/>
      <c r="C59" s="60"/>
      <c r="D59" s="60"/>
      <c r="E59" s="60"/>
      <c r="F59" s="60"/>
      <c r="G59" s="60"/>
    </row>
    <row r="60" spans="1:7" ht="15" customHeight="1" x14ac:dyDescent="0.4">
      <c r="A60" s="60" t="s">
        <v>164</v>
      </c>
      <c r="B60" s="103"/>
      <c r="C60" s="60"/>
      <c r="D60" s="60"/>
      <c r="E60" s="60"/>
      <c r="F60" s="60"/>
      <c r="G60" s="60"/>
    </row>
    <row r="61" spans="1:7" ht="15" customHeight="1" x14ac:dyDescent="0.4">
      <c r="A61" s="60" t="s">
        <v>169</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109</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136</v>
      </c>
      <c r="AH5" s="272"/>
      <c r="AI5" s="272"/>
      <c r="AJ5" s="272"/>
      <c r="AK5" s="97" t="s">
        <v>132</v>
      </c>
      <c r="AL5" s="110"/>
      <c r="AM5" s="97" t="s">
        <v>133</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65" t="s">
        <v>128</v>
      </c>
      <c r="B7" s="257" t="s">
        <v>137</v>
      </c>
      <c r="C7" s="262" t="s">
        <v>138</v>
      </c>
      <c r="D7" s="257" t="s">
        <v>139</v>
      </c>
      <c r="E7" s="266" t="s">
        <v>140</v>
      </c>
      <c r="F7" s="261" t="s">
        <v>172</v>
      </c>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55" t="s">
        <v>173</v>
      </c>
      <c r="AL7" s="256" t="s">
        <v>174</v>
      </c>
      <c r="AM7" s="251" t="s">
        <v>175</v>
      </c>
      <c r="AN7" s="251"/>
    </row>
    <row r="8" spans="1:40" ht="15" customHeight="1" x14ac:dyDescent="0.4">
      <c r="A8" s="265"/>
      <c r="B8" s="257"/>
      <c r="C8" s="263"/>
      <c r="D8" s="257"/>
      <c r="E8" s="266"/>
      <c r="F8" s="257" t="s">
        <v>97</v>
      </c>
      <c r="G8" s="257"/>
      <c r="H8" s="257"/>
      <c r="I8" s="257"/>
      <c r="J8" s="257"/>
      <c r="K8" s="257"/>
      <c r="L8" s="257"/>
      <c r="M8" s="257" t="s">
        <v>98</v>
      </c>
      <c r="N8" s="257"/>
      <c r="O8" s="257"/>
      <c r="P8" s="257"/>
      <c r="Q8" s="257"/>
      <c r="R8" s="257"/>
      <c r="S8" s="257"/>
      <c r="T8" s="257" t="s">
        <v>99</v>
      </c>
      <c r="U8" s="257"/>
      <c r="V8" s="257"/>
      <c r="W8" s="257"/>
      <c r="X8" s="257"/>
      <c r="Y8" s="257"/>
      <c r="Z8" s="257"/>
      <c r="AA8" s="257" t="s">
        <v>100</v>
      </c>
      <c r="AB8" s="257"/>
      <c r="AC8" s="257"/>
      <c r="AD8" s="257"/>
      <c r="AE8" s="257"/>
      <c r="AF8" s="257"/>
      <c r="AG8" s="257"/>
      <c r="AH8" s="257" t="s">
        <v>103</v>
      </c>
      <c r="AI8" s="257"/>
      <c r="AJ8" s="257"/>
      <c r="AK8" s="255"/>
      <c r="AL8" s="256"/>
      <c r="AM8" s="251"/>
      <c r="AN8" s="251"/>
    </row>
    <row r="9" spans="1:40" ht="15" customHeight="1" x14ac:dyDescent="0.4">
      <c r="A9" s="265"/>
      <c r="B9" s="257"/>
      <c r="C9" s="263"/>
      <c r="D9" s="257"/>
      <c r="E9" s="266"/>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5"/>
      <c r="AL9" s="256"/>
      <c r="AM9" s="251"/>
      <c r="AN9" s="251"/>
    </row>
    <row r="10" spans="1:40" ht="15" customHeight="1" x14ac:dyDescent="0.4">
      <c r="A10" s="265"/>
      <c r="B10" s="257"/>
      <c r="C10" s="264"/>
      <c r="D10" s="257"/>
      <c r="E10" s="266"/>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5"/>
      <c r="AL10" s="256"/>
      <c r="AM10" s="251"/>
      <c r="AN10" s="251"/>
    </row>
    <row r="11" spans="1:40" ht="18" customHeight="1" x14ac:dyDescent="0.4">
      <c r="A11" s="79">
        <v>1</v>
      </c>
      <c r="B11" s="115" t="s">
        <v>105</v>
      </c>
      <c r="C11" s="90" t="s">
        <v>165</v>
      </c>
      <c r="D11" s="116"/>
      <c r="E11" s="117" t="s">
        <v>165</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69"/>
      <c r="AN11" s="269"/>
    </row>
    <row r="12" spans="1:40" ht="18" customHeight="1" x14ac:dyDescent="0.4">
      <c r="A12" s="79">
        <v>2</v>
      </c>
      <c r="B12" s="115" t="s">
        <v>108</v>
      </c>
      <c r="C12" s="90" t="s">
        <v>166</v>
      </c>
      <c r="D12" s="116"/>
      <c r="E12" s="117" t="s">
        <v>166</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69"/>
      <c r="AN12" s="269"/>
    </row>
    <row r="13" spans="1:40" ht="18" customHeight="1" x14ac:dyDescent="0.4">
      <c r="A13" s="79">
        <v>3</v>
      </c>
      <c r="B13" s="115" t="s">
        <v>108</v>
      </c>
      <c r="C13" s="90" t="s">
        <v>167</v>
      </c>
      <c r="D13" s="116"/>
      <c r="E13" s="117" t="s">
        <v>167</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69"/>
      <c r="AN13" s="269"/>
    </row>
    <row r="14" spans="1:40" ht="18" customHeight="1" x14ac:dyDescent="0.4">
      <c r="A14" s="79">
        <v>4</v>
      </c>
      <c r="B14" s="115" t="s">
        <v>108</v>
      </c>
      <c r="C14" s="90" t="s">
        <v>168</v>
      </c>
      <c r="D14" s="116"/>
      <c r="E14" s="117" t="s">
        <v>168</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69"/>
      <c r="AN14" s="269"/>
    </row>
    <row r="15" spans="1:40" ht="18" customHeight="1" x14ac:dyDescent="0.4">
      <c r="A15" s="79">
        <v>5</v>
      </c>
      <c r="B15" s="115" t="s">
        <v>190</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69"/>
      <c r="AN15" s="269"/>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69"/>
      <c r="AN16" s="269"/>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69"/>
      <c r="AN17" s="269"/>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69"/>
      <c r="AN18" s="269"/>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69"/>
      <c r="AN19" s="269"/>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69"/>
      <c r="AN20" s="269"/>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69"/>
      <c r="AN21" s="269"/>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69"/>
      <c r="AN22" s="269"/>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69"/>
      <c r="AN23" s="269"/>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69"/>
      <c r="AN24" s="269"/>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69"/>
      <c r="AN25" s="269"/>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69"/>
      <c r="AN26" s="269"/>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69"/>
      <c r="AN27" s="269"/>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69"/>
      <c r="AN28" s="269"/>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69"/>
      <c r="AN29" s="269"/>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69"/>
      <c r="AN30" s="269"/>
    </row>
    <row r="31" spans="1:40" ht="18" customHeight="1" x14ac:dyDescent="0.4">
      <c r="A31" s="266" t="s">
        <v>94</v>
      </c>
      <c r="B31" s="267"/>
      <c r="C31" s="267"/>
      <c r="D31" s="267"/>
      <c r="E31" s="26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70"/>
      <c r="AN31" s="270"/>
    </row>
    <row r="32" spans="1:40" ht="18" customHeight="1" x14ac:dyDescent="0.4">
      <c r="A32" s="267" t="s">
        <v>95</v>
      </c>
      <c r="B32" s="267"/>
      <c r="C32" s="267"/>
      <c r="D32" s="267"/>
      <c r="E32" s="26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70"/>
      <c r="AN32" s="270"/>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21" customHeight="1" x14ac:dyDescent="0.4">
      <c r="A35" s="112" t="s">
        <v>181</v>
      </c>
      <c r="B35" s="69"/>
      <c r="C35" s="69"/>
      <c r="D35" s="69"/>
      <c r="E35" s="69"/>
      <c r="F35" s="69"/>
      <c r="G35" s="70"/>
      <c r="H35" s="70"/>
      <c r="I35" s="70"/>
      <c r="J35" s="70"/>
      <c r="K35" s="70"/>
      <c r="L35" s="70"/>
      <c r="M35" s="70"/>
      <c r="N35" s="70"/>
      <c r="O35" s="70"/>
      <c r="Y35" s="112"/>
      <c r="AM35" s="69"/>
      <c r="AN35" s="71"/>
    </row>
    <row r="36" spans="1:40" s="72" customFormat="1" ht="24.95" customHeight="1" x14ac:dyDescent="0.4">
      <c r="A36" s="273"/>
      <c r="B36" s="273"/>
      <c r="C36" s="273"/>
      <c r="D36" s="123">
        <f>IF(MONTH($F$9)&lt;7,MONTH($F$9)+6,MONTH($F$9)-6)</f>
        <v>11</v>
      </c>
      <c r="E36" s="108">
        <f>IF(MONTH($F$9)&lt;6,MONTH($F$9)+7,MONTH($F$9)-5)</f>
        <v>12</v>
      </c>
      <c r="F36" s="285">
        <f>IF(MONTH($F$9)&lt;5,MONTH($F$9)+8,MONTH($F$9)-4)</f>
        <v>1</v>
      </c>
      <c r="G36" s="285"/>
      <c r="H36" s="285"/>
      <c r="I36" s="285">
        <f>IF(MONTH($F$9)&lt;4,MONTH($F$9)+9,MONTH($F$9)-3)</f>
        <v>2</v>
      </c>
      <c r="J36" s="285"/>
      <c r="K36" s="285"/>
      <c r="L36" s="285">
        <f>IF(MONTH($F$9)&lt;3,MONTH($F$9)+10,MONTH($F$9)-2)</f>
        <v>3</v>
      </c>
      <c r="M36" s="285"/>
      <c r="N36" s="285"/>
      <c r="O36" s="285">
        <f>IF(MONTH($F$9)&lt;2,MONTH($F$9)+11,MONTH($F$9)-1)</f>
        <v>4</v>
      </c>
      <c r="P36" s="285"/>
      <c r="Q36" s="285"/>
      <c r="R36" s="273" t="s">
        <v>129</v>
      </c>
      <c r="S36" s="273"/>
      <c r="T36" s="273"/>
      <c r="U36" s="273"/>
      <c r="V36" s="274" t="s">
        <v>178</v>
      </c>
      <c r="W36" s="274"/>
      <c r="X36" s="274"/>
      <c r="Y36" s="274"/>
      <c r="Z36" s="274" t="s">
        <v>184</v>
      </c>
      <c r="AA36" s="274"/>
      <c r="AB36" s="274"/>
      <c r="AC36" s="274"/>
    </row>
    <row r="37" spans="1:40" s="72" customFormat="1" ht="18" customHeight="1" x14ac:dyDescent="0.4">
      <c r="A37" s="283" t="s">
        <v>182</v>
      </c>
      <c r="B37" s="283"/>
      <c r="C37" s="283"/>
      <c r="D37" s="109">
        <v>85</v>
      </c>
      <c r="E37" s="109">
        <v>86</v>
      </c>
      <c r="F37" s="284">
        <v>86</v>
      </c>
      <c r="G37" s="284"/>
      <c r="H37" s="284"/>
      <c r="I37" s="284">
        <v>86</v>
      </c>
      <c r="J37" s="284"/>
      <c r="K37" s="284"/>
      <c r="L37" s="284">
        <v>88</v>
      </c>
      <c r="M37" s="284"/>
      <c r="N37" s="284"/>
      <c r="O37" s="284">
        <v>90</v>
      </c>
      <c r="P37" s="284"/>
      <c r="Q37" s="284"/>
      <c r="R37" s="286">
        <f>SUM(D37:Q37)</f>
        <v>521</v>
      </c>
      <c r="S37" s="286"/>
      <c r="T37" s="286"/>
      <c r="U37" s="286"/>
      <c r="V37" s="287">
        <f>ROUNDUP((R37+R38)/6,1)</f>
        <v>106.69999999999999</v>
      </c>
      <c r="W37" s="287"/>
      <c r="X37" s="287"/>
      <c r="Y37" s="287"/>
      <c r="Z37" s="287">
        <f>ROUNDDOWN(V37/35,1)</f>
        <v>3</v>
      </c>
      <c r="AA37" s="287"/>
      <c r="AB37" s="287"/>
      <c r="AC37" s="287"/>
    </row>
    <row r="38" spans="1:40" s="72" customFormat="1" ht="18" customHeight="1" x14ac:dyDescent="0.4">
      <c r="A38" s="283" t="s">
        <v>183</v>
      </c>
      <c r="B38" s="283"/>
      <c r="C38" s="283"/>
      <c r="D38" s="109">
        <v>20</v>
      </c>
      <c r="E38" s="109">
        <v>21</v>
      </c>
      <c r="F38" s="284">
        <v>21</v>
      </c>
      <c r="G38" s="284"/>
      <c r="H38" s="284"/>
      <c r="I38" s="284">
        <v>21</v>
      </c>
      <c r="J38" s="284"/>
      <c r="K38" s="284"/>
      <c r="L38" s="284">
        <v>19</v>
      </c>
      <c r="M38" s="284"/>
      <c r="N38" s="284"/>
      <c r="O38" s="284">
        <v>17</v>
      </c>
      <c r="P38" s="284"/>
      <c r="Q38" s="284"/>
      <c r="R38" s="286">
        <f>+SUM(D38:Q38)</f>
        <v>119</v>
      </c>
      <c r="S38" s="286"/>
      <c r="T38" s="286"/>
      <c r="U38" s="286"/>
      <c r="V38" s="287"/>
      <c r="W38" s="287"/>
      <c r="X38" s="287"/>
      <c r="Y38" s="287"/>
      <c r="Z38" s="287"/>
      <c r="AA38" s="287"/>
      <c r="AB38" s="287"/>
      <c r="AC38" s="287"/>
    </row>
    <row r="39" spans="1:40" ht="21" customHeight="1" x14ac:dyDescent="0.4">
      <c r="A39" s="73" t="s">
        <v>179</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275" t="str">
        <f>IF(VLOOKUP($AK$1,選択肢!$A$1:$J$7,C45,FALSE)=0,"-",VLOOKUP($AK$1,選択肢!$A$1:$J$7,C45,FALSE))</f>
        <v>管理者</v>
      </c>
      <c r="D40" s="276"/>
      <c r="E40" s="281" t="str">
        <f>IF(VLOOKUP($AK$1,選択肢!$A$1:$J$7,E45,FALSE)=0,"-",VLOOKUP($AK$1,選択肢!$A$1:$J$7,E45,FALSE))</f>
        <v>相談支援専門員</v>
      </c>
      <c r="F40" s="281"/>
      <c r="G40" s="281"/>
      <c r="H40" s="281"/>
      <c r="I40" s="275" t="str">
        <f>IF(VLOOKUP($AK$1,選択肢!$A$1:$J$7,I45,FALSE)=0,"-",VLOOKUP($AK$1,選択肢!$A$1:$J$7,I45,FALSE))</f>
        <v>相談支援員</v>
      </c>
      <c r="J40" s="276"/>
      <c r="K40" s="276"/>
      <c r="L40" s="276"/>
      <c r="M40" s="276"/>
      <c r="N40" s="282"/>
      <c r="O40" s="275" t="str">
        <f>IF(VLOOKUP($AK$1,選択肢!$A$1:$J$7,O45,FALSE)=0,"-",VLOOKUP($AK$1,選択肢!$A$1:$J$7,O45,FALSE))</f>
        <v>-</v>
      </c>
      <c r="P40" s="276"/>
      <c r="Q40" s="276"/>
      <c r="R40" s="276"/>
      <c r="S40" s="276"/>
      <c r="T40" s="282"/>
      <c r="U40" s="275" t="str">
        <f>IF(VLOOKUP($AK$1,選択肢!$A$1:$J$7,U45,FALSE)=0,"-",VLOOKUP($AK$1,選択肢!$A$1:$J$7,U45,FALSE))</f>
        <v>-</v>
      </c>
      <c r="V40" s="276"/>
      <c r="W40" s="276"/>
      <c r="X40" s="276"/>
      <c r="Y40" s="276"/>
      <c r="Z40" s="282"/>
      <c r="AA40" s="275" t="str">
        <f>IF(VLOOKUP($AK$1,選択肢!$A$1:$J$7,AA45,FALSE)=0,"-",VLOOKUP($AK$1,選択肢!$A$1:$J$7,AA45,FALSE))</f>
        <v>-</v>
      </c>
      <c r="AB40" s="276"/>
      <c r="AC40" s="276"/>
      <c r="AD40" s="276"/>
      <c r="AE40" s="276"/>
      <c r="AF40" s="282"/>
      <c r="AG40" s="281" t="str">
        <f>IF(VLOOKUP($AK$1,選択肢!$A$1:$J$7,AG45,FALSE)=0,"-",VLOOKUP($AK$1,選択肢!$A$1:$J$7,AG45,FALSE))</f>
        <v>-</v>
      </c>
      <c r="AH40" s="281"/>
      <c r="AI40" s="281"/>
      <c r="AJ40" s="281"/>
      <c r="AK40" s="281"/>
      <c r="AL40" s="281" t="str">
        <f>IF(VLOOKUP($AK$1,選択肢!$A$1:$J$7,AL45,FALSE)=0,"-",VLOOKUP($AK$1,選択肢!$A$1:$J$7,AL45,FALSE))</f>
        <v>-</v>
      </c>
      <c r="AM40" s="281"/>
      <c r="AN40" s="62"/>
    </row>
    <row r="41" spans="1:40" ht="18" customHeight="1" x14ac:dyDescent="0.4">
      <c r="A41" s="62"/>
      <c r="B41" s="82"/>
      <c r="C41" s="114" t="s">
        <v>56</v>
      </c>
      <c r="D41" s="114" t="s">
        <v>57</v>
      </c>
      <c r="E41" s="113" t="s">
        <v>56</v>
      </c>
      <c r="F41" s="280" t="s">
        <v>57</v>
      </c>
      <c r="G41" s="280"/>
      <c r="H41" s="280"/>
      <c r="I41" s="277" t="s">
        <v>56</v>
      </c>
      <c r="J41" s="278"/>
      <c r="K41" s="279"/>
      <c r="L41" s="277" t="s">
        <v>57</v>
      </c>
      <c r="M41" s="278"/>
      <c r="N41" s="279"/>
      <c r="O41" s="277" t="s">
        <v>56</v>
      </c>
      <c r="P41" s="278"/>
      <c r="Q41" s="279"/>
      <c r="R41" s="277" t="s">
        <v>57</v>
      </c>
      <c r="S41" s="278"/>
      <c r="T41" s="279"/>
      <c r="U41" s="277" t="s">
        <v>56</v>
      </c>
      <c r="V41" s="278"/>
      <c r="W41" s="279"/>
      <c r="X41" s="277" t="s">
        <v>57</v>
      </c>
      <c r="Y41" s="278"/>
      <c r="Z41" s="279"/>
      <c r="AA41" s="277" t="s">
        <v>56</v>
      </c>
      <c r="AB41" s="278"/>
      <c r="AC41" s="279"/>
      <c r="AD41" s="277" t="s">
        <v>57</v>
      </c>
      <c r="AE41" s="278"/>
      <c r="AF41" s="279"/>
      <c r="AG41" s="277" t="s">
        <v>56</v>
      </c>
      <c r="AH41" s="278"/>
      <c r="AI41" s="279"/>
      <c r="AJ41" s="277" t="s">
        <v>57</v>
      </c>
      <c r="AK41" s="279"/>
      <c r="AL41" s="113" t="s">
        <v>19</v>
      </c>
      <c r="AM41" s="113" t="s">
        <v>18</v>
      </c>
      <c r="AN41" s="62"/>
    </row>
    <row r="42" spans="1:40" ht="18" customHeight="1" x14ac:dyDescent="0.4">
      <c r="A42" s="62"/>
      <c r="B42" s="81" t="s">
        <v>101</v>
      </c>
      <c r="C42" s="113">
        <f>COUNTIFS($B$11:$B$30,C$40,$C$11:$C$30,"A",$E$11:$E$30,"*")</f>
        <v>1</v>
      </c>
      <c r="D42" s="113">
        <f>COUNTIFS($B$11:$B$30,C$40,$C$11:$C$30,"B",$E$11:$E$30,"*")</f>
        <v>0</v>
      </c>
      <c r="E42" s="113">
        <f>COUNTIFS($B$11:$B$30,E$40,$C$11:$C$30,"A",$E$11:$E$30,"*")</f>
        <v>0</v>
      </c>
      <c r="F42" s="277">
        <f>COUNTIFS($B$11:$B$30,E$40,$C$11:$C$30,"B",$E$11:$E$30,"*")</f>
        <v>1</v>
      </c>
      <c r="G42" s="278"/>
      <c r="H42" s="279"/>
      <c r="I42" s="277">
        <f>COUNTIFS($B$11:$B$30,I$40,$C$11:$C$30,"A",$E$11:$E$30,"*")</f>
        <v>0</v>
      </c>
      <c r="J42" s="278"/>
      <c r="K42" s="279"/>
      <c r="L42" s="277">
        <f>COUNTIFS($B$11:$B$30,I$40,$C$11:$C$30,"B",$E$11:$E$30,"*")</f>
        <v>0</v>
      </c>
      <c r="M42" s="278"/>
      <c r="N42" s="279"/>
      <c r="O42" s="277">
        <f>COUNTIFS($B$11:$B$30,O$40,$C$11:$C$30,"A",$E$11:$E$30,"*")</f>
        <v>0</v>
      </c>
      <c r="P42" s="278"/>
      <c r="Q42" s="279"/>
      <c r="R42" s="277">
        <f>COUNTIFS($B$11:$B$30,O$40,$C$11:$C$30,"B",$E$11:$E$30,"*")</f>
        <v>0</v>
      </c>
      <c r="S42" s="278"/>
      <c r="T42" s="279"/>
      <c r="U42" s="277">
        <f>COUNTIFS($B$11:$B$30,U$40,$C$11:$C$30,"A",$E$11:$E$30,"*")</f>
        <v>0</v>
      </c>
      <c r="V42" s="278"/>
      <c r="W42" s="279"/>
      <c r="X42" s="277">
        <f>COUNTIFS($B$11:$B$30,U$40,$C$11:$C$30,"B",$E$11:$E$30,"*")</f>
        <v>0</v>
      </c>
      <c r="Y42" s="278"/>
      <c r="Z42" s="279"/>
      <c r="AA42" s="277">
        <f>COUNTIFS($B$11:$B$30,AA$40,$C$11:$C$30,"A",$E$11:$E$30,"*")</f>
        <v>0</v>
      </c>
      <c r="AB42" s="278"/>
      <c r="AC42" s="279"/>
      <c r="AD42" s="277">
        <f>COUNTIFS($B$11:$B$30,AA$40,$C$11:$C$30,"B",$E$11:$E$30,"*")</f>
        <v>0</v>
      </c>
      <c r="AE42" s="278"/>
      <c r="AF42" s="279"/>
      <c r="AG42" s="277">
        <f>COUNTIFS($B$11:$B$30,AG$40,$C$11:$C$30,"A",$E$11:$E$30,"*")</f>
        <v>0</v>
      </c>
      <c r="AH42" s="278"/>
      <c r="AI42" s="279"/>
      <c r="AJ42" s="277">
        <f>COUNTIFS($B$11:$B$30,AG$40,$C$11:$C$30,"B",$E$11:$E$30,"*")</f>
        <v>0</v>
      </c>
      <c r="AK42" s="279"/>
      <c r="AL42" s="113">
        <f>COUNTIFS($B$11:$B$30,AL$40,$C$11:$C$30,"A",$E$11:$E$30,"*")</f>
        <v>0</v>
      </c>
      <c r="AM42" s="113">
        <f>COUNTIFS($B$11:$B$30,AL$40,$C$11:$C$30,"B",$E$11:$E$30,"*")</f>
        <v>0</v>
      </c>
      <c r="AN42" s="62"/>
    </row>
    <row r="43" spans="1:40" ht="18" customHeight="1" x14ac:dyDescent="0.4">
      <c r="A43" s="62"/>
      <c r="B43" s="89" t="s">
        <v>102</v>
      </c>
      <c r="C43" s="113">
        <f>COUNTIFS($B$11:$B$30,C$40,$C$11:$C$30,"C",$E$11:$E$30,"*")</f>
        <v>0</v>
      </c>
      <c r="D43" s="113">
        <f>COUNTIFS($B$11:$B$30,C$40,$C$11:$C$30,"D",$E$11:$E$30,"*")</f>
        <v>0</v>
      </c>
      <c r="E43" s="113">
        <f>COUNTIFS($B$11:$B$30,E$40,$C$11:$C$30,"C",$E$11:$E$30,"*")</f>
        <v>1</v>
      </c>
      <c r="F43" s="277">
        <f>COUNTIFS($B$11:$B$30,E$40,$C$11:$C$30,"D",$E$11:$E$30,"*")</f>
        <v>1</v>
      </c>
      <c r="G43" s="278"/>
      <c r="H43" s="279"/>
      <c r="I43" s="277">
        <f>COUNTIFS($B$11:$B$30,I$40,$C$11:$C$30,"C",$E$11:$E$30,"*")</f>
        <v>0</v>
      </c>
      <c r="J43" s="278"/>
      <c r="K43" s="279"/>
      <c r="L43" s="277">
        <f>COUNTIFS($B$11:$B$30,I$40,$C$11:$C$30,"D",$E$11:$E$30,"*")</f>
        <v>0</v>
      </c>
      <c r="M43" s="278"/>
      <c r="N43" s="279"/>
      <c r="O43" s="277">
        <f>COUNTIFS($B$11:$B$30,O$40,$C$11:$C$30,"C",$E$11:$E$30,"*")</f>
        <v>0</v>
      </c>
      <c r="P43" s="278"/>
      <c r="Q43" s="279"/>
      <c r="R43" s="277">
        <f>COUNTIFS($B$11:$B$30,O$40,$C$11:$C$30,"D",$E$11:$E$30,"*")</f>
        <v>0</v>
      </c>
      <c r="S43" s="278"/>
      <c r="T43" s="279"/>
      <c r="U43" s="277">
        <f>COUNTIFS($B$11:$B$30,U$40,$C$11:$C$30,"C",$E$11:$E$30,"*")</f>
        <v>0</v>
      </c>
      <c r="V43" s="278"/>
      <c r="W43" s="279"/>
      <c r="X43" s="277">
        <f>COUNTIFS($B$11:$B$30,U$40,$C$11:$C$30,"D",$E$11:$E$30,"*")</f>
        <v>0</v>
      </c>
      <c r="Y43" s="278"/>
      <c r="Z43" s="279"/>
      <c r="AA43" s="277">
        <f>COUNTIFS($B$11:$B$30,AA$40,$C$11:$C$30,"C",$E$11:$E$30,"*")</f>
        <v>0</v>
      </c>
      <c r="AB43" s="278"/>
      <c r="AC43" s="279"/>
      <c r="AD43" s="277">
        <f>COUNTIFS($B$11:$B$30,AA$40,$C$11:$C$30,"D",$E$11:$E$30,"*")</f>
        <v>0</v>
      </c>
      <c r="AE43" s="278"/>
      <c r="AF43" s="279"/>
      <c r="AG43" s="277">
        <f>COUNTIFS($B$11:$B$30,AG$40,$C$11:$C$30,"C",$E$11:$E$30,"*")</f>
        <v>0</v>
      </c>
      <c r="AH43" s="278"/>
      <c r="AI43" s="279"/>
      <c r="AJ43" s="277">
        <f>COUNTIFS($B$11:$B$30,AG$40,$C$11:$C$30,"D",$E$11:$E$30,"*")</f>
        <v>0</v>
      </c>
      <c r="AK43" s="279"/>
      <c r="AL43" s="113">
        <f>COUNTIFS($B$11:$B$30,AL$40,$C$11:$C$30,"C",$E$11:$E$30,"*")</f>
        <v>0</v>
      </c>
      <c r="AM43" s="113">
        <f>COUNTIFS($B$11:$B$30,AL$40,$C$11:$C$30,"D",$E$11:$E$30,"*")</f>
        <v>0</v>
      </c>
      <c r="AN43" s="62"/>
    </row>
    <row r="44" spans="1:40" ht="24.95" customHeight="1" x14ac:dyDescent="0.4">
      <c r="A44" s="62"/>
      <c r="B44" s="89" t="s">
        <v>176</v>
      </c>
      <c r="C44" s="275" t="str">
        <f>IF($AK$3="４週",SUMIFS($AK$11:$AK$30,$B$11:$B$30,C40)/4/$AH$5,IF($AK$3="歴月",SUMIFS($AK$11:$AK$30,$B$11:$B$30,C40)/$AL$5,"記載する期間を選択してください"))</f>
        <v>記載する期間を選択してください</v>
      </c>
      <c r="D44" s="282"/>
      <c r="E44" s="275" t="str">
        <f>IF($AK$3="４週",SUMIFS($AK$11:$AK$30,$B$11:$B$30,E40)/4/$AH$5,IF($AK$3="歴月",SUMIFS($AK$11:$AK$30,$B$11:$B$30,E40)/$AL$5,"記載する期間を選択してください"))</f>
        <v>記載する期間を選択してください</v>
      </c>
      <c r="F44" s="276"/>
      <c r="G44" s="276"/>
      <c r="H44" s="282"/>
      <c r="I44" s="275" t="str">
        <f>IF($AK$3="４週",SUMIFS($AK$11:$AK$30,$B$11:$B$30,I40)/4/$AH$5,IF($AK$3="歴月",SUMIFS($AK$11:$AK$30,$B$11:$B$30,I40)/$AL$5,"記載する期間を選択してください"))</f>
        <v>記載する期間を選択してください</v>
      </c>
      <c r="J44" s="276"/>
      <c r="K44" s="276"/>
      <c r="L44" s="276"/>
      <c r="M44" s="276"/>
      <c r="N44" s="282"/>
      <c r="O44" s="275" t="str">
        <f>IF($AK$3="４週",SUMIFS($AK$11:$AK$30,$B$11:$B$30,O40)/4/$AH$5,IF($AK$3="歴月",SUMIFS($AK$11:$AK$30,$B$11:$B$30,O40)/$AL$5,"記載する期間を選択してください"))</f>
        <v>記載する期間を選択してください</v>
      </c>
      <c r="P44" s="276"/>
      <c r="Q44" s="276"/>
      <c r="R44" s="276"/>
      <c r="S44" s="276"/>
      <c r="T44" s="282"/>
      <c r="U44" s="275" t="str">
        <f>IF($AK$3="４週",SUMIFS($AK$11:$AK$30,$B$11:$B$30,U40)/4/$AH$5,IF($AK$3="歴月",SUMIFS($AK$11:$AK$30,$B$11:$B$30,U40)/$AL$5,"記載する期間を選択してください"))</f>
        <v>記載する期間を選択してください</v>
      </c>
      <c r="V44" s="276"/>
      <c r="W44" s="276"/>
      <c r="X44" s="276"/>
      <c r="Y44" s="276"/>
      <c r="Z44" s="282"/>
      <c r="AA44" s="275" t="str">
        <f>IF($AK$3="４週",SUMIFS($AK$11:$AK$30,$B$11:$B$30,AA40)/4/$AH$5,IF($AK$3="歴月",SUMIFS($AK$11:$AK$30,$B$11:$B$30,AA40)/$AL$5,"記載する期間を選択してください"))</f>
        <v>記載する期間を選択してください</v>
      </c>
      <c r="AB44" s="276"/>
      <c r="AC44" s="276"/>
      <c r="AD44" s="276"/>
      <c r="AE44" s="276"/>
      <c r="AF44" s="282"/>
      <c r="AG44" s="275" t="str">
        <f>IF($AK$3="４週",SUMIFS($AK$11:$AK$30,$B$11:$B$30,AG40)/4/$AH$5,IF($AK$3="歴月",SUMIFS($AK$11:$AK$30,$B$11:$B$30,AG40)/$AL$5,"記載する期間を選択してください"))</f>
        <v>記載する期間を選択してください</v>
      </c>
      <c r="AH44" s="276"/>
      <c r="AI44" s="276"/>
      <c r="AJ44" s="276"/>
      <c r="AK44" s="282"/>
      <c r="AL44" s="275" t="str">
        <f>IF($AK$3="４週",SUMIFS($AK$11:$AK$30,$B$11:$B$30,AL40)/4/$AH$5,IF($AK$3="歴月",SUMIFS($AK$11:$AK$30,$B$11:$B$30,AL40)/$AL$5,"記載する期間を選択してください"))</f>
        <v>記載する期間を選択してください</v>
      </c>
      <c r="AM44" s="282"/>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141</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142</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180</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143</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144</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145</v>
      </c>
      <c r="B51" s="103"/>
      <c r="C51" s="60"/>
      <c r="D51" s="60"/>
      <c r="E51" s="60"/>
      <c r="F51" s="60"/>
      <c r="G51" s="60"/>
    </row>
    <row r="52" spans="1:39" ht="15" customHeight="1" x14ac:dyDescent="0.4">
      <c r="A52" s="60" t="s">
        <v>146</v>
      </c>
      <c r="B52" s="103"/>
      <c r="C52" s="60"/>
      <c r="D52" s="60"/>
      <c r="E52" s="60"/>
      <c r="F52" s="60"/>
      <c r="G52" s="60"/>
    </row>
    <row r="53" spans="1:39" ht="15" customHeight="1" x14ac:dyDescent="0.4">
      <c r="A53" s="60"/>
      <c r="B53" s="81" t="s">
        <v>147</v>
      </c>
      <c r="C53" s="257" t="s">
        <v>148</v>
      </c>
      <c r="D53" s="257"/>
      <c r="E53" s="257"/>
      <c r="F53" s="60"/>
      <c r="G53" s="60"/>
    </row>
    <row r="54" spans="1:39" ht="15" customHeight="1" x14ac:dyDescent="0.4">
      <c r="A54" s="60"/>
      <c r="B54" s="107" t="s">
        <v>165</v>
      </c>
      <c r="C54" s="271" t="s">
        <v>149</v>
      </c>
      <c r="D54" s="271"/>
      <c r="E54" s="271"/>
      <c r="F54" s="60"/>
      <c r="G54" s="60"/>
    </row>
    <row r="55" spans="1:39" ht="15" customHeight="1" x14ac:dyDescent="0.4">
      <c r="A55" s="60"/>
      <c r="B55" s="107" t="s">
        <v>166</v>
      </c>
      <c r="C55" s="271" t="s">
        <v>150</v>
      </c>
      <c r="D55" s="271"/>
      <c r="E55" s="271"/>
      <c r="F55" s="60"/>
      <c r="G55" s="60"/>
    </row>
    <row r="56" spans="1:39" ht="15" customHeight="1" x14ac:dyDescent="0.4">
      <c r="A56" s="60"/>
      <c r="B56" s="107" t="s">
        <v>167</v>
      </c>
      <c r="C56" s="271" t="s">
        <v>151</v>
      </c>
      <c r="D56" s="271"/>
      <c r="E56" s="271"/>
      <c r="F56" s="60"/>
      <c r="G56" s="60"/>
    </row>
    <row r="57" spans="1:39" ht="15" customHeight="1" x14ac:dyDescent="0.4">
      <c r="A57" s="60"/>
      <c r="B57" s="107" t="s">
        <v>168</v>
      </c>
      <c r="C57" s="271" t="s">
        <v>152</v>
      </c>
      <c r="D57" s="271"/>
      <c r="E57" s="271"/>
      <c r="F57" s="60"/>
      <c r="G57" s="60"/>
    </row>
    <row r="58" spans="1:39" ht="15" customHeight="1" x14ac:dyDescent="0.4">
      <c r="A58" s="60"/>
      <c r="B58" s="94" t="s">
        <v>153</v>
      </c>
      <c r="C58" s="60"/>
      <c r="D58" s="60"/>
      <c r="E58" s="60"/>
      <c r="F58" s="60"/>
      <c r="G58" s="60"/>
    </row>
    <row r="59" spans="1:39" ht="15" customHeight="1" x14ac:dyDescent="0.4">
      <c r="A59" s="60"/>
      <c r="B59" s="94" t="s">
        <v>170</v>
      </c>
      <c r="C59" s="60"/>
      <c r="D59" s="60"/>
      <c r="E59" s="60"/>
      <c r="F59" s="60"/>
      <c r="G59" s="60"/>
    </row>
    <row r="60" spans="1:39" ht="15" customHeight="1" x14ac:dyDescent="0.4">
      <c r="A60" s="60"/>
      <c r="B60" s="94" t="s">
        <v>154</v>
      </c>
      <c r="C60" s="60"/>
      <c r="D60" s="60"/>
      <c r="E60" s="60"/>
      <c r="F60" s="60"/>
      <c r="G60" s="60"/>
    </row>
    <row r="61" spans="1:39" ht="15" customHeight="1" x14ac:dyDescent="0.4">
      <c r="A61" s="60" t="s">
        <v>155</v>
      </c>
      <c r="B61" s="103"/>
      <c r="C61" s="60"/>
      <c r="D61" s="60"/>
      <c r="E61" s="60"/>
      <c r="F61" s="60"/>
      <c r="G61" s="60"/>
    </row>
    <row r="62" spans="1:39" ht="15" customHeight="1" x14ac:dyDescent="0.4">
      <c r="A62" s="60" t="s">
        <v>156</v>
      </c>
      <c r="B62" s="103"/>
      <c r="C62" s="60"/>
      <c r="D62" s="60"/>
      <c r="E62" s="60"/>
      <c r="F62" s="60"/>
      <c r="G62" s="60"/>
    </row>
    <row r="63" spans="1:39" ht="15" customHeight="1" x14ac:dyDescent="0.4">
      <c r="A63" s="60" t="s">
        <v>171</v>
      </c>
      <c r="B63" s="103"/>
      <c r="C63" s="60"/>
      <c r="D63" s="60"/>
      <c r="E63" s="60"/>
      <c r="F63" s="60"/>
      <c r="G63" s="60"/>
    </row>
    <row r="64" spans="1:39" ht="15" customHeight="1" x14ac:dyDescent="0.4">
      <c r="A64" s="60" t="s">
        <v>157</v>
      </c>
      <c r="B64" s="103"/>
      <c r="C64" s="60"/>
      <c r="D64" s="60"/>
      <c r="E64" s="60"/>
      <c r="F64" s="60"/>
      <c r="G64" s="60"/>
    </row>
    <row r="65" spans="1:7" ht="15" customHeight="1" x14ac:dyDescent="0.4">
      <c r="A65" s="60" t="s">
        <v>192</v>
      </c>
      <c r="B65" s="103"/>
      <c r="C65" s="60"/>
      <c r="D65" s="60"/>
      <c r="E65" s="60"/>
      <c r="F65" s="60"/>
      <c r="G65" s="60"/>
    </row>
    <row r="66" spans="1:7" ht="15" customHeight="1" x14ac:dyDescent="0.4">
      <c r="A66" s="60" t="s">
        <v>158</v>
      </c>
      <c r="B66" s="103"/>
      <c r="C66" s="60"/>
      <c r="D66" s="60"/>
      <c r="E66" s="60"/>
      <c r="F66" s="60"/>
      <c r="G66" s="60"/>
    </row>
    <row r="67" spans="1:7" ht="15" customHeight="1" x14ac:dyDescent="0.4">
      <c r="A67" s="60" t="s">
        <v>159</v>
      </c>
      <c r="B67" s="103"/>
      <c r="C67" s="60"/>
      <c r="D67" s="60"/>
      <c r="E67" s="60"/>
      <c r="F67" s="60"/>
      <c r="G67" s="60"/>
    </row>
    <row r="68" spans="1:7" ht="15" customHeight="1" x14ac:dyDescent="0.4">
      <c r="A68" s="60" t="s">
        <v>160</v>
      </c>
      <c r="B68" s="103"/>
      <c r="C68" s="60"/>
      <c r="D68" s="60"/>
      <c r="E68" s="60"/>
      <c r="F68" s="60"/>
      <c r="G68" s="60"/>
    </row>
    <row r="69" spans="1:7" ht="15" customHeight="1" x14ac:dyDescent="0.4">
      <c r="A69" s="60" t="s">
        <v>161</v>
      </c>
      <c r="B69" s="103"/>
      <c r="C69" s="60"/>
      <c r="D69" s="60"/>
      <c r="E69" s="60"/>
      <c r="F69" s="60"/>
      <c r="G69" s="60"/>
    </row>
    <row r="70" spans="1:7" ht="15" customHeight="1" x14ac:dyDescent="0.4">
      <c r="A70" s="60" t="s">
        <v>162</v>
      </c>
      <c r="B70" s="103"/>
      <c r="C70" s="60"/>
      <c r="D70" s="60"/>
      <c r="E70" s="60"/>
      <c r="F70" s="60"/>
      <c r="G70" s="60"/>
    </row>
    <row r="71" spans="1:7" ht="15" customHeight="1" x14ac:dyDescent="0.4">
      <c r="A71" s="60" t="s">
        <v>163</v>
      </c>
      <c r="B71" s="103"/>
      <c r="C71" s="60"/>
      <c r="D71" s="60"/>
      <c r="E71" s="60"/>
      <c r="F71" s="60"/>
      <c r="G71" s="60"/>
    </row>
    <row r="72" spans="1:7" ht="15" customHeight="1" x14ac:dyDescent="0.4">
      <c r="A72" s="60" t="s">
        <v>164</v>
      </c>
      <c r="B72" s="103"/>
      <c r="C72" s="60"/>
      <c r="D72" s="60"/>
      <c r="E72" s="60"/>
      <c r="F72" s="60"/>
      <c r="G72" s="60"/>
    </row>
    <row r="73" spans="1:7" ht="15" customHeight="1" x14ac:dyDescent="0.4">
      <c r="A73" s="60" t="s">
        <v>169</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177</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28"/>
      <c r="AF5" s="128"/>
      <c r="AG5" s="128"/>
      <c r="AH5" s="128"/>
      <c r="AI5" s="129" t="s">
        <v>193</v>
      </c>
      <c r="AJ5" s="88"/>
      <c r="AK5" s="254"/>
      <c r="AL5" s="254"/>
      <c r="AM5" s="254"/>
      <c r="AN5" s="254"/>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136</v>
      </c>
      <c r="AH6" s="272"/>
      <c r="AI6" s="272"/>
      <c r="AJ6" s="272"/>
      <c r="AK6" s="97" t="s">
        <v>132</v>
      </c>
      <c r="AL6" s="126"/>
      <c r="AM6" s="97" t="s">
        <v>133</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265" t="s">
        <v>128</v>
      </c>
      <c r="B8" s="257" t="s">
        <v>137</v>
      </c>
      <c r="C8" s="262" t="s">
        <v>138</v>
      </c>
      <c r="D8" s="257" t="s">
        <v>139</v>
      </c>
      <c r="E8" s="266" t="s">
        <v>140</v>
      </c>
      <c r="F8" s="261" t="s">
        <v>172</v>
      </c>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55" t="s">
        <v>173</v>
      </c>
      <c r="AL8" s="256" t="s">
        <v>174</v>
      </c>
      <c r="AM8" s="251" t="s">
        <v>175</v>
      </c>
      <c r="AN8" s="251"/>
    </row>
    <row r="9" spans="1:40" ht="15" customHeight="1" x14ac:dyDescent="0.4">
      <c r="A9" s="265"/>
      <c r="B9" s="257"/>
      <c r="C9" s="263"/>
      <c r="D9" s="257"/>
      <c r="E9" s="266"/>
      <c r="F9" s="257" t="s">
        <v>97</v>
      </c>
      <c r="G9" s="257"/>
      <c r="H9" s="257"/>
      <c r="I9" s="257"/>
      <c r="J9" s="257"/>
      <c r="K9" s="257"/>
      <c r="L9" s="257"/>
      <c r="M9" s="257" t="s">
        <v>98</v>
      </c>
      <c r="N9" s="257"/>
      <c r="O9" s="257"/>
      <c r="P9" s="257"/>
      <c r="Q9" s="257"/>
      <c r="R9" s="257"/>
      <c r="S9" s="257"/>
      <c r="T9" s="257" t="s">
        <v>99</v>
      </c>
      <c r="U9" s="257"/>
      <c r="V9" s="257"/>
      <c r="W9" s="257"/>
      <c r="X9" s="257"/>
      <c r="Y9" s="257"/>
      <c r="Z9" s="257"/>
      <c r="AA9" s="257" t="s">
        <v>100</v>
      </c>
      <c r="AB9" s="257"/>
      <c r="AC9" s="257"/>
      <c r="AD9" s="257"/>
      <c r="AE9" s="257"/>
      <c r="AF9" s="257"/>
      <c r="AG9" s="257"/>
      <c r="AH9" s="257" t="s">
        <v>103</v>
      </c>
      <c r="AI9" s="257"/>
      <c r="AJ9" s="257"/>
      <c r="AK9" s="255"/>
      <c r="AL9" s="256"/>
      <c r="AM9" s="251"/>
      <c r="AN9" s="251"/>
    </row>
    <row r="10" spans="1:40" ht="15" customHeight="1" x14ac:dyDescent="0.4">
      <c r="A10" s="265"/>
      <c r="B10" s="257"/>
      <c r="C10" s="263"/>
      <c r="D10" s="257"/>
      <c r="E10" s="266"/>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5"/>
      <c r="AL10" s="256"/>
      <c r="AM10" s="251"/>
      <c r="AN10" s="251"/>
    </row>
    <row r="11" spans="1:40" ht="15" customHeight="1" x14ac:dyDescent="0.4">
      <c r="A11" s="265"/>
      <c r="B11" s="257"/>
      <c r="C11" s="264"/>
      <c r="D11" s="257"/>
      <c r="E11" s="266"/>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5"/>
      <c r="AL11" s="256"/>
      <c r="AM11" s="251"/>
      <c r="AN11" s="251"/>
    </row>
    <row r="12" spans="1:40" ht="18" customHeight="1" x14ac:dyDescent="0.4">
      <c r="A12" s="79">
        <v>1</v>
      </c>
      <c r="B12" s="115" t="s">
        <v>106</v>
      </c>
      <c r="C12" s="90" t="s">
        <v>165</v>
      </c>
      <c r="D12" s="116"/>
      <c r="E12" s="117" t="s">
        <v>165</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69"/>
      <c r="AN12" s="269"/>
    </row>
    <row r="13" spans="1:40" ht="18" customHeight="1" x14ac:dyDescent="0.4">
      <c r="A13" s="79">
        <v>2</v>
      </c>
      <c r="B13" s="115" t="s">
        <v>106</v>
      </c>
      <c r="C13" s="90" t="s">
        <v>166</v>
      </c>
      <c r="D13" s="116"/>
      <c r="E13" s="117" t="s">
        <v>166</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69"/>
      <c r="AN13" s="269"/>
    </row>
    <row r="14" spans="1:40" ht="18" customHeight="1" x14ac:dyDescent="0.4">
      <c r="A14" s="79">
        <v>3</v>
      </c>
      <c r="B14" s="115" t="s">
        <v>106</v>
      </c>
      <c r="C14" s="90" t="s">
        <v>167</v>
      </c>
      <c r="D14" s="116"/>
      <c r="E14" s="117" t="s">
        <v>167</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69"/>
      <c r="AN14" s="269"/>
    </row>
    <row r="15" spans="1:40" ht="18" customHeight="1" x14ac:dyDescent="0.4">
      <c r="A15" s="79">
        <v>4</v>
      </c>
      <c r="B15" s="115" t="s">
        <v>106</v>
      </c>
      <c r="C15" s="90" t="s">
        <v>168</v>
      </c>
      <c r="D15" s="116"/>
      <c r="E15" s="117" t="s">
        <v>168</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69"/>
      <c r="AN15" s="269"/>
    </row>
    <row r="16" spans="1:40" ht="18" customHeight="1" x14ac:dyDescent="0.4">
      <c r="A16" s="79">
        <v>5</v>
      </c>
      <c r="B16" s="115" t="s">
        <v>194</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69"/>
      <c r="AN16" s="269"/>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69"/>
      <c r="AN17" s="269"/>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69"/>
      <c r="AN18" s="269"/>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69"/>
      <c r="AN19" s="269"/>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69"/>
      <c r="AN20" s="269"/>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69"/>
      <c r="AN21" s="269"/>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69"/>
      <c r="AN22" s="269"/>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69"/>
      <c r="AN23" s="269"/>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69"/>
      <c r="AN24" s="269"/>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69"/>
      <c r="AN25" s="269"/>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69"/>
      <c r="AN26" s="269"/>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69"/>
      <c r="AN27" s="269"/>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69"/>
      <c r="AN28" s="269"/>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69"/>
      <c r="AN29" s="269"/>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69"/>
      <c r="AN30" s="269"/>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69"/>
      <c r="AN31" s="269"/>
    </row>
    <row r="32" spans="1:40" ht="18" customHeight="1" x14ac:dyDescent="0.4">
      <c r="A32" s="266" t="s">
        <v>94</v>
      </c>
      <c r="B32" s="267"/>
      <c r="C32" s="267"/>
      <c r="D32" s="267"/>
      <c r="E32" s="26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70"/>
      <c r="AN32" s="270"/>
    </row>
    <row r="33" spans="1:40" ht="18" customHeight="1" x14ac:dyDescent="0.4">
      <c r="A33" s="267" t="s">
        <v>95</v>
      </c>
      <c r="B33" s="267"/>
      <c r="C33" s="267"/>
      <c r="D33" s="267"/>
      <c r="E33" s="26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70"/>
      <c r="AN33" s="270"/>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s="72" customFormat="1" ht="15" customHeight="1" x14ac:dyDescent="0.4">
      <c r="A36" s="125"/>
      <c r="B36" s="125"/>
      <c r="C36" s="125"/>
      <c r="D36" s="125"/>
      <c r="E36" s="12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5"/>
      <c r="AL36" s="125"/>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179</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275" t="str">
        <f>IF(VLOOKUP($AK$1,選択肢!$A$1:$J$7,C44,FALSE)=0,"-",VLOOKUP($AK$1,選択肢!$A$1:$J$7,C44,FALSE))</f>
        <v>管理者</v>
      </c>
      <c r="D39" s="276"/>
      <c r="E39" s="281" t="str">
        <f>IF(VLOOKUP($AK$1,選択肢!$A$1:$J$7,E44,FALSE)=0,"-",VLOOKUP($AK$1,選択肢!$A$1:$J$7,E44,FALSE))</f>
        <v>児童発達支援管理責任者</v>
      </c>
      <c r="F39" s="281"/>
      <c r="G39" s="281"/>
      <c r="H39" s="281"/>
      <c r="I39" s="275" t="str">
        <f>IF(VLOOKUP($AK$1,選択肢!$A$1:$J$7,I44,FALSE)=0,"-",VLOOKUP($AK$1,選択肢!$A$1:$J$7,I44,FALSE))</f>
        <v>児童指導員</v>
      </c>
      <c r="J39" s="276"/>
      <c r="K39" s="276"/>
      <c r="L39" s="276"/>
      <c r="M39" s="276"/>
      <c r="N39" s="282"/>
      <c r="O39" s="275" t="str">
        <f>IF(VLOOKUP($AK$1,選択肢!$A$1:$J$7,O44,FALSE)=0,"-",VLOOKUP($AK$1,選択肢!$A$1:$J$7,O44,FALSE))</f>
        <v>保育士</v>
      </c>
      <c r="P39" s="276"/>
      <c r="Q39" s="276"/>
      <c r="R39" s="276"/>
      <c r="S39" s="276"/>
      <c r="T39" s="282"/>
      <c r="U39" s="275" t="str">
        <f>IF(VLOOKUP($AK$1,選択肢!$A$1:$J$7,U44,FALSE)=0,"-",VLOOKUP($AK$1,選択肢!$A$1:$J$7,U44,FALSE))</f>
        <v>機能訓練担当職員</v>
      </c>
      <c r="V39" s="276"/>
      <c r="W39" s="276"/>
      <c r="X39" s="276"/>
      <c r="Y39" s="276"/>
      <c r="Z39" s="282"/>
      <c r="AA39" s="275" t="str">
        <f>IF(VLOOKUP($AK$1,選択肢!$A$1:$J$7,AA44,FALSE)=0,"-",VLOOKUP($AK$1,選択肢!$A$1:$J$7,AA44,FALSE))</f>
        <v>看護職員</v>
      </c>
      <c r="AB39" s="276"/>
      <c r="AC39" s="276"/>
      <c r="AD39" s="276"/>
      <c r="AE39" s="276"/>
      <c r="AF39" s="282"/>
      <c r="AG39" s="281" t="str">
        <f>IF(VLOOKUP($AK$1,選択肢!$A$1:$J$7,AG44,FALSE)=0,"-",VLOOKUP($AK$1,選択肢!$A$1:$J$7,AG44,FALSE))</f>
        <v>その他職員</v>
      </c>
      <c r="AH39" s="281"/>
      <c r="AI39" s="281"/>
      <c r="AJ39" s="281"/>
      <c r="AK39" s="281"/>
      <c r="AL39" s="281" t="str">
        <f>IF(VLOOKUP($AK$1,選択肢!$A$1:$J$7,AL44,FALSE)=0,"-",VLOOKUP($AK$1,選択肢!$A$1:$J$7,AL44,FALSE))</f>
        <v>-</v>
      </c>
      <c r="AM39" s="281"/>
      <c r="AN39" s="62"/>
    </row>
    <row r="40" spans="1:40" ht="18" customHeight="1" x14ac:dyDescent="0.4">
      <c r="A40" s="62"/>
      <c r="B40" s="82"/>
      <c r="C40" s="114" t="s">
        <v>56</v>
      </c>
      <c r="D40" s="114" t="s">
        <v>57</v>
      </c>
      <c r="E40" s="113" t="s">
        <v>56</v>
      </c>
      <c r="F40" s="280" t="s">
        <v>57</v>
      </c>
      <c r="G40" s="280"/>
      <c r="H40" s="280"/>
      <c r="I40" s="277" t="s">
        <v>56</v>
      </c>
      <c r="J40" s="278"/>
      <c r="K40" s="279"/>
      <c r="L40" s="277" t="s">
        <v>57</v>
      </c>
      <c r="M40" s="278"/>
      <c r="N40" s="279"/>
      <c r="O40" s="277" t="s">
        <v>56</v>
      </c>
      <c r="P40" s="278"/>
      <c r="Q40" s="279"/>
      <c r="R40" s="277" t="s">
        <v>57</v>
      </c>
      <c r="S40" s="278"/>
      <c r="T40" s="279"/>
      <c r="U40" s="277" t="s">
        <v>56</v>
      </c>
      <c r="V40" s="278"/>
      <c r="W40" s="279"/>
      <c r="X40" s="277" t="s">
        <v>57</v>
      </c>
      <c r="Y40" s="278"/>
      <c r="Z40" s="279"/>
      <c r="AA40" s="277" t="s">
        <v>56</v>
      </c>
      <c r="AB40" s="278"/>
      <c r="AC40" s="279"/>
      <c r="AD40" s="277" t="s">
        <v>57</v>
      </c>
      <c r="AE40" s="278"/>
      <c r="AF40" s="279"/>
      <c r="AG40" s="277" t="s">
        <v>56</v>
      </c>
      <c r="AH40" s="278"/>
      <c r="AI40" s="279"/>
      <c r="AJ40" s="277" t="s">
        <v>57</v>
      </c>
      <c r="AK40" s="279"/>
      <c r="AL40" s="113" t="s">
        <v>19</v>
      </c>
      <c r="AM40" s="113" t="s">
        <v>18</v>
      </c>
      <c r="AN40" s="62"/>
    </row>
    <row r="41" spans="1:40" ht="18" customHeight="1" x14ac:dyDescent="0.4">
      <c r="A41" s="62"/>
      <c r="B41" s="81" t="s">
        <v>101</v>
      </c>
      <c r="C41" s="113">
        <f>COUNTIFS($B$12:$B$31,C$39,$C$12:$C$31,"A",$E$12:$E$31,"*")</f>
        <v>0</v>
      </c>
      <c r="D41" s="113">
        <f>COUNTIFS($B$12:$B$31,C$39,$C$12:$C$31,"B",$E$12:$E$31,"*")</f>
        <v>0</v>
      </c>
      <c r="E41" s="113">
        <f>COUNTIFS($B$12:$B$31,E$39,$C$12:$C$31,"A",$E$12:$E$31,"*")</f>
        <v>0</v>
      </c>
      <c r="F41" s="277">
        <f>COUNTIFS($B$12:$B$31,E$39,$C$12:$C$31,"B",$E$12:$E$31,"*")</f>
        <v>0</v>
      </c>
      <c r="G41" s="278"/>
      <c r="H41" s="279"/>
      <c r="I41" s="277">
        <f>COUNTIFS($B$12:$B$31,I$39,$C$12:$C$31,"A",$E$12:$E$31,"*")</f>
        <v>0</v>
      </c>
      <c r="J41" s="278"/>
      <c r="K41" s="279"/>
      <c r="L41" s="277">
        <f>COUNTIFS($B$12:$B$31,I$39,$C$12:$C$31,"B",$E$12:$E$31,"*")</f>
        <v>0</v>
      </c>
      <c r="M41" s="278"/>
      <c r="N41" s="279"/>
      <c r="O41" s="277">
        <f>COUNTIFS($B$12:$B$31,O$39,$C$12:$C$31,"A",$E$12:$E$31,"*")</f>
        <v>0</v>
      </c>
      <c r="P41" s="278"/>
      <c r="Q41" s="279"/>
      <c r="R41" s="277">
        <f>COUNTIFS($B$12:$B$31,O$39,$C$12:$C$31,"B",$E$12:$E$31,"*")</f>
        <v>0</v>
      </c>
      <c r="S41" s="278"/>
      <c r="T41" s="279"/>
      <c r="U41" s="277">
        <f>COUNTIFS($B$12:$B$31,U$39,$C$12:$C$31,"A",$E$12:$E$31,"*")</f>
        <v>0</v>
      </c>
      <c r="V41" s="278"/>
      <c r="W41" s="279"/>
      <c r="X41" s="277">
        <f>COUNTIFS($B$12:$B$31,U$39,$C$12:$C$31,"B",$E$12:$E$31,"*")</f>
        <v>0</v>
      </c>
      <c r="Y41" s="278"/>
      <c r="Z41" s="279"/>
      <c r="AA41" s="277">
        <f>COUNTIFS($B$12:$B$31,AA$39,$C$12:$C$31,"A",$E$12:$E$31,"*")</f>
        <v>0</v>
      </c>
      <c r="AB41" s="278"/>
      <c r="AC41" s="279"/>
      <c r="AD41" s="277">
        <f>COUNTIFS($B$12:$B$31,AA$39,$C$12:$C$31,"B",$E$12:$E$31,"*")</f>
        <v>0</v>
      </c>
      <c r="AE41" s="278"/>
      <c r="AF41" s="279"/>
      <c r="AG41" s="277">
        <f>COUNTIFS($B$12:$B$31,AG$39,$C$12:$C$31,"A",$E$12:$E$31,"*")</f>
        <v>0</v>
      </c>
      <c r="AH41" s="278"/>
      <c r="AI41" s="279"/>
      <c r="AJ41" s="277">
        <f>COUNTIFS($B$12:$B$31,AG$39,$C$12:$C$31,"B",$E$12:$E$31,"*")</f>
        <v>0</v>
      </c>
      <c r="AK41" s="279"/>
      <c r="AL41" s="113">
        <f>COUNTIFS($B$12:$B$31,AL$39,$C$12:$C$31,"A",$E$12:$E$31,"*")</f>
        <v>0</v>
      </c>
      <c r="AM41" s="113">
        <f>COUNTIFS($B$12:$B$31,AL$39,$C$12:$C$31,"B",$E$12:$E$31,"*")</f>
        <v>0</v>
      </c>
      <c r="AN41" s="62"/>
    </row>
    <row r="42" spans="1:40" ht="18" customHeight="1" x14ac:dyDescent="0.4">
      <c r="A42" s="62"/>
      <c r="B42" s="89" t="s">
        <v>102</v>
      </c>
      <c r="C42" s="113">
        <f>COUNTIFS($B$12:$B$31,C$39,$C$12:$C$31,"C",$E$12:$E$31,"*")</f>
        <v>0</v>
      </c>
      <c r="D42" s="113">
        <f>COUNTIFS($B$12:$B$31,C$39,$C$12:$C$31,"D",$E$12:$E$31,"*")</f>
        <v>0</v>
      </c>
      <c r="E42" s="113">
        <f>COUNTIFS($B$12:$B$31,E$39,$C$12:$C$31,"C",$E$12:$E$31,"*")</f>
        <v>0</v>
      </c>
      <c r="F42" s="277">
        <f>COUNTIFS($B$12:$B$31,E$39,$C$12:$C$31,"D",$E$12:$E$31,"*")</f>
        <v>0</v>
      </c>
      <c r="G42" s="278"/>
      <c r="H42" s="279"/>
      <c r="I42" s="277">
        <f>COUNTIFS($B$12:$B$31,I$39,$C$12:$C$31,"C",$E$12:$E$31,"*")</f>
        <v>0</v>
      </c>
      <c r="J42" s="278"/>
      <c r="K42" s="279"/>
      <c r="L42" s="277">
        <f>COUNTIFS($B$12:$B$31,I$39,$C$12:$C$31,"D",$E$12:$E$31,"*")</f>
        <v>0</v>
      </c>
      <c r="M42" s="278"/>
      <c r="N42" s="279"/>
      <c r="O42" s="277">
        <f>COUNTIFS($B$12:$B$31,O$39,$C$12:$C$31,"C",$E$12:$E$31,"*")</f>
        <v>0</v>
      </c>
      <c r="P42" s="278"/>
      <c r="Q42" s="279"/>
      <c r="R42" s="277">
        <f>COUNTIFS($B$12:$B$31,O$39,$C$12:$C$31,"D",$E$12:$E$31,"*")</f>
        <v>0</v>
      </c>
      <c r="S42" s="278"/>
      <c r="T42" s="279"/>
      <c r="U42" s="277">
        <f>COUNTIFS($B$12:$B$31,U$39,$C$12:$C$31,"C",$E$12:$E$31,"*")</f>
        <v>0</v>
      </c>
      <c r="V42" s="278"/>
      <c r="W42" s="279"/>
      <c r="X42" s="277">
        <f>COUNTIFS($B$12:$B$31,U$39,$C$12:$C$31,"D",$E$12:$E$31,"*")</f>
        <v>0</v>
      </c>
      <c r="Y42" s="278"/>
      <c r="Z42" s="279"/>
      <c r="AA42" s="277">
        <f>COUNTIFS($B$12:$B$31,AA$39,$C$12:$C$31,"C",$E$12:$E$31,"*")</f>
        <v>0</v>
      </c>
      <c r="AB42" s="278"/>
      <c r="AC42" s="279"/>
      <c r="AD42" s="277">
        <f>COUNTIFS($B$12:$B$31,AA$39,$C$12:$C$31,"D",$E$12:$E$31,"*")</f>
        <v>0</v>
      </c>
      <c r="AE42" s="278"/>
      <c r="AF42" s="279"/>
      <c r="AG42" s="277">
        <f>COUNTIFS($B$12:$B$31,AG$39,$C$12:$C$31,"C",$E$12:$E$31,"*")</f>
        <v>0</v>
      </c>
      <c r="AH42" s="278"/>
      <c r="AI42" s="279"/>
      <c r="AJ42" s="277">
        <f>COUNTIFS($B$12:$B$31,AG$39,$C$12:$C$31,"D",$E$12:$E$31,"*")</f>
        <v>0</v>
      </c>
      <c r="AK42" s="279"/>
      <c r="AL42" s="113">
        <f>COUNTIFS($B$12:$B$31,AL$39,$C$12:$C$31,"C",$E$12:$E$31,"*")</f>
        <v>0</v>
      </c>
      <c r="AM42" s="113">
        <f>COUNTIFS($B$12:$B$31,AL$39,$C$12:$C$31,"D",$E$12:$E$31,"*")</f>
        <v>0</v>
      </c>
      <c r="AN42" s="62"/>
    </row>
    <row r="43" spans="1:40" ht="24.95" customHeight="1" x14ac:dyDescent="0.4">
      <c r="A43" s="62"/>
      <c r="B43" s="89" t="s">
        <v>176</v>
      </c>
      <c r="C43" s="275" t="str">
        <f>IF($AK$3="４週",SUMIFS($AK$12:$AK$31,$B$12:$B$31,C39)/4/$AH$6,IF($AK$3="歴月",SUMIFS($AK$12:$AK$31,$B$12:$B$31,C39)/$AL$6,"記載する期間を選択してください"))</f>
        <v>記載する期間を選択してください</v>
      </c>
      <c r="D43" s="282"/>
      <c r="E43" s="275" t="str">
        <f>IF($AK$3="４週",SUMIFS($AK$12:$AK$31,$B$12:$B$31,E39)/4/$AH$6,IF($AK$3="歴月",SUMIFS($AK$12:$AK$31,$B$12:$B$31,E39)/$AL$6,"記載する期間を選択してください"))</f>
        <v>記載する期間を選択してください</v>
      </c>
      <c r="F43" s="276"/>
      <c r="G43" s="276"/>
      <c r="H43" s="282"/>
      <c r="I43" s="275" t="str">
        <f>IF($AK$3="４週",SUMIFS($AK$12:$AK$31,$B$12:$B$31,I39)/4/$AH$6,IF($AK$3="歴月",SUMIFS($AK$12:$AK$31,$B$12:$B$31,I39)/$AL$6,"記載する期間を選択してください"))</f>
        <v>記載する期間を選択してください</v>
      </c>
      <c r="J43" s="276"/>
      <c r="K43" s="276"/>
      <c r="L43" s="276"/>
      <c r="M43" s="276"/>
      <c r="N43" s="282"/>
      <c r="O43" s="275" t="str">
        <f>IF($AK$3="４週",SUMIFS($AK$12:$AK$31,$B$12:$B$31,O39)/4/$AH$6,IF($AK$3="歴月",SUMIFS($AK$12:$AK$31,$B$12:$B$31,O39)/$AL$6,"記載する期間を選択してください"))</f>
        <v>記載する期間を選択してください</v>
      </c>
      <c r="P43" s="276"/>
      <c r="Q43" s="276"/>
      <c r="R43" s="276"/>
      <c r="S43" s="276"/>
      <c r="T43" s="282"/>
      <c r="U43" s="275" t="str">
        <f>IF($AK$3="４週",SUMIFS($AK$12:$AK$31,$B$12:$B$31,U39)/4/$AH$6,IF($AK$3="歴月",SUMIFS($AK$12:$AK$31,$B$12:$B$31,U39)/$AL$6,"記載する期間を選択してください"))</f>
        <v>記載する期間を選択してください</v>
      </c>
      <c r="V43" s="276"/>
      <c r="W43" s="276"/>
      <c r="X43" s="276"/>
      <c r="Y43" s="276"/>
      <c r="Z43" s="282"/>
      <c r="AA43" s="275" t="str">
        <f>IF($AK$3="４週",SUMIFS($AK$12:$AK$31,$B$12:$B$31,AA39)/4/$AH$6,IF($AK$3="歴月",SUMIFS($AK$12:$AK$31,$B$12:$B$31,AA39)/$AL$6,"記載する期間を選択してください"))</f>
        <v>記載する期間を選択してください</v>
      </c>
      <c r="AB43" s="276"/>
      <c r="AC43" s="276"/>
      <c r="AD43" s="276"/>
      <c r="AE43" s="276"/>
      <c r="AF43" s="282"/>
      <c r="AG43" s="275" t="str">
        <f>IF($AK$3="４週",SUMIFS($AK$12:$AK$31,$B$12:$B$31,AG39)/4/$AH$6,IF($AK$3="歴月",SUMIFS($AK$12:$AK$31,$B$12:$B$31,AG39)/$AL$6,"記載する期間を選択してください"))</f>
        <v>記載する期間を選択してください</v>
      </c>
      <c r="AH43" s="276"/>
      <c r="AI43" s="276"/>
      <c r="AJ43" s="276"/>
      <c r="AK43" s="282"/>
      <c r="AL43" s="275" t="str">
        <f>IF($AK$3="４週",SUMIFS($AK$12:$AK$31,$B$12:$B$31,AL39)/4/$AH$6,IF($AK$3="歴月",SUMIFS($AK$12:$AK$31,$B$12:$B$31,AL39)/$AL$6,"記載する期間を選択してください"))</f>
        <v>記載する期間を選択してください</v>
      </c>
      <c r="AM43" s="282"/>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141</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142</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180</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27" t="s">
        <v>195</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143</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144</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145</v>
      </c>
      <c r="B51" s="103"/>
      <c r="C51" s="60"/>
      <c r="D51" s="60"/>
      <c r="E51" s="60"/>
      <c r="F51" s="60"/>
      <c r="G51" s="60"/>
    </row>
    <row r="52" spans="1:39" ht="15" customHeight="1" x14ac:dyDescent="0.4">
      <c r="A52" s="60" t="s">
        <v>146</v>
      </c>
      <c r="B52" s="103"/>
      <c r="C52" s="60"/>
      <c r="D52" s="60"/>
      <c r="E52" s="60"/>
      <c r="F52" s="60"/>
      <c r="G52" s="60"/>
    </row>
    <row r="53" spans="1:39" ht="15" customHeight="1" x14ac:dyDescent="0.4">
      <c r="A53" s="60"/>
      <c r="B53" s="81" t="s">
        <v>147</v>
      </c>
      <c r="C53" s="257" t="s">
        <v>148</v>
      </c>
      <c r="D53" s="257"/>
      <c r="E53" s="257"/>
      <c r="F53" s="60"/>
      <c r="G53" s="60"/>
    </row>
    <row r="54" spans="1:39" ht="15" customHeight="1" x14ac:dyDescent="0.4">
      <c r="A54" s="60"/>
      <c r="B54" s="107" t="s">
        <v>165</v>
      </c>
      <c r="C54" s="271" t="s">
        <v>149</v>
      </c>
      <c r="D54" s="271"/>
      <c r="E54" s="271"/>
      <c r="F54" s="60"/>
      <c r="G54" s="60"/>
    </row>
    <row r="55" spans="1:39" ht="15" customHeight="1" x14ac:dyDescent="0.4">
      <c r="A55" s="60"/>
      <c r="B55" s="107" t="s">
        <v>166</v>
      </c>
      <c r="C55" s="271" t="s">
        <v>150</v>
      </c>
      <c r="D55" s="271"/>
      <c r="E55" s="271"/>
      <c r="F55" s="60"/>
      <c r="G55" s="60"/>
    </row>
    <row r="56" spans="1:39" ht="15" customHeight="1" x14ac:dyDescent="0.4">
      <c r="A56" s="60"/>
      <c r="B56" s="107" t="s">
        <v>167</v>
      </c>
      <c r="C56" s="271" t="s">
        <v>151</v>
      </c>
      <c r="D56" s="271"/>
      <c r="E56" s="271"/>
      <c r="F56" s="60"/>
      <c r="G56" s="60"/>
    </row>
    <row r="57" spans="1:39" ht="15" customHeight="1" x14ac:dyDescent="0.4">
      <c r="A57" s="60"/>
      <c r="B57" s="107" t="s">
        <v>168</v>
      </c>
      <c r="C57" s="271" t="s">
        <v>152</v>
      </c>
      <c r="D57" s="271"/>
      <c r="E57" s="271"/>
      <c r="F57" s="60"/>
      <c r="G57" s="60"/>
    </row>
    <row r="58" spans="1:39" ht="15" customHeight="1" x14ac:dyDescent="0.4">
      <c r="A58" s="60"/>
      <c r="B58" s="94" t="s">
        <v>153</v>
      </c>
      <c r="C58" s="60"/>
      <c r="D58" s="60"/>
      <c r="E58" s="60"/>
      <c r="F58" s="60"/>
      <c r="G58" s="60"/>
    </row>
    <row r="59" spans="1:39" ht="15" customHeight="1" x14ac:dyDescent="0.4">
      <c r="A59" s="60"/>
      <c r="B59" s="94" t="s">
        <v>170</v>
      </c>
      <c r="C59" s="60"/>
      <c r="D59" s="60"/>
      <c r="E59" s="60"/>
      <c r="F59" s="60"/>
      <c r="G59" s="60"/>
    </row>
    <row r="60" spans="1:39" ht="15" customHeight="1" x14ac:dyDescent="0.4">
      <c r="A60" s="60"/>
      <c r="B60" s="94" t="s">
        <v>154</v>
      </c>
      <c r="C60" s="60"/>
      <c r="D60" s="60"/>
      <c r="E60" s="60"/>
      <c r="F60" s="60"/>
      <c r="G60" s="60"/>
    </row>
    <row r="61" spans="1:39" ht="15" customHeight="1" x14ac:dyDescent="0.4">
      <c r="A61" s="60" t="s">
        <v>155</v>
      </c>
      <c r="B61" s="103"/>
      <c r="C61" s="60"/>
      <c r="D61" s="60"/>
      <c r="E61" s="60"/>
      <c r="F61" s="60"/>
      <c r="G61" s="60"/>
    </row>
    <row r="62" spans="1:39" ht="15" customHeight="1" x14ac:dyDescent="0.4">
      <c r="A62" s="60" t="s">
        <v>197</v>
      </c>
      <c r="B62" s="103"/>
      <c r="C62" s="60"/>
      <c r="D62" s="60"/>
      <c r="E62" s="60"/>
      <c r="F62" s="60"/>
      <c r="G62" s="60"/>
    </row>
    <row r="63" spans="1:39" ht="15" customHeight="1" x14ac:dyDescent="0.4">
      <c r="A63" s="60" t="s">
        <v>171</v>
      </c>
      <c r="B63" s="103"/>
      <c r="C63" s="60"/>
      <c r="D63" s="60"/>
      <c r="E63" s="60"/>
      <c r="F63" s="60"/>
      <c r="G63" s="60"/>
    </row>
    <row r="64" spans="1:39" ht="15" customHeight="1" x14ac:dyDescent="0.4">
      <c r="A64" s="60" t="s">
        <v>157</v>
      </c>
      <c r="B64" s="103"/>
      <c r="C64" s="60"/>
      <c r="D64" s="60"/>
      <c r="E64" s="60"/>
      <c r="F64" s="60"/>
      <c r="G64" s="60"/>
    </row>
    <row r="65" spans="1:7" ht="15" customHeight="1" x14ac:dyDescent="0.4">
      <c r="A65" s="60" t="s">
        <v>192</v>
      </c>
      <c r="B65" s="103"/>
      <c r="C65" s="60"/>
      <c r="D65" s="60"/>
      <c r="E65" s="60"/>
      <c r="F65" s="60"/>
      <c r="G65" s="60"/>
    </row>
    <row r="66" spans="1:7" ht="15" customHeight="1" x14ac:dyDescent="0.4">
      <c r="A66" s="60" t="s">
        <v>158</v>
      </c>
      <c r="B66" s="103"/>
      <c r="C66" s="60"/>
      <c r="D66" s="60"/>
      <c r="E66" s="60"/>
      <c r="F66" s="60"/>
      <c r="G66" s="60"/>
    </row>
    <row r="67" spans="1:7" ht="15" customHeight="1" x14ac:dyDescent="0.4">
      <c r="A67" s="60" t="s">
        <v>159</v>
      </c>
      <c r="B67" s="103"/>
      <c r="C67" s="60"/>
      <c r="D67" s="60"/>
      <c r="E67" s="60"/>
      <c r="F67" s="60"/>
      <c r="G67" s="60"/>
    </row>
    <row r="68" spans="1:7" ht="15" customHeight="1" x14ac:dyDescent="0.4">
      <c r="A68" s="60" t="s">
        <v>160</v>
      </c>
      <c r="B68" s="103"/>
      <c r="C68" s="60"/>
      <c r="D68" s="60"/>
      <c r="E68" s="60"/>
      <c r="F68" s="60"/>
      <c r="G68" s="60"/>
    </row>
    <row r="69" spans="1:7" ht="15" customHeight="1" x14ac:dyDescent="0.4">
      <c r="A69" s="60" t="s">
        <v>161</v>
      </c>
      <c r="B69" s="103"/>
      <c r="C69" s="60"/>
      <c r="D69" s="60"/>
      <c r="E69" s="60"/>
      <c r="F69" s="60"/>
      <c r="G69" s="60"/>
    </row>
    <row r="70" spans="1:7" ht="15" customHeight="1" x14ac:dyDescent="0.4">
      <c r="A70" s="60" t="s">
        <v>162</v>
      </c>
      <c r="B70" s="103"/>
      <c r="C70" s="60"/>
      <c r="D70" s="60"/>
      <c r="E70" s="60"/>
      <c r="F70" s="60"/>
      <c r="G70" s="60"/>
    </row>
    <row r="71" spans="1:7" ht="15" customHeight="1" x14ac:dyDescent="0.4">
      <c r="A71" s="60" t="s">
        <v>163</v>
      </c>
      <c r="B71" s="103"/>
      <c r="C71" s="60"/>
      <c r="D71" s="60"/>
      <c r="E71" s="60"/>
      <c r="F71" s="60"/>
      <c r="G71" s="60"/>
    </row>
    <row r="72" spans="1:7" ht="15" customHeight="1" x14ac:dyDescent="0.4">
      <c r="A72" s="60" t="s">
        <v>164</v>
      </c>
      <c r="B72" s="103"/>
      <c r="C72" s="60"/>
      <c r="D72" s="60"/>
      <c r="E72" s="60"/>
      <c r="F72" s="60"/>
      <c r="G72" s="60"/>
    </row>
    <row r="73" spans="1:7" ht="15" customHeight="1" x14ac:dyDescent="0.4">
      <c r="A73" s="60" t="s">
        <v>169</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189</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30"/>
      <c r="AG5" s="130"/>
      <c r="AH5" s="130"/>
      <c r="AI5" s="129" t="s">
        <v>193</v>
      </c>
      <c r="AJ5" s="131"/>
      <c r="AK5" s="254"/>
      <c r="AL5" s="254"/>
      <c r="AM5" s="254"/>
      <c r="AN5" s="254"/>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136</v>
      </c>
      <c r="AH6" s="272"/>
      <c r="AI6" s="272"/>
      <c r="AJ6" s="272"/>
      <c r="AK6" s="97" t="s">
        <v>132</v>
      </c>
      <c r="AL6" s="119"/>
      <c r="AM6" s="97" t="s">
        <v>133</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265" t="s">
        <v>128</v>
      </c>
      <c r="B8" s="257" t="s">
        <v>137</v>
      </c>
      <c r="C8" s="262" t="s">
        <v>138</v>
      </c>
      <c r="D8" s="257" t="s">
        <v>139</v>
      </c>
      <c r="E8" s="266" t="s">
        <v>140</v>
      </c>
      <c r="F8" s="261" t="s">
        <v>172</v>
      </c>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55" t="s">
        <v>173</v>
      </c>
      <c r="AL8" s="256" t="s">
        <v>174</v>
      </c>
      <c r="AM8" s="251" t="s">
        <v>175</v>
      </c>
      <c r="AN8" s="251"/>
    </row>
    <row r="9" spans="1:40" ht="15" customHeight="1" x14ac:dyDescent="0.4">
      <c r="A9" s="265"/>
      <c r="B9" s="257"/>
      <c r="C9" s="263"/>
      <c r="D9" s="257"/>
      <c r="E9" s="266"/>
      <c r="F9" s="257" t="s">
        <v>97</v>
      </c>
      <c r="G9" s="257"/>
      <c r="H9" s="257"/>
      <c r="I9" s="257"/>
      <c r="J9" s="257"/>
      <c r="K9" s="257"/>
      <c r="L9" s="257"/>
      <c r="M9" s="257" t="s">
        <v>98</v>
      </c>
      <c r="N9" s="257"/>
      <c r="O9" s="257"/>
      <c r="P9" s="257"/>
      <c r="Q9" s="257"/>
      <c r="R9" s="257"/>
      <c r="S9" s="257"/>
      <c r="T9" s="257" t="s">
        <v>99</v>
      </c>
      <c r="U9" s="257"/>
      <c r="V9" s="257"/>
      <c r="W9" s="257"/>
      <c r="X9" s="257"/>
      <c r="Y9" s="257"/>
      <c r="Z9" s="257"/>
      <c r="AA9" s="257" t="s">
        <v>100</v>
      </c>
      <c r="AB9" s="257"/>
      <c r="AC9" s="257"/>
      <c r="AD9" s="257"/>
      <c r="AE9" s="257"/>
      <c r="AF9" s="257"/>
      <c r="AG9" s="257"/>
      <c r="AH9" s="257" t="s">
        <v>103</v>
      </c>
      <c r="AI9" s="257"/>
      <c r="AJ9" s="257"/>
      <c r="AK9" s="255"/>
      <c r="AL9" s="256"/>
      <c r="AM9" s="251"/>
      <c r="AN9" s="251"/>
    </row>
    <row r="10" spans="1:40" ht="15" customHeight="1" x14ac:dyDescent="0.4">
      <c r="A10" s="265"/>
      <c r="B10" s="257"/>
      <c r="C10" s="263"/>
      <c r="D10" s="257"/>
      <c r="E10" s="266"/>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5"/>
      <c r="AL10" s="256"/>
      <c r="AM10" s="251"/>
      <c r="AN10" s="251"/>
    </row>
    <row r="11" spans="1:40" ht="15" customHeight="1" x14ac:dyDescent="0.4">
      <c r="A11" s="265"/>
      <c r="B11" s="257"/>
      <c r="C11" s="264"/>
      <c r="D11" s="257"/>
      <c r="E11" s="266"/>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5"/>
      <c r="AL11" s="256"/>
      <c r="AM11" s="251"/>
      <c r="AN11" s="251"/>
    </row>
    <row r="12" spans="1:40" ht="18" customHeight="1" x14ac:dyDescent="0.4">
      <c r="A12" s="79">
        <v>1</v>
      </c>
      <c r="B12" s="115" t="s">
        <v>106</v>
      </c>
      <c r="C12" s="90" t="s">
        <v>165</v>
      </c>
      <c r="D12" s="116"/>
      <c r="E12" s="117" t="s">
        <v>165</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69"/>
      <c r="AN12" s="269"/>
    </row>
    <row r="13" spans="1:40" ht="18" customHeight="1" x14ac:dyDescent="0.4">
      <c r="A13" s="79">
        <v>2</v>
      </c>
      <c r="B13" s="115" t="s">
        <v>106</v>
      </c>
      <c r="C13" s="90" t="s">
        <v>166</v>
      </c>
      <c r="D13" s="116"/>
      <c r="E13" s="117" t="s">
        <v>166</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69"/>
      <c r="AN13" s="269"/>
    </row>
    <row r="14" spans="1:40" ht="18" customHeight="1" x14ac:dyDescent="0.4">
      <c r="A14" s="79">
        <v>3</v>
      </c>
      <c r="B14" s="115" t="s">
        <v>106</v>
      </c>
      <c r="C14" s="90" t="s">
        <v>167</v>
      </c>
      <c r="D14" s="116"/>
      <c r="E14" s="117" t="s">
        <v>167</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69"/>
      <c r="AN14" s="269"/>
    </row>
    <row r="15" spans="1:40" ht="18" customHeight="1" x14ac:dyDescent="0.4">
      <c r="A15" s="79">
        <v>4</v>
      </c>
      <c r="B15" s="115" t="s">
        <v>106</v>
      </c>
      <c r="C15" s="90" t="s">
        <v>168</v>
      </c>
      <c r="D15" s="116"/>
      <c r="E15" s="117" t="s">
        <v>168</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69"/>
      <c r="AN15" s="269"/>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69"/>
      <c r="AN16" s="269"/>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69"/>
      <c r="AN17" s="269"/>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69"/>
      <c r="AN18" s="269"/>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69"/>
      <c r="AN19" s="269"/>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69"/>
      <c r="AN20" s="269"/>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69"/>
      <c r="AN21" s="269"/>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69"/>
      <c r="AN22" s="269"/>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69"/>
      <c r="AN23" s="269"/>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69"/>
      <c r="AN24" s="269"/>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69"/>
      <c r="AN25" s="269"/>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69"/>
      <c r="AN26" s="269"/>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69"/>
      <c r="AN27" s="269"/>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69"/>
      <c r="AN28" s="269"/>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69"/>
      <c r="AN29" s="269"/>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69"/>
      <c r="AN30" s="269"/>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69"/>
      <c r="AN31" s="269"/>
    </row>
    <row r="32" spans="1:40" ht="18" customHeight="1" x14ac:dyDescent="0.4">
      <c r="A32" s="266" t="s">
        <v>94</v>
      </c>
      <c r="B32" s="267"/>
      <c r="C32" s="267"/>
      <c r="D32" s="267"/>
      <c r="E32" s="26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70"/>
      <c r="AN32" s="270"/>
    </row>
    <row r="33" spans="1:40" ht="18" customHeight="1" x14ac:dyDescent="0.4">
      <c r="A33" s="267" t="s">
        <v>95</v>
      </c>
      <c r="B33" s="267"/>
      <c r="C33" s="267"/>
      <c r="D33" s="267"/>
      <c r="E33" s="26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70"/>
      <c r="AN33" s="270"/>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
      <c r="A36" s="73" t="s">
        <v>179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275" t="str">
        <f>IF(VLOOKUP($AK$1,選択肢!$A$1:$J$7,C42,FALSE)=0,"-",VLOOKUP($AK$1,選択肢!$A$1:$J$7,C42,FALSE))</f>
        <v>管理者</v>
      </c>
      <c r="D37" s="276"/>
      <c r="E37" s="281" t="str">
        <f>IF(VLOOKUP($AK$1,選択肢!$A$1:$J$7,E42,FALSE)=0,"-",VLOOKUP($AK$1,選択肢!$A$1:$J$7,E42,FALSE))</f>
        <v>児童発達支援管理責任者</v>
      </c>
      <c r="F37" s="281"/>
      <c r="G37" s="281"/>
      <c r="H37" s="281"/>
      <c r="I37" s="275" t="str">
        <f>IF(VLOOKUP($AK$1,選択肢!$A$1:$J$7,I42,FALSE)=0,"-",VLOOKUP($AK$1,選択肢!$A$1:$J$7,I42,FALSE))</f>
        <v>嘱託医</v>
      </c>
      <c r="J37" s="276"/>
      <c r="K37" s="276"/>
      <c r="L37" s="276"/>
      <c r="M37" s="276"/>
      <c r="N37" s="282"/>
      <c r="O37" s="275" t="str">
        <f>IF(VLOOKUP($AK$1,選択肢!$A$1:$J$7,O42,FALSE)=0,"-",VLOOKUP($AK$1,選択肢!$A$1:$J$7,O42,FALSE))</f>
        <v>看護職員</v>
      </c>
      <c r="P37" s="276"/>
      <c r="Q37" s="276"/>
      <c r="R37" s="276"/>
      <c r="S37" s="276"/>
      <c r="T37" s="282"/>
      <c r="U37" s="275" t="str">
        <f>IF(VLOOKUP($AK$1,選択肢!$A$1:$J$7,U42,FALSE)=0,"-",VLOOKUP($AK$1,選択肢!$A$1:$J$7,U42,FALSE))</f>
        <v>児童指導員</v>
      </c>
      <c r="V37" s="276"/>
      <c r="W37" s="276"/>
      <c r="X37" s="276"/>
      <c r="Y37" s="276"/>
      <c r="Z37" s="282"/>
      <c r="AA37" s="275" t="str">
        <f>IF(VLOOKUP($AK$1,選択肢!$A$1:$J$7,AA42,FALSE)=0,"-",VLOOKUP($AK$1,選択肢!$A$1:$J$7,AA42,FALSE))</f>
        <v>保育士</v>
      </c>
      <c r="AB37" s="276"/>
      <c r="AC37" s="276"/>
      <c r="AD37" s="276"/>
      <c r="AE37" s="276"/>
      <c r="AF37" s="282"/>
      <c r="AG37" s="281" t="str">
        <f>IF(VLOOKUP($AK$1,選択肢!$A$1:$J$7,AG42,FALSE)=0,"-",VLOOKUP($AK$1,選択肢!$A$1:$J$7,AG42,FALSE))</f>
        <v>機能訓練担当職員</v>
      </c>
      <c r="AH37" s="281"/>
      <c r="AI37" s="281"/>
      <c r="AJ37" s="281"/>
      <c r="AK37" s="281"/>
      <c r="AL37" s="281" t="str">
        <f>IF(VLOOKUP($AK$1,選択肢!$A$1:$J$7,AL42,FALSE)=0,"-",VLOOKUP($AK$1,選択肢!$A$1:$J$7,AL42,FALSE))</f>
        <v>その他職員</v>
      </c>
      <c r="AM37" s="281"/>
      <c r="AN37" s="62"/>
    </row>
    <row r="38" spans="1:40" ht="18" customHeight="1" x14ac:dyDescent="0.4">
      <c r="A38" s="62"/>
      <c r="B38" s="82"/>
      <c r="C38" s="114" t="s">
        <v>56</v>
      </c>
      <c r="D38" s="114" t="s">
        <v>57</v>
      </c>
      <c r="E38" s="113" t="s">
        <v>56</v>
      </c>
      <c r="F38" s="280" t="s">
        <v>57</v>
      </c>
      <c r="G38" s="280"/>
      <c r="H38" s="280"/>
      <c r="I38" s="277" t="s">
        <v>56</v>
      </c>
      <c r="J38" s="278"/>
      <c r="K38" s="279"/>
      <c r="L38" s="277" t="s">
        <v>57</v>
      </c>
      <c r="M38" s="278"/>
      <c r="N38" s="279"/>
      <c r="O38" s="277" t="s">
        <v>56</v>
      </c>
      <c r="P38" s="278"/>
      <c r="Q38" s="279"/>
      <c r="R38" s="277" t="s">
        <v>57</v>
      </c>
      <c r="S38" s="278"/>
      <c r="T38" s="279"/>
      <c r="U38" s="277" t="s">
        <v>56</v>
      </c>
      <c r="V38" s="278"/>
      <c r="W38" s="279"/>
      <c r="X38" s="277" t="s">
        <v>57</v>
      </c>
      <c r="Y38" s="278"/>
      <c r="Z38" s="279"/>
      <c r="AA38" s="277" t="s">
        <v>56</v>
      </c>
      <c r="AB38" s="278"/>
      <c r="AC38" s="279"/>
      <c r="AD38" s="277" t="s">
        <v>57</v>
      </c>
      <c r="AE38" s="278"/>
      <c r="AF38" s="279"/>
      <c r="AG38" s="277" t="s">
        <v>56</v>
      </c>
      <c r="AH38" s="278"/>
      <c r="AI38" s="279"/>
      <c r="AJ38" s="277" t="s">
        <v>57</v>
      </c>
      <c r="AK38" s="279"/>
      <c r="AL38" s="113" t="s">
        <v>19</v>
      </c>
      <c r="AM38" s="113" t="s">
        <v>18</v>
      </c>
      <c r="AN38" s="62"/>
    </row>
    <row r="39" spans="1:40" ht="18" customHeight="1" x14ac:dyDescent="0.4">
      <c r="A39" s="62"/>
      <c r="B39" s="81" t="s">
        <v>101</v>
      </c>
      <c r="C39" s="113">
        <f>COUNTIFS($B$12:$B$31,C$37,$C$12:$C$31,"A",$E$12:$E$31,"*")</f>
        <v>0</v>
      </c>
      <c r="D39" s="113">
        <f>COUNTIFS($B$12:$B$31,C$37,$C$12:$C$31,"B",$E$12:$E$31,"*")</f>
        <v>0</v>
      </c>
      <c r="E39" s="113">
        <f>COUNTIFS($B$12:$B$31,E$37,$C$12:$C$31,"A",$E$12:$E$31,"*")</f>
        <v>0</v>
      </c>
      <c r="F39" s="277">
        <f>COUNTIFS($B$12:$B$31,E$37,$C$12:$C$31,"B",$E$12:$E$31,"*")</f>
        <v>0</v>
      </c>
      <c r="G39" s="278"/>
      <c r="H39" s="279"/>
      <c r="I39" s="277">
        <f>COUNTIFS($B$12:$B$31,I$37,$C$12:$C$31,"A",$E$12:$E$31,"*")</f>
        <v>0</v>
      </c>
      <c r="J39" s="278"/>
      <c r="K39" s="279"/>
      <c r="L39" s="277">
        <f>COUNTIFS($B$12:$B$31,I$37,$C$12:$C$31,"B",$E$12:$E$31,"*")</f>
        <v>0</v>
      </c>
      <c r="M39" s="278"/>
      <c r="N39" s="279"/>
      <c r="O39" s="277">
        <f>COUNTIFS($B$12:$B$31,O$37,$C$12:$C$31,"A",$E$12:$E$31,"*")</f>
        <v>0</v>
      </c>
      <c r="P39" s="278"/>
      <c r="Q39" s="279"/>
      <c r="R39" s="277">
        <f>COUNTIFS($B$12:$B$31,O$37,$C$12:$C$31,"B",$E$12:$E$31,"*")</f>
        <v>0</v>
      </c>
      <c r="S39" s="278"/>
      <c r="T39" s="279"/>
      <c r="U39" s="277">
        <f>COUNTIFS($B$12:$B$31,U$37,$C$12:$C$31,"A",$E$12:$E$31,"*")</f>
        <v>0</v>
      </c>
      <c r="V39" s="278"/>
      <c r="W39" s="279"/>
      <c r="X39" s="277">
        <f>COUNTIFS($B$12:$B$31,U$37,$C$12:$C$31,"B",$E$12:$E$31,"*")</f>
        <v>0</v>
      </c>
      <c r="Y39" s="278"/>
      <c r="Z39" s="279"/>
      <c r="AA39" s="277">
        <f>COUNTIFS($B$12:$B$31,AA$37,$C$12:$C$31,"A",$E$12:$E$31,"*")</f>
        <v>0</v>
      </c>
      <c r="AB39" s="278"/>
      <c r="AC39" s="279"/>
      <c r="AD39" s="277">
        <f>COUNTIFS($B$12:$B$31,AA$37,$C$12:$C$31,"B",$E$12:$E$31,"*")</f>
        <v>0</v>
      </c>
      <c r="AE39" s="278"/>
      <c r="AF39" s="279"/>
      <c r="AG39" s="277">
        <f>COUNTIFS($B$12:$B$31,AG$37,$C$12:$C$31,"A",$E$12:$E$31,"*")</f>
        <v>0</v>
      </c>
      <c r="AH39" s="278"/>
      <c r="AI39" s="279"/>
      <c r="AJ39" s="277">
        <f>COUNTIFS($B$12:$B$31,AG$37,$C$12:$C$31,"B",$E$12:$E$31,"*")</f>
        <v>0</v>
      </c>
      <c r="AK39" s="279"/>
      <c r="AL39" s="113">
        <f>COUNTIFS($B$12:$B$31,AL$37,$C$12:$C$31,"A",$E$12:$E$31,"*")</f>
        <v>0</v>
      </c>
      <c r="AM39" s="113">
        <f>COUNTIFS($B$12:$B$31,AL$37,$C$12:$C$31,"B",$E$12:$E$31,"*")</f>
        <v>0</v>
      </c>
      <c r="AN39" s="62"/>
    </row>
    <row r="40" spans="1:40" ht="18" customHeight="1" x14ac:dyDescent="0.4">
      <c r="A40" s="62"/>
      <c r="B40" s="89" t="s">
        <v>102</v>
      </c>
      <c r="C40" s="113">
        <f>COUNTIFS($B$12:$B$31,C$37,$C$12:$C$31,"C",$E$12:$E$31,"*")</f>
        <v>0</v>
      </c>
      <c r="D40" s="113">
        <f>COUNTIFS($B$12:$B$31,C$37,$C$12:$C$31,"D",$E$12:$E$31,"*")</f>
        <v>0</v>
      </c>
      <c r="E40" s="113">
        <f>COUNTIFS($B$12:$B$31,E$37,$C$12:$C$31,"C",$E$12:$E$31,"*")</f>
        <v>0</v>
      </c>
      <c r="F40" s="277">
        <f>COUNTIFS($B$12:$B$31,E$37,$C$12:$C$31,"D",$E$12:$E$31,"*")</f>
        <v>0</v>
      </c>
      <c r="G40" s="278"/>
      <c r="H40" s="279"/>
      <c r="I40" s="277">
        <f>COUNTIFS($B$12:$B$31,I$37,$C$12:$C$31,"C",$E$12:$E$31,"*")</f>
        <v>0</v>
      </c>
      <c r="J40" s="278"/>
      <c r="K40" s="279"/>
      <c r="L40" s="277">
        <f>COUNTIFS($B$12:$B$31,I$37,$C$12:$C$31,"D",$E$12:$E$31,"*")</f>
        <v>0</v>
      </c>
      <c r="M40" s="278"/>
      <c r="N40" s="279"/>
      <c r="O40" s="277">
        <f>COUNTIFS($B$12:$B$31,O$37,$C$12:$C$31,"C",$E$12:$E$31,"*")</f>
        <v>0</v>
      </c>
      <c r="P40" s="278"/>
      <c r="Q40" s="279"/>
      <c r="R40" s="277">
        <f>COUNTIFS($B$12:$B$31,O$37,$C$12:$C$31,"D",$E$12:$E$31,"*")</f>
        <v>0</v>
      </c>
      <c r="S40" s="278"/>
      <c r="T40" s="279"/>
      <c r="U40" s="277">
        <f>COUNTIFS($B$12:$B$31,U$37,$C$12:$C$31,"C",$E$12:$E$31,"*")</f>
        <v>0</v>
      </c>
      <c r="V40" s="278"/>
      <c r="W40" s="279"/>
      <c r="X40" s="277">
        <f>COUNTIFS($B$12:$B$31,U$37,$C$12:$C$31,"D",$E$12:$E$31,"*")</f>
        <v>0</v>
      </c>
      <c r="Y40" s="278"/>
      <c r="Z40" s="279"/>
      <c r="AA40" s="277">
        <f>COUNTIFS($B$12:$B$31,AA$37,$C$12:$C$31,"C",$E$12:$E$31,"*")</f>
        <v>0</v>
      </c>
      <c r="AB40" s="278"/>
      <c r="AC40" s="279"/>
      <c r="AD40" s="277">
        <f>COUNTIFS($B$12:$B$31,AA$37,$C$12:$C$31,"D",$E$12:$E$31,"*")</f>
        <v>0</v>
      </c>
      <c r="AE40" s="278"/>
      <c r="AF40" s="279"/>
      <c r="AG40" s="277">
        <f>COUNTIFS($B$12:$B$31,AG$37,$C$12:$C$31,"C",$E$12:$E$31,"*")</f>
        <v>0</v>
      </c>
      <c r="AH40" s="278"/>
      <c r="AI40" s="279"/>
      <c r="AJ40" s="277">
        <f>COUNTIFS($B$12:$B$31,AG$37,$C$12:$C$31,"D",$E$12:$E$31,"*")</f>
        <v>0</v>
      </c>
      <c r="AK40" s="279"/>
      <c r="AL40" s="113">
        <f>COUNTIFS($B$12:$B$31,AL$37,$C$12:$C$31,"C",$E$12:$E$31,"*")</f>
        <v>0</v>
      </c>
      <c r="AM40" s="113">
        <f>COUNTIFS($B$12:$B$31,AL$37,$C$12:$C$31,"D",$E$12:$E$31,"*")</f>
        <v>0</v>
      </c>
      <c r="AN40" s="62"/>
    </row>
    <row r="41" spans="1:40" ht="24.95" customHeight="1" x14ac:dyDescent="0.4">
      <c r="A41" s="62"/>
      <c r="B41" s="89" t="s">
        <v>176</v>
      </c>
      <c r="C41" s="275" t="str">
        <f>IF($AK$3="４週",SUMIFS($AK$12:$AK$31,$B$12:$B$31,C37)/4/$AH$6,IF($AK$3="歴月",SUMIFS($AK$12:$AK$31,$B$12:$B$31,C37)/$AL$6,"記載する期間を選択してください"))</f>
        <v>記載する期間を選択してください</v>
      </c>
      <c r="D41" s="282"/>
      <c r="E41" s="275" t="str">
        <f>IF($AK$3="４週",SUMIFS($AK$12:$AK$31,$B$12:$B$31,E37)/4/$AH$6,IF($AK$3="歴月",SUMIFS($AK$12:$AK$31,$B$12:$B$31,E37)/$AL$6,"記載する期間を選択してください"))</f>
        <v>記載する期間を選択してください</v>
      </c>
      <c r="F41" s="276"/>
      <c r="G41" s="276"/>
      <c r="H41" s="282"/>
      <c r="I41" s="275" t="str">
        <f>IF($AK$3="４週",SUMIFS($AK$12:$AK$31,$B$12:$B$31,I37)/4/$AH$6,IF($AK$3="歴月",SUMIFS($AK$12:$AK$31,$B$12:$B$31,I37)/$AL$6,"記載する期間を選択してください"))</f>
        <v>記載する期間を選択してください</v>
      </c>
      <c r="J41" s="276"/>
      <c r="K41" s="276"/>
      <c r="L41" s="276"/>
      <c r="M41" s="276"/>
      <c r="N41" s="282"/>
      <c r="O41" s="275" t="str">
        <f>IF($AK$3="４週",SUMIFS($AK$12:$AK$31,$B$12:$B$31,O37)/4/$AH$6,IF($AK$3="歴月",SUMIFS($AK$12:$AK$31,$B$12:$B$31,O37)/$AL$6,"記載する期間を選択してください"))</f>
        <v>記載する期間を選択してください</v>
      </c>
      <c r="P41" s="276"/>
      <c r="Q41" s="276"/>
      <c r="R41" s="276"/>
      <c r="S41" s="276"/>
      <c r="T41" s="282"/>
      <c r="U41" s="275" t="str">
        <f>IF($AK$3="４週",SUMIFS($AK$12:$AK$31,$B$12:$B$31,U37)/4/$AH$6,IF($AK$3="歴月",SUMIFS($AK$12:$AK$31,$B$12:$B$31,U37)/$AL$6,"記載する期間を選択してください"))</f>
        <v>記載する期間を選択してください</v>
      </c>
      <c r="V41" s="276"/>
      <c r="W41" s="276"/>
      <c r="X41" s="276"/>
      <c r="Y41" s="276"/>
      <c r="Z41" s="282"/>
      <c r="AA41" s="275" t="str">
        <f>IF($AK$3="４週",SUMIFS($AK$12:$AK$31,$B$12:$B$31,AA37)/4/$AH$6,IF($AK$3="歴月",SUMIFS($AK$12:$AK$31,$B$12:$B$31,AA37)/$AL$6,"記載する期間を選択してください"))</f>
        <v>記載する期間を選択してください</v>
      </c>
      <c r="AB41" s="276"/>
      <c r="AC41" s="276"/>
      <c r="AD41" s="276"/>
      <c r="AE41" s="276"/>
      <c r="AF41" s="282"/>
      <c r="AG41" s="275" t="str">
        <f>IF($AK$3="４週",SUMIFS($AK$12:$AK$31,$B$12:$B$31,AG37)/4/$AH$6,IF($AK$3="歴月",SUMIFS($AK$12:$AK$31,$B$12:$B$31,AG37)/$AL$6,"記載する期間を選択してください"))</f>
        <v>記載する期間を選択してください</v>
      </c>
      <c r="AH41" s="276"/>
      <c r="AI41" s="276"/>
      <c r="AJ41" s="276"/>
      <c r="AK41" s="282"/>
      <c r="AL41" s="275" t="str">
        <f>IF($AK$3="４週",SUMIFS($AK$12:$AK$31,$B$12:$B$31,AL37)/4/$AH$6,IF($AK$3="歴月",SUMIFS($AK$12:$AK$31,$B$12:$B$31,AL37)/$AL$6,"記載する期間を選択してください"))</f>
        <v>記載する期間を選択してください</v>
      </c>
      <c r="AM41" s="282"/>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141</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142</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180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27" t="s">
        <v>195</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143</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144</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145</v>
      </c>
      <c r="B49" s="103"/>
      <c r="C49" s="60"/>
      <c r="D49" s="60"/>
      <c r="E49" s="60"/>
      <c r="F49" s="60"/>
      <c r="G49" s="60"/>
    </row>
    <row r="50" spans="1:7" ht="15" customHeight="1" x14ac:dyDescent="0.4">
      <c r="A50" s="60" t="s">
        <v>146</v>
      </c>
      <c r="B50" s="103"/>
      <c r="C50" s="60"/>
      <c r="D50" s="60"/>
      <c r="E50" s="60"/>
      <c r="F50" s="60"/>
      <c r="G50" s="60"/>
    </row>
    <row r="51" spans="1:7" ht="15" customHeight="1" x14ac:dyDescent="0.4">
      <c r="A51" s="60"/>
      <c r="B51" s="81" t="s">
        <v>147</v>
      </c>
      <c r="C51" s="257" t="s">
        <v>148</v>
      </c>
      <c r="D51" s="257"/>
      <c r="E51" s="257"/>
      <c r="F51" s="60"/>
      <c r="G51" s="60"/>
    </row>
    <row r="52" spans="1:7" ht="15" customHeight="1" x14ac:dyDescent="0.4">
      <c r="A52" s="60"/>
      <c r="B52" s="107" t="s">
        <v>165</v>
      </c>
      <c r="C52" s="271" t="s">
        <v>149</v>
      </c>
      <c r="D52" s="271"/>
      <c r="E52" s="271"/>
      <c r="F52" s="60"/>
      <c r="G52" s="60"/>
    </row>
    <row r="53" spans="1:7" ht="15" customHeight="1" x14ac:dyDescent="0.4">
      <c r="A53" s="60"/>
      <c r="B53" s="107" t="s">
        <v>166</v>
      </c>
      <c r="C53" s="271" t="s">
        <v>150</v>
      </c>
      <c r="D53" s="271"/>
      <c r="E53" s="271"/>
      <c r="F53" s="60"/>
      <c r="G53" s="60"/>
    </row>
    <row r="54" spans="1:7" ht="15" customHeight="1" x14ac:dyDescent="0.4">
      <c r="A54" s="60"/>
      <c r="B54" s="107" t="s">
        <v>167</v>
      </c>
      <c r="C54" s="271" t="s">
        <v>151</v>
      </c>
      <c r="D54" s="271"/>
      <c r="E54" s="271"/>
      <c r="F54" s="60"/>
      <c r="G54" s="60"/>
    </row>
    <row r="55" spans="1:7" ht="15" customHeight="1" x14ac:dyDescent="0.4">
      <c r="A55" s="60"/>
      <c r="B55" s="107" t="s">
        <v>168</v>
      </c>
      <c r="C55" s="271" t="s">
        <v>152</v>
      </c>
      <c r="D55" s="271"/>
      <c r="E55" s="271"/>
      <c r="F55" s="60"/>
      <c r="G55" s="60"/>
    </row>
    <row r="56" spans="1:7" ht="15" customHeight="1" x14ac:dyDescent="0.4">
      <c r="A56" s="60"/>
      <c r="B56" s="94" t="s">
        <v>153</v>
      </c>
      <c r="C56" s="60"/>
      <c r="D56" s="60"/>
      <c r="E56" s="60"/>
      <c r="F56" s="60"/>
      <c r="G56" s="60"/>
    </row>
    <row r="57" spans="1:7" ht="15" customHeight="1" x14ac:dyDescent="0.4">
      <c r="A57" s="60"/>
      <c r="B57" s="94" t="s">
        <v>170</v>
      </c>
      <c r="C57" s="60"/>
      <c r="D57" s="60"/>
      <c r="E57" s="60"/>
      <c r="F57" s="60"/>
      <c r="G57" s="60"/>
    </row>
    <row r="58" spans="1:7" ht="15" customHeight="1" x14ac:dyDescent="0.4">
      <c r="A58" s="60"/>
      <c r="B58" s="94" t="s">
        <v>154</v>
      </c>
      <c r="C58" s="60"/>
      <c r="D58" s="60"/>
      <c r="E58" s="60"/>
      <c r="F58" s="60"/>
      <c r="G58" s="60"/>
    </row>
    <row r="59" spans="1:7" ht="15" customHeight="1" x14ac:dyDescent="0.4">
      <c r="A59" s="60" t="s">
        <v>155</v>
      </c>
      <c r="B59" s="103"/>
      <c r="C59" s="60"/>
      <c r="D59" s="60"/>
      <c r="E59" s="60"/>
      <c r="F59" s="60"/>
      <c r="G59" s="60"/>
    </row>
    <row r="60" spans="1:7" ht="15" customHeight="1" x14ac:dyDescent="0.4">
      <c r="A60" s="60" t="s">
        <v>197</v>
      </c>
      <c r="B60" s="103"/>
      <c r="C60" s="60"/>
      <c r="D60" s="60"/>
      <c r="E60" s="60"/>
      <c r="F60" s="60"/>
      <c r="G60" s="60"/>
    </row>
    <row r="61" spans="1:7" ht="15" customHeight="1" x14ac:dyDescent="0.4">
      <c r="A61" s="60" t="s">
        <v>171</v>
      </c>
      <c r="B61" s="103"/>
      <c r="C61" s="60"/>
      <c r="D61" s="60"/>
      <c r="E61" s="60"/>
      <c r="F61" s="60"/>
      <c r="G61" s="60"/>
    </row>
    <row r="62" spans="1:7" ht="15" customHeight="1" x14ac:dyDescent="0.4">
      <c r="A62" s="60" t="s">
        <v>157</v>
      </c>
      <c r="B62" s="103"/>
      <c r="C62" s="60"/>
      <c r="D62" s="60"/>
      <c r="E62" s="60"/>
      <c r="F62" s="60"/>
      <c r="G62" s="60"/>
    </row>
    <row r="63" spans="1:7" ht="15" customHeight="1" x14ac:dyDescent="0.4">
      <c r="A63" s="60" t="s">
        <v>192</v>
      </c>
      <c r="B63" s="103"/>
      <c r="C63" s="60"/>
      <c r="D63" s="60"/>
      <c r="E63" s="60"/>
      <c r="F63" s="60"/>
      <c r="G63" s="60"/>
    </row>
    <row r="64" spans="1:7" ht="15" customHeight="1" x14ac:dyDescent="0.4">
      <c r="A64" s="60" t="s">
        <v>158</v>
      </c>
      <c r="B64" s="103"/>
      <c r="C64" s="60"/>
      <c r="D64" s="60"/>
      <c r="E64" s="60"/>
      <c r="F64" s="60"/>
      <c r="G64" s="60"/>
    </row>
    <row r="65" spans="1:7" ht="15" customHeight="1" x14ac:dyDescent="0.4">
      <c r="A65" s="60" t="s">
        <v>159</v>
      </c>
      <c r="B65" s="103"/>
      <c r="C65" s="60"/>
      <c r="D65" s="60"/>
      <c r="E65" s="60"/>
      <c r="F65" s="60"/>
      <c r="G65" s="60"/>
    </row>
    <row r="66" spans="1:7" ht="15" customHeight="1" x14ac:dyDescent="0.4">
      <c r="A66" s="60" t="s">
        <v>160</v>
      </c>
      <c r="B66" s="103"/>
      <c r="C66" s="60"/>
      <c r="D66" s="60"/>
      <c r="E66" s="60"/>
      <c r="F66" s="60"/>
      <c r="G66" s="60"/>
    </row>
    <row r="67" spans="1:7" ht="15" customHeight="1" x14ac:dyDescent="0.4">
      <c r="A67" s="60" t="s">
        <v>161</v>
      </c>
      <c r="B67" s="103"/>
      <c r="C67" s="60"/>
      <c r="D67" s="60"/>
      <c r="E67" s="60"/>
      <c r="F67" s="60"/>
      <c r="G67" s="60"/>
    </row>
    <row r="68" spans="1:7" ht="15" customHeight="1" x14ac:dyDescent="0.4">
      <c r="A68" s="60" t="s">
        <v>162</v>
      </c>
      <c r="B68" s="103"/>
      <c r="C68" s="60"/>
      <c r="D68" s="60"/>
      <c r="E68" s="60"/>
      <c r="F68" s="60"/>
      <c r="G68" s="60"/>
    </row>
    <row r="69" spans="1:7" ht="15" customHeight="1" x14ac:dyDescent="0.4">
      <c r="A69" s="60" t="s">
        <v>163</v>
      </c>
      <c r="B69" s="103"/>
      <c r="C69" s="60"/>
      <c r="D69" s="60"/>
      <c r="E69" s="60"/>
      <c r="F69" s="60"/>
      <c r="G69" s="60"/>
    </row>
    <row r="70" spans="1:7" ht="15" customHeight="1" x14ac:dyDescent="0.4">
      <c r="A70" s="60" t="s">
        <v>164</v>
      </c>
      <c r="B70" s="103"/>
      <c r="C70" s="60"/>
      <c r="D70" s="60"/>
      <c r="E70" s="60"/>
      <c r="F70" s="60"/>
      <c r="G70" s="60"/>
    </row>
    <row r="71" spans="1:7" ht="15" customHeight="1" x14ac:dyDescent="0.4">
      <c r="A71" s="60" t="s">
        <v>169</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188</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30"/>
      <c r="AG5" s="130"/>
      <c r="AH5" s="130"/>
      <c r="AI5" s="129" t="s">
        <v>193</v>
      </c>
      <c r="AJ5" s="131"/>
      <c r="AK5" s="254"/>
      <c r="AL5" s="254"/>
      <c r="AM5" s="254"/>
      <c r="AN5" s="254"/>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136</v>
      </c>
      <c r="AH6" s="272"/>
      <c r="AI6" s="272"/>
      <c r="AJ6" s="272"/>
      <c r="AK6" s="97" t="s">
        <v>132</v>
      </c>
      <c r="AL6" s="119"/>
      <c r="AM6" s="97" t="s">
        <v>133</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265" t="s">
        <v>128</v>
      </c>
      <c r="B8" s="257" t="s">
        <v>137</v>
      </c>
      <c r="C8" s="262" t="s">
        <v>138</v>
      </c>
      <c r="D8" s="257" t="s">
        <v>139</v>
      </c>
      <c r="E8" s="266" t="s">
        <v>140</v>
      </c>
      <c r="F8" s="261" t="s">
        <v>172</v>
      </c>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55" t="s">
        <v>173</v>
      </c>
      <c r="AL8" s="256" t="s">
        <v>174</v>
      </c>
      <c r="AM8" s="251" t="s">
        <v>175</v>
      </c>
      <c r="AN8" s="251"/>
    </row>
    <row r="9" spans="1:40" ht="15" customHeight="1" x14ac:dyDescent="0.4">
      <c r="A9" s="265"/>
      <c r="B9" s="257"/>
      <c r="C9" s="263"/>
      <c r="D9" s="257"/>
      <c r="E9" s="266"/>
      <c r="F9" s="257" t="s">
        <v>97</v>
      </c>
      <c r="G9" s="257"/>
      <c r="H9" s="257"/>
      <c r="I9" s="257"/>
      <c r="J9" s="257"/>
      <c r="K9" s="257"/>
      <c r="L9" s="257"/>
      <c r="M9" s="257" t="s">
        <v>98</v>
      </c>
      <c r="N9" s="257"/>
      <c r="O9" s="257"/>
      <c r="P9" s="257"/>
      <c r="Q9" s="257"/>
      <c r="R9" s="257"/>
      <c r="S9" s="257"/>
      <c r="T9" s="257" t="s">
        <v>99</v>
      </c>
      <c r="U9" s="257"/>
      <c r="V9" s="257"/>
      <c r="W9" s="257"/>
      <c r="X9" s="257"/>
      <c r="Y9" s="257"/>
      <c r="Z9" s="257"/>
      <c r="AA9" s="257" t="s">
        <v>100</v>
      </c>
      <c r="AB9" s="257"/>
      <c r="AC9" s="257"/>
      <c r="AD9" s="257"/>
      <c r="AE9" s="257"/>
      <c r="AF9" s="257"/>
      <c r="AG9" s="257"/>
      <c r="AH9" s="257" t="s">
        <v>103</v>
      </c>
      <c r="AI9" s="257"/>
      <c r="AJ9" s="257"/>
      <c r="AK9" s="255"/>
      <c r="AL9" s="256"/>
      <c r="AM9" s="251"/>
      <c r="AN9" s="251"/>
    </row>
    <row r="10" spans="1:40" ht="15" customHeight="1" x14ac:dyDescent="0.4">
      <c r="A10" s="265"/>
      <c r="B10" s="257"/>
      <c r="C10" s="263"/>
      <c r="D10" s="257"/>
      <c r="E10" s="266"/>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55"/>
      <c r="AL10" s="256"/>
      <c r="AM10" s="251"/>
      <c r="AN10" s="251"/>
    </row>
    <row r="11" spans="1:40" ht="15" customHeight="1" x14ac:dyDescent="0.4">
      <c r="A11" s="265"/>
      <c r="B11" s="257"/>
      <c r="C11" s="264"/>
      <c r="D11" s="257"/>
      <c r="E11" s="266"/>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55"/>
      <c r="AL11" s="256"/>
      <c r="AM11" s="251"/>
      <c r="AN11" s="251"/>
    </row>
    <row r="12" spans="1:40" ht="18" customHeight="1" x14ac:dyDescent="0.4">
      <c r="A12" s="79">
        <v>1</v>
      </c>
      <c r="B12" s="115" t="s">
        <v>106</v>
      </c>
      <c r="C12" s="90" t="s">
        <v>165</v>
      </c>
      <c r="D12" s="116"/>
      <c r="E12" s="117" t="s">
        <v>165</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269"/>
      <c r="AN12" s="269"/>
    </row>
    <row r="13" spans="1:40" ht="18" customHeight="1" x14ac:dyDescent="0.4">
      <c r="A13" s="79">
        <v>2</v>
      </c>
      <c r="B13" s="115" t="s">
        <v>106</v>
      </c>
      <c r="C13" s="90" t="s">
        <v>166</v>
      </c>
      <c r="D13" s="116"/>
      <c r="E13" s="117" t="s">
        <v>166</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269"/>
      <c r="AN13" s="269"/>
    </row>
    <row r="14" spans="1:40" ht="18" customHeight="1" x14ac:dyDescent="0.4">
      <c r="A14" s="79">
        <v>3</v>
      </c>
      <c r="B14" s="115" t="s">
        <v>106</v>
      </c>
      <c r="C14" s="90" t="s">
        <v>167</v>
      </c>
      <c r="D14" s="116"/>
      <c r="E14" s="117" t="s">
        <v>167</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269"/>
      <c r="AN14" s="269"/>
    </row>
    <row r="15" spans="1:40" ht="18" customHeight="1" x14ac:dyDescent="0.4">
      <c r="A15" s="79">
        <v>4</v>
      </c>
      <c r="B15" s="115" t="s">
        <v>106</v>
      </c>
      <c r="C15" s="90" t="s">
        <v>168</v>
      </c>
      <c r="D15" s="116"/>
      <c r="E15" s="117" t="s">
        <v>168</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269"/>
      <c r="AN15" s="269"/>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269"/>
      <c r="AN16" s="269"/>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269"/>
      <c r="AN17" s="269"/>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269"/>
      <c r="AN18" s="269"/>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269"/>
      <c r="AN19" s="269"/>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269"/>
      <c r="AN20" s="269"/>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269"/>
      <c r="AN21" s="269"/>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269"/>
      <c r="AN22" s="269"/>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269"/>
      <c r="AN23" s="269"/>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269"/>
      <c r="AN24" s="269"/>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269"/>
      <c r="AN25" s="269"/>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269"/>
      <c r="AN26" s="269"/>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269"/>
      <c r="AN27" s="269"/>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269"/>
      <c r="AN28" s="269"/>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269"/>
      <c r="AN29" s="269"/>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269"/>
      <c r="AN30" s="269"/>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269"/>
      <c r="AN31" s="269"/>
    </row>
    <row r="32" spans="1:40" ht="18" customHeight="1" x14ac:dyDescent="0.4">
      <c r="A32" s="266" t="s">
        <v>94</v>
      </c>
      <c r="B32" s="267"/>
      <c r="C32" s="267"/>
      <c r="D32" s="267"/>
      <c r="E32" s="267"/>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70"/>
      <c r="AN32" s="270"/>
    </row>
    <row r="33" spans="1:40" ht="18" customHeight="1" x14ac:dyDescent="0.4">
      <c r="A33" s="267" t="s">
        <v>95</v>
      </c>
      <c r="B33" s="267"/>
      <c r="C33" s="267"/>
      <c r="D33" s="267"/>
      <c r="E33" s="268"/>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70"/>
      <c r="AN33" s="270"/>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s="72" customFormat="1" ht="15" customHeight="1" x14ac:dyDescent="0.4">
      <c r="A36" s="125"/>
      <c r="B36" s="125"/>
      <c r="C36" s="125"/>
      <c r="D36" s="125"/>
      <c r="E36" s="12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5"/>
      <c r="AL36" s="125"/>
      <c r="AM36" s="71"/>
    </row>
    <row r="37" spans="1:40" ht="21" customHeight="1" x14ac:dyDescent="0.4">
      <c r="A37" s="73" t="s">
        <v>179</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275" t="str">
        <f>IF(VLOOKUP($AK$1,選択肢!$A$1:$J$7,C43,FALSE)=0,"-",VLOOKUP($AK$1,選択肢!$A$1:$J$7,C43,FALSE))</f>
        <v>管理者</v>
      </c>
      <c r="D38" s="276"/>
      <c r="E38" s="281" t="str">
        <f>IF(VLOOKUP($AK$1,選択肢!$A$1:$J$7,E43,FALSE)=0,"-",VLOOKUP($AK$1,選択肢!$A$1:$J$7,E43,FALSE))</f>
        <v>児童発達支援管理責任者</v>
      </c>
      <c r="F38" s="281"/>
      <c r="G38" s="281"/>
      <c r="H38" s="281"/>
      <c r="I38" s="275" t="str">
        <f>IF(VLOOKUP($AK$1,選択肢!$A$1:$J$7,I43,FALSE)=0,"-",VLOOKUP($AK$1,選択肢!$A$1:$J$7,I43,FALSE))</f>
        <v>嘱託医</v>
      </c>
      <c r="J38" s="276"/>
      <c r="K38" s="276"/>
      <c r="L38" s="276"/>
      <c r="M38" s="276"/>
      <c r="N38" s="282"/>
      <c r="O38" s="275" t="str">
        <f>IF(VLOOKUP($AK$1,選択肢!$A$1:$J$7,O43,FALSE)=0,"-",VLOOKUP($AK$1,選択肢!$A$1:$J$7,O43,FALSE))</f>
        <v>児童指導員</v>
      </c>
      <c r="P38" s="276"/>
      <c r="Q38" s="276"/>
      <c r="R38" s="276"/>
      <c r="S38" s="276"/>
      <c r="T38" s="282"/>
      <c r="U38" s="275" t="str">
        <f>IF(VLOOKUP($AK$1,選択肢!$A$1:$J$7,U43,FALSE)=0,"-",VLOOKUP($AK$1,選択肢!$A$1:$J$7,U43,FALSE))</f>
        <v>保育士</v>
      </c>
      <c r="V38" s="276"/>
      <c r="W38" s="276"/>
      <c r="X38" s="276"/>
      <c r="Y38" s="276"/>
      <c r="Z38" s="282"/>
      <c r="AA38" s="275" t="str">
        <f>IF(VLOOKUP($AK$1,選択肢!$A$1:$J$7,AA43,FALSE)=0,"-",VLOOKUP($AK$1,選択肢!$A$1:$J$7,AA43,FALSE))</f>
        <v>栄養士</v>
      </c>
      <c r="AB38" s="276"/>
      <c r="AC38" s="276"/>
      <c r="AD38" s="276"/>
      <c r="AE38" s="276"/>
      <c r="AF38" s="282"/>
      <c r="AG38" s="281" t="str">
        <f>IF(VLOOKUP($AK$1,選択肢!$A$1:$J$7,AG43,FALSE)=0,"-",VLOOKUP($AK$1,選択肢!$A$1:$J$7,AG43,FALSE))</f>
        <v>調理員</v>
      </c>
      <c r="AH38" s="281"/>
      <c r="AI38" s="281"/>
      <c r="AJ38" s="281"/>
      <c r="AK38" s="281"/>
      <c r="AL38" s="281" t="str">
        <f>IF(VLOOKUP($AK$1,選択肢!$A$1:$J$7,AL43,FALSE)=0,"-",VLOOKUP($AK$1,選択肢!$A$1:$J$7,AL43,FALSE))</f>
        <v>機能訓練担当職員</v>
      </c>
      <c r="AM38" s="281"/>
      <c r="AN38" s="62"/>
    </row>
    <row r="39" spans="1:40" ht="18" customHeight="1" x14ac:dyDescent="0.4">
      <c r="A39" s="62"/>
      <c r="B39" s="82"/>
      <c r="C39" s="114" t="s">
        <v>56</v>
      </c>
      <c r="D39" s="114" t="s">
        <v>57</v>
      </c>
      <c r="E39" s="113" t="s">
        <v>56</v>
      </c>
      <c r="F39" s="280" t="s">
        <v>57</v>
      </c>
      <c r="G39" s="280"/>
      <c r="H39" s="280"/>
      <c r="I39" s="277" t="s">
        <v>56</v>
      </c>
      <c r="J39" s="278"/>
      <c r="K39" s="279"/>
      <c r="L39" s="277" t="s">
        <v>57</v>
      </c>
      <c r="M39" s="278"/>
      <c r="N39" s="279"/>
      <c r="O39" s="277" t="s">
        <v>56</v>
      </c>
      <c r="P39" s="278"/>
      <c r="Q39" s="279"/>
      <c r="R39" s="277" t="s">
        <v>57</v>
      </c>
      <c r="S39" s="278"/>
      <c r="T39" s="279"/>
      <c r="U39" s="277" t="s">
        <v>56</v>
      </c>
      <c r="V39" s="278"/>
      <c r="W39" s="279"/>
      <c r="X39" s="277" t="s">
        <v>57</v>
      </c>
      <c r="Y39" s="278"/>
      <c r="Z39" s="279"/>
      <c r="AA39" s="277" t="s">
        <v>56</v>
      </c>
      <c r="AB39" s="278"/>
      <c r="AC39" s="279"/>
      <c r="AD39" s="277" t="s">
        <v>57</v>
      </c>
      <c r="AE39" s="278"/>
      <c r="AF39" s="279"/>
      <c r="AG39" s="277" t="s">
        <v>56</v>
      </c>
      <c r="AH39" s="278"/>
      <c r="AI39" s="279"/>
      <c r="AJ39" s="277" t="s">
        <v>57</v>
      </c>
      <c r="AK39" s="279"/>
      <c r="AL39" s="113" t="s">
        <v>19</v>
      </c>
      <c r="AM39" s="113" t="s">
        <v>18</v>
      </c>
      <c r="AN39" s="62"/>
    </row>
    <row r="40" spans="1:40" ht="18" customHeight="1" x14ac:dyDescent="0.4">
      <c r="A40" s="62"/>
      <c r="B40" s="81" t="s">
        <v>101</v>
      </c>
      <c r="C40" s="113">
        <f>COUNTIFS($B$12:$B$31,C$38,$C$12:$C$31,"A",$E$12:$E$31,"*")</f>
        <v>0</v>
      </c>
      <c r="D40" s="113">
        <f>COUNTIFS($B$12:$B$31,C$38,$C$12:$C$31,"B",$E$12:$E$31,"*")</f>
        <v>0</v>
      </c>
      <c r="E40" s="113">
        <f>COUNTIFS($B$12:$B$31,E$38,$C$12:$C$31,"A",$E$12:$E$31,"*")</f>
        <v>0</v>
      </c>
      <c r="F40" s="277">
        <f>COUNTIFS($B$12:$B$31,E$38,$C$12:$C$31,"B",$E$12:$E$31,"*")</f>
        <v>0</v>
      </c>
      <c r="G40" s="278"/>
      <c r="H40" s="279"/>
      <c r="I40" s="277">
        <f>COUNTIFS($B$12:$B$31,I$38,$C$12:$C$31,"A",$E$12:$E$31,"*")</f>
        <v>0</v>
      </c>
      <c r="J40" s="278"/>
      <c r="K40" s="279"/>
      <c r="L40" s="277">
        <f>COUNTIFS($B$12:$B$31,I$38,$C$12:$C$31,"B",$E$12:$E$31,"*")</f>
        <v>0</v>
      </c>
      <c r="M40" s="278"/>
      <c r="N40" s="279"/>
      <c r="O40" s="277">
        <f>COUNTIFS($B$12:$B$31,O$38,$C$12:$C$31,"A",$E$12:$E$31,"*")</f>
        <v>0</v>
      </c>
      <c r="P40" s="278"/>
      <c r="Q40" s="279"/>
      <c r="R40" s="277">
        <f>COUNTIFS($B$12:$B$31,O$38,$C$12:$C$31,"B",$E$12:$E$31,"*")</f>
        <v>0</v>
      </c>
      <c r="S40" s="278"/>
      <c r="T40" s="279"/>
      <c r="U40" s="277">
        <f>COUNTIFS($B$12:$B$31,U$38,$C$12:$C$31,"A",$E$12:$E$31,"*")</f>
        <v>0</v>
      </c>
      <c r="V40" s="278"/>
      <c r="W40" s="279"/>
      <c r="X40" s="277">
        <f>COUNTIFS($B$12:$B$31,U$38,$C$12:$C$31,"B",$E$12:$E$31,"*")</f>
        <v>0</v>
      </c>
      <c r="Y40" s="278"/>
      <c r="Z40" s="279"/>
      <c r="AA40" s="277">
        <f>COUNTIFS($B$12:$B$31,AA$38,$C$12:$C$31,"A",$E$12:$E$31,"*")</f>
        <v>0</v>
      </c>
      <c r="AB40" s="278"/>
      <c r="AC40" s="279"/>
      <c r="AD40" s="277">
        <f>COUNTIFS($B$12:$B$31,AA$38,$C$12:$C$31,"B",$E$12:$E$31,"*")</f>
        <v>0</v>
      </c>
      <c r="AE40" s="278"/>
      <c r="AF40" s="279"/>
      <c r="AG40" s="277">
        <f>COUNTIFS($B$12:$B$31,AG$38,$C$12:$C$31,"A",$E$12:$E$31,"*")</f>
        <v>0</v>
      </c>
      <c r="AH40" s="278"/>
      <c r="AI40" s="279"/>
      <c r="AJ40" s="277">
        <f>COUNTIFS($B$12:$B$31,AG$38,$C$12:$C$31,"B",$E$12:$E$31,"*")</f>
        <v>0</v>
      </c>
      <c r="AK40" s="279"/>
      <c r="AL40" s="113">
        <f>COUNTIFS($B$12:$B$31,AL$38,$C$12:$C$31,"A",$E$12:$E$31,"*")</f>
        <v>0</v>
      </c>
      <c r="AM40" s="113">
        <f>COUNTIFS($B$12:$B$31,AL$38,$C$12:$C$31,"B",$E$12:$E$31,"*")</f>
        <v>0</v>
      </c>
      <c r="AN40" s="62"/>
    </row>
    <row r="41" spans="1:40" ht="18" customHeight="1" x14ac:dyDescent="0.4">
      <c r="A41" s="62"/>
      <c r="B41" s="89" t="s">
        <v>102</v>
      </c>
      <c r="C41" s="113">
        <f>COUNTIFS($B$12:$B$31,C$38,$C$12:$C$31,"C",$E$12:$E$31,"*")</f>
        <v>0</v>
      </c>
      <c r="D41" s="113">
        <f>COUNTIFS($B$12:$B$31,C$38,$C$12:$C$31,"D",$E$12:$E$31,"*")</f>
        <v>0</v>
      </c>
      <c r="E41" s="113">
        <f>COUNTIFS($B$12:$B$31,E$38,$C$12:$C$31,"C",$E$12:$E$31,"*")</f>
        <v>0</v>
      </c>
      <c r="F41" s="277">
        <f>COUNTIFS($B$12:$B$31,E$38,$C$12:$C$31,"D",$E$12:$E$31,"*")</f>
        <v>0</v>
      </c>
      <c r="G41" s="278"/>
      <c r="H41" s="279"/>
      <c r="I41" s="277">
        <f>COUNTIFS($B$12:$B$31,I$38,$C$12:$C$31,"C",$E$12:$E$31,"*")</f>
        <v>0</v>
      </c>
      <c r="J41" s="278"/>
      <c r="K41" s="279"/>
      <c r="L41" s="277">
        <f>COUNTIFS($B$12:$B$31,I$38,$C$12:$C$31,"D",$E$12:$E$31,"*")</f>
        <v>0</v>
      </c>
      <c r="M41" s="278"/>
      <c r="N41" s="279"/>
      <c r="O41" s="277">
        <f>COUNTIFS($B$12:$B$31,O$38,$C$12:$C$31,"C",$E$12:$E$31,"*")</f>
        <v>0</v>
      </c>
      <c r="P41" s="278"/>
      <c r="Q41" s="279"/>
      <c r="R41" s="277">
        <f>COUNTIFS($B$12:$B$31,O$38,$C$12:$C$31,"D",$E$12:$E$31,"*")</f>
        <v>0</v>
      </c>
      <c r="S41" s="278"/>
      <c r="T41" s="279"/>
      <c r="U41" s="277">
        <f>COUNTIFS($B$12:$B$31,U$38,$C$12:$C$31,"C",$E$12:$E$31,"*")</f>
        <v>0</v>
      </c>
      <c r="V41" s="278"/>
      <c r="W41" s="279"/>
      <c r="X41" s="277">
        <f>COUNTIFS($B$12:$B$31,U$38,$C$12:$C$31,"D",$E$12:$E$31,"*")</f>
        <v>0</v>
      </c>
      <c r="Y41" s="278"/>
      <c r="Z41" s="279"/>
      <c r="AA41" s="277">
        <f>COUNTIFS($B$12:$B$31,AA$38,$C$12:$C$31,"C",$E$12:$E$31,"*")</f>
        <v>0</v>
      </c>
      <c r="AB41" s="278"/>
      <c r="AC41" s="279"/>
      <c r="AD41" s="277">
        <f>COUNTIFS($B$12:$B$31,AA$38,$C$12:$C$31,"D",$E$12:$E$31,"*")</f>
        <v>0</v>
      </c>
      <c r="AE41" s="278"/>
      <c r="AF41" s="279"/>
      <c r="AG41" s="277">
        <f>COUNTIFS($B$12:$B$31,AG$38,$C$12:$C$31,"C",$E$12:$E$31,"*")</f>
        <v>0</v>
      </c>
      <c r="AH41" s="278"/>
      <c r="AI41" s="279"/>
      <c r="AJ41" s="277">
        <f>COUNTIFS($B$12:$B$31,AG$38,$C$12:$C$31,"D",$E$12:$E$31,"*")</f>
        <v>0</v>
      </c>
      <c r="AK41" s="279"/>
      <c r="AL41" s="113">
        <f>COUNTIFS($B$12:$B$31,AL$38,$C$12:$C$31,"C",$E$12:$E$31,"*")</f>
        <v>0</v>
      </c>
      <c r="AM41" s="113">
        <f>COUNTIFS($B$12:$B$31,AL$38,$C$12:$C$31,"D",$E$12:$E$31,"*")</f>
        <v>0</v>
      </c>
      <c r="AN41" s="62"/>
    </row>
    <row r="42" spans="1:40" ht="24.95" customHeight="1" x14ac:dyDescent="0.4">
      <c r="A42" s="62"/>
      <c r="B42" s="89" t="s">
        <v>176</v>
      </c>
      <c r="C42" s="275" t="str">
        <f>IF($AK$3="４週",SUMIFS($AK$12:$AK$31,$B$12:$B$31,C38)/4/$AH$6,IF($AK$3="歴月",SUMIFS($AK$12:$AK$31,$B$12:$B$31,C38)/$AL$6,"記載する期間を選択してください"))</f>
        <v>記載する期間を選択してください</v>
      </c>
      <c r="D42" s="282"/>
      <c r="E42" s="275" t="str">
        <f>IF($AK$3="４週",SUMIFS($AK$12:$AK$31,$B$12:$B$31,E38)/4/$AH$6,IF($AK$3="歴月",SUMIFS($AK$12:$AK$31,$B$12:$B$31,E38)/$AL$6,"記載する期間を選択してください"))</f>
        <v>記載する期間を選択してください</v>
      </c>
      <c r="F42" s="276"/>
      <c r="G42" s="276"/>
      <c r="H42" s="282"/>
      <c r="I42" s="275" t="str">
        <f>IF($AK$3="４週",SUMIFS($AK$12:$AK$31,$B$12:$B$31,I38)/4/$AH$6,IF($AK$3="歴月",SUMIFS($AK$12:$AK$31,$B$12:$B$31,I38)/$AL$6,"記載する期間を選択してください"))</f>
        <v>記載する期間を選択してください</v>
      </c>
      <c r="J42" s="276"/>
      <c r="K42" s="276"/>
      <c r="L42" s="276"/>
      <c r="M42" s="276"/>
      <c r="N42" s="282"/>
      <c r="O42" s="275" t="str">
        <f>IF($AK$3="４週",SUMIFS($AK$12:$AK$31,$B$12:$B$31,O38)/4/$AH$6,IF($AK$3="歴月",SUMIFS($AK$12:$AK$31,$B$12:$B$31,O38)/$AL$6,"記載する期間を選択してください"))</f>
        <v>記載する期間を選択してください</v>
      </c>
      <c r="P42" s="276"/>
      <c r="Q42" s="276"/>
      <c r="R42" s="276"/>
      <c r="S42" s="276"/>
      <c r="T42" s="282"/>
      <c r="U42" s="275" t="str">
        <f>IF($AK$3="４週",SUMIFS($AK$12:$AK$31,$B$12:$B$31,U38)/4/$AH$6,IF($AK$3="歴月",SUMIFS($AK$12:$AK$31,$B$12:$B$31,U38)/$AL$6,"記載する期間を選択してください"))</f>
        <v>記載する期間を選択してください</v>
      </c>
      <c r="V42" s="276"/>
      <c r="W42" s="276"/>
      <c r="X42" s="276"/>
      <c r="Y42" s="276"/>
      <c r="Z42" s="282"/>
      <c r="AA42" s="275" t="str">
        <f>IF($AK$3="４週",SUMIFS($AK$12:$AK$31,$B$12:$B$31,AA38)/4/$AH$6,IF($AK$3="歴月",SUMIFS($AK$12:$AK$31,$B$12:$B$31,AA38)/$AL$6,"記載する期間を選択してください"))</f>
        <v>記載する期間を選択してください</v>
      </c>
      <c r="AB42" s="276"/>
      <c r="AC42" s="276"/>
      <c r="AD42" s="276"/>
      <c r="AE42" s="276"/>
      <c r="AF42" s="282"/>
      <c r="AG42" s="275" t="str">
        <f>IF($AK$3="４週",SUMIFS($AK$12:$AK$31,$B$12:$B$31,AG38)/4/$AH$6,IF($AK$3="歴月",SUMIFS($AK$12:$AK$31,$B$12:$B$31,AG38)/$AL$6,"記載する期間を選択してください"))</f>
        <v>記載する期間を選択してください</v>
      </c>
      <c r="AH42" s="276"/>
      <c r="AI42" s="276"/>
      <c r="AJ42" s="276"/>
      <c r="AK42" s="282"/>
      <c r="AL42" s="275" t="str">
        <f>IF($AK$3="４週",SUMIFS($AK$12:$AK$31,$B$12:$B$31,AL38)/4/$AH$6,IF($AK$3="歴月",SUMIFS($AK$12:$AK$31,$B$12:$B$31,AL38)/$AL$6,"記載する期間を選択してください"))</f>
        <v>記載する期間を選択してください</v>
      </c>
      <c r="AM42" s="282"/>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141</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142</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180</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27" t="s">
        <v>195</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143</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144</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145</v>
      </c>
      <c r="B50" s="103"/>
      <c r="C50" s="60"/>
      <c r="D50" s="60"/>
      <c r="E50" s="60"/>
      <c r="F50" s="60"/>
      <c r="G50" s="60"/>
    </row>
    <row r="51" spans="1:39" ht="15" customHeight="1" x14ac:dyDescent="0.4">
      <c r="A51" s="60" t="s">
        <v>146</v>
      </c>
      <c r="B51" s="103"/>
      <c r="C51" s="60"/>
      <c r="D51" s="60"/>
      <c r="E51" s="60"/>
      <c r="F51" s="60"/>
      <c r="G51" s="60"/>
    </row>
    <row r="52" spans="1:39" ht="15" customHeight="1" x14ac:dyDescent="0.4">
      <c r="A52" s="60"/>
      <c r="B52" s="81" t="s">
        <v>147</v>
      </c>
      <c r="C52" s="257" t="s">
        <v>148</v>
      </c>
      <c r="D52" s="257"/>
      <c r="E52" s="257"/>
      <c r="F52" s="60"/>
      <c r="G52" s="60"/>
    </row>
    <row r="53" spans="1:39" ht="15" customHeight="1" x14ac:dyDescent="0.4">
      <c r="A53" s="60"/>
      <c r="B53" s="107" t="s">
        <v>165</v>
      </c>
      <c r="C53" s="271" t="s">
        <v>149</v>
      </c>
      <c r="D53" s="271"/>
      <c r="E53" s="271"/>
      <c r="F53" s="60"/>
      <c r="G53" s="60"/>
    </row>
    <row r="54" spans="1:39" ht="15" customHeight="1" x14ac:dyDescent="0.4">
      <c r="A54" s="60"/>
      <c r="B54" s="107" t="s">
        <v>166</v>
      </c>
      <c r="C54" s="271" t="s">
        <v>150</v>
      </c>
      <c r="D54" s="271"/>
      <c r="E54" s="271"/>
      <c r="F54" s="60"/>
      <c r="G54" s="60"/>
    </row>
    <row r="55" spans="1:39" ht="15" customHeight="1" x14ac:dyDescent="0.4">
      <c r="A55" s="60"/>
      <c r="B55" s="107" t="s">
        <v>167</v>
      </c>
      <c r="C55" s="271" t="s">
        <v>151</v>
      </c>
      <c r="D55" s="271"/>
      <c r="E55" s="271"/>
      <c r="F55" s="60"/>
      <c r="G55" s="60"/>
    </row>
    <row r="56" spans="1:39" ht="15" customHeight="1" x14ac:dyDescent="0.4">
      <c r="A56" s="60"/>
      <c r="B56" s="107" t="s">
        <v>168</v>
      </c>
      <c r="C56" s="271" t="s">
        <v>152</v>
      </c>
      <c r="D56" s="271"/>
      <c r="E56" s="271"/>
      <c r="F56" s="60"/>
      <c r="G56" s="60"/>
    </row>
    <row r="57" spans="1:39" ht="15" customHeight="1" x14ac:dyDescent="0.4">
      <c r="A57" s="60"/>
      <c r="B57" s="94" t="s">
        <v>153</v>
      </c>
      <c r="C57" s="60"/>
      <c r="D57" s="60"/>
      <c r="E57" s="60"/>
      <c r="F57" s="60"/>
      <c r="G57" s="60"/>
    </row>
    <row r="58" spans="1:39" ht="15" customHeight="1" x14ac:dyDescent="0.4">
      <c r="A58" s="60"/>
      <c r="B58" s="94" t="s">
        <v>170</v>
      </c>
      <c r="C58" s="60"/>
      <c r="D58" s="60"/>
      <c r="E58" s="60"/>
      <c r="F58" s="60"/>
      <c r="G58" s="60"/>
    </row>
    <row r="59" spans="1:39" ht="15" customHeight="1" x14ac:dyDescent="0.4">
      <c r="A59" s="60"/>
      <c r="B59" s="94" t="s">
        <v>154</v>
      </c>
      <c r="C59" s="60"/>
      <c r="D59" s="60"/>
      <c r="E59" s="60"/>
      <c r="F59" s="60"/>
      <c r="G59" s="60"/>
    </row>
    <row r="60" spans="1:39" ht="15" customHeight="1" x14ac:dyDescent="0.4">
      <c r="A60" s="60" t="s">
        <v>155</v>
      </c>
      <c r="B60" s="103"/>
      <c r="C60" s="60"/>
      <c r="D60" s="60"/>
      <c r="E60" s="60"/>
      <c r="F60" s="60"/>
      <c r="G60" s="60"/>
    </row>
    <row r="61" spans="1:39" ht="15" customHeight="1" x14ac:dyDescent="0.4">
      <c r="A61" s="60" t="s">
        <v>197</v>
      </c>
      <c r="B61" s="103"/>
      <c r="C61" s="60"/>
      <c r="D61" s="60"/>
      <c r="E61" s="60"/>
      <c r="F61" s="60"/>
      <c r="G61" s="60"/>
    </row>
    <row r="62" spans="1:39" ht="15" customHeight="1" x14ac:dyDescent="0.4">
      <c r="A62" s="60" t="s">
        <v>171</v>
      </c>
      <c r="B62" s="103"/>
      <c r="C62" s="60"/>
      <c r="D62" s="60"/>
      <c r="E62" s="60"/>
      <c r="F62" s="60"/>
      <c r="G62" s="60"/>
    </row>
    <row r="63" spans="1:39" ht="15" customHeight="1" x14ac:dyDescent="0.4">
      <c r="A63" s="60" t="s">
        <v>157</v>
      </c>
      <c r="B63" s="103"/>
      <c r="C63" s="60"/>
      <c r="D63" s="60"/>
      <c r="E63" s="60"/>
      <c r="F63" s="60"/>
      <c r="G63" s="60"/>
    </row>
    <row r="64" spans="1:39" ht="15" customHeight="1" x14ac:dyDescent="0.4">
      <c r="A64" s="60" t="s">
        <v>192</v>
      </c>
      <c r="B64" s="103"/>
      <c r="C64" s="60"/>
      <c r="D64" s="60"/>
      <c r="E64" s="60"/>
      <c r="F64" s="60"/>
      <c r="G64" s="60"/>
    </row>
    <row r="65" spans="1:7" ht="15" customHeight="1" x14ac:dyDescent="0.4">
      <c r="A65" s="60" t="s">
        <v>158</v>
      </c>
      <c r="B65" s="103"/>
      <c r="C65" s="60"/>
      <c r="D65" s="60"/>
      <c r="E65" s="60"/>
      <c r="F65" s="60"/>
      <c r="G65" s="60"/>
    </row>
    <row r="66" spans="1:7" ht="15" customHeight="1" x14ac:dyDescent="0.4">
      <c r="A66" s="60" t="s">
        <v>159</v>
      </c>
      <c r="B66" s="103"/>
      <c r="C66" s="60"/>
      <c r="D66" s="60"/>
      <c r="E66" s="60"/>
      <c r="F66" s="60"/>
      <c r="G66" s="60"/>
    </row>
    <row r="67" spans="1:7" ht="15" customHeight="1" x14ac:dyDescent="0.4">
      <c r="A67" s="60" t="s">
        <v>160</v>
      </c>
      <c r="B67" s="103"/>
      <c r="C67" s="60"/>
      <c r="D67" s="60"/>
      <c r="E67" s="60"/>
      <c r="F67" s="60"/>
      <c r="G67" s="60"/>
    </row>
    <row r="68" spans="1:7" ht="15" customHeight="1" x14ac:dyDescent="0.4">
      <c r="A68" s="60" t="s">
        <v>161</v>
      </c>
      <c r="B68" s="103"/>
      <c r="C68" s="60"/>
      <c r="D68" s="60"/>
      <c r="E68" s="60"/>
      <c r="F68" s="60"/>
      <c r="G68" s="60"/>
    </row>
    <row r="69" spans="1:7" ht="15" customHeight="1" x14ac:dyDescent="0.4">
      <c r="A69" s="60" t="s">
        <v>162</v>
      </c>
      <c r="B69" s="103"/>
      <c r="C69" s="60"/>
      <c r="D69" s="60"/>
      <c r="E69" s="60"/>
      <c r="F69" s="60"/>
      <c r="G69" s="60"/>
    </row>
    <row r="70" spans="1:7" ht="15" customHeight="1" x14ac:dyDescent="0.4">
      <c r="A70" s="60" t="s">
        <v>163</v>
      </c>
      <c r="B70" s="103"/>
      <c r="C70" s="60"/>
      <c r="D70" s="60"/>
      <c r="E70" s="60"/>
      <c r="F70" s="60"/>
      <c r="G70" s="60"/>
    </row>
    <row r="71" spans="1:7" ht="15" customHeight="1" x14ac:dyDescent="0.4">
      <c r="A71" s="60" t="s">
        <v>164</v>
      </c>
      <c r="B71" s="103"/>
      <c r="C71" s="60"/>
      <c r="D71" s="60"/>
      <c r="E71" s="60"/>
      <c r="F71" s="60"/>
      <c r="G71" s="60"/>
    </row>
    <row r="72" spans="1:7" ht="15" customHeight="1" x14ac:dyDescent="0.4">
      <c r="A72" s="60" t="s">
        <v>169</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104</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136</v>
      </c>
      <c r="AH5" s="272"/>
      <c r="AI5" s="272"/>
      <c r="AJ5" s="272"/>
      <c r="AK5" s="97" t="s">
        <v>132</v>
      </c>
      <c r="AL5" s="119"/>
      <c r="AM5" s="97" t="s">
        <v>133</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65" t="s">
        <v>128</v>
      </c>
      <c r="B7" s="257" t="s">
        <v>137</v>
      </c>
      <c r="C7" s="262" t="s">
        <v>138</v>
      </c>
      <c r="D7" s="257" t="s">
        <v>139</v>
      </c>
      <c r="E7" s="266" t="s">
        <v>140</v>
      </c>
      <c r="F7" s="261" t="s">
        <v>172</v>
      </c>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55" t="s">
        <v>173</v>
      </c>
      <c r="AL7" s="256" t="s">
        <v>174</v>
      </c>
      <c r="AM7" s="251" t="s">
        <v>175</v>
      </c>
      <c r="AN7" s="251"/>
    </row>
    <row r="8" spans="1:40" ht="15" customHeight="1" x14ac:dyDescent="0.4">
      <c r="A8" s="265"/>
      <c r="B8" s="257"/>
      <c r="C8" s="263"/>
      <c r="D8" s="257"/>
      <c r="E8" s="266"/>
      <c r="F8" s="257" t="s">
        <v>97</v>
      </c>
      <c r="G8" s="257"/>
      <c r="H8" s="257"/>
      <c r="I8" s="257"/>
      <c r="J8" s="257"/>
      <c r="K8" s="257"/>
      <c r="L8" s="257"/>
      <c r="M8" s="257" t="s">
        <v>98</v>
      </c>
      <c r="N8" s="257"/>
      <c r="O8" s="257"/>
      <c r="P8" s="257"/>
      <c r="Q8" s="257"/>
      <c r="R8" s="257"/>
      <c r="S8" s="257"/>
      <c r="T8" s="257" t="s">
        <v>99</v>
      </c>
      <c r="U8" s="257"/>
      <c r="V8" s="257"/>
      <c r="W8" s="257"/>
      <c r="X8" s="257"/>
      <c r="Y8" s="257"/>
      <c r="Z8" s="257"/>
      <c r="AA8" s="257" t="s">
        <v>100</v>
      </c>
      <c r="AB8" s="257"/>
      <c r="AC8" s="257"/>
      <c r="AD8" s="257"/>
      <c r="AE8" s="257"/>
      <c r="AF8" s="257"/>
      <c r="AG8" s="257"/>
      <c r="AH8" s="257" t="s">
        <v>103</v>
      </c>
      <c r="AI8" s="257"/>
      <c r="AJ8" s="257"/>
      <c r="AK8" s="255"/>
      <c r="AL8" s="256"/>
      <c r="AM8" s="251"/>
      <c r="AN8" s="251"/>
    </row>
    <row r="9" spans="1:40" ht="15" customHeight="1" x14ac:dyDescent="0.4">
      <c r="A9" s="265"/>
      <c r="B9" s="257"/>
      <c r="C9" s="263"/>
      <c r="D9" s="257"/>
      <c r="E9" s="266"/>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5"/>
      <c r="AL9" s="256"/>
      <c r="AM9" s="251"/>
      <c r="AN9" s="251"/>
    </row>
    <row r="10" spans="1:40" ht="15" customHeight="1" x14ac:dyDescent="0.4">
      <c r="A10" s="265"/>
      <c r="B10" s="257"/>
      <c r="C10" s="264"/>
      <c r="D10" s="257"/>
      <c r="E10" s="266"/>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5"/>
      <c r="AL10" s="256"/>
      <c r="AM10" s="251"/>
      <c r="AN10" s="251"/>
    </row>
    <row r="11" spans="1:40" ht="18" customHeight="1" x14ac:dyDescent="0.4">
      <c r="A11" s="79">
        <v>1</v>
      </c>
      <c r="B11" s="115" t="s">
        <v>106</v>
      </c>
      <c r="C11" s="90" t="s">
        <v>165</v>
      </c>
      <c r="D11" s="116"/>
      <c r="E11" s="117" t="s">
        <v>165</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9"/>
      <c r="AN11" s="269"/>
    </row>
    <row r="12" spans="1:40" ht="18" customHeight="1" x14ac:dyDescent="0.4">
      <c r="A12" s="79">
        <v>2</v>
      </c>
      <c r="B12" s="115" t="s">
        <v>106</v>
      </c>
      <c r="C12" s="90" t="s">
        <v>166</v>
      </c>
      <c r="D12" s="116"/>
      <c r="E12" s="117" t="s">
        <v>166</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69"/>
      <c r="AN12" s="269"/>
    </row>
    <row r="13" spans="1:40" ht="18" customHeight="1" x14ac:dyDescent="0.4">
      <c r="A13" s="79">
        <v>3</v>
      </c>
      <c r="B13" s="115" t="s">
        <v>106</v>
      </c>
      <c r="C13" s="90" t="s">
        <v>167</v>
      </c>
      <c r="D13" s="116"/>
      <c r="E13" s="117" t="s">
        <v>167</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69"/>
      <c r="AN13" s="269"/>
    </row>
    <row r="14" spans="1:40" ht="18" customHeight="1" x14ac:dyDescent="0.4">
      <c r="A14" s="79">
        <v>4</v>
      </c>
      <c r="B14" s="115" t="s">
        <v>106</v>
      </c>
      <c r="C14" s="90" t="s">
        <v>168</v>
      </c>
      <c r="D14" s="116"/>
      <c r="E14" s="117" t="s">
        <v>168</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69"/>
      <c r="AN14" s="269"/>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69"/>
      <c r="AN15" s="269"/>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9"/>
      <c r="AN16" s="269"/>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9"/>
      <c r="AN17" s="269"/>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9"/>
      <c r="AN18" s="269"/>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9"/>
      <c r="AN19" s="269"/>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9"/>
      <c r="AN20" s="269"/>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9"/>
      <c r="AN21" s="269"/>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9"/>
      <c r="AN22" s="269"/>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9"/>
      <c r="AN23" s="269"/>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9"/>
      <c r="AN24" s="269"/>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9"/>
      <c r="AN25" s="269"/>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9"/>
      <c r="AN26" s="269"/>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9"/>
      <c r="AN27" s="269"/>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9"/>
      <c r="AN28" s="269"/>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9"/>
      <c r="AN29" s="269"/>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9"/>
      <c r="AN30" s="269"/>
    </row>
    <row r="31" spans="1:40" ht="18" customHeight="1" x14ac:dyDescent="0.4">
      <c r="A31" s="266" t="s">
        <v>94</v>
      </c>
      <c r="B31" s="267"/>
      <c r="C31" s="267"/>
      <c r="D31" s="267"/>
      <c r="E31" s="26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70"/>
      <c r="AN31" s="270"/>
    </row>
    <row r="32" spans="1:40" ht="18" customHeight="1" x14ac:dyDescent="0.4">
      <c r="A32" s="267" t="s">
        <v>95</v>
      </c>
      <c r="B32" s="267"/>
      <c r="C32" s="267"/>
      <c r="D32" s="267"/>
      <c r="E32" s="26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70"/>
      <c r="AN32" s="270"/>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
      <c r="A36" s="73" t="s">
        <v>179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275" t="str">
        <f>IF(VLOOKUP($AK$1,選択肢!$A$1:$J$7,C42,FALSE)=0,"-",VLOOKUP($AK$1,選択肢!$A$1:$J$7,C42,FALSE))</f>
        <v>管理者</v>
      </c>
      <c r="D37" s="276"/>
      <c r="E37" s="281" t="str">
        <f>IF(VLOOKUP($AK$1,選択肢!$A$1:$J$7,E42,FALSE)=0,"-",VLOOKUP($AK$1,選択肢!$A$1:$J$7,E42,FALSE))</f>
        <v>児童発達支援管理責任者</v>
      </c>
      <c r="F37" s="281"/>
      <c r="G37" s="281"/>
      <c r="H37" s="281"/>
      <c r="I37" s="275" t="str">
        <f>IF(VLOOKUP($AK$1,選択肢!$A$1:$J$7,I42,FALSE)=0,"-",VLOOKUP($AK$1,選択肢!$A$1:$J$7,I42,FALSE))</f>
        <v>訪問支援員</v>
      </c>
      <c r="J37" s="276"/>
      <c r="K37" s="276"/>
      <c r="L37" s="276"/>
      <c r="M37" s="276"/>
      <c r="N37" s="282"/>
      <c r="O37" s="275" t="str">
        <f>IF(VLOOKUP($AK$1,選択肢!$A$1:$J$7,O42,FALSE)=0,"-",VLOOKUP($AK$1,選択肢!$A$1:$J$7,O42,FALSE))</f>
        <v>-</v>
      </c>
      <c r="P37" s="276"/>
      <c r="Q37" s="276"/>
      <c r="R37" s="276"/>
      <c r="S37" s="276"/>
      <c r="T37" s="282"/>
      <c r="U37" s="275" t="str">
        <f>IF(VLOOKUP($AK$1,選択肢!$A$1:$J$7,U42,FALSE)=0,"-",VLOOKUP($AK$1,選択肢!$A$1:$J$7,U42,FALSE))</f>
        <v>-</v>
      </c>
      <c r="V37" s="276"/>
      <c r="W37" s="276"/>
      <c r="X37" s="276"/>
      <c r="Y37" s="276"/>
      <c r="Z37" s="282"/>
      <c r="AA37" s="275" t="str">
        <f>IF(VLOOKUP($AK$1,選択肢!$A$1:$J$7,AA42,FALSE)=0,"-",VLOOKUP($AK$1,選択肢!$A$1:$J$7,AA42,FALSE))</f>
        <v>-</v>
      </c>
      <c r="AB37" s="276"/>
      <c r="AC37" s="276"/>
      <c r="AD37" s="276"/>
      <c r="AE37" s="276"/>
      <c r="AF37" s="282"/>
      <c r="AG37" s="281" t="str">
        <f>IF(VLOOKUP($AK$1,選択肢!$A$1:$J$7,AG42,FALSE)=0,"-",VLOOKUP($AK$1,選択肢!$A$1:$J$7,AG42,FALSE))</f>
        <v>-</v>
      </c>
      <c r="AH37" s="281"/>
      <c r="AI37" s="281"/>
      <c r="AJ37" s="281"/>
      <c r="AK37" s="281"/>
      <c r="AL37" s="281" t="str">
        <f>IF(VLOOKUP($AK$1,選択肢!$A$1:$J$7,AL42,FALSE)=0,"-",VLOOKUP($AK$1,選択肢!$A$1:$J$7,AL42,FALSE))</f>
        <v>-</v>
      </c>
      <c r="AM37" s="281"/>
      <c r="AN37" s="62"/>
    </row>
    <row r="38" spans="1:40" ht="18" customHeight="1" x14ac:dyDescent="0.4">
      <c r="A38" s="62"/>
      <c r="B38" s="82"/>
      <c r="C38" s="114" t="s">
        <v>56</v>
      </c>
      <c r="D38" s="114" t="s">
        <v>57</v>
      </c>
      <c r="E38" s="113" t="s">
        <v>56</v>
      </c>
      <c r="F38" s="280" t="s">
        <v>57</v>
      </c>
      <c r="G38" s="280"/>
      <c r="H38" s="280"/>
      <c r="I38" s="277" t="s">
        <v>56</v>
      </c>
      <c r="J38" s="278"/>
      <c r="K38" s="279"/>
      <c r="L38" s="277" t="s">
        <v>57</v>
      </c>
      <c r="M38" s="278"/>
      <c r="N38" s="279"/>
      <c r="O38" s="277" t="s">
        <v>56</v>
      </c>
      <c r="P38" s="278"/>
      <c r="Q38" s="279"/>
      <c r="R38" s="277" t="s">
        <v>57</v>
      </c>
      <c r="S38" s="278"/>
      <c r="T38" s="279"/>
      <c r="U38" s="277" t="s">
        <v>56</v>
      </c>
      <c r="V38" s="278"/>
      <c r="W38" s="279"/>
      <c r="X38" s="277" t="s">
        <v>57</v>
      </c>
      <c r="Y38" s="278"/>
      <c r="Z38" s="279"/>
      <c r="AA38" s="277" t="s">
        <v>56</v>
      </c>
      <c r="AB38" s="278"/>
      <c r="AC38" s="279"/>
      <c r="AD38" s="277" t="s">
        <v>57</v>
      </c>
      <c r="AE38" s="278"/>
      <c r="AF38" s="279"/>
      <c r="AG38" s="277" t="s">
        <v>56</v>
      </c>
      <c r="AH38" s="278"/>
      <c r="AI38" s="279"/>
      <c r="AJ38" s="277" t="s">
        <v>57</v>
      </c>
      <c r="AK38" s="279"/>
      <c r="AL38" s="113" t="s">
        <v>19</v>
      </c>
      <c r="AM38" s="113" t="s">
        <v>18</v>
      </c>
      <c r="AN38" s="62"/>
    </row>
    <row r="39" spans="1:40" ht="18" customHeight="1" x14ac:dyDescent="0.4">
      <c r="A39" s="62"/>
      <c r="B39" s="81" t="s">
        <v>101</v>
      </c>
      <c r="C39" s="113">
        <f>COUNTIFS($B$11:$B$30,C$37,$C$11:$C$30,"A",$E$11:$E$30,"*")</f>
        <v>0</v>
      </c>
      <c r="D39" s="113">
        <f>COUNTIFS($B$11:$B$30,C$37,$C$11:$C$30,"B",$E$11:$E$30,"*")</f>
        <v>0</v>
      </c>
      <c r="E39" s="113">
        <f>COUNTIFS($B$11:$B$30,E$37,$C$11:$C$30,"A",$E$11:$E$30,"*")</f>
        <v>0</v>
      </c>
      <c r="F39" s="277">
        <f>COUNTIFS($B$11:$B$30,E$37,$C$11:$C$30,"B",$E$11:$E$30,"*")</f>
        <v>0</v>
      </c>
      <c r="G39" s="278"/>
      <c r="H39" s="279"/>
      <c r="I39" s="277">
        <f>COUNTIFS($B$11:$B$30,I$37,$C$11:$C$30,"A",$E$11:$E$30,"*")</f>
        <v>0</v>
      </c>
      <c r="J39" s="278"/>
      <c r="K39" s="279"/>
      <c r="L39" s="277">
        <f>COUNTIFS($B$11:$B$30,I$37,$C$11:$C$30,"B",$E$11:$E$30,"*")</f>
        <v>0</v>
      </c>
      <c r="M39" s="278"/>
      <c r="N39" s="279"/>
      <c r="O39" s="277">
        <f>COUNTIFS($B$11:$B$30,O$37,$C$11:$C$30,"A",$E$11:$E$30,"*")</f>
        <v>0</v>
      </c>
      <c r="P39" s="278"/>
      <c r="Q39" s="279"/>
      <c r="R39" s="277">
        <f>COUNTIFS($B$11:$B$30,O$37,$C$11:$C$30,"B",$E$11:$E$30,"*")</f>
        <v>0</v>
      </c>
      <c r="S39" s="278"/>
      <c r="T39" s="279"/>
      <c r="U39" s="277">
        <f>COUNTIFS($B$11:$B$30,U$37,$C$11:$C$30,"A",$E$11:$E$30,"*")</f>
        <v>0</v>
      </c>
      <c r="V39" s="278"/>
      <c r="W39" s="279"/>
      <c r="X39" s="277">
        <f>COUNTIFS($B$11:$B$30,U$37,$C$11:$C$30,"B",$E$11:$E$30,"*")</f>
        <v>0</v>
      </c>
      <c r="Y39" s="278"/>
      <c r="Z39" s="279"/>
      <c r="AA39" s="277">
        <f>COUNTIFS($B$11:$B$30,AA$37,$C$11:$C$30,"A",$E$11:$E$30,"*")</f>
        <v>0</v>
      </c>
      <c r="AB39" s="278"/>
      <c r="AC39" s="279"/>
      <c r="AD39" s="277">
        <f>COUNTIFS($B$11:$B$30,AA$37,$C$11:$C$30,"B",$E$11:$E$30,"*")</f>
        <v>0</v>
      </c>
      <c r="AE39" s="278"/>
      <c r="AF39" s="279"/>
      <c r="AG39" s="277">
        <f>COUNTIFS($B$11:$B$30,AG$37,$C$11:$C$30,"A",$E$11:$E$30,"*")</f>
        <v>0</v>
      </c>
      <c r="AH39" s="278"/>
      <c r="AI39" s="279"/>
      <c r="AJ39" s="277">
        <f>COUNTIFS($B$11:$B$30,AG$37,$C$11:$C$30,"B",$E$11:$E$30,"*")</f>
        <v>0</v>
      </c>
      <c r="AK39" s="279"/>
      <c r="AL39" s="113">
        <f>COUNTIFS($B$11:$B$30,AL$37,$C$11:$C$30,"A",$E$11:$E$30,"*")</f>
        <v>0</v>
      </c>
      <c r="AM39" s="113">
        <f>COUNTIFS($B$11:$B$30,AL$37,$C$11:$C$30,"B",$E$11:$E$30,"*")</f>
        <v>0</v>
      </c>
      <c r="AN39" s="62"/>
    </row>
    <row r="40" spans="1:40" ht="18" customHeight="1" x14ac:dyDescent="0.4">
      <c r="A40" s="62"/>
      <c r="B40" s="89" t="s">
        <v>102</v>
      </c>
      <c r="C40" s="113">
        <f>COUNTIFS($B$11:$B$30,C$37,$C$11:$C$30,"C",$E$11:$E$30,"*")</f>
        <v>0</v>
      </c>
      <c r="D40" s="113">
        <f>COUNTIFS($B$11:$B$30,C$37,$C$11:$C$30,"D",$E$11:$E$30,"*")</f>
        <v>0</v>
      </c>
      <c r="E40" s="113">
        <f>COUNTIFS($B$11:$B$30,E$37,$C$11:$C$30,"C",$E$11:$E$30,"*")</f>
        <v>0</v>
      </c>
      <c r="F40" s="277">
        <f>COUNTIFS($B$11:$B$30,E$37,$C$11:$C$30,"D",$E$11:$E$30,"*")</f>
        <v>0</v>
      </c>
      <c r="G40" s="278"/>
      <c r="H40" s="279"/>
      <c r="I40" s="277">
        <f>COUNTIFS($B$11:$B$30,I$37,$C$11:$C$30,"C",$E$11:$E$30,"*")</f>
        <v>0</v>
      </c>
      <c r="J40" s="278"/>
      <c r="K40" s="279"/>
      <c r="L40" s="277">
        <f>COUNTIFS($B$11:$B$30,I$37,$C$11:$C$30,"D",$E$11:$E$30,"*")</f>
        <v>0</v>
      </c>
      <c r="M40" s="278"/>
      <c r="N40" s="279"/>
      <c r="O40" s="277">
        <f>COUNTIFS($B$11:$B$30,O$37,$C$11:$C$30,"C",$E$11:$E$30,"*")</f>
        <v>0</v>
      </c>
      <c r="P40" s="278"/>
      <c r="Q40" s="279"/>
      <c r="R40" s="277">
        <f>COUNTIFS($B$11:$B$30,O$37,$C$11:$C$30,"D",$E$11:$E$30,"*")</f>
        <v>0</v>
      </c>
      <c r="S40" s="278"/>
      <c r="T40" s="279"/>
      <c r="U40" s="277">
        <f>COUNTIFS($B$11:$B$30,U$37,$C$11:$C$30,"C",$E$11:$E$30,"*")</f>
        <v>0</v>
      </c>
      <c r="V40" s="278"/>
      <c r="W40" s="279"/>
      <c r="X40" s="277">
        <f>COUNTIFS($B$11:$B$30,U$37,$C$11:$C$30,"D",$E$11:$E$30,"*")</f>
        <v>0</v>
      </c>
      <c r="Y40" s="278"/>
      <c r="Z40" s="279"/>
      <c r="AA40" s="277">
        <f>COUNTIFS($B$11:$B$30,AA$37,$C$11:$C$30,"C",$E$11:$E$30,"*")</f>
        <v>0</v>
      </c>
      <c r="AB40" s="278"/>
      <c r="AC40" s="279"/>
      <c r="AD40" s="277">
        <f>COUNTIFS($B$11:$B$30,AA$37,$C$11:$C$30,"D",$E$11:$E$30,"*")</f>
        <v>0</v>
      </c>
      <c r="AE40" s="278"/>
      <c r="AF40" s="279"/>
      <c r="AG40" s="277">
        <f>COUNTIFS($B$11:$B$30,AG$37,$C$11:$C$30,"C",$E$11:$E$30,"*")</f>
        <v>0</v>
      </c>
      <c r="AH40" s="278"/>
      <c r="AI40" s="279"/>
      <c r="AJ40" s="277">
        <f>COUNTIFS($B$11:$B$30,AG$37,$C$11:$C$30,"D",$E$11:$E$30,"*")</f>
        <v>0</v>
      </c>
      <c r="AK40" s="279"/>
      <c r="AL40" s="113">
        <f>COUNTIFS($B$11:$B$30,AL$37,$C$11:$C$30,"C",$E$11:$E$30,"*")</f>
        <v>0</v>
      </c>
      <c r="AM40" s="113">
        <f>COUNTIFS($B$11:$B$30,AL$37,$C$11:$C$30,"D",$E$11:$E$30,"*")</f>
        <v>0</v>
      </c>
      <c r="AN40" s="62"/>
    </row>
    <row r="41" spans="1:40" ht="24.95" customHeight="1" x14ac:dyDescent="0.4">
      <c r="A41" s="62"/>
      <c r="B41" s="89" t="s">
        <v>176</v>
      </c>
      <c r="C41" s="275" t="str">
        <f>IF($AK$3="４週",SUMIFS($AK$11:$AK$30,$B$11:$B$30,C37)/4/$AH$5,IF($AK$3="歴月",SUMIFS($AK$11:$AK$30,$B$11:$B$30,C37)/$AL$5,"記載する期間を選択してください"))</f>
        <v>記載する期間を選択してください</v>
      </c>
      <c r="D41" s="282"/>
      <c r="E41" s="275" t="str">
        <f>IF($AK$3="４週",SUMIFS($AK$11:$AK$30,$B$11:$B$30,E37)/4/$AH$5,IF($AK$3="歴月",SUMIFS($AK$11:$AK$30,$B$11:$B$30,E37)/$AL$5,"記載する期間を選択してください"))</f>
        <v>記載する期間を選択してください</v>
      </c>
      <c r="F41" s="276"/>
      <c r="G41" s="276"/>
      <c r="H41" s="282"/>
      <c r="I41" s="275" t="str">
        <f>IF($AK$3="４週",SUMIFS($AK$11:$AK$30,$B$11:$B$30,I37)/4/$AH$5,IF($AK$3="歴月",SUMIFS($AK$11:$AK$30,$B$11:$B$30,I37)/$AL$5,"記載する期間を選択してください"))</f>
        <v>記載する期間を選択してください</v>
      </c>
      <c r="J41" s="276"/>
      <c r="K41" s="276"/>
      <c r="L41" s="276"/>
      <c r="M41" s="276"/>
      <c r="N41" s="282"/>
      <c r="O41" s="275" t="str">
        <f>IF($AK$3="４週",SUMIFS($AK$11:$AK$30,$B$11:$B$30,O37)/4/$AH$5,IF($AK$3="歴月",SUMIFS($AK$11:$AK$30,$B$11:$B$30,O37)/$AL$5,"記載する期間を選択してください"))</f>
        <v>記載する期間を選択してください</v>
      </c>
      <c r="P41" s="276"/>
      <c r="Q41" s="276"/>
      <c r="R41" s="276"/>
      <c r="S41" s="276"/>
      <c r="T41" s="282"/>
      <c r="U41" s="275" t="str">
        <f>IF($AK$3="４週",SUMIFS($AK$11:$AK$30,$B$11:$B$30,U37)/4/$AH$5,IF($AK$3="歴月",SUMIFS($AK$11:$AK$30,$B$11:$B$30,U37)/$AL$5,"記載する期間を選択してください"))</f>
        <v>記載する期間を選択してください</v>
      </c>
      <c r="V41" s="276"/>
      <c r="W41" s="276"/>
      <c r="X41" s="276"/>
      <c r="Y41" s="276"/>
      <c r="Z41" s="282"/>
      <c r="AA41" s="275" t="str">
        <f>IF($AK$3="４週",SUMIFS($AK$11:$AK$30,$B$11:$B$30,AA37)/4/$AH$5,IF($AK$3="歴月",SUMIFS($AK$11:$AK$30,$B$11:$B$30,AA37)/$AL$5,"記載する期間を選択してください"))</f>
        <v>記載する期間を選択してください</v>
      </c>
      <c r="AB41" s="276"/>
      <c r="AC41" s="276"/>
      <c r="AD41" s="276"/>
      <c r="AE41" s="276"/>
      <c r="AF41" s="282"/>
      <c r="AG41" s="275" t="str">
        <f>IF($AK$3="４週",SUMIFS($AK$11:$AK$30,$B$11:$B$30,AG37)/4/$AH$5,IF($AK$3="歴月",SUMIFS($AK$11:$AK$30,$B$11:$B$30,AG37)/$AL$5,"記載する期間を選択してください"))</f>
        <v>記載する期間を選択してください</v>
      </c>
      <c r="AH41" s="276"/>
      <c r="AI41" s="276"/>
      <c r="AJ41" s="276"/>
      <c r="AK41" s="282"/>
      <c r="AL41" s="275" t="str">
        <f>IF($AK$3="４週",SUMIFS($AK$11:$AK$30,$B$11:$B$30,AL37)/4/$AH$5,IF($AK$3="歴月",SUMIFS($AK$11:$AK$30,$B$11:$B$30,AL37)/$AL$5,"記載する期間を選択してください"))</f>
        <v>記載する期間を選択してください</v>
      </c>
      <c r="AM41" s="282"/>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141</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142</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180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143</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144</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145</v>
      </c>
      <c r="B48" s="103"/>
      <c r="C48" s="60"/>
      <c r="D48" s="60"/>
      <c r="E48" s="60"/>
      <c r="F48" s="60"/>
      <c r="G48" s="60"/>
    </row>
    <row r="49" spans="1:7" ht="15" customHeight="1" x14ac:dyDescent="0.4">
      <c r="A49" s="60" t="s">
        <v>146</v>
      </c>
      <c r="B49" s="103"/>
      <c r="C49" s="60"/>
      <c r="D49" s="60"/>
      <c r="E49" s="60"/>
      <c r="F49" s="60"/>
      <c r="G49" s="60"/>
    </row>
    <row r="50" spans="1:7" ht="15" customHeight="1" x14ac:dyDescent="0.4">
      <c r="A50" s="60"/>
      <c r="B50" s="81" t="s">
        <v>147</v>
      </c>
      <c r="C50" s="257" t="s">
        <v>148</v>
      </c>
      <c r="D50" s="257"/>
      <c r="E50" s="257"/>
      <c r="F50" s="60"/>
      <c r="G50" s="60"/>
    </row>
    <row r="51" spans="1:7" ht="15" customHeight="1" x14ac:dyDescent="0.4">
      <c r="A51" s="60"/>
      <c r="B51" s="107" t="s">
        <v>165</v>
      </c>
      <c r="C51" s="271" t="s">
        <v>149</v>
      </c>
      <c r="D51" s="271"/>
      <c r="E51" s="271"/>
      <c r="F51" s="60"/>
      <c r="G51" s="60"/>
    </row>
    <row r="52" spans="1:7" ht="15" customHeight="1" x14ac:dyDescent="0.4">
      <c r="A52" s="60"/>
      <c r="B52" s="107" t="s">
        <v>166</v>
      </c>
      <c r="C52" s="271" t="s">
        <v>150</v>
      </c>
      <c r="D52" s="271"/>
      <c r="E52" s="271"/>
      <c r="F52" s="60"/>
      <c r="G52" s="60"/>
    </row>
    <row r="53" spans="1:7" ht="15" customHeight="1" x14ac:dyDescent="0.4">
      <c r="A53" s="60"/>
      <c r="B53" s="107" t="s">
        <v>167</v>
      </c>
      <c r="C53" s="271" t="s">
        <v>151</v>
      </c>
      <c r="D53" s="271"/>
      <c r="E53" s="271"/>
      <c r="F53" s="60"/>
      <c r="G53" s="60"/>
    </row>
    <row r="54" spans="1:7" ht="15" customHeight="1" x14ac:dyDescent="0.4">
      <c r="A54" s="60"/>
      <c r="B54" s="107" t="s">
        <v>168</v>
      </c>
      <c r="C54" s="271" t="s">
        <v>152</v>
      </c>
      <c r="D54" s="271"/>
      <c r="E54" s="271"/>
      <c r="F54" s="60"/>
      <c r="G54" s="60"/>
    </row>
    <row r="55" spans="1:7" ht="15" customHeight="1" x14ac:dyDescent="0.4">
      <c r="A55" s="60"/>
      <c r="B55" s="94" t="s">
        <v>153</v>
      </c>
      <c r="C55" s="60"/>
      <c r="D55" s="60"/>
      <c r="E55" s="60"/>
      <c r="F55" s="60"/>
      <c r="G55" s="60"/>
    </row>
    <row r="56" spans="1:7" ht="15" customHeight="1" x14ac:dyDescent="0.4">
      <c r="A56" s="60"/>
      <c r="B56" s="94" t="s">
        <v>170</v>
      </c>
      <c r="C56" s="60"/>
      <c r="D56" s="60"/>
      <c r="E56" s="60"/>
      <c r="F56" s="60"/>
      <c r="G56" s="60"/>
    </row>
    <row r="57" spans="1:7" ht="15" customHeight="1" x14ac:dyDescent="0.4">
      <c r="A57" s="60"/>
      <c r="B57" s="94" t="s">
        <v>154</v>
      </c>
      <c r="C57" s="60"/>
      <c r="D57" s="60"/>
      <c r="E57" s="60"/>
      <c r="F57" s="60"/>
      <c r="G57" s="60"/>
    </row>
    <row r="58" spans="1:7" ht="15" customHeight="1" x14ac:dyDescent="0.4">
      <c r="A58" s="60" t="s">
        <v>155</v>
      </c>
      <c r="B58" s="103"/>
      <c r="C58" s="60"/>
      <c r="D58" s="60"/>
      <c r="E58" s="60"/>
      <c r="F58" s="60"/>
      <c r="G58" s="60"/>
    </row>
    <row r="59" spans="1:7" ht="15" customHeight="1" x14ac:dyDescent="0.4">
      <c r="A59" s="60" t="s">
        <v>156</v>
      </c>
      <c r="B59" s="103"/>
      <c r="C59" s="60"/>
      <c r="D59" s="60"/>
      <c r="E59" s="60"/>
      <c r="F59" s="60"/>
      <c r="G59" s="60"/>
    </row>
    <row r="60" spans="1:7" ht="15" customHeight="1" x14ac:dyDescent="0.4">
      <c r="A60" s="60" t="s">
        <v>171</v>
      </c>
      <c r="B60" s="103"/>
      <c r="C60" s="60"/>
      <c r="D60" s="60"/>
      <c r="E60" s="60"/>
      <c r="F60" s="60"/>
      <c r="G60" s="60"/>
    </row>
    <row r="61" spans="1:7" ht="15" customHeight="1" x14ac:dyDescent="0.4">
      <c r="A61" s="60" t="s">
        <v>157</v>
      </c>
      <c r="B61" s="103"/>
      <c r="C61" s="60"/>
      <c r="D61" s="60"/>
      <c r="E61" s="60"/>
      <c r="F61" s="60"/>
      <c r="G61" s="60"/>
    </row>
    <row r="62" spans="1:7" ht="15" customHeight="1" x14ac:dyDescent="0.4">
      <c r="A62" s="60" t="s">
        <v>192</v>
      </c>
      <c r="B62" s="103"/>
      <c r="C62" s="60"/>
      <c r="D62" s="60"/>
      <c r="E62" s="60"/>
      <c r="F62" s="60"/>
      <c r="G62" s="60"/>
    </row>
    <row r="63" spans="1:7" ht="15" customHeight="1" x14ac:dyDescent="0.4">
      <c r="A63" s="60" t="s">
        <v>158</v>
      </c>
      <c r="B63" s="103"/>
      <c r="C63" s="60"/>
      <c r="D63" s="60"/>
      <c r="E63" s="60"/>
      <c r="F63" s="60"/>
      <c r="G63" s="60"/>
    </row>
    <row r="64" spans="1:7" ht="15" customHeight="1" x14ac:dyDescent="0.4">
      <c r="A64" s="60" t="s">
        <v>159</v>
      </c>
      <c r="B64" s="103"/>
      <c r="C64" s="60"/>
      <c r="D64" s="60"/>
      <c r="E64" s="60"/>
      <c r="F64" s="60"/>
      <c r="G64" s="60"/>
    </row>
    <row r="65" spans="1:7" ht="15" customHeight="1" x14ac:dyDescent="0.4">
      <c r="A65" s="60" t="s">
        <v>160</v>
      </c>
      <c r="B65" s="103"/>
      <c r="C65" s="60"/>
      <c r="D65" s="60"/>
      <c r="E65" s="60"/>
      <c r="F65" s="60"/>
      <c r="G65" s="60"/>
    </row>
    <row r="66" spans="1:7" ht="15" customHeight="1" x14ac:dyDescent="0.4">
      <c r="A66" s="60" t="s">
        <v>161</v>
      </c>
      <c r="B66" s="103"/>
      <c r="C66" s="60"/>
      <c r="D66" s="60"/>
      <c r="E66" s="60"/>
      <c r="F66" s="60"/>
      <c r="G66" s="60"/>
    </row>
    <row r="67" spans="1:7" ht="15" customHeight="1" x14ac:dyDescent="0.4">
      <c r="A67" s="60" t="s">
        <v>162</v>
      </c>
      <c r="B67" s="103"/>
      <c r="C67" s="60"/>
      <c r="D67" s="60"/>
      <c r="E67" s="60"/>
      <c r="F67" s="60"/>
      <c r="G67" s="60"/>
    </row>
    <row r="68" spans="1:7" ht="15" customHeight="1" x14ac:dyDescent="0.4">
      <c r="A68" s="60" t="s">
        <v>163</v>
      </c>
      <c r="B68" s="103"/>
      <c r="C68" s="60"/>
      <c r="D68" s="60"/>
      <c r="E68" s="60"/>
      <c r="F68" s="60"/>
      <c r="G68" s="60"/>
    </row>
    <row r="69" spans="1:7" ht="15" customHeight="1" x14ac:dyDescent="0.4">
      <c r="A69" s="60" t="s">
        <v>164</v>
      </c>
      <c r="B69" s="103"/>
      <c r="C69" s="60"/>
      <c r="D69" s="60"/>
      <c r="E69" s="60"/>
      <c r="F69" s="60"/>
      <c r="G69" s="60"/>
    </row>
    <row r="70" spans="1:7" ht="15" customHeight="1" x14ac:dyDescent="0.4">
      <c r="A70" s="60" t="s">
        <v>169</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130</v>
      </c>
      <c r="AJ1" s="88"/>
      <c r="AK1" s="252" t="s">
        <v>110</v>
      </c>
      <c r="AL1" s="252"/>
      <c r="AM1" s="252"/>
      <c r="AN1" s="252"/>
    </row>
    <row r="2" spans="1:40" ht="18" customHeight="1" x14ac:dyDescent="0.4">
      <c r="A2" s="62"/>
      <c r="B2" s="65"/>
      <c r="C2" s="65"/>
      <c r="D2" s="65"/>
      <c r="E2" s="65"/>
      <c r="F2" s="65"/>
      <c r="G2" s="65"/>
      <c r="H2" s="65"/>
      <c r="I2" s="65"/>
      <c r="J2" s="65"/>
      <c r="K2" s="105"/>
      <c r="L2" s="105"/>
      <c r="M2" s="259">
        <v>2024</v>
      </c>
      <c r="N2" s="259"/>
      <c r="O2" s="259"/>
      <c r="P2" s="259"/>
      <c r="Q2" s="258" t="s">
        <v>125</v>
      </c>
      <c r="R2" s="258"/>
      <c r="S2" s="259">
        <v>5</v>
      </c>
      <c r="T2" s="259"/>
      <c r="U2" s="258" t="s">
        <v>126</v>
      </c>
      <c r="V2" s="258"/>
      <c r="W2" s="65"/>
      <c r="X2" s="65"/>
      <c r="Y2" s="65"/>
      <c r="Z2" s="95"/>
      <c r="AA2" s="95"/>
      <c r="AC2" s="88"/>
      <c r="AD2" s="65"/>
      <c r="AE2" s="65"/>
      <c r="AF2" s="65"/>
      <c r="AG2" s="65"/>
      <c r="AH2" s="65"/>
      <c r="AI2" s="88" t="s">
        <v>131</v>
      </c>
      <c r="AJ2" s="88"/>
      <c r="AK2" s="253"/>
      <c r="AL2" s="253"/>
      <c r="AM2" s="253"/>
      <c r="AN2" s="253"/>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134</v>
      </c>
      <c r="AJ3" s="88"/>
      <c r="AK3" s="254"/>
      <c r="AL3" s="254"/>
      <c r="AM3" s="254"/>
      <c r="AN3" s="254"/>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135</v>
      </c>
      <c r="AJ4" s="88"/>
      <c r="AK4" s="254"/>
      <c r="AL4" s="254"/>
      <c r="AM4" s="254"/>
      <c r="AN4" s="254"/>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136</v>
      </c>
      <c r="AH5" s="272"/>
      <c r="AI5" s="272"/>
      <c r="AJ5" s="272"/>
      <c r="AK5" s="97" t="s">
        <v>132</v>
      </c>
      <c r="AL5" s="119"/>
      <c r="AM5" s="97" t="s">
        <v>133</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65" t="s">
        <v>128</v>
      </c>
      <c r="B7" s="257" t="s">
        <v>137</v>
      </c>
      <c r="C7" s="262" t="s">
        <v>138</v>
      </c>
      <c r="D7" s="257" t="s">
        <v>139</v>
      </c>
      <c r="E7" s="266" t="s">
        <v>140</v>
      </c>
      <c r="F7" s="261" t="s">
        <v>172</v>
      </c>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55" t="s">
        <v>173</v>
      </c>
      <c r="AL7" s="256" t="s">
        <v>174</v>
      </c>
      <c r="AM7" s="251" t="s">
        <v>175</v>
      </c>
      <c r="AN7" s="251"/>
    </row>
    <row r="8" spans="1:40" ht="15" customHeight="1" x14ac:dyDescent="0.4">
      <c r="A8" s="265"/>
      <c r="B8" s="257"/>
      <c r="C8" s="263"/>
      <c r="D8" s="257"/>
      <c r="E8" s="266"/>
      <c r="F8" s="257" t="s">
        <v>97</v>
      </c>
      <c r="G8" s="257"/>
      <c r="H8" s="257"/>
      <c r="I8" s="257"/>
      <c r="J8" s="257"/>
      <c r="K8" s="257"/>
      <c r="L8" s="257"/>
      <c r="M8" s="257" t="s">
        <v>98</v>
      </c>
      <c r="N8" s="257"/>
      <c r="O8" s="257"/>
      <c r="P8" s="257"/>
      <c r="Q8" s="257"/>
      <c r="R8" s="257"/>
      <c r="S8" s="257"/>
      <c r="T8" s="257" t="s">
        <v>99</v>
      </c>
      <c r="U8" s="257"/>
      <c r="V8" s="257"/>
      <c r="W8" s="257"/>
      <c r="X8" s="257"/>
      <c r="Y8" s="257"/>
      <c r="Z8" s="257"/>
      <c r="AA8" s="257" t="s">
        <v>100</v>
      </c>
      <c r="AB8" s="257"/>
      <c r="AC8" s="257"/>
      <c r="AD8" s="257"/>
      <c r="AE8" s="257"/>
      <c r="AF8" s="257"/>
      <c r="AG8" s="257"/>
      <c r="AH8" s="257" t="s">
        <v>103</v>
      </c>
      <c r="AI8" s="257"/>
      <c r="AJ8" s="257"/>
      <c r="AK8" s="255"/>
      <c r="AL8" s="256"/>
      <c r="AM8" s="251"/>
      <c r="AN8" s="251"/>
    </row>
    <row r="9" spans="1:40" ht="15" customHeight="1" x14ac:dyDescent="0.4">
      <c r="A9" s="265"/>
      <c r="B9" s="257"/>
      <c r="C9" s="263"/>
      <c r="D9" s="257"/>
      <c r="E9" s="266"/>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5"/>
      <c r="AL9" s="256"/>
      <c r="AM9" s="251"/>
      <c r="AN9" s="251"/>
    </row>
    <row r="10" spans="1:40" ht="15" customHeight="1" x14ac:dyDescent="0.4">
      <c r="A10" s="265"/>
      <c r="B10" s="257"/>
      <c r="C10" s="264"/>
      <c r="D10" s="257"/>
      <c r="E10" s="266"/>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5"/>
      <c r="AL10" s="256"/>
      <c r="AM10" s="251"/>
      <c r="AN10" s="251"/>
    </row>
    <row r="11" spans="1:40" ht="18" customHeight="1" x14ac:dyDescent="0.4">
      <c r="A11" s="79">
        <v>1</v>
      </c>
      <c r="B11" s="115" t="s">
        <v>106</v>
      </c>
      <c r="C11" s="90" t="s">
        <v>165</v>
      </c>
      <c r="D11" s="116"/>
      <c r="E11" s="117" t="s">
        <v>165</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9"/>
      <c r="AN11" s="269"/>
    </row>
    <row r="12" spans="1:40" ht="18" customHeight="1" x14ac:dyDescent="0.4">
      <c r="A12" s="79">
        <v>2</v>
      </c>
      <c r="B12" s="115" t="s">
        <v>106</v>
      </c>
      <c r="C12" s="90" t="s">
        <v>166</v>
      </c>
      <c r="D12" s="116"/>
      <c r="E12" s="117" t="s">
        <v>166</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69"/>
      <c r="AN12" s="269"/>
    </row>
    <row r="13" spans="1:40" ht="18" customHeight="1" x14ac:dyDescent="0.4">
      <c r="A13" s="79">
        <v>3</v>
      </c>
      <c r="B13" s="115" t="s">
        <v>106</v>
      </c>
      <c r="C13" s="90" t="s">
        <v>167</v>
      </c>
      <c r="D13" s="116"/>
      <c r="E13" s="117" t="s">
        <v>167</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69"/>
      <c r="AN13" s="269"/>
    </row>
    <row r="14" spans="1:40" ht="18" customHeight="1" x14ac:dyDescent="0.4">
      <c r="A14" s="79">
        <v>4</v>
      </c>
      <c r="B14" s="115" t="s">
        <v>106</v>
      </c>
      <c r="C14" s="90" t="s">
        <v>168</v>
      </c>
      <c r="D14" s="116"/>
      <c r="E14" s="117" t="s">
        <v>168</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69"/>
      <c r="AN14" s="269"/>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69"/>
      <c r="AN15" s="269"/>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9"/>
      <c r="AN16" s="269"/>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9"/>
      <c r="AN17" s="269"/>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9"/>
      <c r="AN18" s="269"/>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9"/>
      <c r="AN19" s="269"/>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9"/>
      <c r="AN20" s="269"/>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9"/>
      <c r="AN21" s="269"/>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9"/>
      <c r="AN22" s="269"/>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9"/>
      <c r="AN23" s="269"/>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9"/>
      <c r="AN24" s="269"/>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9"/>
      <c r="AN25" s="269"/>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9"/>
      <c r="AN26" s="269"/>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9"/>
      <c r="AN27" s="269"/>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9"/>
      <c r="AN28" s="269"/>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9"/>
      <c r="AN29" s="269"/>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9"/>
      <c r="AN30" s="269"/>
    </row>
    <row r="31" spans="1:40" ht="18" customHeight="1" x14ac:dyDescent="0.4">
      <c r="A31" s="266" t="s">
        <v>94</v>
      </c>
      <c r="B31" s="267"/>
      <c r="C31" s="267"/>
      <c r="D31" s="267"/>
      <c r="E31" s="267"/>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70"/>
      <c r="AN31" s="270"/>
    </row>
    <row r="32" spans="1:40" ht="18" customHeight="1" x14ac:dyDescent="0.4">
      <c r="A32" s="267" t="s">
        <v>95</v>
      </c>
      <c r="B32" s="267"/>
      <c r="C32" s="267"/>
      <c r="D32" s="267"/>
      <c r="E32" s="26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70"/>
      <c r="AN32" s="270"/>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
      <c r="A36" s="73" t="s">
        <v>179</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275" t="str">
        <f>IF(VLOOKUP($AK$1,選択肢!$A$1:$J$7,C42,FALSE)=0,"-",VLOOKUP($AK$1,選択肢!$A$1:$J$7,C42,FALSE))</f>
        <v>管理者</v>
      </c>
      <c r="D37" s="276"/>
      <c r="E37" s="281" t="str">
        <f>IF(VLOOKUP($AK$1,選択肢!$A$1:$J$7,E42,FALSE)=0,"-",VLOOKUP($AK$1,選択肢!$A$1:$J$7,E42,FALSE))</f>
        <v>児童発達支援管理責任者</v>
      </c>
      <c r="F37" s="281"/>
      <c r="G37" s="281"/>
      <c r="H37" s="281"/>
      <c r="I37" s="275" t="str">
        <f>IF(VLOOKUP($AK$1,選択肢!$A$1:$J$7,I42,FALSE)=0,"-",VLOOKUP($AK$1,選択肢!$A$1:$J$7,I42,FALSE))</f>
        <v>訪問支援員</v>
      </c>
      <c r="J37" s="276"/>
      <c r="K37" s="276"/>
      <c r="L37" s="276"/>
      <c r="M37" s="276"/>
      <c r="N37" s="282"/>
      <c r="O37" s="275" t="str">
        <f>IF(VLOOKUP($AK$1,選択肢!$A$1:$J$7,O42,FALSE)=0,"-",VLOOKUP($AK$1,選択肢!$A$1:$J$7,O42,FALSE))</f>
        <v>-</v>
      </c>
      <c r="P37" s="276"/>
      <c r="Q37" s="276"/>
      <c r="R37" s="276"/>
      <c r="S37" s="276"/>
      <c r="T37" s="282"/>
      <c r="U37" s="275" t="str">
        <f>IF(VLOOKUP($AK$1,選択肢!$A$1:$J$7,U42,FALSE)=0,"-",VLOOKUP($AK$1,選択肢!$A$1:$J$7,U42,FALSE))</f>
        <v>-</v>
      </c>
      <c r="V37" s="276"/>
      <c r="W37" s="276"/>
      <c r="X37" s="276"/>
      <c r="Y37" s="276"/>
      <c r="Z37" s="282"/>
      <c r="AA37" s="275" t="str">
        <f>IF(VLOOKUP($AK$1,選択肢!$A$1:$J$7,AA42,FALSE)=0,"-",VLOOKUP($AK$1,選択肢!$A$1:$J$7,AA42,FALSE))</f>
        <v>-</v>
      </c>
      <c r="AB37" s="276"/>
      <c r="AC37" s="276"/>
      <c r="AD37" s="276"/>
      <c r="AE37" s="276"/>
      <c r="AF37" s="282"/>
      <c r="AG37" s="281" t="str">
        <f>IF(VLOOKUP($AK$1,選択肢!$A$1:$J$7,AG42,FALSE)=0,"-",VLOOKUP($AK$1,選択肢!$A$1:$J$7,AG42,FALSE))</f>
        <v>-</v>
      </c>
      <c r="AH37" s="281"/>
      <c r="AI37" s="281"/>
      <c r="AJ37" s="281"/>
      <c r="AK37" s="281"/>
      <c r="AL37" s="281" t="str">
        <f>IF(VLOOKUP($AK$1,選択肢!$A$1:$J$7,AL42,FALSE)=0,"-",VLOOKUP($AK$1,選択肢!$A$1:$J$7,AL42,FALSE))</f>
        <v>-</v>
      </c>
      <c r="AM37" s="281"/>
      <c r="AN37" s="62"/>
    </row>
    <row r="38" spans="1:40" ht="18" customHeight="1" x14ac:dyDescent="0.4">
      <c r="A38" s="62"/>
      <c r="B38" s="82"/>
      <c r="C38" s="114" t="s">
        <v>56</v>
      </c>
      <c r="D38" s="114" t="s">
        <v>57</v>
      </c>
      <c r="E38" s="113" t="s">
        <v>56</v>
      </c>
      <c r="F38" s="280" t="s">
        <v>57</v>
      </c>
      <c r="G38" s="280"/>
      <c r="H38" s="280"/>
      <c r="I38" s="277" t="s">
        <v>56</v>
      </c>
      <c r="J38" s="278"/>
      <c r="K38" s="279"/>
      <c r="L38" s="277" t="s">
        <v>57</v>
      </c>
      <c r="M38" s="278"/>
      <c r="N38" s="279"/>
      <c r="O38" s="277" t="s">
        <v>56</v>
      </c>
      <c r="P38" s="278"/>
      <c r="Q38" s="279"/>
      <c r="R38" s="277" t="s">
        <v>57</v>
      </c>
      <c r="S38" s="278"/>
      <c r="T38" s="279"/>
      <c r="U38" s="277" t="s">
        <v>56</v>
      </c>
      <c r="V38" s="278"/>
      <c r="W38" s="279"/>
      <c r="X38" s="277" t="s">
        <v>57</v>
      </c>
      <c r="Y38" s="278"/>
      <c r="Z38" s="279"/>
      <c r="AA38" s="277" t="s">
        <v>56</v>
      </c>
      <c r="AB38" s="278"/>
      <c r="AC38" s="279"/>
      <c r="AD38" s="277" t="s">
        <v>57</v>
      </c>
      <c r="AE38" s="278"/>
      <c r="AF38" s="279"/>
      <c r="AG38" s="277" t="s">
        <v>56</v>
      </c>
      <c r="AH38" s="278"/>
      <c r="AI38" s="279"/>
      <c r="AJ38" s="277" t="s">
        <v>57</v>
      </c>
      <c r="AK38" s="279"/>
      <c r="AL38" s="113" t="s">
        <v>19</v>
      </c>
      <c r="AM38" s="113" t="s">
        <v>18</v>
      </c>
      <c r="AN38" s="62"/>
    </row>
    <row r="39" spans="1:40" ht="18" customHeight="1" x14ac:dyDescent="0.4">
      <c r="A39" s="62"/>
      <c r="B39" s="81" t="s">
        <v>101</v>
      </c>
      <c r="C39" s="113">
        <f>COUNTIFS($B$11:$B$30,C$37,$C$11:$C$30,"A",$E$11:$E$30,"*")</f>
        <v>0</v>
      </c>
      <c r="D39" s="113">
        <f>COUNTIFS($B$11:$B$30,C$37,$C$11:$C$30,"B",$E$11:$E$30,"*")</f>
        <v>0</v>
      </c>
      <c r="E39" s="113">
        <f>COUNTIFS($B$11:$B$30,E$37,$C$11:$C$30,"A",$E$11:$E$30,"*")</f>
        <v>0</v>
      </c>
      <c r="F39" s="277">
        <f>COUNTIFS($B$11:$B$30,E$37,$C$11:$C$30,"B",$E$11:$E$30,"*")</f>
        <v>0</v>
      </c>
      <c r="G39" s="278"/>
      <c r="H39" s="279"/>
      <c r="I39" s="277">
        <f>COUNTIFS($B$11:$B$30,I$37,$C$11:$C$30,"A",$E$11:$E$30,"*")</f>
        <v>0</v>
      </c>
      <c r="J39" s="278"/>
      <c r="K39" s="279"/>
      <c r="L39" s="277">
        <f>COUNTIFS($B$11:$B$30,I$37,$C$11:$C$30,"B",$E$11:$E$30,"*")</f>
        <v>0</v>
      </c>
      <c r="M39" s="278"/>
      <c r="N39" s="279"/>
      <c r="O39" s="277">
        <f>COUNTIFS($B$11:$B$30,O$37,$C$11:$C$30,"A",$E$11:$E$30,"*")</f>
        <v>0</v>
      </c>
      <c r="P39" s="278"/>
      <c r="Q39" s="279"/>
      <c r="R39" s="277">
        <f>COUNTIFS($B$11:$B$30,O$37,$C$11:$C$30,"B",$E$11:$E$30,"*")</f>
        <v>0</v>
      </c>
      <c r="S39" s="278"/>
      <c r="T39" s="279"/>
      <c r="U39" s="277">
        <f>COUNTIFS($B$11:$B$30,U$37,$C$11:$C$30,"A",$E$11:$E$30,"*")</f>
        <v>0</v>
      </c>
      <c r="V39" s="278"/>
      <c r="W39" s="279"/>
      <c r="X39" s="277">
        <f>COUNTIFS($B$11:$B$30,U$37,$C$11:$C$30,"B",$E$11:$E$30,"*")</f>
        <v>0</v>
      </c>
      <c r="Y39" s="278"/>
      <c r="Z39" s="279"/>
      <c r="AA39" s="277">
        <f>COUNTIFS($B$11:$B$30,AA$37,$C$11:$C$30,"A",$E$11:$E$30,"*")</f>
        <v>0</v>
      </c>
      <c r="AB39" s="278"/>
      <c r="AC39" s="279"/>
      <c r="AD39" s="277">
        <f>COUNTIFS($B$11:$B$30,AA$37,$C$11:$C$30,"B",$E$11:$E$30,"*")</f>
        <v>0</v>
      </c>
      <c r="AE39" s="278"/>
      <c r="AF39" s="279"/>
      <c r="AG39" s="277">
        <f>COUNTIFS($B$11:$B$30,AG$37,$C$11:$C$30,"A",$E$11:$E$30,"*")</f>
        <v>0</v>
      </c>
      <c r="AH39" s="278"/>
      <c r="AI39" s="279"/>
      <c r="AJ39" s="277">
        <f>COUNTIFS($B$11:$B$30,AG$37,$C$11:$C$30,"B",$E$11:$E$30,"*")</f>
        <v>0</v>
      </c>
      <c r="AK39" s="279"/>
      <c r="AL39" s="113">
        <f>COUNTIFS($B$11:$B$30,AL$37,$C$11:$C$30,"A",$E$11:$E$30,"*")</f>
        <v>0</v>
      </c>
      <c r="AM39" s="113">
        <f>COUNTIFS($B$11:$B$30,AL$37,$C$11:$C$30,"B",$E$11:$E$30,"*")</f>
        <v>0</v>
      </c>
      <c r="AN39" s="62"/>
    </row>
    <row r="40" spans="1:40" ht="18" customHeight="1" x14ac:dyDescent="0.4">
      <c r="A40" s="62"/>
      <c r="B40" s="89" t="s">
        <v>102</v>
      </c>
      <c r="C40" s="113">
        <f>COUNTIFS($B$11:$B$30,C$37,$C$11:$C$30,"C",$E$11:$E$30,"*")</f>
        <v>0</v>
      </c>
      <c r="D40" s="113">
        <f>COUNTIFS($B$11:$B$30,C$37,$C$11:$C$30,"D",$E$11:$E$30,"*")</f>
        <v>0</v>
      </c>
      <c r="E40" s="113">
        <f>COUNTIFS($B$11:$B$30,E$37,$C$11:$C$30,"C",$E$11:$E$30,"*")</f>
        <v>0</v>
      </c>
      <c r="F40" s="277">
        <f>COUNTIFS($B$11:$B$30,E$37,$C$11:$C$30,"D",$E$11:$E$30,"*")</f>
        <v>0</v>
      </c>
      <c r="G40" s="278"/>
      <c r="H40" s="279"/>
      <c r="I40" s="277">
        <f>COUNTIFS($B$11:$B$30,I$37,$C$11:$C$30,"C",$E$11:$E$30,"*")</f>
        <v>0</v>
      </c>
      <c r="J40" s="278"/>
      <c r="K40" s="279"/>
      <c r="L40" s="277">
        <f>COUNTIFS($B$11:$B$30,I$37,$C$11:$C$30,"D",$E$11:$E$30,"*")</f>
        <v>0</v>
      </c>
      <c r="M40" s="278"/>
      <c r="N40" s="279"/>
      <c r="O40" s="277">
        <f>COUNTIFS($B$11:$B$30,O$37,$C$11:$C$30,"C",$E$11:$E$30,"*")</f>
        <v>0</v>
      </c>
      <c r="P40" s="278"/>
      <c r="Q40" s="279"/>
      <c r="R40" s="277">
        <f>COUNTIFS($B$11:$B$30,O$37,$C$11:$C$30,"D",$E$11:$E$30,"*")</f>
        <v>0</v>
      </c>
      <c r="S40" s="278"/>
      <c r="T40" s="279"/>
      <c r="U40" s="277">
        <f>COUNTIFS($B$11:$B$30,U$37,$C$11:$C$30,"C",$E$11:$E$30,"*")</f>
        <v>0</v>
      </c>
      <c r="V40" s="278"/>
      <c r="W40" s="279"/>
      <c r="X40" s="277">
        <f>COUNTIFS($B$11:$B$30,U$37,$C$11:$C$30,"D",$E$11:$E$30,"*")</f>
        <v>0</v>
      </c>
      <c r="Y40" s="278"/>
      <c r="Z40" s="279"/>
      <c r="AA40" s="277">
        <f>COUNTIFS($B$11:$B$30,AA$37,$C$11:$C$30,"C",$E$11:$E$30,"*")</f>
        <v>0</v>
      </c>
      <c r="AB40" s="278"/>
      <c r="AC40" s="279"/>
      <c r="AD40" s="277">
        <f>COUNTIFS($B$11:$B$30,AA$37,$C$11:$C$30,"D",$E$11:$E$30,"*")</f>
        <v>0</v>
      </c>
      <c r="AE40" s="278"/>
      <c r="AF40" s="279"/>
      <c r="AG40" s="277">
        <f>COUNTIFS($B$11:$B$30,AG$37,$C$11:$C$30,"C",$E$11:$E$30,"*")</f>
        <v>0</v>
      </c>
      <c r="AH40" s="278"/>
      <c r="AI40" s="279"/>
      <c r="AJ40" s="277">
        <f>COUNTIFS($B$11:$B$30,AG$37,$C$11:$C$30,"D",$E$11:$E$30,"*")</f>
        <v>0</v>
      </c>
      <c r="AK40" s="279"/>
      <c r="AL40" s="113">
        <f>COUNTIFS($B$11:$B$30,AL$37,$C$11:$C$30,"C",$E$11:$E$30,"*")</f>
        <v>0</v>
      </c>
      <c r="AM40" s="113">
        <f>COUNTIFS($B$11:$B$30,AL$37,$C$11:$C$30,"D",$E$11:$E$30,"*")</f>
        <v>0</v>
      </c>
      <c r="AN40" s="62"/>
    </row>
    <row r="41" spans="1:40" ht="24.95" customHeight="1" x14ac:dyDescent="0.4">
      <c r="A41" s="62"/>
      <c r="B41" s="89" t="s">
        <v>176</v>
      </c>
      <c r="C41" s="275" t="str">
        <f>IF($AK$3="４週",SUMIFS($AK$11:$AK$30,$B$11:$B$30,C37)/4/$AH$5,IF($AK$3="歴月",SUMIFS($AK$11:$AK$30,$B$11:$B$30,C37)/$AL$5,"記載する期間を選択してください"))</f>
        <v>記載する期間を選択してください</v>
      </c>
      <c r="D41" s="282"/>
      <c r="E41" s="275" t="str">
        <f>IF($AK$3="４週",SUMIFS($AK$11:$AK$30,$B$11:$B$30,E37)/4/$AH$5,IF($AK$3="歴月",SUMIFS($AK$11:$AK$30,$B$11:$B$30,E37)/$AL$5,"記載する期間を選択してください"))</f>
        <v>記載する期間を選択してください</v>
      </c>
      <c r="F41" s="276"/>
      <c r="G41" s="276"/>
      <c r="H41" s="282"/>
      <c r="I41" s="275" t="str">
        <f>IF($AK$3="４週",SUMIFS($AK$11:$AK$30,$B$11:$B$30,I37)/4/$AH$5,IF($AK$3="歴月",SUMIFS($AK$11:$AK$30,$B$11:$B$30,I37)/$AL$5,"記載する期間を選択してください"))</f>
        <v>記載する期間を選択してください</v>
      </c>
      <c r="J41" s="276"/>
      <c r="K41" s="276"/>
      <c r="L41" s="276"/>
      <c r="M41" s="276"/>
      <c r="N41" s="282"/>
      <c r="O41" s="275" t="str">
        <f>IF($AK$3="４週",SUMIFS($AK$11:$AK$30,$B$11:$B$30,O37)/4/$AH$5,IF($AK$3="歴月",SUMIFS($AK$11:$AK$30,$B$11:$B$30,O37)/$AL$5,"記載する期間を選択してください"))</f>
        <v>記載する期間を選択してください</v>
      </c>
      <c r="P41" s="276"/>
      <c r="Q41" s="276"/>
      <c r="R41" s="276"/>
      <c r="S41" s="276"/>
      <c r="T41" s="282"/>
      <c r="U41" s="275" t="str">
        <f>IF($AK$3="４週",SUMIFS($AK$11:$AK$30,$B$11:$B$30,U37)/4/$AH$5,IF($AK$3="歴月",SUMIFS($AK$11:$AK$30,$B$11:$B$30,U37)/$AL$5,"記載する期間を選択してください"))</f>
        <v>記載する期間を選択してください</v>
      </c>
      <c r="V41" s="276"/>
      <c r="W41" s="276"/>
      <c r="X41" s="276"/>
      <c r="Y41" s="276"/>
      <c r="Z41" s="282"/>
      <c r="AA41" s="275" t="str">
        <f>IF($AK$3="４週",SUMIFS($AK$11:$AK$30,$B$11:$B$30,AA37)/4/$AH$5,IF($AK$3="歴月",SUMIFS($AK$11:$AK$30,$B$11:$B$30,AA37)/$AL$5,"記載する期間を選択してください"))</f>
        <v>記載する期間を選択してください</v>
      </c>
      <c r="AB41" s="276"/>
      <c r="AC41" s="276"/>
      <c r="AD41" s="276"/>
      <c r="AE41" s="276"/>
      <c r="AF41" s="282"/>
      <c r="AG41" s="275" t="str">
        <f>IF($AK$3="４週",SUMIFS($AK$11:$AK$30,$B$11:$B$30,AG37)/4/$AH$5,IF($AK$3="歴月",SUMIFS($AK$11:$AK$30,$B$11:$B$30,AG37)/$AL$5,"記載する期間を選択してください"))</f>
        <v>記載する期間を選択してください</v>
      </c>
      <c r="AH41" s="276"/>
      <c r="AI41" s="276"/>
      <c r="AJ41" s="276"/>
      <c r="AK41" s="282"/>
      <c r="AL41" s="275" t="str">
        <f>IF($AK$3="４週",SUMIFS($AK$11:$AK$30,$B$11:$B$30,AL37)/4/$AH$5,IF($AK$3="歴月",SUMIFS($AK$11:$AK$30,$B$11:$B$30,AL37)/$AL$5,"記載する期間を選択してください"))</f>
        <v>記載する期間を選択してください</v>
      </c>
      <c r="AM41" s="282"/>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141</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142</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180</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143</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144</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145</v>
      </c>
      <c r="B48" s="103"/>
      <c r="C48" s="60"/>
      <c r="D48" s="60"/>
      <c r="E48" s="60"/>
      <c r="F48" s="60"/>
      <c r="G48" s="60"/>
    </row>
    <row r="49" spans="1:7" ht="15" customHeight="1" x14ac:dyDescent="0.4">
      <c r="A49" s="60" t="s">
        <v>146</v>
      </c>
      <c r="B49" s="103"/>
      <c r="C49" s="60"/>
      <c r="D49" s="60"/>
      <c r="E49" s="60"/>
      <c r="F49" s="60"/>
      <c r="G49" s="60"/>
    </row>
    <row r="50" spans="1:7" ht="15" customHeight="1" x14ac:dyDescent="0.4">
      <c r="A50" s="60"/>
      <c r="B50" s="81" t="s">
        <v>147</v>
      </c>
      <c r="C50" s="257" t="s">
        <v>148</v>
      </c>
      <c r="D50" s="257"/>
      <c r="E50" s="257"/>
      <c r="F50" s="60"/>
      <c r="G50" s="60"/>
    </row>
    <row r="51" spans="1:7" ht="15" customHeight="1" x14ac:dyDescent="0.4">
      <c r="A51" s="60"/>
      <c r="B51" s="107" t="s">
        <v>165</v>
      </c>
      <c r="C51" s="271" t="s">
        <v>149</v>
      </c>
      <c r="D51" s="271"/>
      <c r="E51" s="271"/>
      <c r="F51" s="60"/>
      <c r="G51" s="60"/>
    </row>
    <row r="52" spans="1:7" ht="15" customHeight="1" x14ac:dyDescent="0.4">
      <c r="A52" s="60"/>
      <c r="B52" s="107" t="s">
        <v>166</v>
      </c>
      <c r="C52" s="271" t="s">
        <v>150</v>
      </c>
      <c r="D52" s="271"/>
      <c r="E52" s="271"/>
      <c r="F52" s="60"/>
      <c r="G52" s="60"/>
    </row>
    <row r="53" spans="1:7" ht="15" customHeight="1" x14ac:dyDescent="0.4">
      <c r="A53" s="60"/>
      <c r="B53" s="107" t="s">
        <v>167</v>
      </c>
      <c r="C53" s="271" t="s">
        <v>151</v>
      </c>
      <c r="D53" s="271"/>
      <c r="E53" s="271"/>
      <c r="F53" s="60"/>
      <c r="G53" s="60"/>
    </row>
    <row r="54" spans="1:7" ht="15" customHeight="1" x14ac:dyDescent="0.4">
      <c r="A54" s="60"/>
      <c r="B54" s="107" t="s">
        <v>168</v>
      </c>
      <c r="C54" s="271" t="s">
        <v>152</v>
      </c>
      <c r="D54" s="271"/>
      <c r="E54" s="271"/>
      <c r="F54" s="60"/>
      <c r="G54" s="60"/>
    </row>
    <row r="55" spans="1:7" ht="15" customHeight="1" x14ac:dyDescent="0.4">
      <c r="A55" s="60"/>
      <c r="B55" s="94" t="s">
        <v>153</v>
      </c>
      <c r="C55" s="60"/>
      <c r="D55" s="60"/>
      <c r="E55" s="60"/>
      <c r="F55" s="60"/>
      <c r="G55" s="60"/>
    </row>
    <row r="56" spans="1:7" ht="15" customHeight="1" x14ac:dyDescent="0.4">
      <c r="A56" s="60"/>
      <c r="B56" s="94" t="s">
        <v>170</v>
      </c>
      <c r="C56" s="60"/>
      <c r="D56" s="60"/>
      <c r="E56" s="60"/>
      <c r="F56" s="60"/>
      <c r="G56" s="60"/>
    </row>
    <row r="57" spans="1:7" ht="15" customHeight="1" x14ac:dyDescent="0.4">
      <c r="A57" s="60"/>
      <c r="B57" s="94" t="s">
        <v>154</v>
      </c>
      <c r="C57" s="60"/>
      <c r="D57" s="60"/>
      <c r="E57" s="60"/>
      <c r="F57" s="60"/>
      <c r="G57" s="60"/>
    </row>
    <row r="58" spans="1:7" ht="15" customHeight="1" x14ac:dyDescent="0.4">
      <c r="A58" s="60" t="s">
        <v>155</v>
      </c>
      <c r="B58" s="103"/>
      <c r="C58" s="60"/>
      <c r="D58" s="60"/>
      <c r="E58" s="60"/>
      <c r="F58" s="60"/>
      <c r="G58" s="60"/>
    </row>
    <row r="59" spans="1:7" ht="15" customHeight="1" x14ac:dyDescent="0.4">
      <c r="A59" s="60" t="s">
        <v>156</v>
      </c>
      <c r="B59" s="103"/>
      <c r="C59" s="60"/>
      <c r="D59" s="60"/>
      <c r="E59" s="60"/>
      <c r="F59" s="60"/>
      <c r="G59" s="60"/>
    </row>
    <row r="60" spans="1:7" ht="15" customHeight="1" x14ac:dyDescent="0.4">
      <c r="A60" s="60" t="s">
        <v>171</v>
      </c>
      <c r="B60" s="103"/>
      <c r="C60" s="60"/>
      <c r="D60" s="60"/>
      <c r="E60" s="60"/>
      <c r="F60" s="60"/>
      <c r="G60" s="60"/>
    </row>
    <row r="61" spans="1:7" ht="15" customHeight="1" x14ac:dyDescent="0.4">
      <c r="A61" s="60" t="s">
        <v>157</v>
      </c>
      <c r="B61" s="103"/>
      <c r="C61" s="60"/>
      <c r="D61" s="60"/>
      <c r="E61" s="60"/>
      <c r="F61" s="60"/>
      <c r="G61" s="60"/>
    </row>
    <row r="62" spans="1:7" ht="15" customHeight="1" x14ac:dyDescent="0.4">
      <c r="A62" s="60" t="s">
        <v>192</v>
      </c>
      <c r="B62" s="103"/>
      <c r="C62" s="60"/>
      <c r="D62" s="60"/>
      <c r="E62" s="60"/>
      <c r="F62" s="60"/>
      <c r="G62" s="60"/>
    </row>
    <row r="63" spans="1:7" ht="15" customHeight="1" x14ac:dyDescent="0.4">
      <c r="A63" s="60" t="s">
        <v>158</v>
      </c>
      <c r="B63" s="103"/>
      <c r="C63" s="60"/>
      <c r="D63" s="60"/>
      <c r="E63" s="60"/>
      <c r="F63" s="60"/>
      <c r="G63" s="60"/>
    </row>
    <row r="64" spans="1:7" ht="15" customHeight="1" x14ac:dyDescent="0.4">
      <c r="A64" s="60" t="s">
        <v>159</v>
      </c>
      <c r="B64" s="103"/>
      <c r="C64" s="60"/>
      <c r="D64" s="60"/>
      <c r="E64" s="60"/>
      <c r="F64" s="60"/>
      <c r="G64" s="60"/>
    </row>
    <row r="65" spans="1:7" ht="15" customHeight="1" x14ac:dyDescent="0.4">
      <c r="A65" s="60" t="s">
        <v>160</v>
      </c>
      <c r="B65" s="103"/>
      <c r="C65" s="60"/>
      <c r="D65" s="60"/>
      <c r="E65" s="60"/>
      <c r="F65" s="60"/>
      <c r="G65" s="60"/>
    </row>
    <row r="66" spans="1:7" ht="15" customHeight="1" x14ac:dyDescent="0.4">
      <c r="A66" s="60" t="s">
        <v>161</v>
      </c>
      <c r="B66" s="103"/>
      <c r="C66" s="60"/>
      <c r="D66" s="60"/>
      <c r="E66" s="60"/>
      <c r="F66" s="60"/>
      <c r="G66" s="60"/>
    </row>
    <row r="67" spans="1:7" ht="15" customHeight="1" x14ac:dyDescent="0.4">
      <c r="A67" s="60" t="s">
        <v>162</v>
      </c>
      <c r="B67" s="103"/>
      <c r="C67" s="60"/>
      <c r="D67" s="60"/>
      <c r="E67" s="60"/>
      <c r="F67" s="60"/>
      <c r="G67" s="60"/>
    </row>
    <row r="68" spans="1:7" ht="15" customHeight="1" x14ac:dyDescent="0.4">
      <c r="A68" s="60" t="s">
        <v>163</v>
      </c>
      <c r="B68" s="103"/>
      <c r="C68" s="60"/>
      <c r="D68" s="60"/>
      <c r="E68" s="60"/>
      <c r="F68" s="60"/>
      <c r="G68" s="60"/>
    </row>
    <row r="69" spans="1:7" ht="15" customHeight="1" x14ac:dyDescent="0.4">
      <c r="A69" s="60" t="s">
        <v>164</v>
      </c>
      <c r="B69" s="103"/>
      <c r="C69" s="60"/>
      <c r="D69" s="60"/>
      <c r="E69" s="60"/>
      <c r="F69" s="60"/>
      <c r="G69" s="60"/>
    </row>
    <row r="70" spans="1:7" ht="15" customHeight="1" x14ac:dyDescent="0.4">
      <c r="A70" s="60" t="s">
        <v>169</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7"/>
  <sheetViews>
    <sheetView workbookViewId="0">
      <selection activeCell="C12" sqref="C12"/>
    </sheetView>
  </sheetViews>
  <sheetFormatPr defaultRowHeight="18.75" x14ac:dyDescent="0.4"/>
  <cols>
    <col min="1" max="1" width="26.375" customWidth="1"/>
  </cols>
  <sheetData>
    <row r="1" spans="1:11" x14ac:dyDescent="0.4">
      <c r="A1" t="s">
        <v>127</v>
      </c>
      <c r="B1" t="s">
        <v>116</v>
      </c>
      <c r="C1" t="s">
        <v>117</v>
      </c>
      <c r="D1" t="s">
        <v>118</v>
      </c>
      <c r="E1" t="s">
        <v>119</v>
      </c>
      <c r="F1" t="s">
        <v>120</v>
      </c>
      <c r="G1" t="s">
        <v>121</v>
      </c>
      <c r="H1" t="s">
        <v>122</v>
      </c>
      <c r="I1" t="s">
        <v>123</v>
      </c>
      <c r="J1" t="s">
        <v>124</v>
      </c>
      <c r="K1" t="s">
        <v>191</v>
      </c>
    </row>
    <row r="2" spans="1:11" x14ac:dyDescent="0.4">
      <c r="A2" s="124" t="s">
        <v>109</v>
      </c>
      <c r="B2" s="124" t="s">
        <v>105</v>
      </c>
      <c r="C2" s="124" t="s">
        <v>108</v>
      </c>
      <c r="D2" s="124" t="s">
        <v>190</v>
      </c>
      <c r="E2" s="124"/>
      <c r="F2" s="124"/>
      <c r="G2" s="124"/>
      <c r="H2" s="124"/>
      <c r="I2" s="124"/>
      <c r="J2" s="124"/>
    </row>
    <row r="3" spans="1:11" x14ac:dyDescent="0.4">
      <c r="A3" s="124" t="s">
        <v>177</v>
      </c>
      <c r="B3" s="124" t="s">
        <v>105</v>
      </c>
      <c r="C3" s="124" t="s">
        <v>111</v>
      </c>
      <c r="D3" s="124" t="s">
        <v>112</v>
      </c>
      <c r="E3" s="124" t="s">
        <v>113</v>
      </c>
      <c r="F3" s="124" t="s">
        <v>114</v>
      </c>
      <c r="G3" s="124" t="s">
        <v>107</v>
      </c>
      <c r="H3" s="124" t="s">
        <v>196</v>
      </c>
      <c r="I3" s="124"/>
      <c r="J3" s="124"/>
    </row>
    <row r="4" spans="1:11" x14ac:dyDescent="0.4">
      <c r="A4" s="124" t="s">
        <v>189</v>
      </c>
      <c r="B4" s="124" t="s">
        <v>105</v>
      </c>
      <c r="C4" s="124" t="s">
        <v>111</v>
      </c>
      <c r="D4" s="124" t="s">
        <v>185</v>
      </c>
      <c r="E4" s="124" t="s">
        <v>107</v>
      </c>
      <c r="F4" s="124" t="s">
        <v>112</v>
      </c>
      <c r="G4" s="124" t="s">
        <v>113</v>
      </c>
      <c r="H4" s="124" t="s">
        <v>114</v>
      </c>
      <c r="I4" s="124" t="s">
        <v>196</v>
      </c>
      <c r="J4" s="124"/>
    </row>
    <row r="5" spans="1:11" x14ac:dyDescent="0.4">
      <c r="A5" s="124" t="s">
        <v>188</v>
      </c>
      <c r="B5" s="124" t="s">
        <v>105</v>
      </c>
      <c r="C5" s="124" t="s">
        <v>111</v>
      </c>
      <c r="D5" s="124" t="s">
        <v>185</v>
      </c>
      <c r="E5" s="124" t="s">
        <v>112</v>
      </c>
      <c r="F5" s="124" t="s">
        <v>113</v>
      </c>
      <c r="G5" s="124" t="s">
        <v>186</v>
      </c>
      <c r="H5" s="124" t="s">
        <v>187</v>
      </c>
      <c r="I5" s="124" t="s">
        <v>114</v>
      </c>
      <c r="J5" s="124" t="s">
        <v>107</v>
      </c>
      <c r="K5" s="124" t="s">
        <v>196</v>
      </c>
    </row>
    <row r="6" spans="1:11" x14ac:dyDescent="0.4">
      <c r="A6" s="124" t="s">
        <v>110</v>
      </c>
      <c r="B6" s="124" t="s">
        <v>105</v>
      </c>
      <c r="C6" s="124" t="s">
        <v>111</v>
      </c>
      <c r="D6" s="124" t="s">
        <v>115</v>
      </c>
      <c r="E6" s="124"/>
      <c r="F6" s="124"/>
      <c r="G6" s="124"/>
      <c r="H6" s="124"/>
      <c r="I6" s="124"/>
      <c r="J6" s="124"/>
      <c r="K6" s="124"/>
    </row>
    <row r="7" spans="1:11" x14ac:dyDescent="0.4">
      <c r="A7" s="124" t="s">
        <v>104</v>
      </c>
      <c r="B7" s="124" t="s">
        <v>105</v>
      </c>
      <c r="C7" s="124" t="s">
        <v>111</v>
      </c>
      <c r="D7" s="124" t="s">
        <v>115</v>
      </c>
      <c r="E7" s="124"/>
      <c r="F7" s="124"/>
      <c r="G7" s="124"/>
      <c r="H7" s="124"/>
      <c r="I7" s="124"/>
      <c r="J7" s="124"/>
      <c r="K7" s="12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付表３－２</vt:lpstr>
      <vt:lpstr>勤務形態一覧表（汎用）</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選択肢</vt:lpstr>
      <vt:lpstr>'勤務形態一覧（特定相談支援・障害児相談支援）'!Print_Area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'勤務形態一覧表（保育所等訪問支援）'!Print_Area</vt:lpstr>
      <vt:lpstr>居宅訪問型児童発達支援</vt:lpstr>
      <vt:lpstr>児童発達支援・児童発達支援センターであるもの</vt:lpstr>
      <vt:lpstr>児童発達支援・主として重症心身障害児を対象とする場合</vt:lpstr>
      <vt:lpstr>児童発達支援・放課後等デイサービス</vt:lpstr>
      <vt:lpstr>特定相談支援・障害児相談支援</vt: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2024-07-01T08:48:31Z</dcterms:modified>
</cp:coreProperties>
</file>