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3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30" windowWidth="15480" windowHeight="8670" activeTab="2"/>
  </bookViews>
  <sheets>
    <sheet name="基本情報" sheetId="1" r:id="rId1"/>
    <sheet name="基本ﾁｪｯｸﾘｽﾄ" sheetId="5" r:id="rId2"/>
    <sheet name="ｹｱﾌﾟﾗﾝ" sheetId="7" r:id="rId3"/>
    <sheet name="評価票" sheetId="8" r:id="rId4"/>
  </sheets>
  <definedNames>
    <definedName name="_xlnm._FilterDatabase" localSheetId="2" hidden="1">ｹｱﾌﾟﾗﾝ!$A$1:$CM$8</definedName>
    <definedName name="_xlnm._FilterDatabase" localSheetId="0" hidden="1">基本情報!$A$45:$G$73</definedName>
    <definedName name="_xlnm.Print_Area" localSheetId="2">ｹｱﾌﾟﾗﾝ!$A$1:$CM$50</definedName>
    <definedName name="_xlnm.Print_Area" localSheetId="1">基本ﾁｪｯｸﾘｽﾄ!$A$1:$AA$46</definedName>
    <definedName name="_xlnm.Print_Area" localSheetId="0">基本情報!$A$1:$AP$74</definedName>
    <definedName name="_xlnm.Print_Area" localSheetId="3">評価票!$A$1:$O$18</definedName>
  </definedNames>
  <calcPr calcId="145621"/>
</workbook>
</file>

<file path=xl/calcChain.xml><?xml version="1.0" encoding="utf-8"?>
<calcChain xmlns="http://schemas.openxmlformats.org/spreadsheetml/2006/main">
  <c r="M3" i="7" l="1"/>
  <c r="P46" i="5"/>
  <c r="V44" i="5"/>
  <c r="V46" i="5" s="1"/>
  <c r="S44" i="5"/>
  <c r="S46" i="5" s="1"/>
  <c r="P44" i="5"/>
  <c r="S48" i="7" s="1"/>
  <c r="M44" i="5"/>
  <c r="M46" i="5" s="1"/>
  <c r="G44" i="5"/>
  <c r="G46" i="5" s="1"/>
  <c r="K20" i="5"/>
  <c r="J2" i="5"/>
  <c r="H2" i="5"/>
  <c r="F2" i="5"/>
  <c r="W48" i="7" l="1"/>
  <c r="G48" i="7"/>
  <c r="AA48" i="7"/>
  <c r="O48" i="7"/>
  <c r="S44" i="1"/>
  <c r="BE11" i="1" l="1"/>
  <c r="BE10" i="1"/>
  <c r="BE9" i="1"/>
  <c r="AX12" i="1"/>
  <c r="AX11" i="1"/>
  <c r="AX10" i="1"/>
  <c r="AX9" i="1"/>
  <c r="AR5" i="1"/>
  <c r="AZ5" i="1" s="1"/>
  <c r="AR6" i="1"/>
  <c r="AZ6" i="1" s="1"/>
  <c r="F20" i="5"/>
  <c r="A11" i="8"/>
  <c r="A9" i="8"/>
  <c r="A7" i="8"/>
  <c r="K3" i="8"/>
  <c r="B3" i="8"/>
  <c r="H5" i="7"/>
  <c r="E3" i="7"/>
  <c r="BL3" i="7"/>
  <c r="BI3" i="7"/>
  <c r="BF3" i="7"/>
  <c r="AZ3" i="7"/>
  <c r="AW3" i="7"/>
  <c r="AT3" i="7"/>
  <c r="AF3" i="7"/>
  <c r="AC3" i="7"/>
  <c r="Z3" i="7"/>
  <c r="O7" i="5"/>
  <c r="X5" i="5"/>
  <c r="V5" i="5"/>
  <c r="T5" i="5"/>
  <c r="R5" i="5"/>
  <c r="D5" i="5"/>
  <c r="D3" i="5"/>
  <c r="AM8" i="1" l="1"/>
  <c r="O3" i="7" s="1"/>
  <c r="P20" i="5"/>
  <c r="AB20" i="5" s="1"/>
  <c r="J44" i="5" l="1"/>
  <c r="J46" i="5" s="1"/>
  <c r="D44" i="5"/>
  <c r="D46" i="5" s="1"/>
  <c r="Z5" i="5"/>
  <c r="K48" i="7" l="1"/>
</calcChain>
</file>

<file path=xl/comments1.xml><?xml version="1.0" encoding="utf-8"?>
<comments xmlns="http://schemas.openxmlformats.org/spreadsheetml/2006/main">
  <authors>
    <author>池田 圭介</author>
  </authors>
  <commentList>
    <comment ref="Z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  <comment ref="H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</commentList>
</comments>
</file>

<file path=xl/comments2.xml><?xml version="1.0" encoding="utf-8"?>
<comments xmlns="http://schemas.openxmlformats.org/spreadsheetml/2006/main">
  <authors>
    <author>池田 圭介</author>
  </authors>
  <commentList>
    <comment ref="X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  <comment ref="AR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  <comment ref="AC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元号選択</t>
        </r>
      </text>
    </comment>
  </commentList>
</comments>
</file>

<file path=xl/sharedStrings.xml><?xml version="1.0" encoding="utf-8"?>
<sst xmlns="http://schemas.openxmlformats.org/spreadsheetml/2006/main" count="651" uniqueCount="406">
  <si>
    <t>担当介護支援専門員</t>
    <rPh sb="0" eb="2">
      <t>タントウ</t>
    </rPh>
    <rPh sb="2" eb="4">
      <t>カイゴ</t>
    </rPh>
    <rPh sb="4" eb="6">
      <t>シエン</t>
    </rPh>
    <rPh sb="6" eb="9">
      <t>センモンイン</t>
    </rPh>
    <phoneticPr fontId="1"/>
  </si>
  <si>
    <t>(</t>
    <phoneticPr fontId="1"/>
  </si>
  <si>
    <t>TEL</t>
    <phoneticPr fontId="1"/>
  </si>
  <si>
    <t>FAX</t>
    <phoneticPr fontId="1"/>
  </si>
  <si>
    <t>記入年月日</t>
    <rPh sb="0" eb="2">
      <t>キニュウ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</si>
  <si>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</si>
  <si>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</si>
  <si>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</si>
  <si>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</si>
  <si>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－</t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</si>
  <si>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</si>
  <si>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様</t>
    <rPh sb="0" eb="1">
      <t>サマ</t>
    </rPh>
    <phoneticPr fontId="1"/>
  </si>
  <si>
    <t>被保険者番号</t>
    <rPh sb="0" eb="4">
      <t>ヒホケンシャ</t>
    </rPh>
    <rPh sb="4" eb="6">
      <t>バンゴウ</t>
    </rPh>
    <phoneticPr fontId="1"/>
  </si>
  <si>
    <t>認定期間</t>
    <rPh sb="0" eb="2">
      <t>ニンテイ</t>
    </rPh>
    <rPh sb="2" eb="4">
      <t>キカン</t>
    </rPh>
    <phoneticPr fontId="1"/>
  </si>
  <si>
    <t>認定日</t>
    <rPh sb="0" eb="2">
      <t>ニンテイ</t>
    </rPh>
    <rPh sb="2" eb="3">
      <t>ヒ</t>
    </rPh>
    <phoneticPr fontId="1"/>
  </si>
  <si>
    <t>生年月日</t>
    <rPh sb="0" eb="2">
      <t>セイネン</t>
    </rPh>
    <rPh sb="2" eb="4">
      <t>ガッピ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</si>
  <si>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</si>
  <si>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</si>
  <si>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</si>
  <si>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</si>
  <si>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</si>
  <si>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</si>
  <si>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</si>
  <si>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</si>
  <si>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</si>
  <si>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.</t>
    <phoneticPr fontId="1"/>
  </si>
  <si>
    <t>～</t>
    <phoneticPr fontId="1"/>
  </si>
  <si>
    <t>自立・J1・J2・A1・A2・B1・B2・C1・C2</t>
    <rPh sb="0" eb="2">
      <t>ジリツ</t>
    </rPh>
    <phoneticPr fontId="1"/>
  </si>
  <si>
    <t>障害手帳</t>
    <rPh sb="0" eb="2">
      <t>ショウガイ</t>
    </rPh>
    <rPh sb="2" eb="4">
      <t>テチョウ</t>
    </rPh>
    <phoneticPr fontId="1"/>
  </si>
  <si>
    <t>無・有（身障・精神・知的）</t>
    <rPh sb="0" eb="1">
      <t>ナシ</t>
    </rPh>
    <rPh sb="2" eb="3">
      <t>アリ</t>
    </rPh>
    <rPh sb="4" eb="6">
      <t>シンショウ</t>
    </rPh>
    <rPh sb="7" eb="9">
      <t>セイシン</t>
    </rPh>
    <rPh sb="10" eb="12">
      <t>チテキ</t>
    </rPh>
    <phoneticPr fontId="1"/>
  </si>
  <si>
    <t>級</t>
    <rPh sb="0" eb="1">
      <t>キュウ</t>
    </rPh>
    <phoneticPr fontId="1"/>
  </si>
  <si>
    <t>)・申請中・未申請</t>
    <phoneticPr fontId="1"/>
  </si>
  <si>
    <t>名前</t>
    <rPh sb="0" eb="2">
      <t>ナマエ</t>
    </rPh>
    <phoneticPr fontId="1"/>
  </si>
  <si>
    <t>続柄</t>
    <rPh sb="0" eb="2">
      <t>ゾクガラ</t>
    </rPh>
    <phoneticPr fontId="1"/>
  </si>
  <si>
    <t>家族状況等</t>
    <rPh sb="0" eb="2">
      <t>カゾク</t>
    </rPh>
    <rPh sb="2" eb="4">
      <t>ジョウキョウ</t>
    </rPh>
    <rPh sb="4" eb="5">
      <t>トウ</t>
    </rPh>
    <phoneticPr fontId="1"/>
  </si>
  <si>
    <t>《家族構成》</t>
    <rPh sb="1" eb="3">
      <t>カゾク</t>
    </rPh>
    <rPh sb="3" eb="5">
      <t>コウセイ</t>
    </rPh>
    <phoneticPr fontId="1"/>
  </si>
  <si>
    <t>近隣の
協力等</t>
    <rPh sb="0" eb="2">
      <t>キンリン</t>
    </rPh>
    <rPh sb="4" eb="6">
      <t>キョウリョク</t>
    </rPh>
    <rPh sb="6" eb="7">
      <t>トウ</t>
    </rPh>
    <phoneticPr fontId="1"/>
  </si>
  <si>
    <t>受診状況
医療機関
(TEL)</t>
    <rPh sb="0" eb="2">
      <t>ジュシン</t>
    </rPh>
    <rPh sb="2" eb="4">
      <t>ジョウキョウ</t>
    </rPh>
    <rPh sb="5" eb="7">
      <t>イリョウ</t>
    </rPh>
    <rPh sb="7" eb="9">
      <t>キカン</t>
    </rPh>
    <phoneticPr fontId="1"/>
  </si>
  <si>
    <t>経済状況</t>
    <rPh sb="0" eb="2">
      <t>ケイザイ</t>
    </rPh>
    <rPh sb="2" eb="4">
      <t>ジョウキョウ</t>
    </rPh>
    <phoneticPr fontId="1"/>
  </si>
  <si>
    <t>生活保護</t>
    <rPh sb="0" eb="2">
      <t>セイカツ</t>
    </rPh>
    <rPh sb="2" eb="4">
      <t>ホゴ</t>
    </rPh>
    <phoneticPr fontId="1"/>
  </si>
  <si>
    <t>金銭管理</t>
    <rPh sb="0" eb="2">
      <t>キンセン</t>
    </rPh>
    <rPh sb="2" eb="4">
      <t>カンリ</t>
    </rPh>
    <phoneticPr fontId="1"/>
  </si>
  <si>
    <t>無・有</t>
    <rPh sb="0" eb="1">
      <t>ナシ</t>
    </rPh>
    <rPh sb="2" eb="3">
      <t>アリ</t>
    </rPh>
    <phoneticPr fontId="1"/>
  </si>
  <si>
    <t>円／月</t>
    <rPh sb="0" eb="1">
      <t>エン</t>
    </rPh>
    <rPh sb="2" eb="3">
      <t>ツキ</t>
    </rPh>
    <phoneticPr fontId="1"/>
  </si>
  <si>
    <t>)</t>
    <phoneticPr fontId="1"/>
  </si>
  <si>
    <t>本人・その他(</t>
    <rPh sb="0" eb="2">
      <t>ホンニン</t>
    </rPh>
    <rPh sb="5" eb="6">
      <t>タ</t>
    </rPh>
    <phoneticPr fontId="1"/>
  </si>
  <si>
    <t>週間スケジュール</t>
    <rPh sb="0" eb="2">
      <t>シュウカン</t>
    </rPh>
    <phoneticPr fontId="1"/>
  </si>
  <si>
    <t>生 活 歴</t>
    <rPh sb="0" eb="1">
      <t>ショウ</t>
    </rPh>
    <rPh sb="2" eb="3">
      <t>カツ</t>
    </rPh>
    <rPh sb="4" eb="5">
      <t>レキ</t>
    </rPh>
    <phoneticPr fontId="1"/>
  </si>
  <si>
    <t>生活に対する
意向</t>
    <rPh sb="0" eb="2">
      <t>セイカツ</t>
    </rPh>
    <rPh sb="3" eb="4">
      <t>タイ</t>
    </rPh>
    <rPh sb="7" eb="9">
      <t>イコウ</t>
    </rPh>
    <phoneticPr fontId="1"/>
  </si>
  <si>
    <t>経　　過</t>
    <rPh sb="0" eb="1">
      <t>キョウ</t>
    </rPh>
    <rPh sb="3" eb="4">
      <t>カ</t>
    </rPh>
    <phoneticPr fontId="1"/>
  </si>
  <si>
    <t>短期記憶</t>
    <rPh sb="0" eb="2">
      <t>タンキ</t>
    </rPh>
    <rPh sb="2" eb="4">
      <t>キオク</t>
    </rPh>
    <phoneticPr fontId="1"/>
  </si>
  <si>
    <t>心身等の状況</t>
    <rPh sb="0" eb="3">
      <t>シンシントウ</t>
    </rPh>
    <rPh sb="4" eb="6">
      <t>ジョウキョウ</t>
    </rPh>
    <phoneticPr fontId="1"/>
  </si>
  <si>
    <t>口腔清潔</t>
    <rPh sb="0" eb="2">
      <t>コウクウ</t>
    </rPh>
    <rPh sb="2" eb="4">
      <t>セイケツ</t>
    </rPh>
    <phoneticPr fontId="1"/>
  </si>
  <si>
    <t>ＡＤＬ等の状況</t>
    <rPh sb="3" eb="4">
      <t>トウ</t>
    </rPh>
    <rPh sb="5" eb="7">
      <t>ジョウキョウ</t>
    </rPh>
    <phoneticPr fontId="1"/>
  </si>
  <si>
    <t>ゴミ出し</t>
    <rPh sb="2" eb="3">
      <t>ダ</t>
    </rPh>
    <phoneticPr fontId="1"/>
  </si>
  <si>
    <t>ＩＡＤＬ状況</t>
    <rPh sb="4" eb="6">
      <t>ジョウキョウ</t>
    </rPh>
    <phoneticPr fontId="1"/>
  </si>
  <si>
    <t>精神周辺
症状</t>
    <rPh sb="0" eb="2">
      <t>セイシン</t>
    </rPh>
    <rPh sb="2" eb="4">
      <t>シュウヘン</t>
    </rPh>
    <rPh sb="5" eb="7">
      <t>ショウジョウ</t>
    </rPh>
    <phoneticPr fontId="1"/>
  </si>
  <si>
    <t>自立</t>
    <rPh sb="0" eb="2">
      <t>ジリツ</t>
    </rPh>
    <phoneticPr fontId="1"/>
  </si>
  <si>
    <t>一部介助</t>
    <phoneticPr fontId="1"/>
  </si>
  <si>
    <t>支えが必要</t>
    <rPh sb="0" eb="1">
      <t>ササ</t>
    </rPh>
    <rPh sb="3" eb="5">
      <t>ヒツヨウ</t>
    </rPh>
    <phoneticPr fontId="1"/>
  </si>
  <si>
    <t>あり</t>
    <phoneticPr fontId="1"/>
  </si>
  <si>
    <t>問題なし</t>
    <rPh sb="0" eb="2">
      <t>モンダイ</t>
    </rPh>
    <phoneticPr fontId="1"/>
  </si>
  <si>
    <r>
      <t>(</t>
    </r>
    <r>
      <rPr>
        <sz val="8"/>
        <color indexed="8"/>
        <rFont val="ＭＳ ゴシック"/>
        <family val="3"/>
        <charset val="128"/>
      </rPr>
      <t>特記</t>
    </r>
    <rPh sb="1" eb="3">
      <t>トッキ</t>
    </rPh>
    <phoneticPr fontId="1"/>
  </si>
  <si>
    <t>)</t>
    <phoneticPr fontId="1"/>
  </si>
  <si>
    <t>移　動</t>
    <rPh sb="0" eb="1">
      <t>ワタル</t>
    </rPh>
    <rPh sb="2" eb="3">
      <t>ドウ</t>
    </rPh>
    <phoneticPr fontId="1"/>
  </si>
  <si>
    <t>移　乗</t>
    <rPh sb="0" eb="1">
      <t>ワタル</t>
    </rPh>
    <rPh sb="2" eb="3">
      <t>ジョウ</t>
    </rPh>
    <phoneticPr fontId="1"/>
  </si>
  <si>
    <t>座　位</t>
    <rPh sb="0" eb="1">
      <t>ザ</t>
    </rPh>
    <rPh sb="2" eb="3">
      <t>クライ</t>
    </rPh>
    <phoneticPr fontId="1"/>
  </si>
  <si>
    <t>立　位</t>
    <rPh sb="0" eb="1">
      <t>リツ</t>
    </rPh>
    <rPh sb="2" eb="3">
      <t>クライ</t>
    </rPh>
    <phoneticPr fontId="1"/>
  </si>
  <si>
    <t>麻　痺</t>
    <rPh sb="0" eb="1">
      <t>アサ</t>
    </rPh>
    <rPh sb="2" eb="3">
      <t>ヒ</t>
    </rPh>
    <phoneticPr fontId="1"/>
  </si>
  <si>
    <t>拘　縮</t>
    <rPh sb="0" eb="1">
      <t>カカ</t>
    </rPh>
    <rPh sb="2" eb="3">
      <t>チヂミ</t>
    </rPh>
    <phoneticPr fontId="1"/>
  </si>
  <si>
    <t>視　力</t>
    <rPh sb="0" eb="1">
      <t>シ</t>
    </rPh>
    <rPh sb="2" eb="3">
      <t>リョク</t>
    </rPh>
    <phoneticPr fontId="1"/>
  </si>
  <si>
    <t>聴　力</t>
    <rPh sb="0" eb="1">
      <t>キ</t>
    </rPh>
    <rPh sb="2" eb="3">
      <t>リョク</t>
    </rPh>
    <phoneticPr fontId="1"/>
  </si>
  <si>
    <t>言　語</t>
    <rPh sb="0" eb="1">
      <t>ゲン</t>
    </rPh>
    <rPh sb="2" eb="3">
      <t>ゴ</t>
    </rPh>
    <phoneticPr fontId="1"/>
  </si>
  <si>
    <t>理　解</t>
    <rPh sb="0" eb="1">
      <t>リ</t>
    </rPh>
    <rPh sb="2" eb="3">
      <t>カイ</t>
    </rPh>
    <phoneticPr fontId="1"/>
  </si>
  <si>
    <t>食　事</t>
    <rPh sb="0" eb="1">
      <t>ショク</t>
    </rPh>
    <rPh sb="2" eb="3">
      <t>コト</t>
    </rPh>
    <phoneticPr fontId="1"/>
  </si>
  <si>
    <t>服　薬</t>
    <rPh sb="0" eb="1">
      <t>フク</t>
    </rPh>
    <rPh sb="2" eb="3">
      <t>クスリ</t>
    </rPh>
    <phoneticPr fontId="1"/>
  </si>
  <si>
    <t>睡　眠</t>
    <rPh sb="0" eb="1">
      <t>スイ</t>
    </rPh>
    <rPh sb="2" eb="3">
      <t>ネム</t>
    </rPh>
    <phoneticPr fontId="1"/>
  </si>
  <si>
    <t>入　浴</t>
    <rPh sb="0" eb="1">
      <t>ハイ</t>
    </rPh>
    <rPh sb="2" eb="3">
      <t>ヨク</t>
    </rPh>
    <phoneticPr fontId="1"/>
  </si>
  <si>
    <t>更　衣</t>
    <rPh sb="0" eb="1">
      <t>サラ</t>
    </rPh>
    <rPh sb="2" eb="3">
      <t>コロモ</t>
    </rPh>
    <phoneticPr fontId="1"/>
  </si>
  <si>
    <t>整　容</t>
    <rPh sb="0" eb="1">
      <t>ヒトシ</t>
    </rPh>
    <rPh sb="2" eb="3">
      <t>カタチ</t>
    </rPh>
    <phoneticPr fontId="1"/>
  </si>
  <si>
    <t>掃　除</t>
    <rPh sb="0" eb="1">
      <t>ソウ</t>
    </rPh>
    <rPh sb="2" eb="3">
      <t>ジョ</t>
    </rPh>
    <phoneticPr fontId="1"/>
  </si>
  <si>
    <t>洗　濯</t>
    <rPh sb="0" eb="1">
      <t>ススグ</t>
    </rPh>
    <rPh sb="2" eb="3">
      <t>スス</t>
    </rPh>
    <phoneticPr fontId="1"/>
  </si>
  <si>
    <t>調　理</t>
    <rPh sb="0" eb="1">
      <t>チョウ</t>
    </rPh>
    <rPh sb="2" eb="3">
      <t>リ</t>
    </rPh>
    <phoneticPr fontId="1"/>
  </si>
  <si>
    <t>(尿意：</t>
    <rPh sb="1" eb="3">
      <t>ニョウイ</t>
    </rPh>
    <phoneticPr fontId="1"/>
  </si>
  <si>
    <t>時々</t>
    <rPh sb="0" eb="2">
      <t>トキドキ</t>
    </rPh>
    <phoneticPr fontId="1"/>
  </si>
  <si>
    <t>※上記の情報は、利用者本人及び家族の同意に基づき提供しています。</t>
    <rPh sb="1" eb="3">
      <t>ジョウキ</t>
    </rPh>
    <rPh sb="4" eb="6">
      <t>ジョウホウ</t>
    </rPh>
    <rPh sb="8" eb="11">
      <t>リヨウシャ</t>
    </rPh>
    <rPh sb="11" eb="13">
      <t>ホンニン</t>
    </rPh>
    <rPh sb="13" eb="14">
      <t>オヨ</t>
    </rPh>
    <rPh sb="15" eb="17">
      <t>カゾク</t>
    </rPh>
    <rPh sb="18" eb="20">
      <t>ドウイ</t>
    </rPh>
    <rPh sb="21" eb="22">
      <t>モト</t>
    </rPh>
    <rPh sb="24" eb="26">
      <t>テイキョウ</t>
    </rPh>
    <phoneticPr fontId="1"/>
  </si>
  <si>
    <t>基本情報・情報提供書</t>
    <rPh sb="0" eb="2">
      <t>キホン</t>
    </rPh>
    <rPh sb="2" eb="4">
      <t>ジョウホウ</t>
    </rPh>
    <rPh sb="5" eb="7">
      <t>ジョウホウ</t>
    </rPh>
    <rPh sb="7" eb="9">
      <t>テイキョウ</t>
    </rPh>
    <rPh sb="9" eb="10">
      <t>ショ</t>
    </rPh>
    <phoneticPr fontId="1"/>
  </si>
  <si>
    <t>良</t>
    <rPh sb="0" eb="1">
      <t>ヨ</t>
    </rPh>
    <phoneticPr fontId="1"/>
  </si>
  <si>
    <t>不眠</t>
    <rPh sb="0" eb="2">
      <t>フミン</t>
    </rPh>
    <phoneticPr fontId="1"/>
  </si>
  <si>
    <t>買い物</t>
    <rPh sb="0" eb="1">
      <t>バイ</t>
    </rPh>
    <rPh sb="2" eb="3">
      <t>モノ</t>
    </rPh>
    <phoneticPr fontId="1"/>
  </si>
  <si>
    <t>便意：</t>
    <rPh sb="0" eb="2">
      <t>ベンイ</t>
    </rPh>
    <phoneticPr fontId="1"/>
  </si>
  <si>
    <t>備考</t>
    <rPh sb="0" eb="2">
      <t>ビコウ</t>
    </rPh>
    <phoneticPr fontId="1"/>
  </si>
  <si>
    <t>　主：主介護者、☆：キーパーソン</t>
    <phoneticPr fontId="1"/>
  </si>
  <si>
    <t>やや難</t>
    <rPh sb="2" eb="3">
      <t>ナン</t>
    </rPh>
    <phoneticPr fontId="1"/>
  </si>
  <si>
    <t>有</t>
    <rPh sb="0" eb="1">
      <t>あり</t>
    </rPh>
    <phoneticPr fontId="6" type="Hiragana" alignment="distributed"/>
  </si>
  <si>
    <t>無</t>
    <rPh sb="0" eb="1">
      <t>なし</t>
    </rPh>
    <phoneticPr fontId="6" type="Hiragana" alignment="distributed"/>
  </si>
  <si>
    <r>
      <rPr>
        <sz val="10"/>
        <color indexed="8"/>
        <rFont val="ＭＳ ゴシック"/>
        <family val="3"/>
        <charset val="128"/>
      </rPr>
      <t>(</t>
    </r>
    <r>
      <rPr>
        <sz val="8"/>
        <color indexed="8"/>
        <rFont val="ＭＳ ゴシック"/>
        <family val="3"/>
        <charset val="128"/>
      </rPr>
      <t>義歯</t>
    </r>
    <phoneticPr fontId="6" type="Hiragana" alignment="distributed"/>
  </si>
  <si>
    <t>))</t>
    <phoneticPr fontId="1"/>
  </si>
  <si>
    <t>見えない</t>
    <rPh sb="0" eb="1">
      <t>ミ</t>
    </rPh>
    <phoneticPr fontId="1"/>
  </si>
  <si>
    <t>聞こえない</t>
    <rPh sb="0" eb="1">
      <t>キ</t>
    </rPh>
    <phoneticPr fontId="1"/>
  </si>
  <si>
    <t>話せない</t>
    <rPh sb="0" eb="1">
      <t>ハナ</t>
    </rPh>
    <phoneticPr fontId="1"/>
  </si>
  <si>
    <t>困難</t>
    <rPh sb="0" eb="2">
      <t>コンナン</t>
    </rPh>
    <phoneticPr fontId="1"/>
  </si>
  <si>
    <t xml:space="preserve"> 特記</t>
    <rPh sb="1" eb="3">
      <t>トッキ</t>
    </rPh>
    <phoneticPr fontId="1"/>
  </si>
  <si>
    <t>利用者名</t>
    <rPh sb="0" eb="4">
      <t>ふりがな</t>
    </rPh>
    <phoneticPr fontId="1" type="Hiragana" alignment="distributed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</si>
  <si>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</si>
  <si>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障害名</t>
    <rPh sb="0" eb="2">
      <t>しょうがい</t>
    </rPh>
    <rPh sb="2" eb="3">
      <t>めい</t>
    </rPh>
    <phoneticPr fontId="1" type="Hiragana" alignment="distributed"/>
  </si>
  <si>
    <t>生年月日</t>
  </si>
  <si>
    <t>歳</t>
    <rPh sb="0" eb="1">
      <t>サイ</t>
    </rPh>
    <phoneticPr fontId="1"/>
  </si>
  <si>
    <t>No.</t>
  </si>
  <si>
    <t>質問項目</t>
  </si>
  <si>
    <t>0.はい</t>
    <phoneticPr fontId="1"/>
  </si>
  <si>
    <t>1.いいえ</t>
    <phoneticPr fontId="1"/>
  </si>
  <si>
    <t>0.はい</t>
  </si>
  <si>
    <t>1.いいえ</t>
  </si>
  <si>
    <t>1.はい</t>
    <phoneticPr fontId="1"/>
  </si>
  <si>
    <t>0.いいえ</t>
    <phoneticPr fontId="1"/>
  </si>
  <si>
    <t>1.はい</t>
    <phoneticPr fontId="1"/>
  </si>
  <si>
    <t>0.いいえ</t>
    <phoneticPr fontId="1"/>
  </si>
  <si>
    <t>㎝</t>
    <phoneticPr fontId="1"/>
  </si>
  <si>
    <t>体重</t>
    <phoneticPr fontId="1"/>
  </si>
  <si>
    <t>㎏</t>
    <phoneticPr fontId="1"/>
  </si>
  <si>
    <t>（BMI</t>
    <phoneticPr fontId="1"/>
  </si>
  <si>
    <t>1.はい</t>
  </si>
  <si>
    <t>0.いいえ</t>
  </si>
  <si>
    <t>（注）ＢＭＩ（＝体重（㎏）÷身長（ｍ）÷身長（ｍ））が18.5未満の場合に該当とする。</t>
    <phoneticPr fontId="1"/>
  </si>
  <si>
    <t>口腔</t>
    <rPh sb="0" eb="2">
      <t>コウクウ</t>
    </rPh>
    <phoneticPr fontId="1"/>
  </si>
  <si>
    <t>No.</t>
    <phoneticPr fontId="1"/>
  </si>
  <si>
    <t>利用者名</t>
    <rPh sb="0" eb="3">
      <t>リヨウシャ</t>
    </rPh>
    <rPh sb="3" eb="4">
      <t>メイ</t>
    </rPh>
    <phoneticPr fontId="1"/>
  </si>
  <si>
    <t>認定年月日</t>
    <rPh sb="0" eb="2">
      <t>ニンテイ</t>
    </rPh>
    <rPh sb="2" eb="5">
      <t>ネンガッピ</t>
    </rPh>
    <phoneticPr fontId="1"/>
  </si>
  <si>
    <t>日</t>
    <rPh sb="0" eb="1">
      <t>ヒ</t>
    </rPh>
    <phoneticPr fontId="1"/>
  </si>
  <si>
    <t>認定の有効期間</t>
    <rPh sb="0" eb="2">
      <t>ニンテイ</t>
    </rPh>
    <rPh sb="3" eb="5">
      <t>ユウコウ</t>
    </rPh>
    <rPh sb="5" eb="7">
      <t>キカン</t>
    </rPh>
    <phoneticPr fontId="1"/>
  </si>
  <si>
    <t>～</t>
    <phoneticPr fontId="1"/>
  </si>
  <si>
    <t>月</t>
    <rPh sb="0" eb="1">
      <t>ツキ</t>
    </rPh>
    <phoneticPr fontId="1"/>
  </si>
  <si>
    <t>運動</t>
    <rPh sb="0" eb="2">
      <t>ウンドウ</t>
    </rPh>
    <phoneticPr fontId="1"/>
  </si>
  <si>
    <t>栄養</t>
    <rPh sb="0" eb="2">
      <t>エイヨウ</t>
    </rPh>
    <phoneticPr fontId="1"/>
  </si>
  <si>
    <t>閉じ</t>
    <rPh sb="0" eb="1">
      <t>ト</t>
    </rPh>
    <phoneticPr fontId="1"/>
  </si>
  <si>
    <t>物忘れ</t>
    <rPh sb="0" eb="2">
      <t>モノワス</t>
    </rPh>
    <phoneticPr fontId="1"/>
  </si>
  <si>
    <t>うつ</t>
    <phoneticPr fontId="1"/>
  </si>
  <si>
    <t>計画作成者氏名</t>
    <rPh sb="0" eb="2">
      <t>ケイカク</t>
    </rPh>
    <rPh sb="2" eb="5">
      <t>サクセイシャ</t>
    </rPh>
    <rPh sb="5" eb="7">
      <t>シメイ</t>
    </rPh>
    <phoneticPr fontId="1"/>
  </si>
  <si>
    <t>0/5</t>
    <phoneticPr fontId="1"/>
  </si>
  <si>
    <t>0/2</t>
    <phoneticPr fontId="1"/>
  </si>
  <si>
    <t>0/3</t>
    <phoneticPr fontId="1"/>
  </si>
  <si>
    <t>計画作成（変更）日</t>
    <rPh sb="0" eb="2">
      <t>ケイカク</t>
    </rPh>
    <rPh sb="2" eb="4">
      <t>サクセイ</t>
    </rPh>
    <rPh sb="5" eb="7">
      <t>ヘンコウ</t>
    </rPh>
    <rPh sb="8" eb="9">
      <t>ビ</t>
    </rPh>
    <phoneticPr fontId="1"/>
  </si>
  <si>
    <t>（初回作成日</t>
    <rPh sb="1" eb="3">
      <t>ショカイ</t>
    </rPh>
    <rPh sb="3" eb="6">
      <t>サクセイビ</t>
    </rPh>
    <phoneticPr fontId="1"/>
  </si>
  <si>
    <t>）</t>
    <phoneticPr fontId="1"/>
  </si>
  <si>
    <t>担当地域包括支援センター：</t>
    <rPh sb="0" eb="2">
      <t>タントウ</t>
    </rPh>
    <rPh sb="2" eb="4">
      <t>チイキ</t>
    </rPh>
    <rPh sb="4" eb="6">
      <t>ホウカツ</t>
    </rPh>
    <rPh sb="6" eb="8">
      <t>シエン</t>
    </rPh>
    <phoneticPr fontId="1"/>
  </si>
  <si>
    <t>1/5</t>
    <phoneticPr fontId="1"/>
  </si>
  <si>
    <t>1/2</t>
    <phoneticPr fontId="1"/>
  </si>
  <si>
    <t>1/3</t>
    <phoneticPr fontId="1"/>
  </si>
  <si>
    <t>目標とする生活</t>
    <rPh sb="0" eb="2">
      <t>モクヒョウ</t>
    </rPh>
    <rPh sb="5" eb="7">
      <t>セイカツ</t>
    </rPh>
    <phoneticPr fontId="1"/>
  </si>
  <si>
    <t>2/5</t>
    <phoneticPr fontId="1"/>
  </si>
  <si>
    <t>2/2</t>
    <phoneticPr fontId="1"/>
  </si>
  <si>
    <t>2/3</t>
    <phoneticPr fontId="1"/>
  </si>
  <si>
    <t>1日</t>
    <rPh sb="1" eb="2">
      <t>ニチ</t>
    </rPh>
    <phoneticPr fontId="1"/>
  </si>
  <si>
    <t>1年</t>
    <rPh sb="1" eb="2">
      <t>ネン</t>
    </rPh>
    <phoneticPr fontId="1"/>
  </si>
  <si>
    <t>3/5</t>
    <phoneticPr fontId="1"/>
  </si>
  <si>
    <t>3/3</t>
    <phoneticPr fontId="1"/>
  </si>
  <si>
    <t>4/5</t>
    <phoneticPr fontId="1"/>
  </si>
  <si>
    <t>アセスメント領域と
現在の状況</t>
    <rPh sb="6" eb="8">
      <t>リョウイキ</t>
    </rPh>
    <rPh sb="10" eb="12">
      <t>ゲンザイ</t>
    </rPh>
    <rPh sb="13" eb="15">
      <t>ジョウキョウ</t>
    </rPh>
    <phoneticPr fontId="1"/>
  </si>
  <si>
    <t>本人・家族の
意欲・意向</t>
    <rPh sb="0" eb="2">
      <t>ホンニン</t>
    </rPh>
    <rPh sb="3" eb="5">
      <t>カゾク</t>
    </rPh>
    <rPh sb="7" eb="9">
      <t>イヨク</t>
    </rPh>
    <rPh sb="10" eb="12">
      <t>イコウ</t>
    </rPh>
    <phoneticPr fontId="1"/>
  </si>
  <si>
    <t>領域における課題
（背景・原因）</t>
    <rPh sb="0" eb="2">
      <t>リョウイキ</t>
    </rPh>
    <rPh sb="6" eb="8">
      <t>カダイ</t>
    </rPh>
    <rPh sb="10" eb="12">
      <t>ハイケイ</t>
    </rPh>
    <rPh sb="13" eb="15">
      <t>ゲンイン</t>
    </rPh>
    <phoneticPr fontId="1"/>
  </si>
  <si>
    <t>総合的課題</t>
    <rPh sb="0" eb="3">
      <t>ソウゴウテキ</t>
    </rPh>
    <rPh sb="3" eb="5">
      <t>カダイ</t>
    </rPh>
    <phoneticPr fontId="1"/>
  </si>
  <si>
    <t>課題に対する
目標と具体策
の提案</t>
    <rPh sb="0" eb="2">
      <t>カダイ</t>
    </rPh>
    <rPh sb="3" eb="4">
      <t>タイ</t>
    </rPh>
    <rPh sb="7" eb="9">
      <t>モクヒョウ</t>
    </rPh>
    <rPh sb="10" eb="12">
      <t>グタイ</t>
    </rPh>
    <rPh sb="12" eb="13">
      <t>サク</t>
    </rPh>
    <rPh sb="15" eb="17">
      <t>テイアン</t>
    </rPh>
    <phoneticPr fontId="1"/>
  </si>
  <si>
    <t>具体策について
の意向
本人・家族</t>
    <rPh sb="0" eb="2">
      <t>グタイ</t>
    </rPh>
    <rPh sb="2" eb="3">
      <t>サク</t>
    </rPh>
    <rPh sb="9" eb="11">
      <t>イコウ</t>
    </rPh>
    <rPh sb="12" eb="14">
      <t>ホンニン</t>
    </rPh>
    <rPh sb="15" eb="17">
      <t>カゾク</t>
    </rPh>
    <phoneticPr fontId="1"/>
  </si>
  <si>
    <t>目標</t>
    <rPh sb="0" eb="2">
      <t>モクヒョウ</t>
    </rPh>
    <phoneticPr fontId="1"/>
  </si>
  <si>
    <t>5/5</t>
    <phoneticPr fontId="1"/>
  </si>
  <si>
    <t>目標についての
支援ポイント</t>
    <rPh sb="0" eb="2">
      <t>モクヒョウ</t>
    </rPh>
    <rPh sb="8" eb="10">
      <t>シエン</t>
    </rPh>
    <phoneticPr fontId="1"/>
  </si>
  <si>
    <t>サービス
種別</t>
    <rPh sb="5" eb="7">
      <t>シュベツ</t>
    </rPh>
    <phoneticPr fontId="1"/>
  </si>
  <si>
    <t>事業所</t>
    <rPh sb="0" eb="3">
      <t>ジギョウショ</t>
    </rPh>
    <phoneticPr fontId="1"/>
  </si>
  <si>
    <t>期間</t>
    <rPh sb="0" eb="2">
      <t>キカン</t>
    </rPh>
    <phoneticPr fontId="1"/>
  </si>
  <si>
    <t>運動・移動について</t>
    <rPh sb="0" eb="2">
      <t>ウンドウ</t>
    </rPh>
    <rPh sb="3" eb="5">
      <t>イドウ</t>
    </rPh>
    <phoneticPr fontId="1"/>
  </si>
  <si>
    <t>有</t>
    <phoneticPr fontId="1"/>
  </si>
  <si>
    <t>無</t>
    <rPh sb="0" eb="1">
      <t>ナシ</t>
    </rPh>
    <phoneticPr fontId="1"/>
  </si>
  <si>
    <t>1.</t>
    <phoneticPr fontId="1"/>
  </si>
  <si>
    <t>（</t>
    <phoneticPr fontId="1"/>
  </si>
  <si>
    <t>日常生活（家庭生活）について</t>
    <rPh sb="0" eb="2">
      <t>ニチジョウ</t>
    </rPh>
    <rPh sb="2" eb="4">
      <t>セイカツ</t>
    </rPh>
    <rPh sb="5" eb="7">
      <t>カテイ</t>
    </rPh>
    <rPh sb="7" eb="9">
      <t>セイカツ</t>
    </rPh>
    <phoneticPr fontId="1"/>
  </si>
  <si>
    <t>2.</t>
    <phoneticPr fontId="1"/>
  </si>
  <si>
    <t>2.</t>
  </si>
  <si>
    <t>社会参加、対人関係・
コミュニケーションについて</t>
    <rPh sb="0" eb="2">
      <t>シャカイ</t>
    </rPh>
    <rPh sb="2" eb="4">
      <t>サンカ</t>
    </rPh>
    <rPh sb="5" eb="7">
      <t>タイジン</t>
    </rPh>
    <rPh sb="7" eb="9">
      <t>カンケイ</t>
    </rPh>
    <phoneticPr fontId="1"/>
  </si>
  <si>
    <t>3.</t>
    <phoneticPr fontId="1"/>
  </si>
  <si>
    <t>健康管理について</t>
    <rPh sb="0" eb="2">
      <t>ケンコウ</t>
    </rPh>
    <rPh sb="2" eb="4">
      <t>カンリ</t>
    </rPh>
    <phoneticPr fontId="1"/>
  </si>
  <si>
    <t>健康状態について</t>
    <rPh sb="0" eb="2">
      <t>ケンコウ</t>
    </rPh>
    <rPh sb="2" eb="4">
      <t>ジョウタイ</t>
    </rPh>
    <phoneticPr fontId="1"/>
  </si>
  <si>
    <t>【本来行うべき支援が実施できない場合】</t>
    <rPh sb="1" eb="3">
      <t>ホンライ</t>
    </rPh>
    <rPh sb="3" eb="4">
      <t>オコナ</t>
    </rPh>
    <rPh sb="7" eb="9">
      <t>シエン</t>
    </rPh>
    <rPh sb="10" eb="12">
      <t>ジッシ</t>
    </rPh>
    <rPh sb="16" eb="18">
      <t>バアイ</t>
    </rPh>
    <phoneticPr fontId="1"/>
  </si>
  <si>
    <t>総合的な方針：生活不活発病の改善・予防のポイント</t>
    <rPh sb="0" eb="3">
      <t>ソウゴウテキ</t>
    </rPh>
    <rPh sb="4" eb="6">
      <t>ホウシン</t>
    </rPh>
    <rPh sb="7" eb="9">
      <t>セイカツ</t>
    </rPh>
    <rPh sb="9" eb="12">
      <t>フカッパツ</t>
    </rPh>
    <rPh sb="12" eb="13">
      <t>ビョウ</t>
    </rPh>
    <rPh sb="14" eb="16">
      <t>カイゼン</t>
    </rPh>
    <rPh sb="17" eb="19">
      <t>ヨボウ</t>
    </rPh>
    <phoneticPr fontId="1"/>
  </si>
  <si>
    <t>□主治医意見書、検診結果、観察結果等を踏まえた留意点</t>
    <rPh sb="1" eb="4">
      <t>シュジイ</t>
    </rPh>
    <rPh sb="4" eb="7">
      <t>イケンショ</t>
    </rPh>
    <rPh sb="8" eb="10">
      <t>ケンシン</t>
    </rPh>
    <rPh sb="10" eb="12">
      <t>ケッカ</t>
    </rPh>
    <rPh sb="13" eb="15">
      <t>カンサツ</t>
    </rPh>
    <rPh sb="15" eb="17">
      <t>ケッカ</t>
    </rPh>
    <rPh sb="17" eb="18">
      <t>トウ</t>
    </rPh>
    <rPh sb="19" eb="20">
      <t>フ</t>
    </rPh>
    <rPh sb="23" eb="26">
      <t>リュウイテン</t>
    </rPh>
    <phoneticPr fontId="1"/>
  </si>
  <si>
    <t>妥当な支援の実施に向けた方針</t>
    <rPh sb="0" eb="2">
      <t>ダトウ</t>
    </rPh>
    <rPh sb="3" eb="5">
      <t>シエン</t>
    </rPh>
    <rPh sb="6" eb="8">
      <t>ジッシ</t>
    </rPh>
    <rPh sb="9" eb="10">
      <t>ム</t>
    </rPh>
    <rPh sb="12" eb="14">
      <t>ホウシン</t>
    </rPh>
    <phoneticPr fontId="1"/>
  </si>
  <si>
    <t>基本チェックリストの（該当した質問項目）／（質問項目数）をお書き下さい。</t>
    <rPh sb="0" eb="2">
      <t>キホン</t>
    </rPh>
    <rPh sb="11" eb="13">
      <t>ガイトウ</t>
    </rPh>
    <rPh sb="15" eb="17">
      <t>シツモン</t>
    </rPh>
    <rPh sb="17" eb="19">
      <t>コウモク</t>
    </rPh>
    <rPh sb="22" eb="24">
      <t>シツモン</t>
    </rPh>
    <rPh sb="24" eb="27">
      <t>コウモクスウ</t>
    </rPh>
    <rPh sb="30" eb="31">
      <t>カ</t>
    </rPh>
    <rPh sb="32" eb="33">
      <t>クダ</t>
    </rPh>
    <phoneticPr fontId="1"/>
  </si>
  <si>
    <t>地域支援事業の場合は必要なプログラムの枠内の数字に○印をつけて下さい。</t>
    <rPh sb="0" eb="2">
      <t>チイキ</t>
    </rPh>
    <rPh sb="2" eb="4">
      <t>シエン</t>
    </rPh>
    <rPh sb="4" eb="6">
      <t>ジギョウ</t>
    </rPh>
    <rPh sb="7" eb="9">
      <t>バアイ</t>
    </rPh>
    <rPh sb="10" eb="12">
      <t>ヒツヨウ</t>
    </rPh>
    <rPh sb="19" eb="21">
      <t>ワクナイ</t>
    </rPh>
    <rPh sb="22" eb="24">
      <t>スウジ</t>
    </rPh>
    <rPh sb="26" eb="27">
      <t>ジルシ</t>
    </rPh>
    <rPh sb="31" eb="32">
      <t>クダ</t>
    </rPh>
    <phoneticPr fontId="1"/>
  </si>
  <si>
    <t>計画に関する同意</t>
    <rPh sb="0" eb="2">
      <t>ケイカク</t>
    </rPh>
    <rPh sb="3" eb="4">
      <t>カン</t>
    </rPh>
    <rPh sb="6" eb="8">
      <t>ドウイ</t>
    </rPh>
    <phoneticPr fontId="1"/>
  </si>
  <si>
    <t>運動
不足</t>
    <rPh sb="0" eb="2">
      <t>ウンドウ</t>
    </rPh>
    <rPh sb="3" eb="5">
      <t>ブソク</t>
    </rPh>
    <phoneticPr fontId="1"/>
  </si>
  <si>
    <t>栄養
改善</t>
    <rPh sb="0" eb="2">
      <t>エイヨウ</t>
    </rPh>
    <rPh sb="3" eb="5">
      <t>カイゼン</t>
    </rPh>
    <phoneticPr fontId="1"/>
  </si>
  <si>
    <t>口腔内
ケア</t>
    <rPh sb="0" eb="2">
      <t>コウクウ</t>
    </rPh>
    <rPh sb="2" eb="3">
      <t>ナイ</t>
    </rPh>
    <phoneticPr fontId="1"/>
  </si>
  <si>
    <t>閉じこもり予防</t>
    <rPh sb="0" eb="1">
      <t>ト</t>
    </rPh>
    <rPh sb="5" eb="7">
      <t>ヨボウ</t>
    </rPh>
    <phoneticPr fontId="1"/>
  </si>
  <si>
    <t>物忘れ
予防</t>
    <rPh sb="0" eb="2">
      <t>モノワス</t>
    </rPh>
    <rPh sb="4" eb="6">
      <t>ヨボウ</t>
    </rPh>
    <phoneticPr fontId="1"/>
  </si>
  <si>
    <t>うつ
予防</t>
    <rPh sb="3" eb="5">
      <t>ヨボウ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</si>
  <si>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</si>
  <si>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【意見】</t>
    <rPh sb="1" eb="3">
      <t>イケン</t>
    </rPh>
    <phoneticPr fontId="1"/>
  </si>
  <si>
    <t>上記計画について、同意いたします。</t>
    <rPh sb="0" eb="2">
      <t>ジョウキ</t>
    </rPh>
    <rPh sb="2" eb="4">
      <t>ケイカク</t>
    </rPh>
    <rPh sb="9" eb="11">
      <t>ドウイ</t>
    </rPh>
    <phoneticPr fontId="1"/>
  </si>
  <si>
    <t>予防給付
または
地域支援事業</t>
    <rPh sb="0" eb="2">
      <t>ヨボウ</t>
    </rPh>
    <rPh sb="2" eb="4">
      <t>キュウフ</t>
    </rPh>
    <rPh sb="9" eb="11">
      <t>チイキ</t>
    </rPh>
    <rPh sb="11" eb="13">
      <t>シエン</t>
    </rPh>
    <rPh sb="13" eb="15">
      <t>ジギョウ</t>
    </rPh>
    <phoneticPr fontId="1"/>
  </si>
  <si>
    <t>【確認印】</t>
    <rPh sb="1" eb="3">
      <t>カクニン</t>
    </rPh>
    <rPh sb="3" eb="4">
      <t>イン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</si>
  <si>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</si>
  <si>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</si>
  <si>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明治</t>
    <rPh sb="0" eb="2">
      <t>めいじ</t>
    </rPh>
    <phoneticPr fontId="29" type="Hiragana" alignment="distributed"/>
  </si>
  <si>
    <t>大正</t>
    <rPh sb="0" eb="2">
      <t>たいしょう</t>
    </rPh>
    <phoneticPr fontId="29" type="Hiragana" alignment="distributed"/>
  </si>
  <si>
    <t>昭和</t>
    <rPh sb="0" eb="2">
      <t>しょうわ</t>
    </rPh>
    <phoneticPr fontId="29" type="Hiragana" alignment="distributed"/>
  </si>
  <si>
    <t>性別</t>
    <rPh sb="0" eb="2">
      <t>せいべつ</t>
    </rPh>
    <phoneticPr fontId="29" type="Hiragana" alignment="distributed"/>
  </si>
  <si>
    <t>男</t>
    <rPh sb="0" eb="1">
      <t>おとこ</t>
    </rPh>
    <phoneticPr fontId="29" type="Hiragana" alignment="distributed"/>
  </si>
  <si>
    <t>女</t>
    <rPh sb="0" eb="1">
      <t>おんな</t>
    </rPh>
    <phoneticPr fontId="29" type="Hiragana" alignment="distributed"/>
  </si>
  <si>
    <t>性別</t>
    <rPh sb="0" eb="2">
      <t>セイベツ</t>
    </rPh>
    <phoneticPr fontId="27"/>
  </si>
  <si>
    <t>介護予防支援・サービス評価票</t>
    <phoneticPr fontId="39"/>
  </si>
  <si>
    <t>目標達成状況</t>
    <phoneticPr fontId="39"/>
  </si>
  <si>
    <t>評価期間</t>
    <phoneticPr fontId="39"/>
  </si>
  <si>
    <t>目標
達成/未達成</t>
    <phoneticPr fontId="39"/>
  </si>
  <si>
    <t>目標達成しない原因
（本人･家族の意見）</t>
    <phoneticPr fontId="39"/>
  </si>
  <si>
    <t>目標達成しない原因
（計画作成者の評価）</t>
    <phoneticPr fontId="39"/>
  </si>
  <si>
    <t>今後の方針</t>
    <phoneticPr fontId="39"/>
  </si>
  <si>
    <t>目標</t>
    <phoneticPr fontId="39"/>
  </si>
  <si>
    <t>1.</t>
    <phoneticPr fontId="39"/>
  </si>
  <si>
    <t>3.</t>
    <phoneticPr fontId="39"/>
  </si>
  <si>
    <t>総合的な方針</t>
    <phoneticPr fontId="39"/>
  </si>
  <si>
    <t>地域包括支援センター意見</t>
    <phoneticPr fontId="39"/>
  </si>
  <si>
    <t>終了</t>
    <phoneticPr fontId="39"/>
  </si>
  <si>
    <t>介護予防一般高齢者施策</t>
    <phoneticPr fontId="39"/>
  </si>
  <si>
    <t>予防給付</t>
    <phoneticPr fontId="39"/>
  </si>
  <si>
    <t>プラン継続</t>
    <phoneticPr fontId="39"/>
  </si>
  <si>
    <t>介護給付</t>
    <phoneticPr fontId="39"/>
  </si>
  <si>
    <t>プラン変更</t>
    <phoneticPr fontId="39"/>
  </si>
  <si>
    <t>2.</t>
    <phoneticPr fontId="39"/>
  </si>
  <si>
    <t>年</t>
    <rPh sb="0" eb="1">
      <t>ネン</t>
    </rPh>
    <phoneticPr fontId="39"/>
  </si>
  <si>
    <t>月</t>
    <rPh sb="0" eb="1">
      <t>ガツ</t>
    </rPh>
    <phoneticPr fontId="39"/>
  </si>
  <si>
    <t>日</t>
    <rPh sb="0" eb="1">
      <t>ニチ</t>
    </rPh>
    <phoneticPr fontId="39"/>
  </si>
  <si>
    <t>計画作成者</t>
    <rPh sb="0" eb="2">
      <t>ケイカク</t>
    </rPh>
    <rPh sb="2" eb="5">
      <t>サクセイシャ</t>
    </rPh>
    <phoneticPr fontId="39"/>
  </si>
  <si>
    <t>利用者名</t>
    <rPh sb="0" eb="3">
      <t>リヨウシャ</t>
    </rPh>
    <rPh sb="3" eb="4">
      <t>メイ</t>
    </rPh>
    <phoneticPr fontId="39"/>
  </si>
  <si>
    <t>殿</t>
    <rPh sb="0" eb="1">
      <t>ドノ</t>
    </rPh>
    <phoneticPr fontId="39"/>
  </si>
  <si>
    <r>
      <rPr>
        <sz val="11"/>
        <color indexed="8"/>
        <rFont val="ＭＳ ゴシック"/>
        <family val="3"/>
        <charset val="128"/>
      </rPr>
      <t>独　居</t>
    </r>
    <r>
      <rPr>
        <sz val="10"/>
        <color indexed="8"/>
        <rFont val="ＭＳ ゴシック"/>
        <family val="3"/>
        <charset val="128"/>
      </rPr>
      <t xml:space="preserve">
高齢者世帯
</t>
    </r>
    <r>
      <rPr>
        <sz val="11"/>
        <color indexed="8"/>
        <rFont val="ＭＳ ゴシック"/>
        <family val="3"/>
        <charset val="128"/>
      </rPr>
      <t>日中独居</t>
    </r>
    <r>
      <rPr>
        <sz val="10"/>
        <color indexed="8"/>
        <rFont val="ＭＳ ゴシック"/>
        <family val="3"/>
        <charset val="128"/>
      </rPr>
      <t/>
    </r>
    <phoneticPr fontId="6" type="Hiragana" alignment="distributed"/>
  </si>
  <si>
    <t>そ の 他</t>
    <phoneticPr fontId="29" type="Hiragana" alignment="distributed"/>
  </si>
  <si>
    <t>バスや電車で1人で外出していますか</t>
    <phoneticPr fontId="27"/>
  </si>
  <si>
    <t>日用品の買物をしていますか</t>
    <phoneticPr fontId="27"/>
  </si>
  <si>
    <t>体重</t>
    <rPh sb="0" eb="2">
      <t>たいじゅう</t>
    </rPh>
    <phoneticPr fontId="29" type="Hiragana" alignment="distributed"/>
  </si>
  <si>
    <t>課税状況</t>
    <rPh sb="0" eb="2">
      <t>かぜい</t>
    </rPh>
    <rPh sb="2" eb="4">
      <t>じょうきょう</t>
    </rPh>
    <phoneticPr fontId="29" type="Hiragana" alignment="distributed"/>
  </si>
  <si>
    <t>課税・非課税</t>
    <rPh sb="0" eb="2">
      <t>かぜい</t>
    </rPh>
    <rPh sb="3" eb="6">
      <t>ひかぜい</t>
    </rPh>
    <phoneticPr fontId="29" type="Hiragana" alignment="distributed"/>
  </si>
  <si>
    <t>自立・Ⅰ・Ⅱa・Ⅱb・Ⅲa・Ⅲb・Ⅳ・Ｍ</t>
    <rPh sb="0" eb="2">
      <t>ジリツ</t>
    </rPh>
    <phoneticPr fontId="1"/>
  </si>
  <si>
    <t>一部介助</t>
    <phoneticPr fontId="1"/>
  </si>
  <si>
    <t>あり</t>
    <phoneticPr fontId="1"/>
  </si>
  <si>
    <t>全介助</t>
    <phoneticPr fontId="1"/>
  </si>
  <si>
    <t>なし</t>
    <phoneticPr fontId="1"/>
  </si>
  <si>
    <t>なし</t>
    <phoneticPr fontId="1"/>
  </si>
  <si>
    <t>いろいろ</t>
    <phoneticPr fontId="1"/>
  </si>
  <si>
    <t>)</t>
    <phoneticPr fontId="1"/>
  </si>
  <si>
    <t>携帯</t>
    <rPh sb="0" eb="2">
      <t>ケイタイ</t>
    </rPh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</si>
  <si>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</si>
  <si>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緊急
連絡先</t>
    <phoneticPr fontId="29" type="Hiragana" alignment="distributed"/>
  </si>
  <si>
    <t>①</t>
    <phoneticPr fontId="29" type="Hiragana" alignment="distributed"/>
  </si>
  <si>
    <t>②</t>
    <phoneticPr fontId="29" type="Hiragana" alignment="distributed"/>
  </si>
  <si>
    <t>(BMI</t>
    <phoneticPr fontId="29" type="Hiragana" alignment="distributed"/>
  </si>
  <si>
    <t>委託の場合：計画作成事業者・事業所名及び所在地（連絡先）</t>
    <rPh sb="0" eb="2">
      <t>イタク</t>
    </rPh>
    <rPh sb="3" eb="5">
      <t>バアイ</t>
    </rPh>
    <rPh sb="6" eb="8">
      <t>ケイカク</t>
    </rPh>
    <rPh sb="8" eb="10">
      <t>サクセイ</t>
    </rPh>
    <rPh sb="10" eb="12">
      <t>ジギョウ</t>
    </rPh>
    <rPh sb="12" eb="13">
      <t>シャ</t>
    </rPh>
    <rPh sb="14" eb="17">
      <t>ジギョウショ</t>
    </rPh>
    <rPh sb="17" eb="18">
      <t>メイ</t>
    </rPh>
    <rPh sb="18" eb="19">
      <t>オヨ</t>
    </rPh>
    <rPh sb="20" eb="23">
      <t>ショザイチ</t>
    </rPh>
    <rPh sb="24" eb="27">
      <t>レンラクサキ</t>
    </rPh>
    <phoneticPr fontId="1"/>
  </si>
  <si>
    <t>－</t>
    <phoneticPr fontId="1"/>
  </si>
  <si>
    <t>服薬状況</t>
    <phoneticPr fontId="29" type="Hiragana" alignment="distributed"/>
  </si>
  <si>
    <t>介護保険負担割合</t>
    <rPh sb="0" eb="2">
      <t>かいご</t>
    </rPh>
    <rPh sb="2" eb="4">
      <t>ほけん</t>
    </rPh>
    <rPh sb="4" eb="6">
      <t>ふたん</t>
    </rPh>
    <rPh sb="6" eb="8">
      <t>わりあい</t>
    </rPh>
    <phoneticPr fontId="29" type="Hiragana" alignment="distributed"/>
  </si>
  <si>
    <t>割</t>
    <rPh sb="0" eb="1">
      <t>わ</t>
    </rPh>
    <phoneticPr fontId="29" type="Hiragana" alignment="distributed"/>
  </si>
  <si>
    <t>年　　金</t>
    <rPh sb="0" eb="1">
      <t>トシ</t>
    </rPh>
    <rPh sb="3" eb="4">
      <t>キン</t>
    </rPh>
    <phoneticPr fontId="1"/>
  </si>
  <si>
    <t>負担限度額軽減</t>
    <rPh sb="0" eb="2">
      <t>ふたん</t>
    </rPh>
    <rPh sb="2" eb="4">
      <t>げんど</t>
    </rPh>
    <rPh sb="4" eb="5">
      <t>がく</t>
    </rPh>
    <rPh sb="5" eb="7">
      <t>けいげん</t>
    </rPh>
    <phoneticPr fontId="29" type="Hiragana" alignment="distributed"/>
  </si>
  <si>
    <t>無・有</t>
    <rPh sb="0" eb="1">
      <t>な</t>
    </rPh>
    <rPh sb="2" eb="3">
      <t>あり</t>
    </rPh>
    <phoneticPr fontId="29" type="Hiragana" alignment="distributed"/>
  </si>
  <si>
    <t>身長</t>
    <rPh sb="0" eb="1">
      <t>ミ</t>
    </rPh>
    <rPh sb="1" eb="2">
      <t>チョウ</t>
    </rPh>
    <phoneticPr fontId="1"/>
  </si>
  <si>
    <t>6ヶ月間の体重の変化</t>
    <rPh sb="2" eb="3">
      <t>げつ</t>
    </rPh>
    <rPh sb="3" eb="4">
      <t>あいだ</t>
    </rPh>
    <rPh sb="5" eb="7">
      <t>たいじゅう</t>
    </rPh>
    <rPh sb="8" eb="10">
      <t>へんか</t>
    </rPh>
    <phoneticPr fontId="29" type="Hiragana" alignment="distributed"/>
  </si>
  <si>
    <t>増加</t>
    <rPh sb="0" eb="2">
      <t>ゾウカ</t>
    </rPh>
    <phoneticPr fontId="1"/>
  </si>
  <si>
    <t>維持</t>
    <rPh sb="0" eb="2">
      <t>イジ</t>
    </rPh>
    <phoneticPr fontId="1"/>
  </si>
  <si>
    <t>減少</t>
    <rPh sb="0" eb="2">
      <t>ゲンショウ</t>
    </rPh>
    <phoneticPr fontId="1"/>
  </si>
  <si>
    <t>)</t>
    <phoneticPr fontId="29" type="Hiragana" alignment="distributed"/>
  </si>
  <si>
    <t>kg</t>
    <phoneticPr fontId="29" type="Hiragana" alignment="distributed"/>
  </si>
  <si>
    <t>cm</t>
    <phoneticPr fontId="29" type="Hiragana" alignment="distributed"/>
  </si>
  <si>
    <t>訪問介護(</t>
    <rPh sb="0" eb="2">
      <t>ほうもん</t>
    </rPh>
    <rPh sb="2" eb="4">
      <t>かいご</t>
    </rPh>
    <phoneticPr fontId="29" type="Hiragana" alignment="distributed"/>
  </si>
  <si>
    <t>回/週)</t>
    <rPh sb="0" eb="1">
      <t>かい</t>
    </rPh>
    <rPh sb="2" eb="3">
      <t>しゅう</t>
    </rPh>
    <phoneticPr fontId="29" type="Hiragana" alignment="distributed"/>
  </si>
  <si>
    <t>通所介護(</t>
    <rPh sb="0" eb="2">
      <t>つうしょ</t>
    </rPh>
    <rPh sb="2" eb="4">
      <t>かいご</t>
    </rPh>
    <phoneticPr fontId="29" type="Hiragana" alignment="distributed"/>
  </si>
  <si>
    <t>訪問入浴(</t>
    <rPh sb="0" eb="2">
      <t>ほうもん</t>
    </rPh>
    <rPh sb="2" eb="4">
      <t>にゅうよく</t>
    </rPh>
    <phoneticPr fontId="29" type="Hiragana" alignment="distributed"/>
  </si>
  <si>
    <t>通所リハ(</t>
    <rPh sb="0" eb="2">
      <t>つうしょ</t>
    </rPh>
    <phoneticPr fontId="29" type="Hiragana" alignment="distributed"/>
  </si>
  <si>
    <t>訪問看護(</t>
    <rPh sb="0" eb="2">
      <t>ほうもん</t>
    </rPh>
    <rPh sb="2" eb="4">
      <t>かんご</t>
    </rPh>
    <phoneticPr fontId="29" type="Hiragana" alignment="distributed"/>
  </si>
  <si>
    <t>短期入所(</t>
    <rPh sb="0" eb="2">
      <t>たんき</t>
    </rPh>
    <rPh sb="2" eb="4">
      <t>にゅうしょ</t>
    </rPh>
    <phoneticPr fontId="29" type="Hiragana" alignment="distributed"/>
  </si>
  <si>
    <t>回/月)</t>
    <rPh sb="0" eb="1">
      <t>かい</t>
    </rPh>
    <rPh sb="2" eb="3">
      <t>つき</t>
    </rPh>
    <phoneticPr fontId="29" type="Hiragana" alignment="distributed"/>
  </si>
  <si>
    <t>訪問リハ(</t>
    <rPh sb="0" eb="2">
      <t>ほうもん</t>
    </rPh>
    <phoneticPr fontId="29" type="Hiragana" alignment="distributed"/>
  </si>
  <si>
    <t>福祉用具(</t>
    <rPh sb="0" eb="2">
      <t>ふくし</t>
    </rPh>
    <rPh sb="2" eb="4">
      <t>ようぐ</t>
    </rPh>
    <phoneticPr fontId="29" type="Hiragana" alignment="distributed"/>
  </si>
  <si>
    <t>その他(</t>
    <rPh sb="2" eb="3">
      <t>た</t>
    </rPh>
    <phoneticPr fontId="29" type="Hiragana" alignment="distributed"/>
  </si>
  <si>
    <t>住宅状況</t>
    <rPh sb="0" eb="2">
      <t>じゅうたく</t>
    </rPh>
    <rPh sb="2" eb="4">
      <t>じょうきょう</t>
    </rPh>
    <phoneticPr fontId="29" type="Hiragana" alignment="distributed"/>
  </si>
  <si>
    <t>一日の過し方
活動・趣味</t>
    <rPh sb="0" eb="2">
      <t>いちにち</t>
    </rPh>
    <rPh sb="3" eb="4">
      <t>すご</t>
    </rPh>
    <rPh sb="5" eb="6">
      <t>かた</t>
    </rPh>
    <rPh sb="7" eb="9">
      <t>かつどう</t>
    </rPh>
    <rPh sb="10" eb="12">
      <t>しゅみ</t>
    </rPh>
    <phoneticPr fontId="29" type="Hiragana" alignment="distributed"/>
  </si>
  <si>
    <t>特記</t>
    <rPh sb="0" eb="2">
      <t>とっき</t>
    </rPh>
    <phoneticPr fontId="29" type="Hiragana" alignment="distributed"/>
  </si>
  <si>
    <t>実施日</t>
    <rPh sb="0" eb="3">
      <t>ジッシビ</t>
    </rPh>
    <phoneticPr fontId="27"/>
  </si>
  <si>
    <t>自分の健康状態をどのように感じますか</t>
    <rPh sb="0" eb="2">
      <t>じぶん</t>
    </rPh>
    <rPh sb="3" eb="5">
      <t>けんこう</t>
    </rPh>
    <rPh sb="5" eb="7">
      <t>じょうたい</t>
    </rPh>
    <rPh sb="13" eb="14">
      <t>かん</t>
    </rPh>
    <phoneticPr fontId="27" type="Hiragana" alignment="distributed"/>
  </si>
  <si>
    <t>1.よい</t>
    <phoneticPr fontId="1"/>
  </si>
  <si>
    <t>2.まあよい</t>
    <phoneticPr fontId="27" type="Hiragana" alignment="distributed"/>
  </si>
  <si>
    <t>希望する
サービス</t>
    <rPh sb="0" eb="2">
      <t>きぼう</t>
    </rPh>
    <phoneticPr fontId="27" type="Hiragana" alignment="distributed"/>
  </si>
  <si>
    <t>1.訪問サービス</t>
    <rPh sb="2" eb="4">
      <t>ほうもん</t>
    </rPh>
    <phoneticPr fontId="27" type="Hiragana" alignment="distributed"/>
  </si>
  <si>
    <t>2.通所サービス</t>
    <rPh sb="2" eb="4">
      <t>つうしょ</t>
    </rPh>
    <phoneticPr fontId="27" type="Hiragana" alignment="distributed"/>
  </si>
  <si>
    <t>年</t>
    <rPh sb="0" eb="1">
      <t>ねん</t>
    </rPh>
    <phoneticPr fontId="27" type="Hiragana" alignment="distributed"/>
  </si>
  <si>
    <t>月</t>
    <rPh sb="0" eb="1">
      <t>がつ</t>
    </rPh>
    <phoneticPr fontId="27" type="Hiragana" alignment="distributed"/>
  </si>
  <si>
    <t>日</t>
    <rPh sb="0" eb="1">
      <t>にち</t>
    </rPh>
    <phoneticPr fontId="27" type="Hiragana" alignment="distributed"/>
  </si>
  <si>
    <t>氏　名</t>
    <rPh sb="0" eb="3">
      <t>ふりがな</t>
    </rPh>
    <phoneticPr fontId="27" type="Hiragana" alignment="distributed"/>
  </si>
  <si>
    <t>住　所</t>
    <phoneticPr fontId="27" type="Hiragana" alignment="distributed"/>
  </si>
  <si>
    <t>記入者</t>
    <rPh sb="0" eb="2">
      <t>きにゅう</t>
    </rPh>
    <rPh sb="2" eb="3">
      <t>しゃ</t>
    </rPh>
    <phoneticPr fontId="27" type="Hiragana" alignment="distributed"/>
  </si>
  <si>
    <t>本人</t>
    <rPh sb="0" eb="2">
      <t>ほんにん</t>
    </rPh>
    <phoneticPr fontId="27" type="Hiragana" alignment="distributed"/>
  </si>
  <si>
    <t>その他（</t>
    <rPh sb="2" eb="3">
      <t>た</t>
    </rPh>
    <phoneticPr fontId="27" type="Hiragana" alignment="distributed"/>
  </si>
  <si>
    <t>）</t>
    <phoneticPr fontId="27" type="Hiragana" alignment="distributed"/>
  </si>
  <si>
    <t>3.ふつう</t>
    <phoneticPr fontId="27" type="Hiragana" alignment="distributed"/>
  </si>
  <si>
    <t>4.あまりよくない</t>
    <phoneticPr fontId="27" type="Hiragana" alignment="distributed"/>
  </si>
  <si>
    <t>5.よくない</t>
    <phoneticPr fontId="27" type="Hiragana" alignment="distributed"/>
  </si>
  <si>
    <t>預貯金の出し入れをしていますか</t>
    <phoneticPr fontId="27"/>
  </si>
  <si>
    <t>友人の家を訪ねていますか</t>
    <phoneticPr fontId="27"/>
  </si>
  <si>
    <t>家族や友人の相談にのっていますか</t>
    <phoneticPr fontId="27"/>
  </si>
  <si>
    <t>階段を手すりや壁をつたわらずに昇っていますか</t>
    <phoneticPr fontId="27"/>
  </si>
  <si>
    <t>椅子に座った状態から何もつかまらずに立ち上がっていますか</t>
    <phoneticPr fontId="27"/>
  </si>
  <si>
    <t>15分位続けて歩いていますか</t>
    <phoneticPr fontId="27"/>
  </si>
  <si>
    <t>この1年間に転んだことがありますか</t>
    <phoneticPr fontId="27"/>
  </si>
  <si>
    <t>転倒に対する不安は大きいですか</t>
    <phoneticPr fontId="27"/>
  </si>
  <si>
    <t>6ヵ月間で2～3kg以上の体重減少がありましたか</t>
    <phoneticPr fontId="27"/>
  </si>
  <si>
    <t>身長</t>
    <phoneticPr fontId="27"/>
  </si>
  <si>
    <t>半年前に比べて固いものが食べにくくなりましたか</t>
    <phoneticPr fontId="27"/>
  </si>
  <si>
    <t>お茶や汁物等でむせることがありますか</t>
    <phoneticPr fontId="27"/>
  </si>
  <si>
    <t>口の渇きが気になりますか</t>
    <phoneticPr fontId="27"/>
  </si>
  <si>
    <t>週に１回以上は外出していますか</t>
    <phoneticPr fontId="27"/>
  </si>
  <si>
    <t>昨年と比べて外出の回数が減っていますか</t>
    <phoneticPr fontId="27"/>
  </si>
  <si>
    <t>周りの人から「いつも同じ事を聞く」などの物忘れがあると言われますか</t>
    <phoneticPr fontId="27"/>
  </si>
  <si>
    <t>自分で電話番号を調べて、電話をかけることをしていますか</t>
    <phoneticPr fontId="27"/>
  </si>
  <si>
    <t>今日が何月何日かわからない時がありますか</t>
    <phoneticPr fontId="27"/>
  </si>
  <si>
    <t>（ここ2週間）毎日の生活に充実感がない</t>
    <phoneticPr fontId="27"/>
  </si>
  <si>
    <t>（ここ2週間）これまで楽しんでやれていたことが楽しめなくなった</t>
    <phoneticPr fontId="27"/>
  </si>
  <si>
    <t>（ここ2週間）以前は楽にできていたことが今ではおっくうに感じられる</t>
    <phoneticPr fontId="27"/>
  </si>
  <si>
    <t>（ここ2週間）自分が役に立つ人間だと思えない</t>
    <phoneticPr fontId="27"/>
  </si>
  <si>
    <t>（ここ2週間）わけもなく疲れたような感じがする</t>
    <phoneticPr fontId="27"/>
  </si>
  <si>
    <t>3.その他（</t>
    <rPh sb="4" eb="5">
      <t>た</t>
    </rPh>
    <phoneticPr fontId="27" type="Hiragana" alignment="distributed"/>
  </si>
  <si>
    <t>基本チェックリストの結果は松江市、地域包括支援センター及び居宅介護支援センターへ提供し、今後の総合事業に活用させていただきます。結果を提供することについて同意していただけますか。</t>
    <phoneticPr fontId="27" type="Hiragana" alignment="distributed"/>
  </si>
  <si>
    <t>同意する</t>
    <rPh sb="0" eb="2">
      <t>どうい</t>
    </rPh>
    <phoneticPr fontId="27" type="Hiragana" alignment="distributed"/>
  </si>
  <si>
    <t>同意しない</t>
    <rPh sb="0" eb="2">
      <t>どうい</t>
    </rPh>
    <phoneticPr fontId="27" type="Hiragana" alignment="distributed"/>
  </si>
  <si>
    <t>氏名（本人）</t>
    <rPh sb="0" eb="2">
      <t>シメイ</t>
    </rPh>
    <rPh sb="3" eb="5">
      <t>ホンニン</t>
    </rPh>
    <phoneticPr fontId="1"/>
  </si>
  <si>
    <t>）</t>
    <phoneticPr fontId="27" type="Hiragana" alignment="distributed"/>
  </si>
  <si>
    <t>実施
場所</t>
    <rPh sb="0" eb="2">
      <t>じっし</t>
    </rPh>
    <rPh sb="3" eb="5">
      <t>ばしょ</t>
    </rPh>
    <phoneticPr fontId="27" type="Hiragana" alignment="distributed"/>
  </si>
  <si>
    <t>（</t>
    <phoneticPr fontId="27" type="Hiragana" alignment="distributed"/>
  </si>
  <si>
    <t>）地域包括支援センター</t>
    <rPh sb="1" eb="3">
      <t>ちいき</t>
    </rPh>
    <rPh sb="3" eb="5">
      <t>ほうかつ</t>
    </rPh>
    <rPh sb="5" eb="7">
      <t>しえん</t>
    </rPh>
    <phoneticPr fontId="27" type="Hiragana" alignment="distributed"/>
  </si>
  <si>
    <t>自宅・その他（</t>
    <rPh sb="0" eb="2">
      <t>じたく</t>
    </rPh>
    <rPh sb="5" eb="6">
      <t>た</t>
    </rPh>
    <phoneticPr fontId="27" type="Hiragana" alignment="distributed"/>
  </si>
  <si>
    <t>要介護(要支援)認定申請</t>
    <rPh sb="0" eb="3">
      <t>ようかいご</t>
    </rPh>
    <rPh sb="4" eb="7">
      <t>ようしえん</t>
    </rPh>
    <rPh sb="8" eb="10">
      <t>にんてい</t>
    </rPh>
    <rPh sb="10" eb="12">
      <t>しんせい</t>
    </rPh>
    <phoneticPr fontId="27" type="Hiragana" alignment="distributed"/>
  </si>
  <si>
    <t>）・市窓口</t>
    <rPh sb="2" eb="3">
      <t>シ</t>
    </rPh>
    <rPh sb="3" eb="5">
      <t>マドグチ</t>
    </rPh>
    <phoneticPr fontId="1"/>
  </si>
  <si>
    <r>
      <t>回答</t>
    </r>
    <r>
      <rPr>
        <sz val="9"/>
        <color indexed="8"/>
        <rFont val="ＭＳ Ｐゴシック"/>
        <family val="3"/>
        <charset val="128"/>
      </rPr>
      <t xml:space="preserve">
（いずれかに✔をお付け下さい）</t>
    </r>
    <phoneticPr fontId="27" type="Hiragana" alignment="distributed"/>
  </si>
  <si>
    <t>実施地域包括支援センター</t>
    <rPh sb="0" eb="2">
      <t>じっし</t>
    </rPh>
    <rPh sb="2" eb="4">
      <t>ちいき</t>
    </rPh>
    <rPh sb="4" eb="6">
      <t>ほうかつ</t>
    </rPh>
    <rPh sb="6" eb="8">
      <t>しえん</t>
    </rPh>
    <phoneticPr fontId="27" type="Hiragana" alignment="distributed"/>
  </si>
  <si>
    <t>地域包括支援センター</t>
    <rPh sb="0" eb="2">
      <t>ちいき</t>
    </rPh>
    <rPh sb="2" eb="4">
      <t>ほうかつ</t>
    </rPh>
    <rPh sb="4" eb="6">
      <t>しえん</t>
    </rPh>
    <phoneticPr fontId="27" type="Hiragana" alignment="distributed"/>
  </si>
  <si>
    <t>実施者名</t>
    <rPh sb="0" eb="2">
      <t>じっし</t>
    </rPh>
    <rPh sb="2" eb="3">
      <t>しゃ</t>
    </rPh>
    <rPh sb="3" eb="4">
      <t>めい</t>
    </rPh>
    <phoneticPr fontId="27" type="Hiragana" alignment="distributed"/>
  </si>
  <si>
    <t>生活総合</t>
    <rPh sb="0" eb="2">
      <t>せいかつ</t>
    </rPh>
    <rPh sb="2" eb="4">
      <t>そうごう</t>
    </rPh>
    <phoneticPr fontId="27" type="Hiragana" alignment="distributed"/>
  </si>
  <si>
    <t>No.1～20</t>
    <phoneticPr fontId="27" type="Hiragana" alignment="distributed"/>
  </si>
  <si>
    <t>運動</t>
    <rPh sb="0" eb="2">
      <t>うんどう</t>
    </rPh>
    <phoneticPr fontId="27" type="Hiragana" alignment="distributed"/>
  </si>
  <si>
    <t>栄養</t>
    <rPh sb="0" eb="2">
      <t>えいよう</t>
    </rPh>
    <phoneticPr fontId="27" type="Hiragana" alignment="distributed"/>
  </si>
  <si>
    <t>口腔機能</t>
    <rPh sb="0" eb="2">
      <t>こうくう</t>
    </rPh>
    <rPh sb="2" eb="4">
      <t>きのう</t>
    </rPh>
    <phoneticPr fontId="27" type="Hiragana" alignment="distributed"/>
  </si>
  <si>
    <t>外出</t>
    <rPh sb="0" eb="2">
      <t>がいしゅつ</t>
    </rPh>
    <phoneticPr fontId="27" type="Hiragana" alignment="distributed"/>
  </si>
  <si>
    <t>もの忘れ</t>
    <rPh sb="2" eb="3">
      <t>わす</t>
    </rPh>
    <phoneticPr fontId="27" type="Hiragana" alignment="distributed"/>
  </si>
  <si>
    <t>こころの健康</t>
    <rPh sb="4" eb="6">
      <t>けんこう</t>
    </rPh>
    <phoneticPr fontId="27" type="Hiragana" alignment="distributed"/>
  </si>
  <si>
    <t>市 確認用</t>
    <rPh sb="0" eb="1">
      <t>し</t>
    </rPh>
    <rPh sb="2" eb="4">
      <t>かくにん</t>
    </rPh>
    <rPh sb="4" eb="5">
      <t>よう</t>
    </rPh>
    <phoneticPr fontId="27" type="Hiragana" alignment="distributed"/>
  </si>
  <si>
    <t>チェックリスト
判定</t>
    <rPh sb="8" eb="10">
      <t>はんてい</t>
    </rPh>
    <phoneticPr fontId="27" type="Hiragana" alignment="distributed"/>
  </si>
  <si>
    <t>/20</t>
    <phoneticPr fontId="27" type="Hiragana" alignment="distributed"/>
  </si>
  <si>
    <t>No.6～10</t>
    <phoneticPr fontId="27" type="Hiragana" alignment="distributed"/>
  </si>
  <si>
    <t>No.13～15</t>
    <phoneticPr fontId="27" type="Hiragana" alignment="distributed"/>
  </si>
  <si>
    <t>No.11～12</t>
    <phoneticPr fontId="27" type="Hiragana" alignment="distributed"/>
  </si>
  <si>
    <t>No.16～17</t>
    <phoneticPr fontId="27" type="Hiragana" alignment="distributed"/>
  </si>
  <si>
    <t>No.18～20</t>
    <phoneticPr fontId="27" type="Hiragana" alignment="distributed"/>
  </si>
  <si>
    <t>/5</t>
    <phoneticPr fontId="27" type="Hiragana" alignment="distributed"/>
  </si>
  <si>
    <t>/2</t>
    <phoneticPr fontId="27" type="Hiragana" alignment="distributed"/>
  </si>
  <si>
    <t>/3</t>
    <phoneticPr fontId="27" type="Hiragana" alignment="distributed"/>
  </si>
  <si>
    <t>/2</t>
    <phoneticPr fontId="27" type="Hiragana" alignment="distributed"/>
  </si>
  <si>
    <t>該当基準</t>
    <rPh sb="0" eb="2">
      <t>がいとう</t>
    </rPh>
    <rPh sb="2" eb="4">
      <t>きじゅん</t>
    </rPh>
    <phoneticPr fontId="27" type="Hiragana" alignment="distributed"/>
  </si>
  <si>
    <t>10以上</t>
    <rPh sb="2" eb="4">
      <t>いじょう</t>
    </rPh>
    <phoneticPr fontId="27" type="Hiragana" alignment="distributed"/>
  </si>
  <si>
    <t>3以上</t>
    <rPh sb="1" eb="3">
      <t>いじょう</t>
    </rPh>
    <phoneticPr fontId="27" type="Hiragana" alignment="distributed"/>
  </si>
  <si>
    <t>全該当</t>
    <rPh sb="0" eb="1">
      <t>ぜん</t>
    </rPh>
    <rPh sb="1" eb="3">
      <t>がいとう</t>
    </rPh>
    <phoneticPr fontId="27" type="Hiragana" alignment="distributed"/>
  </si>
  <si>
    <t>2以上</t>
    <rPh sb="1" eb="3">
      <t>いじょう</t>
    </rPh>
    <phoneticPr fontId="27" type="Hiragana" alignment="distributed"/>
  </si>
  <si>
    <t>No.16のみ</t>
    <phoneticPr fontId="27" type="Hiragana" alignment="distributed"/>
  </si>
  <si>
    <t>1以上</t>
    <rPh sb="1" eb="3">
      <t>いじょう</t>
    </rPh>
    <phoneticPr fontId="27" type="Hiragana" alignment="distributed"/>
  </si>
  <si>
    <t>判断結果</t>
    <rPh sb="0" eb="2">
      <t>はんだん</t>
    </rPh>
    <rPh sb="2" eb="4">
      <t>けっか</t>
    </rPh>
    <phoneticPr fontId="27" type="Hiragana" alignment="distributed"/>
  </si>
  <si>
    <t>No.21～25</t>
    <phoneticPr fontId="27" type="Hiragana" alignment="distributed"/>
  </si>
  <si>
    <t>事業対象者</t>
    <rPh sb="0" eb="2">
      <t>ジギョウ</t>
    </rPh>
    <rPh sb="2" eb="5">
      <t>タイショウシャ</t>
    </rPh>
    <phoneticPr fontId="1"/>
  </si>
  <si>
    <t>本人等のセルフケアや家族の支援、インフォーマルサービス（民間サービス）</t>
    <rPh sb="0" eb="3">
      <t>ホンニントウ</t>
    </rPh>
    <rPh sb="10" eb="12">
      <t>カゾク</t>
    </rPh>
    <rPh sb="13" eb="15">
      <t>シエン</t>
    </rPh>
    <rPh sb="28" eb="30">
      <t>ミンカン</t>
    </rPh>
    <phoneticPr fontId="1"/>
  </si>
  <si>
    <t>初回・紹介・継続</t>
    <rPh sb="0" eb="2">
      <t>ショカイ</t>
    </rPh>
    <rPh sb="3" eb="5">
      <t>ショウカイ</t>
    </rPh>
    <rPh sb="6" eb="8">
      <t>ケイゾク</t>
    </rPh>
    <phoneticPr fontId="1"/>
  </si>
  <si>
    <t>認定済・申請中</t>
    <rPh sb="0" eb="2">
      <t>ニンテイ</t>
    </rPh>
    <rPh sb="2" eb="3">
      <t>ズ</t>
    </rPh>
    <rPh sb="4" eb="7">
      <t>シンセイチュウ</t>
    </rPh>
    <phoneticPr fontId="1"/>
  </si>
  <si>
    <t>要支援1・要支援2</t>
    <rPh sb="0" eb="1">
      <t>ヨウ</t>
    </rPh>
    <rPh sb="1" eb="3">
      <t>シエン</t>
    </rPh>
    <rPh sb="5" eb="8">
      <t>ヨウシエン</t>
    </rPh>
    <phoneticPr fontId="1"/>
  </si>
  <si>
    <t>歳</t>
    <rPh sb="0" eb="1">
      <t>サイ</t>
    </rPh>
    <phoneticPr fontId="27"/>
  </si>
  <si>
    <t>(</t>
    <phoneticPr fontId="27"/>
  </si>
  <si>
    <t>)</t>
    <phoneticPr fontId="27"/>
  </si>
  <si>
    <t>総合事業</t>
    <rPh sb="0" eb="2">
      <t>ソウゴウ</t>
    </rPh>
    <rPh sb="2" eb="4">
      <t>ジギョウ</t>
    </rPh>
    <phoneticPr fontId="39"/>
  </si>
  <si>
    <t>総合・要支・要介</t>
    <rPh sb="0" eb="2">
      <t>ソウゴウ</t>
    </rPh>
    <rPh sb="3" eb="4">
      <t>ヨウ</t>
    </rPh>
    <rPh sb="4" eb="5">
      <t>シ</t>
    </rPh>
    <phoneticPr fontId="1"/>
  </si>
  <si>
    <t>あり</t>
    <phoneticPr fontId="27" type="Hiragana" alignment="distributed"/>
  </si>
  <si>
    <t>なし</t>
    <phoneticPr fontId="27" type="Hiragana" alignment="distributed"/>
  </si>
  <si>
    <t>松江市基本チェックリスト</t>
    <phoneticPr fontId="1"/>
  </si>
  <si>
    <t>社会福祉法人減免</t>
    <rPh sb="0" eb="2">
      <t>しゃかい</t>
    </rPh>
    <rPh sb="2" eb="4">
      <t>ふくし</t>
    </rPh>
    <rPh sb="4" eb="6">
      <t>ほうじん</t>
    </rPh>
    <rPh sb="6" eb="8">
      <t>げんめん</t>
    </rPh>
    <phoneticPr fontId="29" type="Hiragana" alignment="distributed"/>
  </si>
  <si>
    <r>
      <t>介護予防サービス・支援計画書（ケアマネジメント結果等記録表）　　　　　</t>
    </r>
    <r>
      <rPr>
        <sz val="12"/>
        <rFont val="ＭＳ Ｐゴシック"/>
        <family val="3"/>
        <charset val="128"/>
      </rPr>
      <t>　（介護予防支援・介護予防ケアマネジメントA）</t>
    </r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rPh sb="23" eb="26">
      <t>ケッカナド</t>
    </rPh>
    <rPh sb="26" eb="28">
      <t>キロク</t>
    </rPh>
    <rPh sb="28" eb="29">
      <t>ヒョウ</t>
    </rPh>
    <rPh sb="37" eb="39">
      <t>カイゴ</t>
    </rPh>
    <rPh sb="39" eb="41">
      <t>ヨボウ</t>
    </rPh>
    <rPh sb="41" eb="43">
      <t>シエン</t>
    </rPh>
    <rPh sb="44" eb="46">
      <t>カイゴ</t>
    </rPh>
    <rPh sb="46" eb="48">
      <t>ヨボウ</t>
    </rPh>
    <phoneticPr fontId="1"/>
  </si>
  <si>
    <t>）(注)</t>
    <phoneticPr fontId="1"/>
  </si>
  <si>
    <t>(</t>
    <phoneticPr fontId="1"/>
  </si>
  <si>
    <t>介護保険サービス
または
地域支援事業
(民間サービス）</t>
    <rPh sb="0" eb="2">
      <t>カイゴ</t>
    </rPh>
    <rPh sb="2" eb="4">
      <t>ホケン</t>
    </rPh>
    <rPh sb="13" eb="15">
      <t>チイキ</t>
    </rPh>
    <rPh sb="15" eb="17">
      <t>シエン</t>
    </rPh>
    <rPh sb="17" eb="19">
      <t>ジギョウ</t>
    </rPh>
    <rPh sb="21" eb="23">
      <t>ミンカン</t>
    </rPh>
    <phoneticPr fontId="1"/>
  </si>
  <si>
    <t>一戸建・集合住宅（持家･賃貸）・その他(</t>
    <rPh sb="0" eb="2">
      <t>いっこ</t>
    </rPh>
    <rPh sb="2" eb="3">
      <t>だて</t>
    </rPh>
    <rPh sb="4" eb="6">
      <t>しゅうごう</t>
    </rPh>
    <rPh sb="6" eb="8">
      <t>じゅうたく</t>
    </rPh>
    <rPh sb="9" eb="11">
      <t>もちいえ</t>
    </rPh>
    <rPh sb="12" eb="14">
      <t>ちんたい</t>
    </rPh>
    <rPh sb="18" eb="19">
      <t>た</t>
    </rPh>
    <phoneticPr fontId="29" type="Hiragana" alignment="distributed"/>
  </si>
  <si>
    <t>)</t>
    <phoneticPr fontId="29" type="Hiragana" alignment="distributed"/>
  </si>
  <si>
    <t>＊要介護度</t>
    <rPh sb="1" eb="4">
      <t>ヨウカイゴ</t>
    </rPh>
    <rPh sb="4" eb="5">
      <t>ド</t>
    </rPh>
    <phoneticPr fontId="1"/>
  </si>
  <si>
    <t>＊認知度</t>
    <rPh sb="1" eb="4">
      <t>ニンチド</t>
    </rPh>
    <phoneticPr fontId="1"/>
  </si>
  <si>
    <t>＊世帯状況</t>
    <phoneticPr fontId="6" type="Hiragana" alignment="distributed"/>
  </si>
  <si>
    <t>＊介護力等</t>
    <rPh sb="1" eb="3">
      <t>カイゴ</t>
    </rPh>
    <rPh sb="3" eb="4">
      <t>リョク</t>
    </rPh>
    <rPh sb="4" eb="5">
      <t>トウ</t>
    </rPh>
    <phoneticPr fontId="1"/>
  </si>
  <si>
    <t>現病名
既往歴
＊入院歴
感染症等</t>
    <rPh sb="0" eb="1">
      <t>ゲン</t>
    </rPh>
    <rPh sb="1" eb="3">
      <t>ビョウメイ</t>
    </rPh>
    <rPh sb="4" eb="6">
      <t>キオウ</t>
    </rPh>
    <rPh sb="6" eb="7">
      <t>レキ</t>
    </rPh>
    <rPh sb="9" eb="11">
      <t>ニュウイン</t>
    </rPh>
    <rPh sb="11" eb="12">
      <t>レキ</t>
    </rPh>
    <rPh sb="13" eb="16">
      <t>カンセンショウ</t>
    </rPh>
    <rPh sb="16" eb="17">
      <t>トウ</t>
    </rPh>
    <phoneticPr fontId="1"/>
  </si>
  <si>
    <t>＊医療情報</t>
    <rPh sb="1" eb="3">
      <t>イリョウ</t>
    </rPh>
    <rPh sb="3" eb="5">
      <t>ジョウホウ</t>
    </rPh>
    <phoneticPr fontId="1"/>
  </si>
  <si>
    <t>＊排　泄</t>
    <rPh sb="1" eb="2">
      <t>ハイ</t>
    </rPh>
    <rPh sb="3" eb="4">
      <t>セチ</t>
    </rPh>
    <phoneticPr fontId="1"/>
  </si>
  <si>
    <t>*診療報酬　退院支援加算1.2「退院困難な患者の要因」に関連</t>
    <rPh sb="1" eb="3">
      <t>しんりょう</t>
    </rPh>
    <rPh sb="3" eb="5">
      <t>ほうしゅう</t>
    </rPh>
    <rPh sb="6" eb="8">
      <t>たいいん</t>
    </rPh>
    <rPh sb="8" eb="10">
      <t>しえん</t>
    </rPh>
    <rPh sb="10" eb="12">
      <t>かさん</t>
    </rPh>
    <rPh sb="16" eb="18">
      <t>たいいん</t>
    </rPh>
    <rPh sb="18" eb="20">
      <t>こんなん</t>
    </rPh>
    <rPh sb="21" eb="23">
      <t>かんじゃ</t>
    </rPh>
    <rPh sb="24" eb="26">
      <t>よういん</t>
    </rPh>
    <rPh sb="28" eb="30">
      <t>かんれん</t>
    </rPh>
    <phoneticPr fontId="29" type="Hiragana" alignment="distributed"/>
  </si>
  <si>
    <t>在宅(施設)生活に
必要な要件</t>
    <rPh sb="0" eb="2">
      <t>ざいたく</t>
    </rPh>
    <rPh sb="3" eb="5">
      <t>しせつ</t>
    </rPh>
    <rPh sb="6" eb="8">
      <t>せいかつ</t>
    </rPh>
    <rPh sb="10" eb="12">
      <t>ひつよう</t>
    </rPh>
    <rPh sb="13" eb="15">
      <t>ようけん</t>
    </rPh>
    <phoneticPr fontId="29" type="Hiragana" alignment="distributed"/>
  </si>
  <si>
    <t>令和</t>
    <rPh sb="0" eb="1">
      <t>レイ</t>
    </rPh>
    <rPh sb="1" eb="2">
      <t>ワ</t>
    </rPh>
    <phoneticPr fontId="1"/>
  </si>
  <si>
    <t>H</t>
    <phoneticPr fontId="29" type="Hiragana" alignment="distributed"/>
  </si>
  <si>
    <t>R</t>
    <phoneticPr fontId="29" type="Hiragana" alignment="distributed"/>
  </si>
  <si>
    <t>R</t>
    <phoneticPr fontId="29" type="Hiragana" alignment="distributed"/>
  </si>
  <si>
    <t>令和</t>
    <rPh sb="0" eb="1">
      <t>れい</t>
    </rPh>
    <rPh sb="1" eb="2">
      <t>わ</t>
    </rPh>
    <phoneticPr fontId="27" type="Hiragana" alignment="distributed"/>
  </si>
  <si>
    <t>令和</t>
    <rPh sb="0" eb="1">
      <t>レイ</t>
    </rPh>
    <rPh sb="1" eb="2">
      <t>ワ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</si>
</sst>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General&quot;/5&quot;"/>
    <numFmt numFmtId="178" formatCode="General&quot;/2&quot;"/>
    <numFmt numFmtId="179" formatCode="0.0_ "/>
    <numFmt numFmtId="180" formatCode="General&quot;/3&quot;"/>
    <numFmt numFmtId="181" formatCode="General&quot;/20点&quot;"/>
    <numFmt numFmtId="182" formatCode="0000000000"/>
    <numFmt numFmtId="183" formatCode="[$-411]ggge&quot;年&quot;m&quot;月&quot;d&quot;日&quot;;@"/>
  </numFmts>
  <fonts count="7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color indexed="4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3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30"/>
      <name val="ＭＳ ゴシック"/>
      <family val="3"/>
      <charset val="128"/>
    </font>
    <font>
      <sz val="14"/>
      <color indexed="30"/>
      <name val="ＭＳ ゴシック"/>
      <family val="3"/>
      <charset val="128"/>
    </font>
    <font>
      <sz val="9"/>
      <color indexed="30"/>
      <name val="ＭＳ ゴシック"/>
      <family val="3"/>
      <charset val="128"/>
    </font>
    <font>
      <sz val="8"/>
      <color indexed="3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2"/>
      <color indexed="30"/>
      <name val="ＭＳ Ｐゴシック"/>
      <family val="3"/>
      <charset val="128"/>
    </font>
    <font>
      <sz val="10.5"/>
      <color indexed="3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3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 tint="-0.14999847407452621"/>
      <name val="ＭＳ ゴシック"/>
      <family val="3"/>
      <charset val="128"/>
    </font>
    <font>
      <sz val="9"/>
      <color theme="0" tint="-0.1499984740745262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8"/>
      <color rgb="FF0070C0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.5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9" tint="-0.249977111117893"/>
      </bottom>
      <diagonal/>
    </border>
  </borders>
  <cellStyleXfs count="1">
    <xf numFmtId="0" fontId="0" fillId="0" borderId="0">
      <alignment vertical="center"/>
    </xf>
  </cellStyleXfs>
  <cellXfs count="851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/>
    </xf>
    <xf numFmtId="0" fontId="31" fillId="0" borderId="0" xfId="0" applyFont="1">
      <alignment vertical="center"/>
    </xf>
    <xf numFmtId="0" fontId="31" fillId="0" borderId="3" xfId="0" applyFont="1" applyBorder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>
      <alignment vertical="center"/>
    </xf>
    <xf numFmtId="49" fontId="19" fillId="0" borderId="0" xfId="0" applyNumberFormat="1" applyFont="1">
      <alignment vertical="center"/>
    </xf>
    <xf numFmtId="0" fontId="33" fillId="0" borderId="0" xfId="0" applyFont="1">
      <alignment vertical="center"/>
    </xf>
    <xf numFmtId="49" fontId="34" fillId="0" borderId="0" xfId="0" applyNumberFormat="1" applyFont="1">
      <alignment vertical="center"/>
    </xf>
    <xf numFmtId="49" fontId="35" fillId="0" borderId="26" xfId="0" applyNumberFormat="1" applyFont="1" applyBorder="1" applyAlignment="1">
      <alignment vertical="center"/>
    </xf>
    <xf numFmtId="49" fontId="35" fillId="0" borderId="1" xfId="0" applyNumberFormat="1" applyFont="1" applyBorder="1" applyAlignment="1">
      <alignment vertical="center"/>
    </xf>
    <xf numFmtId="49" fontId="35" fillId="0" borderId="27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26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49" fontId="35" fillId="0" borderId="0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1" fillId="0" borderId="28" xfId="0" applyFont="1" applyBorder="1">
      <alignment vertical="center"/>
    </xf>
    <xf numFmtId="0" fontId="31" fillId="0" borderId="1" xfId="0" applyFont="1" applyBorder="1">
      <alignment vertical="center"/>
    </xf>
    <xf numFmtId="0" fontId="31" fillId="0" borderId="27" xfId="0" applyFont="1" applyBorder="1">
      <alignment vertical="center"/>
    </xf>
    <xf numFmtId="0" fontId="31" fillId="0" borderId="26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29" xfId="0" applyFont="1" applyBorder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49" fontId="43" fillId="0" borderId="26" xfId="0" applyNumberFormat="1" applyFont="1" applyBorder="1">
      <alignment vertical="center"/>
    </xf>
    <xf numFmtId="0" fontId="43" fillId="0" borderId="0" xfId="0" applyFont="1" applyBorder="1">
      <alignment vertical="center"/>
    </xf>
    <xf numFmtId="0" fontId="43" fillId="0" borderId="3" xfId="0" applyFont="1" applyBorder="1">
      <alignment vertical="center"/>
    </xf>
    <xf numFmtId="0" fontId="43" fillId="0" borderId="0" xfId="0" applyFont="1" applyBorder="1" applyAlignment="1">
      <alignment horizontal="center" vertical="center"/>
    </xf>
    <xf numFmtId="49" fontId="43" fillId="0" borderId="30" xfId="0" applyNumberFormat="1" applyFont="1" applyBorder="1">
      <alignment vertical="center"/>
    </xf>
    <xf numFmtId="0" fontId="44" fillId="0" borderId="0" xfId="0" applyFont="1">
      <alignment vertical="center"/>
    </xf>
    <xf numFmtId="0" fontId="43" fillId="0" borderId="3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28" xfId="0" applyFont="1" applyBorder="1">
      <alignment vertical="center"/>
    </xf>
    <xf numFmtId="0" fontId="43" fillId="0" borderId="1" xfId="0" applyFont="1" applyBorder="1">
      <alignment vertical="center"/>
    </xf>
    <xf numFmtId="0" fontId="43" fillId="0" borderId="27" xfId="0" applyFont="1" applyBorder="1">
      <alignment vertical="center"/>
    </xf>
    <xf numFmtId="0" fontId="43" fillId="0" borderId="31" xfId="0" applyFont="1" applyBorder="1" applyAlignment="1">
      <alignment vertical="center"/>
    </xf>
    <xf numFmtId="0" fontId="43" fillId="0" borderId="25" xfId="0" applyFont="1" applyBorder="1" applyAlignment="1">
      <alignment vertical="center"/>
    </xf>
    <xf numFmtId="0" fontId="43" fillId="0" borderId="32" xfId="0" applyFont="1" applyBorder="1" applyAlignment="1">
      <alignment vertical="center"/>
    </xf>
    <xf numFmtId="0" fontId="43" fillId="0" borderId="33" xfId="0" applyFont="1" applyBorder="1">
      <alignment vertical="center"/>
    </xf>
    <xf numFmtId="0" fontId="43" fillId="0" borderId="34" xfId="0" applyFont="1" applyBorder="1">
      <alignment vertical="center"/>
    </xf>
    <xf numFmtId="0" fontId="45" fillId="0" borderId="3" xfId="0" applyFont="1" applyBorder="1">
      <alignment vertical="center"/>
    </xf>
    <xf numFmtId="0" fontId="43" fillId="0" borderId="35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 wrapText="1"/>
    </xf>
    <xf numFmtId="49" fontId="43" fillId="0" borderId="36" xfId="0" applyNumberFormat="1" applyFont="1" applyBorder="1">
      <alignment vertical="center"/>
    </xf>
    <xf numFmtId="49" fontId="43" fillId="0" borderId="5" xfId="0" applyNumberFormat="1" applyFont="1" applyBorder="1">
      <alignment vertical="center"/>
    </xf>
    <xf numFmtId="0" fontId="43" fillId="0" borderId="37" xfId="0" applyFont="1" applyBorder="1">
      <alignment vertical="center"/>
    </xf>
    <xf numFmtId="0" fontId="46" fillId="0" borderId="0" xfId="0" applyFont="1" applyProtection="1">
      <alignment vertical="center"/>
      <protection locked="0"/>
    </xf>
    <xf numFmtId="0" fontId="47" fillId="0" borderId="0" xfId="0" applyFont="1">
      <alignment vertical="center"/>
    </xf>
    <xf numFmtId="0" fontId="24" fillId="0" borderId="22" xfId="0" applyFont="1" applyBorder="1" applyAlignment="1" applyProtection="1">
      <alignment horizontal="right" vertical="center"/>
      <protection locked="0"/>
    </xf>
    <xf numFmtId="0" fontId="24" fillId="0" borderId="17" xfId="0" applyFont="1" applyBorder="1" applyAlignment="1" applyProtection="1">
      <alignment horizontal="right" vertical="center"/>
      <protection locked="0"/>
    </xf>
    <xf numFmtId="0" fontId="24" fillId="0" borderId="42" xfId="0" applyFont="1" applyBorder="1" applyAlignment="1" applyProtection="1">
      <alignment horizontal="right" vertical="center"/>
      <protection locked="0"/>
    </xf>
    <xf numFmtId="0" fontId="24" fillId="0" borderId="40" xfId="0" applyFont="1" applyBorder="1" applyAlignment="1" applyProtection="1">
      <alignment horizontal="right" vertical="center"/>
      <protection locked="0"/>
    </xf>
    <xf numFmtId="0" fontId="24" fillId="0" borderId="43" xfId="0" applyFont="1" applyBorder="1" applyAlignment="1" applyProtection="1">
      <alignment horizontal="right" vertical="center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22" fillId="0" borderId="25" xfId="0" applyFont="1" applyBorder="1" applyAlignment="1" applyProtection="1">
      <alignment vertical="center"/>
    </xf>
    <xf numFmtId="0" fontId="24" fillId="0" borderId="25" xfId="0" applyFont="1" applyBorder="1" applyAlignment="1" applyProtection="1">
      <alignment vertical="center"/>
    </xf>
    <xf numFmtId="0" fontId="25" fillId="0" borderId="29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42" fillId="0" borderId="0" xfId="0" applyFont="1" applyAlignment="1">
      <alignment vertical="center"/>
    </xf>
    <xf numFmtId="0" fontId="21" fillId="0" borderId="3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54" fillId="0" borderId="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24" fillId="0" borderId="37" xfId="0" applyFont="1" applyBorder="1" applyAlignment="1" applyProtection="1">
      <alignment horizontal="right" vertical="center"/>
      <protection locked="0"/>
    </xf>
    <xf numFmtId="0" fontId="24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right" vertical="center"/>
      <protection locked="0"/>
    </xf>
    <xf numFmtId="0" fontId="24" fillId="0" borderId="34" xfId="0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vertical="center" shrinkToFit="1"/>
    </xf>
    <xf numFmtId="0" fontId="0" fillId="0" borderId="3" xfId="0" applyFont="1" applyBorder="1" applyAlignment="1">
      <alignment vertical="center"/>
    </xf>
    <xf numFmtId="0" fontId="57" fillId="0" borderId="3" xfId="0" applyFont="1" applyBorder="1" applyAlignment="1">
      <alignment vertical="center" wrapText="1"/>
    </xf>
    <xf numFmtId="0" fontId="5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3" xfId="0" applyFont="1" applyBorder="1" applyAlignment="1">
      <alignment vertical="center" wrapText="1"/>
    </xf>
    <xf numFmtId="0" fontId="24" fillId="0" borderId="27" xfId="0" applyFont="1" applyBorder="1" applyAlignment="1" applyProtection="1">
      <alignment vertical="center"/>
    </xf>
    <xf numFmtId="0" fontId="24" fillId="0" borderId="34" xfId="0" applyFont="1" applyBorder="1" applyAlignment="1" applyProtection="1">
      <alignment vertical="center"/>
    </xf>
    <xf numFmtId="0" fontId="24" fillId="0" borderId="3" xfId="0" applyFont="1" applyBorder="1" applyAlignment="1" applyProtection="1">
      <alignment vertical="center"/>
    </xf>
    <xf numFmtId="0" fontId="59" fillId="0" borderId="3" xfId="0" applyFont="1" applyBorder="1" applyAlignment="1" applyProtection="1">
      <alignment vertical="center"/>
    </xf>
    <xf numFmtId="0" fontId="59" fillId="0" borderId="4" xfId="0" applyFont="1" applyBorder="1" applyAlignment="1" applyProtection="1">
      <alignment vertical="center"/>
    </xf>
    <xf numFmtId="0" fontId="61" fillId="0" borderId="41" xfId="0" applyFont="1" applyBorder="1" applyAlignment="1" applyProtection="1">
      <alignment horizontal="right" vertical="center"/>
      <protection locked="0"/>
    </xf>
    <xf numFmtId="0" fontId="58" fillId="0" borderId="112" xfId="0" applyFont="1" applyBorder="1" applyAlignment="1" applyProtection="1">
      <alignment vertical="center"/>
    </xf>
    <xf numFmtId="0" fontId="58" fillId="0" borderId="25" xfId="0" applyFont="1" applyBorder="1" applyAlignment="1" applyProtection="1">
      <alignment vertical="center"/>
    </xf>
    <xf numFmtId="0" fontId="0" fillId="0" borderId="2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58" fillId="0" borderId="41" xfId="0" applyFont="1" applyBorder="1" applyAlignment="1">
      <alignment vertical="center"/>
    </xf>
    <xf numFmtId="0" fontId="61" fillId="0" borderId="25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</xf>
    <xf numFmtId="0" fontId="57" fillId="0" borderId="24" xfId="0" applyFont="1" applyBorder="1" applyAlignment="1" applyProtection="1">
      <alignment vertical="center" shrinkToFit="1"/>
    </xf>
    <xf numFmtId="0" fontId="0" fillId="0" borderId="39" xfId="0" applyFont="1" applyBorder="1" applyAlignment="1">
      <alignment vertical="center"/>
    </xf>
    <xf numFmtId="0" fontId="21" fillId="0" borderId="26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61" fillId="0" borderId="0" xfId="0" applyFont="1" applyBorder="1" applyAlignment="1" applyProtection="1">
      <alignment horizontal="right" vertical="center"/>
      <protection locked="0"/>
    </xf>
    <xf numFmtId="0" fontId="58" fillId="0" borderId="0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 wrapText="1"/>
    </xf>
    <xf numFmtId="0" fontId="0" fillId="0" borderId="29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5" fillId="0" borderId="3" xfId="0" applyFont="1" applyBorder="1" applyAlignment="1" applyProtection="1">
      <alignment vertical="center"/>
    </xf>
    <xf numFmtId="0" fontId="21" fillId="0" borderId="0" xfId="0" applyFont="1" applyBorder="1" applyAlignment="1">
      <alignment vertical="center" wrapText="1"/>
    </xf>
    <xf numFmtId="0" fontId="43" fillId="0" borderId="37" xfId="0" applyFont="1" applyBorder="1" applyAlignment="1">
      <alignment vertical="center"/>
    </xf>
    <xf numFmtId="0" fontId="43" fillId="0" borderId="34" xfId="0" applyFont="1" applyBorder="1" applyAlignment="1">
      <alignment vertical="center"/>
    </xf>
    <xf numFmtId="0" fontId="22" fillId="0" borderId="27" xfId="0" applyFont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65" fillId="0" borderId="0" xfId="0" applyFont="1" applyAlignment="1">
      <alignment vertical="center"/>
    </xf>
    <xf numFmtId="0" fontId="58" fillId="0" borderId="26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8" fillId="0" borderId="5" xfId="0" applyFont="1" applyBorder="1" applyAlignment="1">
      <alignment vertical="center"/>
    </xf>
    <xf numFmtId="0" fontId="58" fillId="0" borderId="29" xfId="0" applyFont="1" applyBorder="1" applyAlignment="1">
      <alignment vertical="center"/>
    </xf>
    <xf numFmtId="0" fontId="58" fillId="0" borderId="3" xfId="0" applyFont="1" applyBorder="1" applyAlignment="1">
      <alignment vertical="center"/>
    </xf>
    <xf numFmtId="0" fontId="58" fillId="0" borderId="4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43" fillId="0" borderId="2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31" fillId="0" borderId="3" xfId="0" applyFont="1" applyBorder="1" applyAlignment="1">
      <alignment horizontal="right" vertical="center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5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49" fontId="56" fillId="0" borderId="0" xfId="0" applyNumberFormat="1" applyFont="1" applyBorder="1" applyAlignment="1">
      <alignment horizontal="center" vertical="center"/>
    </xf>
    <xf numFmtId="0" fontId="66" fillId="0" borderId="0" xfId="0" applyFont="1" applyFill="1">
      <alignment vertical="center"/>
    </xf>
    <xf numFmtId="0" fontId="67" fillId="0" borderId="0" xfId="0" applyFont="1" applyFill="1">
      <alignment vertical="center"/>
    </xf>
    <xf numFmtId="0" fontId="38" fillId="0" borderId="0" xfId="0" applyFont="1">
      <alignment vertical="center"/>
    </xf>
    <xf numFmtId="0" fontId="56" fillId="0" borderId="3" xfId="0" applyFont="1" applyBorder="1">
      <alignment vertical="center"/>
    </xf>
    <xf numFmtId="0" fontId="43" fillId="0" borderId="3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49" fontId="66" fillId="0" borderId="0" xfId="0" applyNumberFormat="1" applyFont="1" applyFill="1">
      <alignment vertical="center"/>
    </xf>
    <xf numFmtId="49" fontId="68" fillId="0" borderId="0" xfId="0" applyNumberFormat="1" applyFont="1" applyFill="1">
      <alignment vertical="center"/>
    </xf>
    <xf numFmtId="0" fontId="6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8" fillId="0" borderId="0" xfId="0" applyFont="1" applyFill="1">
      <alignment vertical="center"/>
    </xf>
    <xf numFmtId="0" fontId="49" fillId="0" borderId="0" xfId="0" applyFont="1" applyFill="1">
      <alignment vertical="center"/>
    </xf>
    <xf numFmtId="0" fontId="9" fillId="0" borderId="9" xfId="0" applyFont="1" applyFill="1" applyBorder="1">
      <alignment vertical="center"/>
    </xf>
    <xf numFmtId="0" fontId="2" fillId="0" borderId="9" xfId="0" applyFont="1" applyFill="1" applyBorder="1">
      <alignment vertical="center"/>
    </xf>
    <xf numFmtId="183" fontId="48" fillId="0" borderId="0" xfId="0" applyNumberFormat="1" applyFont="1" applyFill="1" applyAlignment="1">
      <alignment vertical="center"/>
    </xf>
    <xf numFmtId="0" fontId="9" fillId="0" borderId="1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9" xfId="0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4" fillId="0" borderId="1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4" fillId="0" borderId="4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48" fillId="0" borderId="123" xfId="0" applyFont="1" applyFill="1" applyBorder="1">
      <alignment vertical="center"/>
    </xf>
    <xf numFmtId="0" fontId="48" fillId="0" borderId="124" xfId="0" applyFont="1" applyFill="1" applyBorder="1">
      <alignment vertical="center"/>
    </xf>
    <xf numFmtId="0" fontId="49" fillId="0" borderId="124" xfId="0" applyFont="1" applyFill="1" applyBorder="1">
      <alignment vertical="center"/>
    </xf>
    <xf numFmtId="0" fontId="48" fillId="0" borderId="125" xfId="0" applyFont="1" applyFill="1" applyBorder="1">
      <alignment vertical="center"/>
    </xf>
    <xf numFmtId="0" fontId="48" fillId="0" borderId="0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49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Alignment="1">
      <alignment horizontal="left"/>
    </xf>
    <xf numFmtId="0" fontId="48" fillId="0" borderId="126" xfId="0" applyFont="1" applyFill="1" applyBorder="1">
      <alignment vertical="center"/>
    </xf>
    <xf numFmtId="0" fontId="40" fillId="0" borderId="6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>
      <alignment vertical="center"/>
    </xf>
    <xf numFmtId="0" fontId="52" fillId="0" borderId="8" xfId="0" applyFont="1" applyFill="1" applyBorder="1" applyAlignment="1" applyProtection="1">
      <alignment vertical="top" wrapText="1"/>
      <protection locked="0"/>
    </xf>
    <xf numFmtId="0" fontId="11" fillId="0" borderId="76" xfId="0" applyFont="1" applyFill="1" applyBorder="1">
      <alignment vertical="center"/>
    </xf>
    <xf numFmtId="0" fontId="48" fillId="0" borderId="135" xfId="0" applyFont="1" applyFill="1" applyBorder="1">
      <alignment vertical="center"/>
    </xf>
    <xf numFmtId="0" fontId="48" fillId="0" borderId="136" xfId="0" applyFont="1" applyFill="1" applyBorder="1">
      <alignment vertical="center"/>
    </xf>
    <xf numFmtId="0" fontId="49" fillId="0" borderId="136" xfId="0" applyFont="1" applyFill="1" applyBorder="1">
      <alignment vertical="center"/>
    </xf>
    <xf numFmtId="0" fontId="48" fillId="0" borderId="137" xfId="0" applyFont="1" applyFill="1" applyBorder="1">
      <alignment vertical="center"/>
    </xf>
    <xf numFmtId="0" fontId="2" fillId="0" borderId="0" xfId="0" applyFont="1" applyFill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12" fillId="0" borderId="72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4" fillId="0" borderId="111" xfId="0" applyFont="1" applyFill="1" applyBorder="1" applyAlignment="1">
      <alignment vertical="center"/>
    </xf>
    <xf numFmtId="0" fontId="12" fillId="0" borderId="73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4" fillId="0" borderId="77" xfId="0" applyFont="1" applyFill="1" applyBorder="1" applyAlignment="1">
      <alignment vertical="center"/>
    </xf>
    <xf numFmtId="0" fontId="40" fillId="0" borderId="1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>
      <alignment vertical="center"/>
    </xf>
    <xf numFmtId="0" fontId="11" fillId="0" borderId="66" xfId="0" applyFont="1" applyFill="1" applyBorder="1">
      <alignment vertical="center"/>
    </xf>
    <xf numFmtId="0" fontId="11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12" fillId="0" borderId="15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0" borderId="38" xfId="0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1" fillId="0" borderId="18" xfId="0" applyFont="1" applyFill="1" applyBorder="1">
      <alignment vertical="center"/>
    </xf>
    <xf numFmtId="0" fontId="9" fillId="0" borderId="18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7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40" xfId="0" applyFont="1" applyFill="1" applyBorder="1">
      <alignment vertical="center"/>
    </xf>
    <xf numFmtId="0" fontId="12" fillId="0" borderId="24" xfId="0" applyFont="1" applyFill="1" applyBorder="1">
      <alignment vertical="center"/>
    </xf>
    <xf numFmtId="0" fontId="3" fillId="0" borderId="24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51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7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1" fillId="0" borderId="38" xfId="0" applyFont="1" applyFill="1" applyBorder="1">
      <alignment vertical="center"/>
    </xf>
    <xf numFmtId="0" fontId="11" fillId="0" borderId="17" xfId="0" applyFont="1" applyFill="1" applyBorder="1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3" xfId="0" applyFont="1" applyFill="1" applyBorder="1" applyAlignment="1">
      <alignment horizontal="right" vertical="center"/>
    </xf>
    <xf numFmtId="0" fontId="48" fillId="0" borderId="142" xfId="0" applyFont="1" applyFill="1" applyBorder="1">
      <alignment vertical="center"/>
    </xf>
    <xf numFmtId="183" fontId="48" fillId="0" borderId="0" xfId="0" applyNumberFormat="1" applyFont="1" applyFill="1" applyAlignment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0" applyFont="1" applyFill="1" applyAlignment="1">
      <alignment horizontal="center" vertical="center"/>
    </xf>
    <xf numFmtId="49" fontId="10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69" fillId="0" borderId="15" xfId="0" applyFont="1" applyFill="1" applyBorder="1" applyAlignment="1">
      <alignment vertical="center"/>
    </xf>
    <xf numFmtId="0" fontId="11" fillId="0" borderId="10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17" fillId="0" borderId="100" xfId="0" applyFont="1" applyFill="1" applyBorder="1" applyAlignment="1" applyProtection="1">
      <alignment vertical="center" wrapText="1"/>
      <protection locked="0"/>
    </xf>
    <xf numFmtId="0" fontId="17" fillId="0" borderId="101" xfId="0" applyFont="1" applyFill="1" applyBorder="1" applyAlignment="1" applyProtection="1">
      <alignment vertical="center" wrapText="1"/>
      <protection locked="0"/>
    </xf>
    <xf numFmtId="0" fontId="4" fillId="0" borderId="7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center" vertical="center" shrinkToFit="1"/>
    </xf>
    <xf numFmtId="0" fontId="53" fillId="0" borderId="2" xfId="0" applyFont="1" applyFill="1" applyBorder="1" applyAlignment="1">
      <alignment horizontal="center" vertical="center" shrinkToFit="1"/>
    </xf>
    <xf numFmtId="0" fontId="53" fillId="0" borderId="54" xfId="0" applyFont="1" applyFill="1" applyBorder="1" applyAlignment="1">
      <alignment horizontal="center" vertical="center" shrinkToFit="1"/>
    </xf>
    <xf numFmtId="0" fontId="53" fillId="0" borderId="42" xfId="0" applyFont="1" applyFill="1" applyBorder="1" applyAlignment="1">
      <alignment horizontal="center" vertical="center" shrinkToFit="1"/>
    </xf>
    <xf numFmtId="0" fontId="53" fillId="0" borderId="39" xfId="0" applyFont="1" applyFill="1" applyBorder="1" applyAlignment="1">
      <alignment horizontal="center" vertical="center" shrinkToFit="1"/>
    </xf>
    <xf numFmtId="0" fontId="53" fillId="0" borderId="55" xfId="0" applyFont="1" applyFill="1" applyBorder="1" applyAlignment="1">
      <alignment horizontal="center" vertical="center" shrinkToFit="1"/>
    </xf>
    <xf numFmtId="49" fontId="5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vertical="center" wrapText="1"/>
      <protection locked="0"/>
    </xf>
    <xf numFmtId="0" fontId="17" fillId="0" borderId="18" xfId="0" applyFont="1" applyFill="1" applyBorder="1" applyAlignment="1" applyProtection="1">
      <alignment vertical="center" wrapText="1"/>
      <protection locked="0"/>
    </xf>
    <xf numFmtId="0" fontId="4" fillId="0" borderId="88" xfId="0" applyFont="1" applyFill="1" applyBorder="1" applyAlignment="1">
      <alignment horizontal="center" vertical="center" textRotation="255"/>
    </xf>
    <xf numFmtId="0" fontId="4" fillId="0" borderId="70" xfId="0" applyFont="1" applyFill="1" applyBorder="1" applyAlignment="1">
      <alignment horizontal="center" vertical="center" textRotation="255"/>
    </xf>
    <xf numFmtId="0" fontId="4" fillId="0" borderId="86" xfId="0" applyFont="1" applyFill="1" applyBorder="1" applyAlignment="1">
      <alignment horizontal="center" vertical="center" textRotation="255"/>
    </xf>
    <xf numFmtId="0" fontId="4" fillId="0" borderId="63" xfId="0" applyFont="1" applyFill="1" applyBorder="1" applyAlignment="1">
      <alignment horizontal="center" vertical="center" textRotation="255"/>
    </xf>
    <xf numFmtId="0" fontId="4" fillId="0" borderId="89" xfId="0" applyFont="1" applyFill="1" applyBorder="1" applyAlignment="1">
      <alignment horizontal="center" vertical="center" textRotation="255"/>
    </xf>
    <xf numFmtId="0" fontId="4" fillId="0" borderId="71" xfId="0" applyFont="1" applyFill="1" applyBorder="1" applyAlignment="1">
      <alignment horizontal="center" vertical="center" textRotation="255"/>
    </xf>
    <xf numFmtId="0" fontId="12" fillId="0" borderId="1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87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17" fillId="0" borderId="67" xfId="0" applyFont="1" applyFill="1" applyBorder="1" applyAlignment="1" applyProtection="1">
      <alignment vertical="top" wrapText="1"/>
      <protection locked="0"/>
    </xf>
    <xf numFmtId="0" fontId="17" fillId="0" borderId="68" xfId="0" applyFont="1" applyFill="1" applyBorder="1" applyAlignment="1" applyProtection="1">
      <alignment vertical="top" wrapText="1"/>
      <protection locked="0"/>
    </xf>
    <xf numFmtId="0" fontId="17" fillId="0" borderId="69" xfId="0" applyFont="1" applyFill="1" applyBorder="1" applyAlignment="1" applyProtection="1">
      <alignment vertical="top" wrapText="1"/>
      <protection locked="0"/>
    </xf>
    <xf numFmtId="0" fontId="11" fillId="0" borderId="24" xfId="0" applyFont="1" applyFill="1" applyBorder="1" applyAlignment="1">
      <alignment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39" xfId="0" applyFont="1" applyFill="1" applyBorder="1" applyAlignment="1">
      <alignment horizontal="center" vertical="center"/>
    </xf>
    <xf numFmtId="0" fontId="4" fillId="0" borderId="140" xfId="0" applyFont="1" applyFill="1" applyBorder="1" applyAlignment="1">
      <alignment horizontal="center" vertical="center"/>
    </xf>
    <xf numFmtId="0" fontId="40" fillId="0" borderId="72" xfId="0" applyFont="1" applyFill="1" applyBorder="1" applyAlignment="1" applyProtection="1">
      <alignment horizontal="center" vertical="center" wrapText="1"/>
      <protection locked="0"/>
    </xf>
    <xf numFmtId="0" fontId="40" fillId="0" borderId="91" xfId="0" applyFont="1" applyFill="1" applyBorder="1" applyAlignment="1" applyProtection="1">
      <alignment horizontal="center" vertical="center" wrapText="1"/>
      <protection locked="0"/>
    </xf>
    <xf numFmtId="0" fontId="40" fillId="0" borderId="74" xfId="0" applyFont="1" applyFill="1" applyBorder="1" applyAlignment="1" applyProtection="1">
      <alignment horizontal="center" vertical="center" wrapText="1"/>
      <protection locked="0"/>
    </xf>
    <xf numFmtId="0" fontId="40" fillId="0" borderId="127" xfId="0" applyFont="1" applyFill="1" applyBorder="1" applyAlignment="1" applyProtection="1">
      <alignment horizontal="center" vertical="center" wrapText="1"/>
      <protection locked="0"/>
    </xf>
    <xf numFmtId="0" fontId="11" fillId="0" borderId="129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vertical="center"/>
    </xf>
    <xf numFmtId="0" fontId="11" fillId="0" borderId="10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16" fillId="0" borderId="64" xfId="0" applyFont="1" applyFill="1" applyBorder="1" applyAlignment="1" applyProtection="1">
      <alignment vertical="top" wrapText="1"/>
      <protection locked="0"/>
    </xf>
    <xf numFmtId="0" fontId="16" fillId="0" borderId="65" xfId="0" applyFont="1" applyFill="1" applyBorder="1" applyAlignment="1" applyProtection="1">
      <alignment vertical="top" wrapText="1"/>
      <protection locked="0"/>
    </xf>
    <xf numFmtId="0" fontId="16" fillId="0" borderId="78" xfId="0" applyFont="1" applyFill="1" applyBorder="1" applyAlignment="1" applyProtection="1">
      <alignment vertical="top" wrapText="1"/>
      <protection locked="0"/>
    </xf>
    <xf numFmtId="0" fontId="16" fillId="0" borderId="79" xfId="0" applyFont="1" applyFill="1" applyBorder="1" applyAlignment="1" applyProtection="1">
      <alignment vertical="top" wrapText="1"/>
      <protection locked="0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 applyProtection="1">
      <alignment vertical="top" wrapText="1"/>
      <protection locked="0"/>
    </xf>
    <xf numFmtId="0" fontId="17" fillId="0" borderId="39" xfId="0" applyFont="1" applyFill="1" applyBorder="1" applyAlignment="1" applyProtection="1">
      <alignment vertical="top" wrapText="1"/>
      <protection locked="0"/>
    </xf>
    <xf numFmtId="0" fontId="17" fillId="0" borderId="60" xfId="0" applyFont="1" applyFill="1" applyBorder="1" applyAlignment="1" applyProtection="1">
      <alignment vertical="top" wrapText="1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7" fillId="0" borderId="24" xfId="0" applyFont="1" applyFill="1" applyBorder="1" applyAlignment="1" applyProtection="1">
      <alignment vertical="center" wrapText="1"/>
      <protection locked="0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9" fillId="0" borderId="5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 textRotation="255"/>
    </xf>
    <xf numFmtId="0" fontId="4" fillId="0" borderId="91" xfId="0" applyFont="1" applyFill="1" applyBorder="1" applyAlignment="1">
      <alignment horizontal="center" vertical="center" textRotation="255"/>
    </xf>
    <xf numFmtId="0" fontId="4" fillId="0" borderId="73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textRotation="255"/>
    </xf>
    <xf numFmtId="0" fontId="4" fillId="0" borderId="53" xfId="0" applyFont="1" applyFill="1" applyBorder="1" applyAlignment="1">
      <alignment horizontal="center" vertical="center" textRotation="255"/>
    </xf>
    <xf numFmtId="0" fontId="4" fillId="0" borderId="74" xfId="0" applyFont="1" applyFill="1" applyBorder="1" applyAlignment="1">
      <alignment horizontal="center" vertical="center" textRotation="255"/>
    </xf>
    <xf numFmtId="0" fontId="4" fillId="0" borderId="127" xfId="0" applyFont="1" applyFill="1" applyBorder="1" applyAlignment="1">
      <alignment horizontal="center" vertical="center" textRotation="255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4" fillId="0" borderId="11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6" fillId="0" borderId="100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>
      <alignment horizontal="center" vertical="center" wrapText="1"/>
    </xf>
    <xf numFmtId="0" fontId="52" fillId="0" borderId="40" xfId="0" applyFont="1" applyFill="1" applyBorder="1" applyAlignment="1" applyProtection="1">
      <alignment horizontal="left" vertical="top" wrapText="1"/>
      <protection locked="0"/>
    </xf>
    <xf numFmtId="0" fontId="52" fillId="0" borderId="24" xfId="0" applyFont="1" applyFill="1" applyBorder="1" applyAlignment="1" applyProtection="1">
      <alignment horizontal="left" vertical="top" wrapText="1"/>
      <protection locked="0"/>
    </xf>
    <xf numFmtId="0" fontId="52" fillId="0" borderId="50" xfId="0" applyFont="1" applyFill="1" applyBorder="1" applyAlignment="1" applyProtection="1">
      <alignment horizontal="left" vertical="top" wrapText="1"/>
      <protection locked="0"/>
    </xf>
    <xf numFmtId="0" fontId="14" fillId="0" borderId="100" xfId="0" applyFont="1" applyFill="1" applyBorder="1" applyAlignment="1" applyProtection="1">
      <alignment horizontal="center" vertical="center"/>
      <protection locked="0"/>
    </xf>
    <xf numFmtId="0" fontId="4" fillId="0" borderId="128" xfId="0" applyFont="1" applyFill="1" applyBorder="1" applyAlignment="1">
      <alignment horizontal="center" vertical="center"/>
    </xf>
    <xf numFmtId="0" fontId="52" fillId="0" borderId="37" xfId="0" applyFont="1" applyFill="1" applyBorder="1" applyAlignment="1">
      <alignment vertical="top" wrapText="1"/>
    </xf>
    <xf numFmtId="0" fontId="52" fillId="0" borderId="1" xfId="0" applyFont="1" applyFill="1" applyBorder="1" applyAlignment="1">
      <alignment vertical="top" wrapText="1"/>
    </xf>
    <xf numFmtId="0" fontId="52" fillId="0" borderId="33" xfId="0" applyFont="1" applyFill="1" applyBorder="1" applyAlignment="1">
      <alignment vertical="top" wrapText="1"/>
    </xf>
    <xf numFmtId="0" fontId="52" fillId="0" borderId="0" xfId="0" applyFont="1" applyFill="1" applyBorder="1" applyAlignment="1">
      <alignment vertical="top" wrapText="1"/>
    </xf>
    <xf numFmtId="0" fontId="52" fillId="0" borderId="34" xfId="0" applyFont="1" applyFill="1" applyBorder="1" applyAlignment="1">
      <alignment vertical="top" wrapText="1"/>
    </xf>
    <xf numFmtId="0" fontId="52" fillId="0" borderId="3" xfId="0" applyFont="1" applyFill="1" applyBorder="1" applyAlignment="1">
      <alignment vertical="top" wrapText="1"/>
    </xf>
    <xf numFmtId="0" fontId="52" fillId="0" borderId="6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83" xfId="0" applyFont="1" applyFill="1" applyBorder="1" applyAlignment="1">
      <alignment horizontal="center" vertical="center" textRotation="255"/>
    </xf>
    <xf numFmtId="0" fontId="10" fillId="0" borderId="21" xfId="0" applyFont="1" applyFill="1" applyBorder="1" applyAlignment="1" applyProtection="1">
      <alignment horizontal="right" vertical="center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96" xfId="0" applyFont="1" applyFill="1" applyBorder="1" applyAlignment="1" applyProtection="1">
      <alignment horizontal="center" vertical="center"/>
      <protection locked="0"/>
    </xf>
    <xf numFmtId="0" fontId="50" fillId="0" borderId="103" xfId="0" applyFont="1" applyFill="1" applyBorder="1" applyAlignment="1" applyProtection="1">
      <alignment horizontal="center" vertical="center"/>
      <protection locked="0"/>
    </xf>
    <xf numFmtId="0" fontId="50" fillId="0" borderId="9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111" xfId="0" applyFont="1" applyFill="1" applyBorder="1" applyAlignment="1">
      <alignment horizontal="center" vertical="center" wrapText="1"/>
    </xf>
    <xf numFmtId="0" fontId="52" fillId="0" borderId="30" xfId="0" applyFont="1" applyFill="1" applyBorder="1" applyAlignment="1">
      <alignment vertical="top" wrapText="1"/>
    </xf>
    <xf numFmtId="0" fontId="52" fillId="0" borderId="24" xfId="0" applyFont="1" applyFill="1" applyBorder="1" applyAlignment="1">
      <alignment vertical="top"/>
    </xf>
    <xf numFmtId="0" fontId="52" fillId="0" borderId="51" xfId="0" applyFont="1" applyFill="1" applyBorder="1" applyAlignment="1">
      <alignment vertical="top"/>
    </xf>
    <xf numFmtId="0" fontId="52" fillId="0" borderId="26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/>
    </xf>
    <xf numFmtId="0" fontId="52" fillId="0" borderId="77" xfId="0" applyFont="1" applyFill="1" applyBorder="1" applyAlignment="1">
      <alignment vertical="top"/>
    </xf>
    <xf numFmtId="0" fontId="52" fillId="0" borderId="92" xfId="0" applyFont="1" applyFill="1" applyBorder="1" applyAlignment="1">
      <alignment vertical="top"/>
    </xf>
    <xf numFmtId="0" fontId="52" fillId="0" borderId="75" xfId="0" applyFont="1" applyFill="1" applyBorder="1" applyAlignment="1">
      <alignment vertical="top"/>
    </xf>
    <xf numFmtId="0" fontId="52" fillId="0" borderId="82" xfId="0" applyFont="1" applyFill="1" applyBorder="1" applyAlignment="1">
      <alignment vertical="top"/>
    </xf>
    <xf numFmtId="0" fontId="16" fillId="0" borderId="37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91" xfId="0" applyFont="1" applyFill="1" applyBorder="1" applyAlignment="1" applyProtection="1">
      <alignment vertical="top" wrapText="1"/>
      <protection locked="0"/>
    </xf>
    <xf numFmtId="0" fontId="16" fillId="0" borderId="33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52" xfId="0" applyFont="1" applyFill="1" applyBorder="1" applyAlignment="1" applyProtection="1">
      <alignment vertical="top" wrapText="1"/>
      <protection locked="0"/>
    </xf>
    <xf numFmtId="0" fontId="4" fillId="0" borderId="67" xfId="0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right" vertical="center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17" xfId="0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Fill="1" applyBorder="1" applyAlignment="1" applyProtection="1">
      <alignment horizontal="center" vertical="center" wrapText="1"/>
      <protection locked="0"/>
    </xf>
    <xf numFmtId="0" fontId="40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left" vertical="top" wrapText="1"/>
      <protection locked="0"/>
    </xf>
    <xf numFmtId="0" fontId="16" fillId="0" borderId="51" xfId="0" applyFont="1" applyFill="1" applyBorder="1" applyAlignment="1" applyProtection="1">
      <alignment horizontal="left" vertical="top" wrapText="1"/>
      <protection locked="0"/>
    </xf>
    <xf numFmtId="176" fontId="10" fillId="0" borderId="17" xfId="0" applyNumberFormat="1" applyFont="1" applyFill="1" applyBorder="1" applyAlignment="1" applyProtection="1">
      <alignment vertical="center" wrapText="1"/>
      <protection locked="0"/>
    </xf>
    <xf numFmtId="176" fontId="10" fillId="0" borderId="7" xfId="0" applyNumberFormat="1" applyFont="1" applyFill="1" applyBorder="1" applyAlignment="1" applyProtection="1">
      <alignment vertical="center" wrapText="1"/>
      <protection locked="0"/>
    </xf>
    <xf numFmtId="0" fontId="4" fillId="0" borderId="118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4" fillId="0" borderId="115" xfId="0" applyFont="1" applyFill="1" applyBorder="1" applyAlignment="1">
      <alignment horizontal="center" vertical="center" wrapText="1"/>
    </xf>
    <xf numFmtId="0" fontId="53" fillId="0" borderId="37" xfId="0" applyFont="1" applyFill="1" applyBorder="1" applyAlignment="1" applyProtection="1">
      <alignment vertical="center" wrapText="1" shrinkToFit="1"/>
      <protection locked="0"/>
    </xf>
    <xf numFmtId="0" fontId="53" fillId="0" borderId="1" xfId="0" applyFont="1" applyFill="1" applyBorder="1" applyAlignment="1" applyProtection="1">
      <alignment vertical="center" wrapText="1" shrinkToFit="1"/>
      <protection locked="0"/>
    </xf>
    <xf numFmtId="0" fontId="53" fillId="0" borderId="27" xfId="0" applyFont="1" applyFill="1" applyBorder="1" applyAlignment="1" applyProtection="1">
      <alignment vertical="center" wrapText="1" shrinkToFit="1"/>
      <protection locked="0"/>
    </xf>
    <xf numFmtId="0" fontId="53" fillId="0" borderId="34" xfId="0" applyFont="1" applyFill="1" applyBorder="1" applyAlignment="1" applyProtection="1">
      <alignment vertical="center" wrapText="1" shrinkToFit="1"/>
      <protection locked="0"/>
    </xf>
    <xf numFmtId="0" fontId="53" fillId="0" borderId="3" xfId="0" applyFont="1" applyFill="1" applyBorder="1" applyAlignment="1" applyProtection="1">
      <alignment vertical="center" wrapText="1" shrinkToFit="1"/>
      <protection locked="0"/>
    </xf>
    <xf numFmtId="0" fontId="53" fillId="0" borderId="4" xfId="0" applyFont="1" applyFill="1" applyBorder="1" applyAlignment="1" applyProtection="1">
      <alignment vertical="center" wrapText="1" shrinkToFit="1"/>
      <protection locked="0"/>
    </xf>
    <xf numFmtId="0" fontId="17" fillId="0" borderId="33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52" xfId="0" applyFont="1" applyFill="1" applyBorder="1" applyAlignment="1" applyProtection="1">
      <alignment horizontal="left" vertical="top" wrapText="1"/>
      <protection locked="0"/>
    </xf>
    <xf numFmtId="0" fontId="17" fillId="0" borderId="38" xfId="0" applyFont="1" applyFill="1" applyBorder="1" applyAlignment="1" applyProtection="1">
      <alignment horizontal="left" vertical="top" wrapText="1"/>
      <protection locked="0"/>
    </xf>
    <xf numFmtId="0" fontId="17" fillId="0" borderId="18" xfId="0" applyFont="1" applyFill="1" applyBorder="1" applyAlignment="1" applyProtection="1">
      <alignment horizontal="left" vertical="top" wrapText="1"/>
      <protection locked="0"/>
    </xf>
    <xf numFmtId="0" fontId="17" fillId="0" borderId="70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182" fontId="15" fillId="0" borderId="37" xfId="0" applyNumberFormat="1" applyFont="1" applyFill="1" applyBorder="1" applyAlignment="1" applyProtection="1">
      <alignment horizontal="center" vertical="center"/>
      <protection locked="0"/>
    </xf>
    <xf numFmtId="182" fontId="15" fillId="0" borderId="1" xfId="0" applyNumberFormat="1" applyFont="1" applyFill="1" applyBorder="1" applyAlignment="1" applyProtection="1">
      <alignment horizontal="center" vertical="center"/>
      <protection locked="0"/>
    </xf>
    <xf numFmtId="182" fontId="15" fillId="0" borderId="27" xfId="0" applyNumberFormat="1" applyFont="1" applyFill="1" applyBorder="1" applyAlignment="1" applyProtection="1">
      <alignment horizontal="center" vertical="center"/>
      <protection locked="0"/>
    </xf>
    <xf numFmtId="182" fontId="15" fillId="0" borderId="34" xfId="0" applyNumberFormat="1" applyFont="1" applyFill="1" applyBorder="1" applyAlignment="1" applyProtection="1">
      <alignment horizontal="center" vertical="center"/>
      <protection locked="0"/>
    </xf>
    <xf numFmtId="182" fontId="15" fillId="0" borderId="3" xfId="0" applyNumberFormat="1" applyFont="1" applyFill="1" applyBorder="1" applyAlignment="1" applyProtection="1">
      <alignment horizontal="center" vertical="center"/>
      <protection locked="0"/>
    </xf>
    <xf numFmtId="182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97" xfId="0" applyFont="1" applyFill="1" applyBorder="1" applyAlignment="1">
      <alignment horizontal="center" vertical="center"/>
    </xf>
    <xf numFmtId="0" fontId="53" fillId="0" borderId="17" xfId="0" applyFont="1" applyFill="1" applyBorder="1" applyAlignment="1" applyProtection="1">
      <alignment vertical="center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3" xfId="0" applyFont="1" applyFill="1" applyBorder="1" applyAlignment="1" applyProtection="1">
      <alignment vertical="center"/>
      <protection locked="0"/>
    </xf>
    <xf numFmtId="0" fontId="41" fillId="0" borderId="110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6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14" fillId="0" borderId="103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4" fillId="0" borderId="105" xfId="0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Protection="1">
      <alignment vertical="center"/>
      <protection locked="0"/>
    </xf>
    <xf numFmtId="0" fontId="43" fillId="0" borderId="106" xfId="0" applyFont="1" applyFill="1" applyBorder="1" applyProtection="1">
      <alignment vertical="center"/>
      <protection locked="0"/>
    </xf>
    <xf numFmtId="0" fontId="4" fillId="0" borderId="10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7" fillId="0" borderId="95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51" fillId="0" borderId="37" xfId="0" applyFont="1" applyFill="1" applyBorder="1" applyAlignment="1" applyProtection="1">
      <alignment vertical="top" wrapText="1"/>
      <protection locked="0"/>
    </xf>
    <xf numFmtId="0" fontId="51" fillId="0" borderId="1" xfId="0" applyFont="1" applyFill="1" applyBorder="1" applyAlignment="1" applyProtection="1">
      <alignment vertical="top" wrapText="1"/>
      <protection locked="0"/>
    </xf>
    <xf numFmtId="0" fontId="51" fillId="0" borderId="111" xfId="0" applyFont="1" applyFill="1" applyBorder="1" applyAlignment="1" applyProtection="1">
      <alignment vertical="top" wrapText="1"/>
      <protection locked="0"/>
    </xf>
    <xf numFmtId="0" fontId="51" fillId="0" borderId="130" xfId="0" applyFont="1" applyFill="1" applyBorder="1" applyAlignment="1" applyProtection="1">
      <alignment vertical="top" wrapText="1"/>
      <protection locked="0"/>
    </xf>
    <xf numFmtId="0" fontId="51" fillId="0" borderId="75" xfId="0" applyFont="1" applyFill="1" applyBorder="1" applyAlignment="1" applyProtection="1">
      <alignment vertical="top" wrapText="1"/>
      <protection locked="0"/>
    </xf>
    <xf numFmtId="0" fontId="51" fillId="0" borderId="82" xfId="0" applyFont="1" applyFill="1" applyBorder="1" applyAlignment="1" applyProtection="1">
      <alignment vertical="top" wrapText="1"/>
      <protection locked="0"/>
    </xf>
    <xf numFmtId="0" fontId="51" fillId="0" borderId="132" xfId="0" applyFont="1" applyFill="1" applyBorder="1" applyAlignment="1">
      <alignment vertical="center" wrapText="1"/>
    </xf>
    <xf numFmtId="0" fontId="51" fillId="0" borderId="131" xfId="0" applyFont="1" applyFill="1" applyBorder="1" applyAlignment="1">
      <alignment vertical="center" wrapText="1"/>
    </xf>
    <xf numFmtId="0" fontId="51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vertical="center" shrinkToFit="1"/>
      <protection locked="0"/>
    </xf>
    <xf numFmtId="0" fontId="40" fillId="0" borderId="2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179" fontId="10" fillId="0" borderId="21" xfId="0" applyNumberFormat="1" applyFont="1" applyFill="1" applyBorder="1" applyAlignment="1" applyProtection="1">
      <alignment vertical="center"/>
    </xf>
    <xf numFmtId="0" fontId="40" fillId="0" borderId="28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40" fillId="0" borderId="92" xfId="0" applyFont="1" applyFill="1" applyBorder="1" applyAlignment="1" applyProtection="1">
      <alignment horizontal="center" vertical="center" wrapText="1"/>
      <protection locked="0"/>
    </xf>
    <xf numFmtId="0" fontId="40" fillId="0" borderId="75" xfId="0" applyFont="1" applyFill="1" applyBorder="1" applyAlignment="1" applyProtection="1">
      <alignment horizontal="center" vertical="center" wrapText="1"/>
      <protection locked="0"/>
    </xf>
    <xf numFmtId="0" fontId="11" fillId="0" borderId="132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16" fillId="0" borderId="140" xfId="0" applyFont="1" applyFill="1" applyBorder="1" applyAlignment="1" applyProtection="1">
      <alignment vertical="top" wrapText="1"/>
      <protection locked="0"/>
    </xf>
    <xf numFmtId="0" fontId="16" fillId="0" borderId="141" xfId="0" applyFont="1" applyFill="1" applyBorder="1" applyAlignment="1" applyProtection="1">
      <alignment vertical="top" wrapText="1"/>
      <protection locked="0"/>
    </xf>
    <xf numFmtId="0" fontId="16" fillId="0" borderId="80" xfId="0" applyFont="1" applyFill="1" applyBorder="1" applyAlignment="1" applyProtection="1">
      <alignment vertical="top" wrapText="1"/>
      <protection locked="0"/>
    </xf>
    <xf numFmtId="0" fontId="16" fillId="0" borderId="81" xfId="0" applyFont="1" applyFill="1" applyBorder="1" applyAlignment="1" applyProtection="1">
      <alignment vertical="top" wrapText="1"/>
      <protection locked="0"/>
    </xf>
    <xf numFmtId="0" fontId="40" fillId="0" borderId="67" xfId="0" applyFont="1" applyFill="1" applyBorder="1" applyAlignment="1" applyProtection="1">
      <alignment horizontal="center" vertical="center" wrapText="1"/>
      <protection locked="0"/>
    </xf>
    <xf numFmtId="0" fontId="40" fillId="0" borderId="68" xfId="0" applyFont="1" applyFill="1" applyBorder="1" applyAlignment="1" applyProtection="1">
      <alignment horizontal="center" vertical="center" wrapText="1"/>
      <protection locked="0"/>
    </xf>
    <xf numFmtId="0" fontId="40" fillId="0" borderId="76" xfId="0" applyFont="1" applyFill="1" applyBorder="1" applyAlignment="1" applyProtection="1">
      <alignment horizontal="center" vertical="center" wrapText="1"/>
      <protection locked="0"/>
    </xf>
    <xf numFmtId="0" fontId="64" fillId="0" borderId="35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119" xfId="0" applyFont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34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8" xfId="0" applyFont="1" applyBorder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8" fillId="0" borderId="28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133" xfId="0" applyFont="1" applyBorder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22" fillId="0" borderId="110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22" fillId="0" borderId="97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109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vertical="center" shrinkToFit="1"/>
    </xf>
    <xf numFmtId="0" fontId="22" fillId="0" borderId="7" xfId="0" applyFont="1" applyBorder="1" applyAlignment="1" applyProtection="1">
      <alignment vertical="center" shrinkToFit="1"/>
    </xf>
    <xf numFmtId="0" fontId="22" fillId="0" borderId="63" xfId="0" applyFont="1" applyBorder="1" applyAlignment="1" applyProtection="1">
      <alignment vertical="center" shrinkToFit="1"/>
    </xf>
    <xf numFmtId="0" fontId="46" fillId="0" borderId="41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46" fillId="0" borderId="32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</xf>
    <xf numFmtId="0" fontId="43" fillId="0" borderId="25" xfId="0" applyFont="1" applyBorder="1" applyAlignment="1" applyProtection="1">
      <alignment horizontal="center" vertical="center"/>
    </xf>
    <xf numFmtId="0" fontId="43" fillId="0" borderId="112" xfId="0" applyFont="1" applyBorder="1" applyAlignment="1" applyProtection="1">
      <alignment horizontal="center" vertical="center"/>
    </xf>
    <xf numFmtId="0" fontId="54" fillId="0" borderId="97" xfId="0" applyFont="1" applyBorder="1" applyAlignment="1" applyProtection="1">
      <alignment horizontal="center" vertical="center"/>
    </xf>
    <xf numFmtId="0" fontId="54" fillId="0" borderId="4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vertical="center" shrinkToFit="1"/>
    </xf>
    <xf numFmtId="0" fontId="22" fillId="0" borderId="39" xfId="0" applyFont="1" applyBorder="1" applyAlignment="1" applyProtection="1">
      <alignment vertical="center" shrinkToFit="1"/>
    </xf>
    <xf numFmtId="0" fontId="22" fillId="0" borderId="55" xfId="0" applyFont="1" applyBorder="1" applyAlignment="1" applyProtection="1">
      <alignment vertical="center" shrinkToFit="1"/>
    </xf>
    <xf numFmtId="179" fontId="56" fillId="0" borderId="24" xfId="0" applyNumberFormat="1" applyFont="1" applyBorder="1" applyAlignment="1" applyProtection="1">
      <alignment horizontal="center" vertical="center" shrinkToFit="1"/>
    </xf>
    <xf numFmtId="0" fontId="57" fillId="0" borderId="24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7" fillId="0" borderId="39" xfId="0" applyFont="1" applyBorder="1" applyAlignment="1" applyProtection="1">
      <alignment vertical="center" shrinkToFit="1"/>
    </xf>
    <xf numFmtId="0" fontId="43" fillId="0" borderId="31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112" xfId="0" applyFont="1" applyBorder="1" applyAlignment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91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115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vertical="center" shrinkToFit="1"/>
    </xf>
    <xf numFmtId="0" fontId="22" fillId="0" borderId="2" xfId="0" applyFont="1" applyBorder="1" applyAlignment="1" applyProtection="1">
      <alignment vertical="center" shrinkToFit="1"/>
    </xf>
    <xf numFmtId="0" fontId="22" fillId="0" borderId="54" xfId="0" applyFont="1" applyBorder="1" applyAlignment="1" applyProtection="1">
      <alignment vertical="center" shrinkToFit="1"/>
    </xf>
    <xf numFmtId="0" fontId="22" fillId="0" borderId="28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7" xfId="0" applyFont="1" applyBorder="1" applyProtection="1">
      <alignment vertical="center"/>
    </xf>
    <xf numFmtId="0" fontId="22" fillId="0" borderId="113" xfId="0" applyFont="1" applyBorder="1" applyAlignment="1" applyProtection="1">
      <alignment horizontal="center" vertical="center"/>
    </xf>
    <xf numFmtId="0" fontId="22" fillId="0" borderId="114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vertical="center" shrinkToFit="1"/>
    </xf>
    <xf numFmtId="0" fontId="22" fillId="0" borderId="24" xfId="0" applyFont="1" applyBorder="1" applyAlignment="1" applyProtection="1">
      <alignment vertical="center" shrinkToFit="1"/>
    </xf>
    <xf numFmtId="0" fontId="22" fillId="0" borderId="50" xfId="0" applyFont="1" applyBorder="1" applyAlignment="1" applyProtection="1">
      <alignment vertical="center" shrinkToFit="1"/>
    </xf>
    <xf numFmtId="0" fontId="57" fillId="0" borderId="40" xfId="0" applyFont="1" applyBorder="1" applyAlignment="1" applyProtection="1">
      <alignment horizontal="center" vertical="center" shrinkToFit="1"/>
    </xf>
    <xf numFmtId="0" fontId="21" fillId="0" borderId="28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vertical="center" wrapText="1"/>
    </xf>
    <xf numFmtId="0" fontId="21" fillId="0" borderId="27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16" xfId="0" applyFont="1" applyBorder="1" applyAlignment="1" applyProtection="1">
      <alignment horizontal="center" vertical="center"/>
    </xf>
    <xf numFmtId="0" fontId="0" fillId="0" borderId="117" xfId="0" applyFont="1" applyBorder="1" applyAlignment="1" applyProtection="1">
      <alignment horizontal="center" vertical="center"/>
    </xf>
    <xf numFmtId="0" fontId="0" fillId="0" borderId="114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vertical="center" shrinkToFit="1"/>
    </xf>
    <xf numFmtId="0" fontId="22" fillId="0" borderId="114" xfId="0" applyFont="1" applyBorder="1" applyAlignment="1" applyProtection="1">
      <alignment vertical="center" shrinkToFit="1"/>
    </xf>
    <xf numFmtId="0" fontId="22" fillId="0" borderId="116" xfId="0" applyFont="1" applyBorder="1" applyAlignment="1" applyProtection="1">
      <alignment vertical="center" shrinkToFit="1"/>
    </xf>
    <xf numFmtId="0" fontId="20" fillId="0" borderId="0" xfId="0" applyFont="1" applyAlignment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112" xfId="0" applyFont="1" applyBorder="1" applyAlignment="1" applyProtection="1">
      <alignment horizontal="center" vertical="center"/>
    </xf>
    <xf numFmtId="0" fontId="54" fillId="0" borderId="25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/>
    </xf>
    <xf numFmtId="0" fontId="60" fillId="0" borderId="41" xfId="0" applyFont="1" applyBorder="1" applyAlignment="1" applyProtection="1">
      <alignment vertical="center" wrapText="1"/>
    </xf>
    <xf numFmtId="0" fontId="60" fillId="0" borderId="25" xfId="0" applyFont="1" applyBorder="1" applyAlignment="1" applyProtection="1">
      <alignment vertical="center" wrapText="1"/>
    </xf>
    <xf numFmtId="0" fontId="60" fillId="0" borderId="32" xfId="0" applyFont="1" applyBorder="1" applyAlignment="1" applyProtection="1">
      <alignment vertical="center" wrapText="1"/>
    </xf>
    <xf numFmtId="0" fontId="57" fillId="0" borderId="3" xfId="0" applyFont="1" applyBorder="1" applyAlignment="1" applyProtection="1">
      <alignment horizontal="center" vertical="center"/>
    </xf>
    <xf numFmtId="0" fontId="62" fillId="0" borderId="3" xfId="0" applyFont="1" applyBorder="1" applyAlignment="1" applyProtection="1">
      <alignment vertical="center" shrinkToFit="1"/>
    </xf>
    <xf numFmtId="0" fontId="23" fillId="0" borderId="37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0" fillId="0" borderId="1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91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53" xfId="0" applyFont="1" applyBorder="1" applyAlignment="1" applyProtection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61" fillId="0" borderId="3" xfId="0" applyFont="1" applyBorder="1" applyAlignment="1" applyProtection="1">
      <alignment vertical="center"/>
    </xf>
    <xf numFmtId="0" fontId="46" fillId="0" borderId="1" xfId="0" applyFont="1" applyBorder="1" applyAlignment="1">
      <alignment vertical="center"/>
    </xf>
    <xf numFmtId="0" fontId="59" fillId="0" borderId="28" xfId="0" applyFont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/>
    </xf>
    <xf numFmtId="0" fontId="59" fillId="0" borderId="27" xfId="0" applyFont="1" applyBorder="1" applyAlignment="1" applyProtection="1">
      <alignment horizontal="center" vertical="center"/>
    </xf>
    <xf numFmtId="0" fontId="64" fillId="0" borderId="3" xfId="0" applyFont="1" applyBorder="1" applyAlignment="1">
      <alignment vertical="center"/>
    </xf>
    <xf numFmtId="177" fontId="56" fillId="0" borderId="28" xfId="0" applyNumberFormat="1" applyFont="1" applyBorder="1" applyAlignment="1">
      <alignment horizontal="center" vertical="center"/>
    </xf>
    <xf numFmtId="177" fontId="56" fillId="0" borderId="1" xfId="0" applyNumberFormat="1" applyFont="1" applyBorder="1" applyAlignment="1">
      <alignment horizontal="center" vertical="center"/>
    </xf>
    <xf numFmtId="177" fontId="56" fillId="0" borderId="26" xfId="0" applyNumberFormat="1" applyFont="1" applyBorder="1" applyAlignment="1">
      <alignment horizontal="center" vertical="center"/>
    </xf>
    <xf numFmtId="177" fontId="56" fillId="0" borderId="0" xfId="0" applyNumberFormat="1" applyFont="1" applyBorder="1" applyAlignment="1">
      <alignment horizontal="center" vertical="center"/>
    </xf>
    <xf numFmtId="177" fontId="56" fillId="0" borderId="29" xfId="0" applyNumberFormat="1" applyFont="1" applyBorder="1" applyAlignment="1">
      <alignment horizontal="center" vertical="center"/>
    </xf>
    <xf numFmtId="177" fontId="56" fillId="0" borderId="3" xfId="0" applyNumberFormat="1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29" xfId="0" applyFont="1" applyBorder="1" applyAlignment="1" applyProtection="1">
      <alignment vertical="top" wrapText="1"/>
      <protection locked="0"/>
    </xf>
    <xf numFmtId="0" fontId="56" fillId="0" borderId="3" xfId="0" applyFont="1" applyBorder="1" applyAlignment="1" applyProtection="1">
      <alignment vertical="top" wrapText="1"/>
      <protection locked="0"/>
    </xf>
    <xf numFmtId="0" fontId="56" fillId="0" borderId="4" xfId="0" applyFont="1" applyBorder="1" applyAlignment="1" applyProtection="1">
      <alignment vertical="top" wrapText="1"/>
      <protection locked="0"/>
    </xf>
    <xf numFmtId="0" fontId="56" fillId="0" borderId="31" xfId="0" applyFont="1" applyBorder="1" applyAlignment="1" applyProtection="1">
      <alignment vertical="top" wrapText="1"/>
      <protection locked="0"/>
    </xf>
    <xf numFmtId="0" fontId="56" fillId="0" borderId="25" xfId="0" applyFont="1" applyBorder="1" applyAlignment="1" applyProtection="1">
      <alignment vertical="top" wrapText="1"/>
      <protection locked="0"/>
    </xf>
    <xf numFmtId="0" fontId="56" fillId="0" borderId="32" xfId="0" applyFont="1" applyBorder="1" applyAlignment="1" applyProtection="1">
      <alignment vertical="top" wrapText="1"/>
      <protection locked="0"/>
    </xf>
    <xf numFmtId="0" fontId="35" fillId="0" borderId="2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178" fontId="56" fillId="0" borderId="28" xfId="0" applyNumberFormat="1" applyFont="1" applyBorder="1" applyAlignment="1">
      <alignment horizontal="center" vertical="center"/>
    </xf>
    <xf numFmtId="178" fontId="56" fillId="0" borderId="1" xfId="0" applyNumberFormat="1" applyFont="1" applyBorder="1" applyAlignment="1">
      <alignment horizontal="center" vertical="center"/>
    </xf>
    <xf numFmtId="178" fontId="56" fillId="0" borderId="26" xfId="0" applyNumberFormat="1" applyFont="1" applyBorder="1" applyAlignment="1">
      <alignment horizontal="center" vertical="center"/>
    </xf>
    <xf numFmtId="178" fontId="56" fillId="0" borderId="0" xfId="0" applyNumberFormat="1" applyFont="1" applyBorder="1" applyAlignment="1">
      <alignment horizontal="center" vertical="center"/>
    </xf>
    <xf numFmtId="178" fontId="56" fillId="0" borderId="29" xfId="0" applyNumberFormat="1" applyFont="1" applyBorder="1" applyAlignment="1">
      <alignment horizontal="center" vertical="center"/>
    </xf>
    <xf numFmtId="178" fontId="56" fillId="0" borderId="3" xfId="0" applyNumberFormat="1" applyFont="1" applyBorder="1" applyAlignment="1">
      <alignment horizontal="center" vertical="center"/>
    </xf>
    <xf numFmtId="180" fontId="56" fillId="0" borderId="28" xfId="0" applyNumberFormat="1" applyFont="1" applyBorder="1" applyAlignment="1">
      <alignment horizontal="center" vertical="center"/>
    </xf>
    <xf numFmtId="180" fontId="56" fillId="0" borderId="1" xfId="0" applyNumberFormat="1" applyFont="1" applyBorder="1" applyAlignment="1">
      <alignment horizontal="center" vertical="center"/>
    </xf>
    <xf numFmtId="180" fontId="56" fillId="0" borderId="26" xfId="0" applyNumberFormat="1" applyFont="1" applyBorder="1" applyAlignment="1">
      <alignment horizontal="center" vertical="center"/>
    </xf>
    <xf numFmtId="180" fontId="56" fillId="0" borderId="0" xfId="0" applyNumberFormat="1" applyFont="1" applyBorder="1" applyAlignment="1">
      <alignment horizontal="center" vertical="center"/>
    </xf>
    <xf numFmtId="180" fontId="56" fillId="0" borderId="29" xfId="0" applyNumberFormat="1" applyFont="1" applyBorder="1" applyAlignment="1">
      <alignment horizontal="center" vertical="center"/>
    </xf>
    <xf numFmtId="180" fontId="56" fillId="0" borderId="3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177" fontId="56" fillId="0" borderId="27" xfId="0" applyNumberFormat="1" applyFont="1" applyBorder="1" applyAlignment="1">
      <alignment horizontal="center" vertical="center"/>
    </xf>
    <xf numFmtId="177" fontId="56" fillId="0" borderId="5" xfId="0" applyNumberFormat="1" applyFont="1" applyBorder="1" applyAlignment="1">
      <alignment horizontal="center" vertical="center"/>
    </xf>
    <xf numFmtId="177" fontId="56" fillId="0" borderId="4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56" fillId="0" borderId="1" xfId="0" applyFont="1" applyBorder="1" applyAlignment="1" applyProtection="1">
      <alignment vertical="top" wrapText="1"/>
      <protection locked="0"/>
    </xf>
    <xf numFmtId="0" fontId="56" fillId="0" borderId="27" xfId="0" applyFont="1" applyBorder="1" applyAlignment="1" applyProtection="1">
      <alignment vertical="top" wrapText="1"/>
      <protection locked="0"/>
    </xf>
    <xf numFmtId="0" fontId="62" fillId="0" borderId="26" xfId="0" applyFont="1" applyBorder="1" applyAlignment="1" applyProtection="1">
      <alignment vertical="top" wrapText="1"/>
      <protection locked="0"/>
    </xf>
    <xf numFmtId="0" fontId="62" fillId="0" borderId="0" xfId="0" applyFont="1" applyBorder="1" applyAlignment="1" applyProtection="1">
      <alignment vertical="top" wrapText="1"/>
      <protection locked="0"/>
    </xf>
    <xf numFmtId="0" fontId="62" fillId="0" borderId="5" xfId="0" applyFont="1" applyBorder="1" applyAlignment="1" applyProtection="1">
      <alignment vertical="top" wrapText="1"/>
      <protection locked="0"/>
    </xf>
    <xf numFmtId="0" fontId="62" fillId="0" borderId="29" xfId="0" applyFont="1" applyBorder="1" applyAlignment="1" applyProtection="1">
      <alignment vertical="top" wrapText="1"/>
      <protection locked="0"/>
    </xf>
    <xf numFmtId="0" fontId="62" fillId="0" borderId="3" xfId="0" applyFont="1" applyBorder="1" applyAlignment="1" applyProtection="1">
      <alignment vertical="top" wrapText="1"/>
      <protection locked="0"/>
    </xf>
    <xf numFmtId="0" fontId="62" fillId="0" borderId="4" xfId="0" applyFont="1" applyBorder="1" applyAlignment="1" applyProtection="1">
      <alignment vertical="top" wrapText="1"/>
      <protection locked="0"/>
    </xf>
    <xf numFmtId="0" fontId="56" fillId="0" borderId="28" xfId="0" applyFont="1" applyBorder="1" applyAlignment="1" applyProtection="1">
      <alignment vertical="top" wrapText="1"/>
      <protection locked="0"/>
    </xf>
    <xf numFmtId="0" fontId="56" fillId="0" borderId="26" xfId="0" applyFont="1" applyBorder="1" applyAlignment="1" applyProtection="1">
      <alignment vertical="top" wrapText="1"/>
      <protection locked="0"/>
    </xf>
    <xf numFmtId="0" fontId="56" fillId="0" borderId="0" xfId="0" applyFont="1" applyBorder="1" applyAlignment="1" applyProtection="1">
      <alignment vertical="top" wrapText="1"/>
      <protection locked="0"/>
    </xf>
    <xf numFmtId="0" fontId="56" fillId="0" borderId="5" xfId="0" applyFont="1" applyBorder="1" applyAlignment="1" applyProtection="1">
      <alignment vertical="top" wrapText="1"/>
      <protection locked="0"/>
    </xf>
    <xf numFmtId="49" fontId="62" fillId="0" borderId="26" xfId="0" applyNumberFormat="1" applyFont="1" applyBorder="1" applyAlignment="1" applyProtection="1">
      <alignment vertical="top" wrapText="1"/>
      <protection locked="0"/>
    </xf>
    <xf numFmtId="49" fontId="62" fillId="0" borderId="0" xfId="0" applyNumberFormat="1" applyFont="1" applyBorder="1" applyAlignment="1" applyProtection="1">
      <alignment vertical="top" wrapText="1"/>
      <protection locked="0"/>
    </xf>
    <xf numFmtId="49" fontId="62" fillId="0" borderId="5" xfId="0" applyNumberFormat="1" applyFont="1" applyBorder="1" applyAlignment="1" applyProtection="1">
      <alignment vertical="top" wrapText="1"/>
      <protection locked="0"/>
    </xf>
    <xf numFmtId="49" fontId="62" fillId="0" borderId="29" xfId="0" applyNumberFormat="1" applyFont="1" applyBorder="1" applyAlignment="1" applyProtection="1">
      <alignment vertical="top" wrapText="1"/>
      <protection locked="0"/>
    </xf>
    <xf numFmtId="49" fontId="62" fillId="0" borderId="3" xfId="0" applyNumberFormat="1" applyFont="1" applyBorder="1" applyAlignment="1" applyProtection="1">
      <alignment vertical="top" wrapText="1"/>
      <protection locked="0"/>
    </xf>
    <xf numFmtId="49" fontId="62" fillId="0" borderId="4" xfId="0" applyNumberFormat="1" applyFont="1" applyBorder="1" applyAlignment="1" applyProtection="1">
      <alignment vertical="top" wrapText="1"/>
      <protection locked="0"/>
    </xf>
    <xf numFmtId="0" fontId="36" fillId="0" borderId="28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6" fillId="0" borderId="27" xfId="0" applyFont="1" applyBorder="1" applyAlignment="1">
      <alignment vertical="top" wrapText="1"/>
    </xf>
    <xf numFmtId="0" fontId="31" fillId="0" borderId="28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6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62" fillId="0" borderId="0" xfId="0" applyFont="1" applyAlignment="1" applyProtection="1">
      <alignment vertical="top" wrapText="1"/>
      <protection locked="0"/>
    </xf>
    <xf numFmtId="0" fontId="31" fillId="0" borderId="1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5" fillId="2" borderId="28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27" xfId="0" applyFont="1" applyFill="1" applyBorder="1" applyAlignment="1">
      <alignment vertical="center" wrapText="1"/>
    </xf>
    <xf numFmtId="0" fontId="35" fillId="2" borderId="26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5" fillId="2" borderId="5" xfId="0" applyFont="1" applyFill="1" applyBorder="1" applyAlignment="1">
      <alignment vertical="center" wrapText="1"/>
    </xf>
    <xf numFmtId="0" fontId="62" fillId="0" borderId="28" xfId="0" applyFont="1" applyBorder="1" applyAlignment="1" applyProtection="1">
      <alignment vertical="top" wrapText="1"/>
      <protection locked="0"/>
    </xf>
    <xf numFmtId="0" fontId="62" fillId="0" borderId="1" xfId="0" applyFont="1" applyBorder="1" applyAlignment="1" applyProtection="1">
      <alignment vertical="top" wrapText="1"/>
      <protection locked="0"/>
    </xf>
    <xf numFmtId="0" fontId="62" fillId="0" borderId="27" xfId="0" applyFont="1" applyBorder="1" applyAlignment="1" applyProtection="1">
      <alignment vertical="top" wrapText="1"/>
      <protection locked="0"/>
    </xf>
    <xf numFmtId="0" fontId="32" fillId="0" borderId="28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0" fontId="32" fillId="0" borderId="26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3" fillId="0" borderId="31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63" fillId="0" borderId="31" xfId="0" applyFont="1" applyBorder="1" applyAlignment="1" applyProtection="1">
      <alignment vertical="center" wrapText="1"/>
      <protection locked="0"/>
    </xf>
    <xf numFmtId="0" fontId="63" fillId="0" borderId="25" xfId="0" applyFont="1" applyBorder="1" applyAlignment="1" applyProtection="1">
      <alignment vertical="center" wrapText="1"/>
      <protection locked="0"/>
    </xf>
    <xf numFmtId="0" fontId="63" fillId="0" borderId="32" xfId="0" applyFont="1" applyBorder="1" applyAlignment="1" applyProtection="1">
      <alignment vertical="center" wrapText="1"/>
      <protection locked="0"/>
    </xf>
    <xf numFmtId="0" fontId="35" fillId="0" borderId="2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2" fillId="0" borderId="3" xfId="0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0" fontId="56" fillId="0" borderId="3" xfId="0" applyFont="1" applyBorder="1" applyAlignment="1" applyProtection="1">
      <alignment horizontal="center" vertical="center"/>
      <protection locked="0"/>
    </xf>
    <xf numFmtId="0" fontId="56" fillId="0" borderId="25" xfId="0" applyFont="1" applyBorder="1" applyAlignment="1">
      <alignment vertical="center"/>
    </xf>
    <xf numFmtId="0" fontId="31" fillId="0" borderId="133" xfId="0" applyFont="1" applyBorder="1" applyAlignment="1">
      <alignment horizontal="center" vertical="center"/>
    </xf>
    <xf numFmtId="0" fontId="31" fillId="0" borderId="1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3" xfId="0" applyFont="1" applyBorder="1" applyAlignment="1" applyProtection="1">
      <alignment horizontal="center" vertical="center"/>
      <protection locked="0"/>
    </xf>
    <xf numFmtId="0" fontId="46" fillId="0" borderId="28" xfId="0" applyFont="1" applyBorder="1" applyAlignment="1" applyProtection="1">
      <alignment vertical="top" wrapText="1"/>
      <protection locked="0"/>
    </xf>
    <xf numFmtId="0" fontId="46" fillId="0" borderId="1" xfId="0" applyFont="1" applyBorder="1" applyAlignment="1" applyProtection="1">
      <alignment vertical="top" wrapText="1"/>
      <protection locked="0"/>
    </xf>
    <xf numFmtId="0" fontId="46" fillId="0" borderId="26" xfId="0" applyFont="1" applyBorder="1" applyAlignment="1" applyProtection="1">
      <alignment vertical="top" wrapText="1"/>
      <protection locked="0"/>
    </xf>
    <xf numFmtId="0" fontId="46" fillId="0" borderId="0" xfId="0" applyFont="1" applyBorder="1" applyAlignment="1" applyProtection="1">
      <alignment vertical="top" wrapText="1"/>
      <protection locked="0"/>
    </xf>
    <xf numFmtId="0" fontId="46" fillId="0" borderId="29" xfId="0" applyFont="1" applyBorder="1" applyAlignment="1" applyProtection="1">
      <alignment vertical="top" wrapText="1"/>
      <protection locked="0"/>
    </xf>
    <xf numFmtId="0" fontId="46" fillId="0" borderId="3" xfId="0" applyFont="1" applyBorder="1" applyAlignment="1" applyProtection="1">
      <alignment vertical="top" wrapText="1"/>
      <protection locked="0"/>
    </xf>
    <xf numFmtId="0" fontId="46" fillId="0" borderId="5" xfId="0" applyFont="1" applyBorder="1" applyAlignment="1" applyProtection="1">
      <alignment vertical="top" wrapText="1"/>
      <protection locked="0"/>
    </xf>
    <xf numFmtId="0" fontId="46" fillId="0" borderId="4" xfId="0" applyFont="1" applyBorder="1" applyAlignment="1" applyProtection="1">
      <alignment vertical="top" wrapText="1"/>
      <protection locked="0"/>
    </xf>
    <xf numFmtId="0" fontId="46" fillId="0" borderId="44" xfId="0" applyFont="1" applyBorder="1" applyAlignment="1" applyProtection="1">
      <alignment vertical="top" wrapText="1"/>
      <protection locked="0"/>
    </xf>
    <xf numFmtId="0" fontId="46" fillId="0" borderId="45" xfId="0" applyFont="1" applyBorder="1" applyAlignment="1" applyProtection="1">
      <alignment vertical="top" wrapText="1"/>
      <protection locked="0"/>
    </xf>
    <xf numFmtId="0" fontId="43" fillId="0" borderId="3" xfId="0" applyFont="1" applyBorder="1" applyAlignment="1">
      <alignment vertical="center"/>
    </xf>
    <xf numFmtId="0" fontId="43" fillId="0" borderId="4" xfId="0" applyFont="1" applyBorder="1" applyAlignment="1">
      <alignment vertical="center"/>
    </xf>
    <xf numFmtId="0" fontId="43" fillId="0" borderId="0" xfId="0" applyFont="1" applyBorder="1" applyAlignment="1">
      <alignment vertical="center" shrinkToFit="1"/>
    </xf>
    <xf numFmtId="0" fontId="43" fillId="0" borderId="5" xfId="0" applyFont="1" applyBorder="1" applyAlignment="1">
      <alignment vertical="center" shrinkToFi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43" fillId="0" borderId="5" xfId="0" applyFont="1" applyBorder="1" applyAlignment="1">
      <alignment vertical="center"/>
    </xf>
    <xf numFmtId="49" fontId="46" fillId="0" borderId="44" xfId="0" applyNumberFormat="1" applyFont="1" applyBorder="1" applyAlignment="1" applyProtection="1">
      <alignment vertical="top" wrapText="1"/>
      <protection locked="0"/>
    </xf>
    <xf numFmtId="0" fontId="46" fillId="0" borderId="46" xfId="0" applyFont="1" applyBorder="1" applyAlignment="1" applyProtection="1">
      <alignment vertical="top" wrapText="1"/>
      <protection locked="0"/>
    </xf>
    <xf numFmtId="0" fontId="46" fillId="0" borderId="122" xfId="0" applyFont="1" applyBorder="1" applyAlignment="1" applyProtection="1">
      <alignment vertical="top" wrapText="1"/>
      <protection locked="0"/>
    </xf>
    <xf numFmtId="49" fontId="46" fillId="0" borderId="45" xfId="0" applyNumberFormat="1" applyFont="1" applyBorder="1" applyAlignment="1" applyProtection="1">
      <alignment vertical="top" wrapText="1"/>
      <protection locked="0"/>
    </xf>
    <xf numFmtId="0" fontId="46" fillId="0" borderId="120" xfId="0" applyFont="1" applyBorder="1" applyAlignment="1" applyProtection="1">
      <alignment vertical="top" wrapText="1"/>
      <protection locked="0"/>
    </xf>
    <xf numFmtId="0" fontId="43" fillId="0" borderId="35" xfId="0" applyFont="1" applyBorder="1" applyAlignment="1">
      <alignment horizontal="center" vertical="center" wrapText="1"/>
    </xf>
    <xf numFmtId="0" fontId="46" fillId="0" borderId="121" xfId="0" applyFont="1" applyBorder="1" applyAlignment="1" applyProtection="1">
      <alignment vertical="top" wrapText="1"/>
      <protection locked="0"/>
    </xf>
    <xf numFmtId="49" fontId="46" fillId="0" borderId="120" xfId="0" applyNumberFormat="1" applyFont="1" applyBorder="1" applyAlignment="1" applyProtection="1">
      <alignment vertical="top" wrapText="1"/>
      <protection locked="0"/>
    </xf>
    <xf numFmtId="0" fontId="45" fillId="0" borderId="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3" fillId="0" borderId="27" xfId="0" applyFont="1" applyBorder="1" applyAlignment="1">
      <alignment vertical="center"/>
    </xf>
    <xf numFmtId="0" fontId="43" fillId="0" borderId="35" xfId="0" applyFont="1" applyBorder="1" applyAlignment="1">
      <alignment horizontal="center" vertical="center"/>
    </xf>
    <xf numFmtId="0" fontId="46" fillId="0" borderId="120" xfId="0" applyFont="1" applyBorder="1" applyAlignment="1">
      <alignment vertical="top" wrapText="1"/>
    </xf>
    <xf numFmtId="0" fontId="46" fillId="0" borderId="122" xfId="0" applyFont="1" applyBorder="1" applyAlignment="1">
      <alignment vertical="top" wrapText="1"/>
    </xf>
  </cellXfs>
  <cellStyles count="1">
    <cellStyle name="標準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>
          <fgColor auto="1"/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 patternType="solid">
          <fgColor indexed="64"/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fill>
        <patternFill>
          <bgColor theme="5" tint="0.59996337778862885"/>
        </patternFill>
      </fill>
    </dxf>
    <dxf>
      <font>
        <b/>
        <i val="0"/>
        <color theme="5" tint="-0.499984740745262"/>
      </font>
      <numFmt numFmtId="0" formatCode="General"/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AB$17" lockText="1" noThreeD="1"/>
</file>

<file path=xl/ctrlProps/ctrlProp103.xml><?xml version="1.0" encoding="utf-8"?>
<formControlPr xmlns="http://schemas.microsoft.com/office/spreadsheetml/2009/9/main" objectType="CheckBox" fmlaLink="$AB$18" lockText="1" noThreeD="1"/>
</file>

<file path=xl/ctrlProps/ctrlProp104.xml><?xml version="1.0" encoding="utf-8"?>
<formControlPr xmlns="http://schemas.microsoft.com/office/spreadsheetml/2009/9/main" objectType="CheckBox" fmlaLink="$AB$19" lockText="1" noThreeD="1"/>
</file>

<file path=xl/ctrlProps/ctrlProp105.xml><?xml version="1.0" encoding="utf-8"?>
<formControlPr xmlns="http://schemas.microsoft.com/office/spreadsheetml/2009/9/main" objectType="CheckBox" fmlaLink="$AB$9" lockText="1" noThreeD="1"/>
</file>

<file path=xl/ctrlProps/ctrlProp106.xml><?xml version="1.0" encoding="utf-8"?>
<formControlPr xmlns="http://schemas.microsoft.com/office/spreadsheetml/2009/9/main" objectType="CheckBox" fmlaLink="$AB$10" lockText="1" noThreeD="1"/>
</file>

<file path=xl/ctrlProps/ctrlProp107.xml><?xml version="1.0" encoding="utf-8"?>
<formControlPr xmlns="http://schemas.microsoft.com/office/spreadsheetml/2009/9/main" objectType="CheckBox" fmlaLink="$AB$11" lockText="1" noThreeD="1"/>
</file>

<file path=xl/ctrlProps/ctrlProp108.xml><?xml version="1.0" encoding="utf-8"?>
<formControlPr xmlns="http://schemas.microsoft.com/office/spreadsheetml/2009/9/main" objectType="CheckBox" fmlaLink="$AB$12" lockText="1" noThreeD="1"/>
</file>

<file path=xl/ctrlProps/ctrlProp109.xml><?xml version="1.0" encoding="utf-8"?>
<formControlPr xmlns="http://schemas.microsoft.com/office/spreadsheetml/2009/9/main" objectType="CheckBox" fmlaLink="$AB$13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AB$14" lockText="1" noThreeD="1"/>
</file>

<file path=xl/ctrlProps/ctrlProp111.xml><?xml version="1.0" encoding="utf-8"?>
<formControlPr xmlns="http://schemas.microsoft.com/office/spreadsheetml/2009/9/main" objectType="CheckBox" fmlaLink="$AB$15" lockText="1" noThreeD="1"/>
</file>

<file path=xl/ctrlProps/ctrlProp112.xml><?xml version="1.0" encoding="utf-8"?>
<formControlPr xmlns="http://schemas.microsoft.com/office/spreadsheetml/2009/9/main" objectType="CheckBox" fmlaLink="$AB$16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fmlaLink="$AB$21" lockText="1" noThreeD="1"/>
</file>

<file path=xl/ctrlProps/ctrlProp117.xml><?xml version="1.0" encoding="utf-8"?>
<formControlPr xmlns="http://schemas.microsoft.com/office/spreadsheetml/2009/9/main" objectType="CheckBox" fmlaLink="$AB$22" lockText="1" noThreeD="1"/>
</file>

<file path=xl/ctrlProps/ctrlProp118.xml><?xml version="1.0" encoding="utf-8"?>
<formControlPr xmlns="http://schemas.microsoft.com/office/spreadsheetml/2009/9/main" objectType="CheckBox" fmlaLink="$AB$23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AB$25" lockText="1" noThreeD="1"/>
</file>

<file path=xl/ctrlProps/ctrlProp124.xml><?xml version="1.0" encoding="utf-8"?>
<formControlPr xmlns="http://schemas.microsoft.com/office/spreadsheetml/2009/9/main" objectType="CheckBox" fmlaLink="$AB$24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AB$26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fmlaLink="$AB$28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AB$27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AB$29" lockText="1" noThreeD="1"/>
</file>

<file path=xl/ctrlProps/ctrlProp133.xml><?xml version="1.0" encoding="utf-8"?>
<formControlPr xmlns="http://schemas.microsoft.com/office/spreadsheetml/2009/9/main" objectType="CheckBox" fmlaLink="$AB$30" lockText="1" noThreeD="1"/>
</file>

<file path=xl/ctrlProps/ctrlProp134.xml><?xml version="1.0" encoding="utf-8"?>
<formControlPr xmlns="http://schemas.microsoft.com/office/spreadsheetml/2009/9/main" objectType="CheckBox" fmlaLink="$AB$31" lockText="1" noThreeD="1"/>
</file>

<file path=xl/ctrlProps/ctrlProp135.xml><?xml version="1.0" encoding="utf-8"?>
<formControlPr xmlns="http://schemas.microsoft.com/office/spreadsheetml/2009/9/main" objectType="CheckBox" fmlaLink="$AB$32" lockText="1" noThreeD="1"/>
</file>

<file path=xl/ctrlProps/ctrlProp136.xml><?xml version="1.0" encoding="utf-8"?>
<formControlPr xmlns="http://schemas.microsoft.com/office/spreadsheetml/2009/9/main" objectType="CheckBox" fmlaLink="$AB$33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108969</xdr:colOff>
      <xdr:row>12</xdr:row>
      <xdr:rowOff>134721</xdr:rowOff>
    </xdr:from>
    <xdr:ext cx="1176732" cy="275717"/>
    <xdr:sp macro="" textlink="">
      <xdr:nvSpPr>
        <xdr:cNvPr id="49" name="正方形/長方形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8148069" y="2906496"/>
          <a:ext cx="1176732" cy="2757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kumimoji="1" lang="en-US" altLang="ja-JP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《</a:t>
          </a:r>
          <a:r>
            <a:rPr kumimoji="1" lang="ja-JP" alt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家族構成</a:t>
          </a:r>
          <a:r>
            <a:rPr kumimoji="1" lang="en-US" altLang="ja-JP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》</a:t>
          </a:r>
          <a:r>
            <a:rPr kumimoji="1" lang="ja-JP" alt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素材</a:t>
          </a:r>
        </a:p>
      </xdr:txBody>
    </xdr:sp>
    <xdr:clientData/>
  </xdr:oneCellAnchor>
  <xdr:twoCellAnchor editAs="oneCell">
    <xdr:from>
      <xdr:col>14</xdr:col>
      <xdr:colOff>9525</xdr:colOff>
      <xdr:row>55</xdr:row>
      <xdr:rowOff>46451</xdr:rowOff>
    </xdr:from>
    <xdr:to>
      <xdr:col>41</xdr:col>
      <xdr:colOff>80352</xdr:colOff>
      <xdr:row>55</xdr:row>
      <xdr:rowOff>436908</xdr:rowOff>
    </xdr:to>
    <xdr:sp macro="" textlink="">
      <xdr:nvSpPr>
        <xdr:cNvPr id="15" name="大かっこ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2436329" y="16313494"/>
          <a:ext cx="4765154" cy="390457"/>
        </a:xfrm>
        <a:prstGeom prst="bracketPair">
          <a:avLst>
            <a:gd name="adj" fmla="val 683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48</xdr:col>
      <xdr:colOff>9858</xdr:colOff>
      <xdr:row>16</xdr:row>
      <xdr:rowOff>138873</xdr:rowOff>
    </xdr:from>
    <xdr:to>
      <xdr:col>48</xdr:col>
      <xdr:colOff>164241</xdr:colOff>
      <xdr:row>17</xdr:row>
      <xdr:rowOff>26112</xdr:rowOff>
    </xdr:to>
    <xdr:sp macro="" textlink="">
      <xdr:nvSpPr>
        <xdr:cNvPr id="23" name="円/楕円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 bwMode="auto">
        <a:xfrm>
          <a:off x="8345900" y="3680982"/>
          <a:ext cx="142705" cy="143224"/>
        </a:xfrm>
        <a:prstGeom prst="ellipse">
          <a:avLst/>
        </a:prstGeom>
        <a:solidFill>
          <a:srgbClr val="0070C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43</xdr:col>
      <xdr:colOff>161555</xdr:colOff>
      <xdr:row>18</xdr:row>
      <xdr:rowOff>229466</xdr:rowOff>
    </xdr:from>
    <xdr:to>
      <xdr:col>44</xdr:col>
      <xdr:colOff>129891</xdr:colOff>
      <xdr:row>19</xdr:row>
      <xdr:rowOff>117276</xdr:rowOff>
    </xdr:to>
    <xdr:sp macro="" textlink="">
      <xdr:nvSpPr>
        <xdr:cNvPr id="34" name="正方形/長方形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spect="1"/>
        </xdr:cNvSpPr>
      </xdr:nvSpPr>
      <xdr:spPr bwMode="auto">
        <a:xfrm>
          <a:off x="7594865" y="4296641"/>
          <a:ext cx="141515" cy="144985"/>
        </a:xfrm>
        <a:prstGeom prst="rect">
          <a:avLst/>
        </a:prstGeom>
        <a:solidFill>
          <a:sysClr val="window" lastClr="FFFFFF"/>
        </a:solidFill>
        <a:ln w="38100" cmpd="dbl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45</xdr:col>
      <xdr:colOff>121539</xdr:colOff>
      <xdr:row>16</xdr:row>
      <xdr:rowOff>135308</xdr:rowOff>
    </xdr:from>
    <xdr:to>
      <xdr:col>46</xdr:col>
      <xdr:colOff>90483</xdr:colOff>
      <xdr:row>17</xdr:row>
      <xdr:rowOff>22547</xdr:rowOff>
    </xdr:to>
    <xdr:sp macro="" textlink="">
      <xdr:nvSpPr>
        <xdr:cNvPr id="22" name="正方形/長方形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7928229" y="3677417"/>
          <a:ext cx="142706" cy="143224"/>
        </a:xfrm>
        <a:prstGeom prst="rect">
          <a:avLst/>
        </a:prstGeom>
        <a:solidFill>
          <a:srgbClr val="0070C0"/>
        </a:solidFill>
        <a:ln w="9525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47</xdr:col>
      <xdr:colOff>50466</xdr:colOff>
      <xdr:row>20</xdr:row>
      <xdr:rowOff>234823</xdr:rowOff>
    </xdr:from>
    <xdr:to>
      <xdr:col>48</xdr:col>
      <xdr:colOff>137310</xdr:colOff>
      <xdr:row>20</xdr:row>
      <xdr:rowOff>234823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 bwMode="auto">
        <a:xfrm flipV="1">
          <a:off x="8165766" y="4816348"/>
          <a:ext cx="253050" cy="0"/>
        </a:xfrm>
        <a:prstGeom prst="line">
          <a:avLst/>
        </a:prstGeom>
        <a:ln w="3810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85084</xdr:colOff>
      <xdr:row>24</xdr:row>
      <xdr:rowOff>26523</xdr:rowOff>
    </xdr:from>
    <xdr:to>
      <xdr:col>57</xdr:col>
      <xdr:colOff>1122</xdr:colOff>
      <xdr:row>26</xdr:row>
      <xdr:rowOff>217342</xdr:rowOff>
    </xdr:to>
    <xdr:sp macro="" textlink="">
      <xdr:nvSpPr>
        <xdr:cNvPr id="54" name="フリーフォーム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9177483" y="5990001"/>
          <a:ext cx="787619" cy="770602"/>
        </a:xfrm>
        <a:custGeom>
          <a:avLst/>
          <a:gdLst>
            <a:gd name="connsiteX0" fmla="*/ 104180 w 795734"/>
            <a:gd name="connsiteY0" fmla="*/ 20836 h 756048"/>
            <a:gd name="connsiteX1" fmla="*/ 389930 w 795734"/>
            <a:gd name="connsiteY1" fmla="*/ 110133 h 756048"/>
            <a:gd name="connsiteX2" fmla="*/ 508993 w 795734"/>
            <a:gd name="connsiteY2" fmla="*/ 413743 h 756048"/>
            <a:gd name="connsiteX3" fmla="*/ 723305 w 795734"/>
            <a:gd name="connsiteY3" fmla="*/ 538758 h 756048"/>
            <a:gd name="connsiteX4" fmla="*/ 729258 w 795734"/>
            <a:gd name="connsiteY4" fmla="*/ 723305 h 756048"/>
            <a:gd name="connsiteX5" fmla="*/ 324446 w 795734"/>
            <a:gd name="connsiteY5" fmla="*/ 693540 h 756048"/>
            <a:gd name="connsiteX6" fmla="*/ 163711 w 795734"/>
            <a:gd name="connsiteY6" fmla="*/ 348258 h 756048"/>
            <a:gd name="connsiteX7" fmla="*/ 8930 w 795734"/>
            <a:gd name="connsiteY7" fmla="*/ 235149 h 756048"/>
            <a:gd name="connsiteX8" fmla="*/ 104180 w 795734"/>
            <a:gd name="connsiteY8" fmla="*/ 20836 h 756048"/>
            <a:gd name="connsiteX0" fmla="*/ 98227 w 789781"/>
            <a:gd name="connsiteY0" fmla="*/ 10914 h 746126"/>
            <a:gd name="connsiteX1" fmla="*/ 383977 w 789781"/>
            <a:gd name="connsiteY1" fmla="*/ 100211 h 746126"/>
            <a:gd name="connsiteX2" fmla="*/ 503040 w 789781"/>
            <a:gd name="connsiteY2" fmla="*/ 403821 h 746126"/>
            <a:gd name="connsiteX3" fmla="*/ 717352 w 789781"/>
            <a:gd name="connsiteY3" fmla="*/ 528836 h 746126"/>
            <a:gd name="connsiteX4" fmla="*/ 723305 w 789781"/>
            <a:gd name="connsiteY4" fmla="*/ 713383 h 746126"/>
            <a:gd name="connsiteX5" fmla="*/ 318493 w 789781"/>
            <a:gd name="connsiteY5" fmla="*/ 683618 h 746126"/>
            <a:gd name="connsiteX6" fmla="*/ 157758 w 789781"/>
            <a:gd name="connsiteY6" fmla="*/ 338336 h 746126"/>
            <a:gd name="connsiteX7" fmla="*/ 8930 w 789781"/>
            <a:gd name="connsiteY7" fmla="*/ 165696 h 746126"/>
            <a:gd name="connsiteX8" fmla="*/ 98227 w 789781"/>
            <a:gd name="connsiteY8" fmla="*/ 10914 h 746126"/>
            <a:gd name="connsiteX0" fmla="*/ 98227 w 789781"/>
            <a:gd name="connsiteY0" fmla="*/ 7937 h 743149"/>
            <a:gd name="connsiteX1" fmla="*/ 354211 w 789781"/>
            <a:gd name="connsiteY1" fmla="*/ 115094 h 743149"/>
            <a:gd name="connsiteX2" fmla="*/ 503040 w 789781"/>
            <a:gd name="connsiteY2" fmla="*/ 400844 h 743149"/>
            <a:gd name="connsiteX3" fmla="*/ 717352 w 789781"/>
            <a:gd name="connsiteY3" fmla="*/ 525859 h 743149"/>
            <a:gd name="connsiteX4" fmla="*/ 723305 w 789781"/>
            <a:gd name="connsiteY4" fmla="*/ 710406 h 743149"/>
            <a:gd name="connsiteX5" fmla="*/ 318493 w 789781"/>
            <a:gd name="connsiteY5" fmla="*/ 680641 h 743149"/>
            <a:gd name="connsiteX6" fmla="*/ 157758 w 789781"/>
            <a:gd name="connsiteY6" fmla="*/ 335359 h 743149"/>
            <a:gd name="connsiteX7" fmla="*/ 8930 w 789781"/>
            <a:gd name="connsiteY7" fmla="*/ 162719 h 743149"/>
            <a:gd name="connsiteX8" fmla="*/ 98227 w 789781"/>
            <a:gd name="connsiteY8" fmla="*/ 7937 h 743149"/>
            <a:gd name="connsiteX0" fmla="*/ 107156 w 798710"/>
            <a:gd name="connsiteY0" fmla="*/ 7937 h 736203"/>
            <a:gd name="connsiteX1" fmla="*/ 363140 w 798710"/>
            <a:gd name="connsiteY1" fmla="*/ 115094 h 736203"/>
            <a:gd name="connsiteX2" fmla="*/ 511969 w 798710"/>
            <a:gd name="connsiteY2" fmla="*/ 400844 h 736203"/>
            <a:gd name="connsiteX3" fmla="*/ 726281 w 798710"/>
            <a:gd name="connsiteY3" fmla="*/ 525859 h 736203"/>
            <a:gd name="connsiteX4" fmla="*/ 732234 w 798710"/>
            <a:gd name="connsiteY4" fmla="*/ 710406 h 736203"/>
            <a:gd name="connsiteX5" fmla="*/ 327422 w 798710"/>
            <a:gd name="connsiteY5" fmla="*/ 680641 h 736203"/>
            <a:gd name="connsiteX6" fmla="*/ 214312 w 798710"/>
            <a:gd name="connsiteY6" fmla="*/ 406797 h 736203"/>
            <a:gd name="connsiteX7" fmla="*/ 17859 w 798710"/>
            <a:gd name="connsiteY7" fmla="*/ 162719 h 736203"/>
            <a:gd name="connsiteX8" fmla="*/ 107156 w 798710"/>
            <a:gd name="connsiteY8" fmla="*/ 7937 h 736203"/>
            <a:gd name="connsiteX0" fmla="*/ 107156 w 783828"/>
            <a:gd name="connsiteY0" fmla="*/ 7937 h 743150"/>
            <a:gd name="connsiteX1" fmla="*/ 363140 w 783828"/>
            <a:gd name="connsiteY1" fmla="*/ 115094 h 743150"/>
            <a:gd name="connsiteX2" fmla="*/ 511969 w 783828"/>
            <a:gd name="connsiteY2" fmla="*/ 400844 h 743150"/>
            <a:gd name="connsiteX3" fmla="*/ 726281 w 783828"/>
            <a:gd name="connsiteY3" fmla="*/ 525859 h 743150"/>
            <a:gd name="connsiteX4" fmla="*/ 732234 w 783828"/>
            <a:gd name="connsiteY4" fmla="*/ 710406 h 743150"/>
            <a:gd name="connsiteX5" fmla="*/ 416718 w 783828"/>
            <a:gd name="connsiteY5" fmla="*/ 692548 h 743150"/>
            <a:gd name="connsiteX6" fmla="*/ 214312 w 783828"/>
            <a:gd name="connsiteY6" fmla="*/ 406797 h 743150"/>
            <a:gd name="connsiteX7" fmla="*/ 17859 w 783828"/>
            <a:gd name="connsiteY7" fmla="*/ 162719 h 743150"/>
            <a:gd name="connsiteX8" fmla="*/ 107156 w 783828"/>
            <a:gd name="connsiteY8" fmla="*/ 7937 h 743150"/>
            <a:gd name="connsiteX0" fmla="*/ 107156 w 756046"/>
            <a:gd name="connsiteY0" fmla="*/ 7937 h 744142"/>
            <a:gd name="connsiteX1" fmla="*/ 363140 w 756046"/>
            <a:gd name="connsiteY1" fmla="*/ 115094 h 744142"/>
            <a:gd name="connsiteX2" fmla="*/ 511969 w 756046"/>
            <a:gd name="connsiteY2" fmla="*/ 400844 h 744142"/>
            <a:gd name="connsiteX3" fmla="*/ 726281 w 756046"/>
            <a:gd name="connsiteY3" fmla="*/ 525859 h 744142"/>
            <a:gd name="connsiteX4" fmla="*/ 690562 w 756046"/>
            <a:gd name="connsiteY4" fmla="*/ 716359 h 744142"/>
            <a:gd name="connsiteX5" fmla="*/ 416718 w 756046"/>
            <a:gd name="connsiteY5" fmla="*/ 692548 h 744142"/>
            <a:gd name="connsiteX6" fmla="*/ 214312 w 756046"/>
            <a:gd name="connsiteY6" fmla="*/ 406797 h 744142"/>
            <a:gd name="connsiteX7" fmla="*/ 17859 w 756046"/>
            <a:gd name="connsiteY7" fmla="*/ 162719 h 744142"/>
            <a:gd name="connsiteX8" fmla="*/ 107156 w 756046"/>
            <a:gd name="connsiteY8" fmla="*/ 7937 h 744142"/>
            <a:gd name="connsiteX0" fmla="*/ 107156 w 756046"/>
            <a:gd name="connsiteY0" fmla="*/ 6945 h 743150"/>
            <a:gd name="connsiteX1" fmla="*/ 333375 w 756046"/>
            <a:gd name="connsiteY1" fmla="*/ 120055 h 743150"/>
            <a:gd name="connsiteX2" fmla="*/ 511969 w 756046"/>
            <a:gd name="connsiteY2" fmla="*/ 399852 h 743150"/>
            <a:gd name="connsiteX3" fmla="*/ 726281 w 756046"/>
            <a:gd name="connsiteY3" fmla="*/ 524867 h 743150"/>
            <a:gd name="connsiteX4" fmla="*/ 690562 w 756046"/>
            <a:gd name="connsiteY4" fmla="*/ 715367 h 743150"/>
            <a:gd name="connsiteX5" fmla="*/ 416718 w 756046"/>
            <a:gd name="connsiteY5" fmla="*/ 691556 h 743150"/>
            <a:gd name="connsiteX6" fmla="*/ 214312 w 756046"/>
            <a:gd name="connsiteY6" fmla="*/ 405805 h 743150"/>
            <a:gd name="connsiteX7" fmla="*/ 17859 w 756046"/>
            <a:gd name="connsiteY7" fmla="*/ 161727 h 743150"/>
            <a:gd name="connsiteX8" fmla="*/ 107156 w 756046"/>
            <a:gd name="connsiteY8" fmla="*/ 6945 h 743150"/>
            <a:gd name="connsiteX0" fmla="*/ 107156 w 756046"/>
            <a:gd name="connsiteY0" fmla="*/ 28020 h 764225"/>
            <a:gd name="connsiteX1" fmla="*/ 495349 w 756046"/>
            <a:gd name="connsiteY1" fmla="*/ 65484 h 764225"/>
            <a:gd name="connsiteX2" fmla="*/ 511969 w 756046"/>
            <a:gd name="connsiteY2" fmla="*/ 420927 h 764225"/>
            <a:gd name="connsiteX3" fmla="*/ 726281 w 756046"/>
            <a:gd name="connsiteY3" fmla="*/ 545942 h 764225"/>
            <a:gd name="connsiteX4" fmla="*/ 690562 w 756046"/>
            <a:gd name="connsiteY4" fmla="*/ 736442 h 764225"/>
            <a:gd name="connsiteX5" fmla="*/ 416718 w 756046"/>
            <a:gd name="connsiteY5" fmla="*/ 712631 h 764225"/>
            <a:gd name="connsiteX6" fmla="*/ 214312 w 756046"/>
            <a:gd name="connsiteY6" fmla="*/ 426880 h 764225"/>
            <a:gd name="connsiteX7" fmla="*/ 17859 w 756046"/>
            <a:gd name="connsiteY7" fmla="*/ 182802 h 764225"/>
            <a:gd name="connsiteX8" fmla="*/ 107156 w 756046"/>
            <a:gd name="connsiteY8" fmla="*/ 28020 h 764225"/>
            <a:gd name="connsiteX0" fmla="*/ 107156 w 742156"/>
            <a:gd name="connsiteY0" fmla="*/ 19553 h 755758"/>
            <a:gd name="connsiteX1" fmla="*/ 495349 w 742156"/>
            <a:gd name="connsiteY1" fmla="*/ 57017 h 755758"/>
            <a:gd name="connsiteX2" fmla="*/ 630750 w 742156"/>
            <a:gd name="connsiteY2" fmla="*/ 255764 h 755758"/>
            <a:gd name="connsiteX3" fmla="*/ 726281 w 742156"/>
            <a:gd name="connsiteY3" fmla="*/ 537475 h 755758"/>
            <a:gd name="connsiteX4" fmla="*/ 690562 w 742156"/>
            <a:gd name="connsiteY4" fmla="*/ 727975 h 755758"/>
            <a:gd name="connsiteX5" fmla="*/ 416718 w 742156"/>
            <a:gd name="connsiteY5" fmla="*/ 704164 h 755758"/>
            <a:gd name="connsiteX6" fmla="*/ 214312 w 742156"/>
            <a:gd name="connsiteY6" fmla="*/ 418413 h 755758"/>
            <a:gd name="connsiteX7" fmla="*/ 17859 w 742156"/>
            <a:gd name="connsiteY7" fmla="*/ 174335 h 755758"/>
            <a:gd name="connsiteX8" fmla="*/ 107156 w 742156"/>
            <a:gd name="connsiteY8" fmla="*/ 19553 h 755758"/>
            <a:gd name="connsiteX0" fmla="*/ 117955 w 752955"/>
            <a:gd name="connsiteY0" fmla="*/ 19553 h 755757"/>
            <a:gd name="connsiteX1" fmla="*/ 506148 w 752955"/>
            <a:gd name="connsiteY1" fmla="*/ 57017 h 755757"/>
            <a:gd name="connsiteX2" fmla="*/ 641549 w 752955"/>
            <a:gd name="connsiteY2" fmla="*/ 255764 h 755757"/>
            <a:gd name="connsiteX3" fmla="*/ 737080 w 752955"/>
            <a:gd name="connsiteY3" fmla="*/ 537475 h 755757"/>
            <a:gd name="connsiteX4" fmla="*/ 701361 w 752955"/>
            <a:gd name="connsiteY4" fmla="*/ 727975 h 755757"/>
            <a:gd name="connsiteX5" fmla="*/ 427517 w 752955"/>
            <a:gd name="connsiteY5" fmla="*/ 704164 h 755757"/>
            <a:gd name="connsiteX6" fmla="*/ 289900 w 752955"/>
            <a:gd name="connsiteY6" fmla="*/ 499463 h 755757"/>
            <a:gd name="connsiteX7" fmla="*/ 28658 w 752955"/>
            <a:gd name="connsiteY7" fmla="*/ 174335 h 755757"/>
            <a:gd name="connsiteX8" fmla="*/ 117955 w 752955"/>
            <a:gd name="connsiteY8" fmla="*/ 19553 h 755757"/>
            <a:gd name="connsiteX0" fmla="*/ 85560 w 720560"/>
            <a:gd name="connsiteY0" fmla="*/ 39365 h 775569"/>
            <a:gd name="connsiteX1" fmla="*/ 473753 w 720560"/>
            <a:gd name="connsiteY1" fmla="*/ 76829 h 775569"/>
            <a:gd name="connsiteX2" fmla="*/ 609154 w 720560"/>
            <a:gd name="connsiteY2" fmla="*/ 275576 h 775569"/>
            <a:gd name="connsiteX3" fmla="*/ 704685 w 720560"/>
            <a:gd name="connsiteY3" fmla="*/ 557287 h 775569"/>
            <a:gd name="connsiteX4" fmla="*/ 668966 w 720560"/>
            <a:gd name="connsiteY4" fmla="*/ 747787 h 775569"/>
            <a:gd name="connsiteX5" fmla="*/ 395122 w 720560"/>
            <a:gd name="connsiteY5" fmla="*/ 723976 h 775569"/>
            <a:gd name="connsiteX6" fmla="*/ 257505 w 720560"/>
            <a:gd name="connsiteY6" fmla="*/ 519275 h 775569"/>
            <a:gd name="connsiteX7" fmla="*/ 28658 w 720560"/>
            <a:gd name="connsiteY7" fmla="*/ 313020 h 775569"/>
            <a:gd name="connsiteX8" fmla="*/ 85560 w 720560"/>
            <a:gd name="connsiteY8" fmla="*/ 39365 h 775569"/>
            <a:gd name="connsiteX0" fmla="*/ 90059 w 719660"/>
            <a:gd name="connsiteY0" fmla="*/ 39365 h 732344"/>
            <a:gd name="connsiteX1" fmla="*/ 472853 w 719660"/>
            <a:gd name="connsiteY1" fmla="*/ 33604 h 732344"/>
            <a:gd name="connsiteX2" fmla="*/ 608254 w 719660"/>
            <a:gd name="connsiteY2" fmla="*/ 232351 h 732344"/>
            <a:gd name="connsiteX3" fmla="*/ 703785 w 719660"/>
            <a:gd name="connsiteY3" fmla="*/ 514062 h 732344"/>
            <a:gd name="connsiteX4" fmla="*/ 668066 w 719660"/>
            <a:gd name="connsiteY4" fmla="*/ 704562 h 732344"/>
            <a:gd name="connsiteX5" fmla="*/ 394222 w 719660"/>
            <a:gd name="connsiteY5" fmla="*/ 680751 h 732344"/>
            <a:gd name="connsiteX6" fmla="*/ 256605 w 719660"/>
            <a:gd name="connsiteY6" fmla="*/ 476050 h 732344"/>
            <a:gd name="connsiteX7" fmla="*/ 27758 w 719660"/>
            <a:gd name="connsiteY7" fmla="*/ 269795 h 732344"/>
            <a:gd name="connsiteX8" fmla="*/ 90059 w 719660"/>
            <a:gd name="connsiteY8" fmla="*/ 39365 h 732344"/>
            <a:gd name="connsiteX0" fmla="*/ 105356 w 734957"/>
            <a:gd name="connsiteY0" fmla="*/ 39365 h 732344"/>
            <a:gd name="connsiteX1" fmla="*/ 488150 w 734957"/>
            <a:gd name="connsiteY1" fmla="*/ 33604 h 732344"/>
            <a:gd name="connsiteX2" fmla="*/ 623551 w 734957"/>
            <a:gd name="connsiteY2" fmla="*/ 232351 h 732344"/>
            <a:gd name="connsiteX3" fmla="*/ 719082 w 734957"/>
            <a:gd name="connsiteY3" fmla="*/ 514062 h 732344"/>
            <a:gd name="connsiteX4" fmla="*/ 683363 w 734957"/>
            <a:gd name="connsiteY4" fmla="*/ 704562 h 732344"/>
            <a:gd name="connsiteX5" fmla="*/ 409519 w 734957"/>
            <a:gd name="connsiteY5" fmla="*/ 680751 h 732344"/>
            <a:gd name="connsiteX6" fmla="*/ 363686 w 734957"/>
            <a:gd name="connsiteY6" fmla="*/ 476051 h 732344"/>
            <a:gd name="connsiteX7" fmla="*/ 43055 w 734957"/>
            <a:gd name="connsiteY7" fmla="*/ 269795 h 732344"/>
            <a:gd name="connsiteX8" fmla="*/ 105356 w 734957"/>
            <a:gd name="connsiteY8" fmla="*/ 39365 h 732344"/>
            <a:gd name="connsiteX0" fmla="*/ 105356 w 729051"/>
            <a:gd name="connsiteY0" fmla="*/ 39365 h 734145"/>
            <a:gd name="connsiteX1" fmla="*/ 488150 w 729051"/>
            <a:gd name="connsiteY1" fmla="*/ 33604 h 734145"/>
            <a:gd name="connsiteX2" fmla="*/ 623551 w 729051"/>
            <a:gd name="connsiteY2" fmla="*/ 232351 h 734145"/>
            <a:gd name="connsiteX3" fmla="*/ 719082 w 729051"/>
            <a:gd name="connsiteY3" fmla="*/ 514062 h 734145"/>
            <a:gd name="connsiteX4" fmla="*/ 683363 w 729051"/>
            <a:gd name="connsiteY4" fmla="*/ 704562 h 734145"/>
            <a:gd name="connsiteX5" fmla="*/ 490506 w 729051"/>
            <a:gd name="connsiteY5" fmla="*/ 691558 h 734145"/>
            <a:gd name="connsiteX6" fmla="*/ 363686 w 729051"/>
            <a:gd name="connsiteY6" fmla="*/ 476051 h 734145"/>
            <a:gd name="connsiteX7" fmla="*/ 43055 w 729051"/>
            <a:gd name="connsiteY7" fmla="*/ 269795 h 734145"/>
            <a:gd name="connsiteX8" fmla="*/ 105356 w 729051"/>
            <a:gd name="connsiteY8" fmla="*/ 39365 h 734145"/>
            <a:gd name="connsiteX0" fmla="*/ 83760 w 707455"/>
            <a:gd name="connsiteY0" fmla="*/ 37925 h 732705"/>
            <a:gd name="connsiteX1" fmla="*/ 466554 w 707455"/>
            <a:gd name="connsiteY1" fmla="*/ 32164 h 732705"/>
            <a:gd name="connsiteX2" fmla="*/ 601955 w 707455"/>
            <a:gd name="connsiteY2" fmla="*/ 230911 h 732705"/>
            <a:gd name="connsiteX3" fmla="*/ 697486 w 707455"/>
            <a:gd name="connsiteY3" fmla="*/ 512622 h 732705"/>
            <a:gd name="connsiteX4" fmla="*/ 661767 w 707455"/>
            <a:gd name="connsiteY4" fmla="*/ 703122 h 732705"/>
            <a:gd name="connsiteX5" fmla="*/ 468910 w 707455"/>
            <a:gd name="connsiteY5" fmla="*/ 690118 h 732705"/>
            <a:gd name="connsiteX6" fmla="*/ 342090 w 707455"/>
            <a:gd name="connsiteY6" fmla="*/ 474611 h 732705"/>
            <a:gd name="connsiteX7" fmla="*/ 43055 w 707455"/>
            <a:gd name="connsiteY7" fmla="*/ 252145 h 732705"/>
            <a:gd name="connsiteX8" fmla="*/ 83760 w 707455"/>
            <a:gd name="connsiteY8" fmla="*/ 37925 h 732705"/>
            <a:gd name="connsiteX0" fmla="*/ 83760 w 702955"/>
            <a:gd name="connsiteY0" fmla="*/ 40627 h 735407"/>
            <a:gd name="connsiteX1" fmla="*/ 466554 w 702955"/>
            <a:gd name="connsiteY1" fmla="*/ 34866 h 735407"/>
            <a:gd name="connsiteX2" fmla="*/ 628951 w 702955"/>
            <a:gd name="connsiteY2" fmla="*/ 249824 h 735407"/>
            <a:gd name="connsiteX3" fmla="*/ 697486 w 702955"/>
            <a:gd name="connsiteY3" fmla="*/ 515324 h 735407"/>
            <a:gd name="connsiteX4" fmla="*/ 661767 w 702955"/>
            <a:gd name="connsiteY4" fmla="*/ 705824 h 735407"/>
            <a:gd name="connsiteX5" fmla="*/ 468910 w 702955"/>
            <a:gd name="connsiteY5" fmla="*/ 692820 h 735407"/>
            <a:gd name="connsiteX6" fmla="*/ 342090 w 702955"/>
            <a:gd name="connsiteY6" fmla="*/ 477313 h 735407"/>
            <a:gd name="connsiteX7" fmla="*/ 43055 w 702955"/>
            <a:gd name="connsiteY7" fmla="*/ 254847 h 735407"/>
            <a:gd name="connsiteX8" fmla="*/ 83760 w 702955"/>
            <a:gd name="connsiteY8" fmla="*/ 40627 h 735407"/>
            <a:gd name="connsiteX0" fmla="*/ 83760 w 732257"/>
            <a:gd name="connsiteY0" fmla="*/ 40627 h 721900"/>
            <a:gd name="connsiteX1" fmla="*/ 466554 w 732257"/>
            <a:gd name="connsiteY1" fmla="*/ 34866 h 721900"/>
            <a:gd name="connsiteX2" fmla="*/ 628951 w 732257"/>
            <a:gd name="connsiteY2" fmla="*/ 249824 h 721900"/>
            <a:gd name="connsiteX3" fmla="*/ 697486 w 732257"/>
            <a:gd name="connsiteY3" fmla="*/ 515324 h 721900"/>
            <a:gd name="connsiteX4" fmla="*/ 694161 w 732257"/>
            <a:gd name="connsiteY4" fmla="*/ 651791 h 721900"/>
            <a:gd name="connsiteX5" fmla="*/ 468910 w 732257"/>
            <a:gd name="connsiteY5" fmla="*/ 692820 h 721900"/>
            <a:gd name="connsiteX6" fmla="*/ 342090 w 732257"/>
            <a:gd name="connsiteY6" fmla="*/ 477313 h 721900"/>
            <a:gd name="connsiteX7" fmla="*/ 43055 w 732257"/>
            <a:gd name="connsiteY7" fmla="*/ 254847 h 721900"/>
            <a:gd name="connsiteX8" fmla="*/ 83760 w 732257"/>
            <a:gd name="connsiteY8" fmla="*/ 40627 h 721900"/>
            <a:gd name="connsiteX0" fmla="*/ 83760 w 710659"/>
            <a:gd name="connsiteY0" fmla="*/ 40627 h 727303"/>
            <a:gd name="connsiteX1" fmla="*/ 466554 w 710659"/>
            <a:gd name="connsiteY1" fmla="*/ 34866 h 727303"/>
            <a:gd name="connsiteX2" fmla="*/ 628951 w 710659"/>
            <a:gd name="connsiteY2" fmla="*/ 249824 h 727303"/>
            <a:gd name="connsiteX3" fmla="*/ 697486 w 710659"/>
            <a:gd name="connsiteY3" fmla="*/ 515324 h 727303"/>
            <a:gd name="connsiteX4" fmla="*/ 672563 w 710659"/>
            <a:gd name="connsiteY4" fmla="*/ 684211 h 727303"/>
            <a:gd name="connsiteX5" fmla="*/ 468910 w 710659"/>
            <a:gd name="connsiteY5" fmla="*/ 692820 h 727303"/>
            <a:gd name="connsiteX6" fmla="*/ 342090 w 710659"/>
            <a:gd name="connsiteY6" fmla="*/ 477313 h 727303"/>
            <a:gd name="connsiteX7" fmla="*/ 43055 w 710659"/>
            <a:gd name="connsiteY7" fmla="*/ 254847 h 727303"/>
            <a:gd name="connsiteX8" fmla="*/ 83760 w 710659"/>
            <a:gd name="connsiteY8" fmla="*/ 40627 h 727303"/>
            <a:gd name="connsiteX0" fmla="*/ 83760 w 710659"/>
            <a:gd name="connsiteY0" fmla="*/ 36663 h 723339"/>
            <a:gd name="connsiteX1" fmla="*/ 466554 w 710659"/>
            <a:gd name="connsiteY1" fmla="*/ 30902 h 723339"/>
            <a:gd name="connsiteX2" fmla="*/ 672144 w 710659"/>
            <a:gd name="connsiteY2" fmla="*/ 154003 h 723339"/>
            <a:gd name="connsiteX3" fmla="*/ 697486 w 710659"/>
            <a:gd name="connsiteY3" fmla="*/ 511360 h 723339"/>
            <a:gd name="connsiteX4" fmla="*/ 672563 w 710659"/>
            <a:gd name="connsiteY4" fmla="*/ 680247 h 723339"/>
            <a:gd name="connsiteX5" fmla="*/ 468910 w 710659"/>
            <a:gd name="connsiteY5" fmla="*/ 688856 h 723339"/>
            <a:gd name="connsiteX6" fmla="*/ 342090 w 710659"/>
            <a:gd name="connsiteY6" fmla="*/ 473349 h 723339"/>
            <a:gd name="connsiteX7" fmla="*/ 43055 w 710659"/>
            <a:gd name="connsiteY7" fmla="*/ 250883 h 723339"/>
            <a:gd name="connsiteX8" fmla="*/ 83760 w 710659"/>
            <a:gd name="connsiteY8" fmla="*/ 36663 h 723339"/>
            <a:gd name="connsiteX0" fmla="*/ 83760 w 710659"/>
            <a:gd name="connsiteY0" fmla="*/ 52333 h 739009"/>
            <a:gd name="connsiteX1" fmla="*/ 493549 w 710659"/>
            <a:gd name="connsiteY1" fmla="*/ 19557 h 739009"/>
            <a:gd name="connsiteX2" fmla="*/ 672144 w 710659"/>
            <a:gd name="connsiteY2" fmla="*/ 169673 h 739009"/>
            <a:gd name="connsiteX3" fmla="*/ 697486 w 710659"/>
            <a:gd name="connsiteY3" fmla="*/ 527030 h 739009"/>
            <a:gd name="connsiteX4" fmla="*/ 672563 w 710659"/>
            <a:gd name="connsiteY4" fmla="*/ 695917 h 739009"/>
            <a:gd name="connsiteX5" fmla="*/ 468910 w 710659"/>
            <a:gd name="connsiteY5" fmla="*/ 704526 h 739009"/>
            <a:gd name="connsiteX6" fmla="*/ 342090 w 710659"/>
            <a:gd name="connsiteY6" fmla="*/ 489019 h 739009"/>
            <a:gd name="connsiteX7" fmla="*/ 43055 w 710659"/>
            <a:gd name="connsiteY7" fmla="*/ 266553 h 739009"/>
            <a:gd name="connsiteX8" fmla="*/ 83760 w 710659"/>
            <a:gd name="connsiteY8" fmla="*/ 52333 h 739009"/>
            <a:gd name="connsiteX0" fmla="*/ 83760 w 706134"/>
            <a:gd name="connsiteY0" fmla="*/ 52333 h 740810"/>
            <a:gd name="connsiteX1" fmla="*/ 493549 w 706134"/>
            <a:gd name="connsiteY1" fmla="*/ 19557 h 740810"/>
            <a:gd name="connsiteX2" fmla="*/ 672144 w 706134"/>
            <a:gd name="connsiteY2" fmla="*/ 169673 h 740810"/>
            <a:gd name="connsiteX3" fmla="*/ 697486 w 706134"/>
            <a:gd name="connsiteY3" fmla="*/ 527030 h 740810"/>
            <a:gd name="connsiteX4" fmla="*/ 656366 w 706134"/>
            <a:gd name="connsiteY4" fmla="*/ 706723 h 740810"/>
            <a:gd name="connsiteX5" fmla="*/ 468910 w 706134"/>
            <a:gd name="connsiteY5" fmla="*/ 704526 h 740810"/>
            <a:gd name="connsiteX6" fmla="*/ 342090 w 706134"/>
            <a:gd name="connsiteY6" fmla="*/ 489019 h 740810"/>
            <a:gd name="connsiteX7" fmla="*/ 43055 w 706134"/>
            <a:gd name="connsiteY7" fmla="*/ 266553 h 740810"/>
            <a:gd name="connsiteX8" fmla="*/ 83760 w 706134"/>
            <a:gd name="connsiteY8" fmla="*/ 52333 h 740810"/>
            <a:gd name="connsiteX0" fmla="*/ 83760 w 737910"/>
            <a:gd name="connsiteY0" fmla="*/ 52333 h 740810"/>
            <a:gd name="connsiteX1" fmla="*/ 493549 w 737910"/>
            <a:gd name="connsiteY1" fmla="*/ 19557 h 740810"/>
            <a:gd name="connsiteX2" fmla="*/ 672144 w 737910"/>
            <a:gd name="connsiteY2" fmla="*/ 169673 h 740810"/>
            <a:gd name="connsiteX3" fmla="*/ 735280 w 737910"/>
            <a:gd name="connsiteY3" fmla="*/ 505417 h 740810"/>
            <a:gd name="connsiteX4" fmla="*/ 656366 w 737910"/>
            <a:gd name="connsiteY4" fmla="*/ 706723 h 740810"/>
            <a:gd name="connsiteX5" fmla="*/ 468910 w 737910"/>
            <a:gd name="connsiteY5" fmla="*/ 704526 h 740810"/>
            <a:gd name="connsiteX6" fmla="*/ 342090 w 737910"/>
            <a:gd name="connsiteY6" fmla="*/ 489019 h 740810"/>
            <a:gd name="connsiteX7" fmla="*/ 43055 w 737910"/>
            <a:gd name="connsiteY7" fmla="*/ 266553 h 740810"/>
            <a:gd name="connsiteX8" fmla="*/ 83760 w 737910"/>
            <a:gd name="connsiteY8" fmla="*/ 52333 h 740810"/>
            <a:gd name="connsiteX0" fmla="*/ 83760 w 761024"/>
            <a:gd name="connsiteY0" fmla="*/ 55935 h 744412"/>
            <a:gd name="connsiteX1" fmla="*/ 493549 w 761024"/>
            <a:gd name="connsiteY1" fmla="*/ 23159 h 744412"/>
            <a:gd name="connsiteX2" fmla="*/ 720736 w 761024"/>
            <a:gd name="connsiteY2" fmla="*/ 194888 h 744412"/>
            <a:gd name="connsiteX3" fmla="*/ 735280 w 761024"/>
            <a:gd name="connsiteY3" fmla="*/ 509019 h 744412"/>
            <a:gd name="connsiteX4" fmla="*/ 656366 w 761024"/>
            <a:gd name="connsiteY4" fmla="*/ 710325 h 744412"/>
            <a:gd name="connsiteX5" fmla="*/ 468910 w 761024"/>
            <a:gd name="connsiteY5" fmla="*/ 708128 h 744412"/>
            <a:gd name="connsiteX6" fmla="*/ 342090 w 761024"/>
            <a:gd name="connsiteY6" fmla="*/ 492621 h 744412"/>
            <a:gd name="connsiteX7" fmla="*/ 43055 w 761024"/>
            <a:gd name="connsiteY7" fmla="*/ 270155 h 744412"/>
            <a:gd name="connsiteX8" fmla="*/ 83760 w 761024"/>
            <a:gd name="connsiteY8" fmla="*/ 55935 h 744412"/>
            <a:gd name="connsiteX0" fmla="*/ 83760 w 761024"/>
            <a:gd name="connsiteY0" fmla="*/ 55935 h 744412"/>
            <a:gd name="connsiteX1" fmla="*/ 493549 w 761024"/>
            <a:gd name="connsiteY1" fmla="*/ 23159 h 744412"/>
            <a:gd name="connsiteX2" fmla="*/ 720736 w 761024"/>
            <a:gd name="connsiteY2" fmla="*/ 194888 h 744412"/>
            <a:gd name="connsiteX3" fmla="*/ 735280 w 761024"/>
            <a:gd name="connsiteY3" fmla="*/ 509019 h 744412"/>
            <a:gd name="connsiteX4" fmla="*/ 656366 w 761024"/>
            <a:gd name="connsiteY4" fmla="*/ 710325 h 744412"/>
            <a:gd name="connsiteX5" fmla="*/ 468910 w 761024"/>
            <a:gd name="connsiteY5" fmla="*/ 708128 h 744412"/>
            <a:gd name="connsiteX6" fmla="*/ 342090 w 761024"/>
            <a:gd name="connsiteY6" fmla="*/ 492621 h 744412"/>
            <a:gd name="connsiteX7" fmla="*/ 43055 w 761024"/>
            <a:gd name="connsiteY7" fmla="*/ 313382 h 744412"/>
            <a:gd name="connsiteX8" fmla="*/ 83760 w 761024"/>
            <a:gd name="connsiteY8" fmla="*/ 55935 h 744412"/>
            <a:gd name="connsiteX0" fmla="*/ 75082 w 779341"/>
            <a:gd name="connsiteY0" fmla="*/ 55935 h 744412"/>
            <a:gd name="connsiteX1" fmla="*/ 511866 w 779341"/>
            <a:gd name="connsiteY1" fmla="*/ 23159 h 744412"/>
            <a:gd name="connsiteX2" fmla="*/ 739053 w 779341"/>
            <a:gd name="connsiteY2" fmla="*/ 194888 h 744412"/>
            <a:gd name="connsiteX3" fmla="*/ 753597 w 779341"/>
            <a:gd name="connsiteY3" fmla="*/ 509019 h 744412"/>
            <a:gd name="connsiteX4" fmla="*/ 674683 w 779341"/>
            <a:gd name="connsiteY4" fmla="*/ 710325 h 744412"/>
            <a:gd name="connsiteX5" fmla="*/ 487227 w 779341"/>
            <a:gd name="connsiteY5" fmla="*/ 708128 h 744412"/>
            <a:gd name="connsiteX6" fmla="*/ 360407 w 779341"/>
            <a:gd name="connsiteY6" fmla="*/ 492621 h 744412"/>
            <a:gd name="connsiteX7" fmla="*/ 61372 w 779341"/>
            <a:gd name="connsiteY7" fmla="*/ 313382 h 744412"/>
            <a:gd name="connsiteX8" fmla="*/ 75082 w 779341"/>
            <a:gd name="connsiteY8" fmla="*/ 55935 h 744412"/>
            <a:gd name="connsiteX0" fmla="*/ 75082 w 779341"/>
            <a:gd name="connsiteY0" fmla="*/ 55935 h 743511"/>
            <a:gd name="connsiteX1" fmla="*/ 511866 w 779341"/>
            <a:gd name="connsiteY1" fmla="*/ 23159 h 743511"/>
            <a:gd name="connsiteX2" fmla="*/ 739053 w 779341"/>
            <a:gd name="connsiteY2" fmla="*/ 194888 h 743511"/>
            <a:gd name="connsiteX3" fmla="*/ 753597 w 779341"/>
            <a:gd name="connsiteY3" fmla="*/ 509019 h 743511"/>
            <a:gd name="connsiteX4" fmla="*/ 696280 w 779341"/>
            <a:gd name="connsiteY4" fmla="*/ 704922 h 743511"/>
            <a:gd name="connsiteX5" fmla="*/ 487227 w 779341"/>
            <a:gd name="connsiteY5" fmla="*/ 708128 h 743511"/>
            <a:gd name="connsiteX6" fmla="*/ 360407 w 779341"/>
            <a:gd name="connsiteY6" fmla="*/ 492621 h 743511"/>
            <a:gd name="connsiteX7" fmla="*/ 61372 w 779341"/>
            <a:gd name="connsiteY7" fmla="*/ 313382 h 743511"/>
            <a:gd name="connsiteX8" fmla="*/ 75082 w 779341"/>
            <a:gd name="connsiteY8" fmla="*/ 55935 h 743511"/>
            <a:gd name="connsiteX0" fmla="*/ 75082 w 798520"/>
            <a:gd name="connsiteY0" fmla="*/ 55935 h 747112"/>
            <a:gd name="connsiteX1" fmla="*/ 511866 w 798520"/>
            <a:gd name="connsiteY1" fmla="*/ 23159 h 747112"/>
            <a:gd name="connsiteX2" fmla="*/ 739053 w 798520"/>
            <a:gd name="connsiteY2" fmla="*/ 194888 h 747112"/>
            <a:gd name="connsiteX3" fmla="*/ 791391 w 798520"/>
            <a:gd name="connsiteY3" fmla="*/ 454986 h 747112"/>
            <a:gd name="connsiteX4" fmla="*/ 696280 w 798520"/>
            <a:gd name="connsiteY4" fmla="*/ 704922 h 747112"/>
            <a:gd name="connsiteX5" fmla="*/ 487227 w 798520"/>
            <a:gd name="connsiteY5" fmla="*/ 708128 h 747112"/>
            <a:gd name="connsiteX6" fmla="*/ 360407 w 798520"/>
            <a:gd name="connsiteY6" fmla="*/ 492621 h 747112"/>
            <a:gd name="connsiteX7" fmla="*/ 61372 w 798520"/>
            <a:gd name="connsiteY7" fmla="*/ 313382 h 747112"/>
            <a:gd name="connsiteX8" fmla="*/ 75082 w 798520"/>
            <a:gd name="connsiteY8" fmla="*/ 55935 h 747112"/>
            <a:gd name="connsiteX0" fmla="*/ 75082 w 791391"/>
            <a:gd name="connsiteY0" fmla="*/ 55935 h 747112"/>
            <a:gd name="connsiteX1" fmla="*/ 511866 w 791391"/>
            <a:gd name="connsiteY1" fmla="*/ 23159 h 747112"/>
            <a:gd name="connsiteX2" fmla="*/ 739053 w 791391"/>
            <a:gd name="connsiteY2" fmla="*/ 194888 h 747112"/>
            <a:gd name="connsiteX3" fmla="*/ 791391 w 791391"/>
            <a:gd name="connsiteY3" fmla="*/ 454986 h 747112"/>
            <a:gd name="connsiteX4" fmla="*/ 696280 w 791391"/>
            <a:gd name="connsiteY4" fmla="*/ 704922 h 747112"/>
            <a:gd name="connsiteX5" fmla="*/ 487227 w 791391"/>
            <a:gd name="connsiteY5" fmla="*/ 708128 h 747112"/>
            <a:gd name="connsiteX6" fmla="*/ 360407 w 791391"/>
            <a:gd name="connsiteY6" fmla="*/ 492621 h 747112"/>
            <a:gd name="connsiteX7" fmla="*/ 61372 w 791391"/>
            <a:gd name="connsiteY7" fmla="*/ 313382 h 747112"/>
            <a:gd name="connsiteX8" fmla="*/ 75082 w 791391"/>
            <a:gd name="connsiteY8" fmla="*/ 55935 h 747112"/>
            <a:gd name="connsiteX0" fmla="*/ 75082 w 769789"/>
            <a:gd name="connsiteY0" fmla="*/ 55935 h 790462"/>
            <a:gd name="connsiteX1" fmla="*/ 511866 w 769789"/>
            <a:gd name="connsiteY1" fmla="*/ 23159 h 790462"/>
            <a:gd name="connsiteX2" fmla="*/ 739053 w 769789"/>
            <a:gd name="connsiteY2" fmla="*/ 194888 h 790462"/>
            <a:gd name="connsiteX3" fmla="*/ 696280 w 769789"/>
            <a:gd name="connsiteY3" fmla="*/ 704922 h 790462"/>
            <a:gd name="connsiteX4" fmla="*/ 487227 w 769789"/>
            <a:gd name="connsiteY4" fmla="*/ 708128 h 790462"/>
            <a:gd name="connsiteX5" fmla="*/ 360407 w 769789"/>
            <a:gd name="connsiteY5" fmla="*/ 492621 h 790462"/>
            <a:gd name="connsiteX6" fmla="*/ 61372 w 769789"/>
            <a:gd name="connsiteY6" fmla="*/ 313382 h 790462"/>
            <a:gd name="connsiteX7" fmla="*/ 75082 w 769789"/>
            <a:gd name="connsiteY7" fmla="*/ 55935 h 790462"/>
            <a:gd name="connsiteX0" fmla="*/ 75082 w 776088"/>
            <a:gd name="connsiteY0" fmla="*/ 55935 h 768849"/>
            <a:gd name="connsiteX1" fmla="*/ 511866 w 776088"/>
            <a:gd name="connsiteY1" fmla="*/ 23159 h 768849"/>
            <a:gd name="connsiteX2" fmla="*/ 739053 w 776088"/>
            <a:gd name="connsiteY2" fmla="*/ 194888 h 768849"/>
            <a:gd name="connsiteX3" fmla="*/ 734074 w 776088"/>
            <a:gd name="connsiteY3" fmla="*/ 683309 h 768849"/>
            <a:gd name="connsiteX4" fmla="*/ 487227 w 776088"/>
            <a:gd name="connsiteY4" fmla="*/ 708128 h 768849"/>
            <a:gd name="connsiteX5" fmla="*/ 360407 w 776088"/>
            <a:gd name="connsiteY5" fmla="*/ 492621 h 768849"/>
            <a:gd name="connsiteX6" fmla="*/ 61372 w 776088"/>
            <a:gd name="connsiteY6" fmla="*/ 313382 h 768849"/>
            <a:gd name="connsiteX7" fmla="*/ 75082 w 776088"/>
            <a:gd name="connsiteY7" fmla="*/ 55935 h 768849"/>
            <a:gd name="connsiteX0" fmla="*/ 75082 w 776088"/>
            <a:gd name="connsiteY0" fmla="*/ 55935 h 772451"/>
            <a:gd name="connsiteX1" fmla="*/ 511866 w 776088"/>
            <a:gd name="connsiteY1" fmla="*/ 23159 h 772451"/>
            <a:gd name="connsiteX2" fmla="*/ 739053 w 776088"/>
            <a:gd name="connsiteY2" fmla="*/ 194888 h 772451"/>
            <a:gd name="connsiteX3" fmla="*/ 734074 w 776088"/>
            <a:gd name="connsiteY3" fmla="*/ 683309 h 772451"/>
            <a:gd name="connsiteX4" fmla="*/ 525021 w 776088"/>
            <a:gd name="connsiteY4" fmla="*/ 729742 h 772451"/>
            <a:gd name="connsiteX5" fmla="*/ 360407 w 776088"/>
            <a:gd name="connsiteY5" fmla="*/ 492621 h 772451"/>
            <a:gd name="connsiteX6" fmla="*/ 61372 w 776088"/>
            <a:gd name="connsiteY6" fmla="*/ 313382 h 772451"/>
            <a:gd name="connsiteX7" fmla="*/ 75082 w 776088"/>
            <a:gd name="connsiteY7" fmla="*/ 55935 h 7724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76088" h="772451">
              <a:moveTo>
                <a:pt x="75082" y="55935"/>
              </a:moveTo>
              <a:cubicBezTo>
                <a:pt x="150164" y="7565"/>
                <a:pt x="401204" y="0"/>
                <a:pt x="511866" y="23159"/>
              </a:cubicBezTo>
              <a:cubicBezTo>
                <a:pt x="622528" y="46318"/>
                <a:pt x="702018" y="84863"/>
                <a:pt x="739053" y="194888"/>
              </a:cubicBezTo>
              <a:cubicBezTo>
                <a:pt x="776088" y="304913"/>
                <a:pt x="769746" y="594167"/>
                <a:pt x="734074" y="683309"/>
              </a:cubicBezTo>
              <a:cubicBezTo>
                <a:pt x="698402" y="772451"/>
                <a:pt x="587299" y="761523"/>
                <a:pt x="525021" y="729742"/>
              </a:cubicBezTo>
              <a:cubicBezTo>
                <a:pt x="462743" y="697961"/>
                <a:pt x="437682" y="562014"/>
                <a:pt x="360407" y="492621"/>
              </a:cubicBezTo>
              <a:cubicBezTo>
                <a:pt x="283132" y="423228"/>
                <a:pt x="108926" y="386163"/>
                <a:pt x="61372" y="313382"/>
              </a:cubicBezTo>
              <a:cubicBezTo>
                <a:pt x="13818" y="240601"/>
                <a:pt x="0" y="104305"/>
                <a:pt x="75082" y="55935"/>
              </a:cubicBezTo>
              <a:close/>
            </a:path>
          </a:pathLst>
        </a:cu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102824</xdr:colOff>
      <xdr:row>22</xdr:row>
      <xdr:rowOff>43302</xdr:rowOff>
    </xdr:from>
    <xdr:to>
      <xdr:col>47</xdr:col>
      <xdr:colOff>39968</xdr:colOff>
      <xdr:row>22</xdr:row>
      <xdr:rowOff>43302</xdr:rowOff>
    </xdr:to>
    <xdr:cxnSp macro="">
      <xdr:nvCxnSpPr>
        <xdr:cNvPr id="55" name="直線コネクタ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CxnSpPr/>
      </xdr:nvCxnSpPr>
      <xdr:spPr bwMode="auto">
        <a:xfrm>
          <a:off x="7811365" y="5137106"/>
          <a:ext cx="55419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73363</xdr:colOff>
      <xdr:row>22</xdr:row>
      <xdr:rowOff>98413</xdr:rowOff>
    </xdr:from>
    <xdr:to>
      <xdr:col>48</xdr:col>
      <xdr:colOff>73363</xdr:colOff>
      <xdr:row>22</xdr:row>
      <xdr:rowOff>526815</xdr:rowOff>
    </xdr:to>
    <xdr:cxnSp macro="">
      <xdr:nvCxnSpPr>
        <xdr:cNvPr id="56" name="直線コネクタ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CxnSpPr/>
      </xdr:nvCxnSpPr>
      <xdr:spPr bwMode="auto">
        <a:xfrm rot="5400000">
          <a:off x="8144007" y="5408489"/>
          <a:ext cx="4284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49</xdr:col>
      <xdr:colOff>10505</xdr:colOff>
      <xdr:row>22</xdr:row>
      <xdr:rowOff>394396</xdr:rowOff>
    </xdr:from>
    <xdr:to>
      <xdr:col>52</xdr:col>
      <xdr:colOff>10313</xdr:colOff>
      <xdr:row>24</xdr:row>
      <xdr:rowOff>211492</xdr:rowOff>
    </xdr:to>
    <xdr:sp macro="" textlink="">
      <xdr:nvSpPr>
        <xdr:cNvPr id="57" name="円/楕円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8563955" y="5699821"/>
          <a:ext cx="514158" cy="683871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136146</xdr:colOff>
      <xdr:row>22</xdr:row>
      <xdr:rowOff>215043</xdr:rowOff>
    </xdr:from>
    <xdr:to>
      <xdr:col>45</xdr:col>
      <xdr:colOff>163867</xdr:colOff>
      <xdr:row>22</xdr:row>
      <xdr:rowOff>215043</xdr:rowOff>
    </xdr:to>
    <xdr:cxnSp macro="">
      <xdr:nvCxnSpPr>
        <xdr:cNvPr id="59" name="直線コネクタ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CxnSpPr/>
      </xdr:nvCxnSpPr>
      <xdr:spPr bwMode="auto">
        <a:xfrm>
          <a:off x="7835162" y="5308847"/>
          <a:ext cx="30107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118196</xdr:colOff>
      <xdr:row>16</xdr:row>
      <xdr:rowOff>192278</xdr:rowOff>
    </xdr:from>
    <xdr:to>
      <xdr:col>54</xdr:col>
      <xdr:colOff>87739</xdr:colOff>
      <xdr:row>17</xdr:row>
      <xdr:rowOff>114300</xdr:rowOff>
    </xdr:to>
    <xdr:sp macro="" textlink="">
      <xdr:nvSpPr>
        <xdr:cNvPr id="25" name="円/楕円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9086936" y="3745103"/>
          <a:ext cx="314240" cy="179197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52</xdr:col>
      <xdr:colOff>67904</xdr:colOff>
      <xdr:row>17</xdr:row>
      <xdr:rowOff>181034</xdr:rowOff>
    </xdr:from>
    <xdr:to>
      <xdr:col>54</xdr:col>
      <xdr:colOff>138163</xdr:colOff>
      <xdr:row>18</xdr:row>
      <xdr:rowOff>114685</xdr:rowOff>
    </xdr:to>
    <xdr:sp macro="" textlink="">
      <xdr:nvSpPr>
        <xdr:cNvPr id="26" name="円/楕円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8980085" y="3984465"/>
          <a:ext cx="419499" cy="189841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49</xdr:col>
      <xdr:colOff>142875</xdr:colOff>
      <xdr:row>16</xdr:row>
      <xdr:rowOff>219075</xdr:rowOff>
    </xdr:from>
    <xdr:to>
      <xdr:col>50</xdr:col>
      <xdr:colOff>142875</xdr:colOff>
      <xdr:row>16</xdr:row>
      <xdr:rowOff>219075</xdr:rowOff>
    </xdr:to>
    <xdr:grpSp>
      <xdr:nvGrpSpPr>
        <xdr:cNvPr id="1576" name="グループ化 62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GrpSpPr>
          <a:grpSpLocks/>
        </xdr:cNvGrpSpPr>
      </xdr:nvGrpSpPr>
      <xdr:grpSpPr bwMode="auto">
        <a:xfrm>
          <a:off x="8696325" y="3981450"/>
          <a:ext cx="171450" cy="0"/>
          <a:chOff x="1238249" y="15906070"/>
          <a:chExt cx="174172" cy="0"/>
        </a:xfrm>
      </xdr:grpSpPr>
      <xdr:cxnSp macro="">
        <xdr:nvCxnSpPr>
          <xdr:cNvPr id="37" name="直線コネクタ 36">
            <a:extLst>
              <a:ext uri="{FF2B5EF4-FFF2-40B4-BE49-F238E27FC236}">
                <a16:creationId xmlns="" xmlns:a16="http://schemas.microsoft.com/office/drawing/2014/main" id="{00000000-0008-0000-0000-000025000000}"/>
              </a:ext>
            </a:extLst>
          </xdr:cNvPr>
          <xdr:cNvCxnSpPr/>
        </xdr:nvCxnSpPr>
        <xdr:spPr bwMode="auto">
          <a:xfrm rot="18900000">
            <a:off x="1267278" y="15906070"/>
            <a:ext cx="145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="" xmlns:a16="http://schemas.microsoft.com/office/drawing/2014/main" id="{00000000-0008-0000-0000-00001B000000}"/>
              </a:ext>
            </a:extLst>
          </xdr:cNvPr>
          <xdr:cNvCxnSpPr/>
        </xdr:nvCxnSpPr>
        <xdr:spPr bwMode="auto">
          <a:xfrm rot="18900000">
            <a:off x="1238249" y="15906070"/>
            <a:ext cx="145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43</xdr:col>
      <xdr:colOff>154012</xdr:colOff>
      <xdr:row>16</xdr:row>
      <xdr:rowOff>194590</xdr:rowOff>
    </xdr:from>
    <xdr:to>
      <xdr:col>44</xdr:col>
      <xdr:colOff>159323</xdr:colOff>
      <xdr:row>17</xdr:row>
      <xdr:rowOff>51984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 bwMode="auto">
        <a:xfrm>
          <a:off x="7615421" y="3736699"/>
          <a:ext cx="177951" cy="113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kumimoji="1" lang="ja-JP" altLang="en-US" sz="600">
              <a:solidFill>
                <a:srgbClr val="0070C0"/>
              </a:solidFill>
            </a:rPr>
            <a:t>市内</a:t>
          </a:r>
        </a:p>
      </xdr:txBody>
    </xdr:sp>
    <xdr:clientData/>
  </xdr:twoCellAnchor>
  <xdr:twoCellAnchor editAs="oneCell">
    <xdr:from>
      <xdr:col>52</xdr:col>
      <xdr:colOff>45965</xdr:colOff>
      <xdr:row>15</xdr:row>
      <xdr:rowOff>116097</xdr:rowOff>
    </xdr:from>
    <xdr:to>
      <xdr:col>53</xdr:col>
      <xdr:colOff>54515</xdr:colOff>
      <xdr:row>16</xdr:row>
      <xdr:rowOff>47205</xdr:rowOff>
    </xdr:to>
    <xdr:sp macro="" textlink="">
      <xdr:nvSpPr>
        <xdr:cNvPr id="61" name="円/楕円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9113765" y="3630822"/>
          <a:ext cx="180000" cy="178758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43</xdr:col>
      <xdr:colOff>91401</xdr:colOff>
      <xdr:row>20</xdr:row>
      <xdr:rowOff>28571</xdr:rowOff>
    </xdr:from>
    <xdr:to>
      <xdr:col>44</xdr:col>
      <xdr:colOff>22543</xdr:colOff>
      <xdr:row>20</xdr:row>
      <xdr:rowOff>161941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 bwMode="auto">
        <a:xfrm>
          <a:off x="7520901" y="4610096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rgbClr val="0070C0"/>
              </a:solidFill>
            </a:rPr>
            <a:t>☆</a:t>
          </a:r>
        </a:p>
      </xdr:txBody>
    </xdr:sp>
    <xdr:clientData/>
  </xdr:twoCellAnchor>
  <xdr:twoCellAnchor editAs="oneCell">
    <xdr:from>
      <xdr:col>47</xdr:col>
      <xdr:colOff>75303</xdr:colOff>
      <xdr:row>19</xdr:row>
      <xdr:rowOff>106</xdr:rowOff>
    </xdr:from>
    <xdr:to>
      <xdr:col>47</xdr:col>
      <xdr:colOff>152247</xdr:colOff>
      <xdr:row>19</xdr:row>
      <xdr:rowOff>100133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 bwMode="auto">
        <a:xfrm>
          <a:off x="8190603" y="4324456"/>
          <a:ext cx="76944" cy="10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kumimoji="1" lang="ja-JP" altLang="en-US" sz="600">
              <a:solidFill>
                <a:srgbClr val="0070C0"/>
              </a:solidFill>
            </a:rPr>
            <a:t>主</a:t>
          </a:r>
        </a:p>
      </xdr:txBody>
    </xdr:sp>
    <xdr:clientData/>
  </xdr:twoCellAnchor>
  <xdr:twoCellAnchor editAs="oneCell">
    <xdr:from>
      <xdr:col>46</xdr:col>
      <xdr:colOff>70310</xdr:colOff>
      <xdr:row>18</xdr:row>
      <xdr:rowOff>230616</xdr:rowOff>
    </xdr:from>
    <xdr:to>
      <xdr:col>47</xdr:col>
      <xdr:colOff>41670</xdr:colOff>
      <xdr:row>19</xdr:row>
      <xdr:rowOff>118631</xdr:rowOff>
    </xdr:to>
    <xdr:sp macro="" textlink="">
      <xdr:nvSpPr>
        <xdr:cNvPr id="35" name="円/楕円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spect="1"/>
        </xdr:cNvSpPr>
      </xdr:nvSpPr>
      <xdr:spPr bwMode="auto">
        <a:xfrm>
          <a:off x="8012255" y="4297791"/>
          <a:ext cx="142810" cy="145190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138779</xdr:colOff>
      <xdr:row>22</xdr:row>
      <xdr:rowOff>350603</xdr:rowOff>
    </xdr:from>
    <xdr:to>
      <xdr:col>45</xdr:col>
      <xdr:colOff>121295</xdr:colOff>
      <xdr:row>22</xdr:row>
      <xdr:rowOff>350603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 bwMode="auto">
        <a:xfrm flipV="1">
          <a:off x="7847320" y="5452027"/>
          <a:ext cx="248550" cy="0"/>
        </a:xfrm>
        <a:prstGeom prst="line">
          <a:avLst/>
        </a:prstGeom>
        <a:ln w="3810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48238</xdr:colOff>
      <xdr:row>22</xdr:row>
      <xdr:rowOff>202386</xdr:rowOff>
    </xdr:from>
    <xdr:to>
      <xdr:col>47</xdr:col>
      <xdr:colOff>48238</xdr:colOff>
      <xdr:row>22</xdr:row>
      <xdr:rowOff>382386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 bwMode="auto">
        <a:xfrm rot="5400000">
          <a:off x="8158021" y="5386190"/>
          <a:ext cx="180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76200</xdr:colOff>
      <xdr:row>20</xdr:row>
      <xdr:rowOff>228600</xdr:rowOff>
    </xdr:from>
    <xdr:to>
      <xdr:col>48</xdr:col>
      <xdr:colOff>76200</xdr:colOff>
      <xdr:row>20</xdr:row>
      <xdr:rowOff>228600</xdr:rowOff>
    </xdr:to>
    <xdr:grpSp>
      <xdr:nvGrpSpPr>
        <xdr:cNvPr id="1584" name="グループ化 62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GrpSpPr>
          <a:grpSpLocks/>
        </xdr:cNvGrpSpPr>
      </xdr:nvGrpSpPr>
      <xdr:grpSpPr bwMode="auto">
        <a:xfrm>
          <a:off x="8286750" y="5019675"/>
          <a:ext cx="171450" cy="0"/>
          <a:chOff x="1238249" y="15906070"/>
          <a:chExt cx="174172" cy="0"/>
        </a:xfrm>
      </xdr:grpSpPr>
      <xdr:cxnSp macro="">
        <xdr:nvCxnSpPr>
          <xdr:cNvPr id="47" name="直線コネクタ 46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CxnSpPr/>
        </xdr:nvCxnSpPr>
        <xdr:spPr bwMode="auto">
          <a:xfrm rot="18900000">
            <a:off x="1267278" y="15906070"/>
            <a:ext cx="145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="" xmlns:a16="http://schemas.microsoft.com/office/drawing/2014/main" id="{00000000-0008-0000-0000-000030000000}"/>
              </a:ext>
            </a:extLst>
          </xdr:cNvPr>
          <xdr:cNvCxnSpPr/>
        </xdr:nvCxnSpPr>
        <xdr:spPr bwMode="auto">
          <a:xfrm rot="18900000">
            <a:off x="1238249" y="15906070"/>
            <a:ext cx="145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47</xdr:col>
      <xdr:colOff>127661</xdr:colOff>
      <xdr:row>22</xdr:row>
      <xdr:rowOff>195654</xdr:rowOff>
    </xdr:from>
    <xdr:to>
      <xdr:col>47</xdr:col>
      <xdr:colOff>127661</xdr:colOff>
      <xdr:row>22</xdr:row>
      <xdr:rowOff>410800</xdr:rowOff>
    </xdr:to>
    <xdr:cxnSp macro="">
      <xdr:nvCxnSpPr>
        <xdr:cNvPr id="62" name="直線コネクタ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CxnSpPr/>
      </xdr:nvCxnSpPr>
      <xdr:spPr>
        <a:xfrm rot="5400000">
          <a:off x="7974402" y="5401679"/>
          <a:ext cx="21297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49</xdr:col>
      <xdr:colOff>87877</xdr:colOff>
      <xdr:row>21</xdr:row>
      <xdr:rowOff>202926</xdr:rowOff>
    </xdr:from>
    <xdr:to>
      <xdr:col>51</xdr:col>
      <xdr:colOff>76704</xdr:colOff>
      <xdr:row>22</xdr:row>
      <xdr:rowOff>269336</xdr:rowOff>
    </xdr:to>
    <xdr:sp macro="" textlink="">
      <xdr:nvSpPr>
        <xdr:cNvPr id="65" name="円/楕円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/>
      </xdr:nvSpPr>
      <xdr:spPr>
        <a:xfrm>
          <a:off x="8666092" y="5039969"/>
          <a:ext cx="328970" cy="323171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51</xdr:col>
      <xdr:colOff>137006</xdr:colOff>
      <xdr:row>19</xdr:row>
      <xdr:rowOff>146219</xdr:rowOff>
    </xdr:from>
    <xdr:to>
      <xdr:col>55</xdr:col>
      <xdr:colOff>86251</xdr:colOff>
      <xdr:row>20</xdr:row>
      <xdr:rowOff>78829</xdr:rowOff>
    </xdr:to>
    <xdr:sp macro="" textlink="">
      <xdr:nvSpPr>
        <xdr:cNvPr id="67" name="円/楕円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8886014" y="4462029"/>
          <a:ext cx="632418" cy="1887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53</xdr:col>
      <xdr:colOff>122992</xdr:colOff>
      <xdr:row>15</xdr:row>
      <xdr:rowOff>111433</xdr:rowOff>
    </xdr:from>
    <xdr:to>
      <xdr:col>54</xdr:col>
      <xdr:colOff>131542</xdr:colOff>
      <xdr:row>16</xdr:row>
      <xdr:rowOff>43783</xdr:rowOff>
    </xdr:to>
    <xdr:sp macro="" textlink="">
      <xdr:nvSpPr>
        <xdr:cNvPr id="68" name="円/楕円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9362242" y="3626158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53</xdr:col>
      <xdr:colOff>132638</xdr:colOff>
      <xdr:row>20</xdr:row>
      <xdr:rowOff>161280</xdr:rowOff>
    </xdr:from>
    <xdr:to>
      <xdr:col>54</xdr:col>
      <xdr:colOff>141189</xdr:colOff>
      <xdr:row>21</xdr:row>
      <xdr:rowOff>80377</xdr:rowOff>
    </xdr:to>
    <xdr:sp macro="" textlink="">
      <xdr:nvSpPr>
        <xdr:cNvPr id="69" name="円/楕円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9080647" y="4755692"/>
          <a:ext cx="176639" cy="176833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52</xdr:col>
      <xdr:colOff>83823</xdr:colOff>
      <xdr:row>20</xdr:row>
      <xdr:rowOff>163051</xdr:rowOff>
    </xdr:from>
    <xdr:to>
      <xdr:col>53</xdr:col>
      <xdr:colOff>92373</xdr:colOff>
      <xdr:row>21</xdr:row>
      <xdr:rowOff>85875</xdr:rowOff>
    </xdr:to>
    <xdr:sp macro="" textlink="">
      <xdr:nvSpPr>
        <xdr:cNvPr id="72" name="円/楕円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9100902" y="4729098"/>
          <a:ext cx="181191" cy="17880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8448</xdr:colOff>
      <xdr:row>21</xdr:row>
      <xdr:rowOff>91352</xdr:rowOff>
    </xdr:from>
    <xdr:to>
      <xdr:col>44</xdr:col>
      <xdr:colOff>162336</xdr:colOff>
      <xdr:row>21</xdr:row>
      <xdr:rowOff>191379</xdr:rowOff>
    </xdr:to>
    <xdr:sp macro="" textlink="">
      <xdr:nvSpPr>
        <xdr:cNvPr id="129" name="テキスト ボックス 12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/>
      </xdr:nvSpPr>
      <xdr:spPr bwMode="auto">
        <a:xfrm>
          <a:off x="7609398" y="4930052"/>
          <a:ext cx="153888" cy="10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kumimoji="1" lang="ja-JP" altLang="en-US" sz="600">
              <a:solidFill>
                <a:srgbClr val="0070C0"/>
              </a:solidFill>
            </a:rPr>
            <a:t>県外</a:t>
          </a:r>
        </a:p>
      </xdr:txBody>
    </xdr:sp>
    <xdr:clientData/>
  </xdr:twoCellAnchor>
  <xdr:twoCellAnchor editAs="oneCell">
    <xdr:from>
      <xdr:col>51</xdr:col>
      <xdr:colOff>9525</xdr:colOff>
      <xdr:row>26</xdr:row>
      <xdr:rowOff>218246</xdr:rowOff>
    </xdr:from>
    <xdr:to>
      <xdr:col>55</xdr:col>
      <xdr:colOff>133350</xdr:colOff>
      <xdr:row>29</xdr:row>
      <xdr:rowOff>139441</xdr:rowOff>
    </xdr:to>
    <xdr:sp macro="" textlink="">
      <xdr:nvSpPr>
        <xdr:cNvPr id="64" name="フリーフォーム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8905875" y="6961946"/>
          <a:ext cx="809625" cy="797495"/>
        </a:xfrm>
        <a:custGeom>
          <a:avLst/>
          <a:gdLst>
            <a:gd name="connsiteX0" fmla="*/ 104180 w 795734"/>
            <a:gd name="connsiteY0" fmla="*/ 20836 h 756048"/>
            <a:gd name="connsiteX1" fmla="*/ 389930 w 795734"/>
            <a:gd name="connsiteY1" fmla="*/ 110133 h 756048"/>
            <a:gd name="connsiteX2" fmla="*/ 508993 w 795734"/>
            <a:gd name="connsiteY2" fmla="*/ 413743 h 756048"/>
            <a:gd name="connsiteX3" fmla="*/ 723305 w 795734"/>
            <a:gd name="connsiteY3" fmla="*/ 538758 h 756048"/>
            <a:gd name="connsiteX4" fmla="*/ 729258 w 795734"/>
            <a:gd name="connsiteY4" fmla="*/ 723305 h 756048"/>
            <a:gd name="connsiteX5" fmla="*/ 324446 w 795734"/>
            <a:gd name="connsiteY5" fmla="*/ 693540 h 756048"/>
            <a:gd name="connsiteX6" fmla="*/ 163711 w 795734"/>
            <a:gd name="connsiteY6" fmla="*/ 348258 h 756048"/>
            <a:gd name="connsiteX7" fmla="*/ 8930 w 795734"/>
            <a:gd name="connsiteY7" fmla="*/ 235149 h 756048"/>
            <a:gd name="connsiteX8" fmla="*/ 104180 w 795734"/>
            <a:gd name="connsiteY8" fmla="*/ 20836 h 756048"/>
            <a:gd name="connsiteX0" fmla="*/ 98227 w 789781"/>
            <a:gd name="connsiteY0" fmla="*/ 10914 h 746126"/>
            <a:gd name="connsiteX1" fmla="*/ 383977 w 789781"/>
            <a:gd name="connsiteY1" fmla="*/ 100211 h 746126"/>
            <a:gd name="connsiteX2" fmla="*/ 503040 w 789781"/>
            <a:gd name="connsiteY2" fmla="*/ 403821 h 746126"/>
            <a:gd name="connsiteX3" fmla="*/ 717352 w 789781"/>
            <a:gd name="connsiteY3" fmla="*/ 528836 h 746126"/>
            <a:gd name="connsiteX4" fmla="*/ 723305 w 789781"/>
            <a:gd name="connsiteY4" fmla="*/ 713383 h 746126"/>
            <a:gd name="connsiteX5" fmla="*/ 318493 w 789781"/>
            <a:gd name="connsiteY5" fmla="*/ 683618 h 746126"/>
            <a:gd name="connsiteX6" fmla="*/ 157758 w 789781"/>
            <a:gd name="connsiteY6" fmla="*/ 338336 h 746126"/>
            <a:gd name="connsiteX7" fmla="*/ 8930 w 789781"/>
            <a:gd name="connsiteY7" fmla="*/ 165696 h 746126"/>
            <a:gd name="connsiteX8" fmla="*/ 98227 w 789781"/>
            <a:gd name="connsiteY8" fmla="*/ 10914 h 746126"/>
            <a:gd name="connsiteX0" fmla="*/ 98227 w 789781"/>
            <a:gd name="connsiteY0" fmla="*/ 7937 h 743149"/>
            <a:gd name="connsiteX1" fmla="*/ 354211 w 789781"/>
            <a:gd name="connsiteY1" fmla="*/ 115094 h 743149"/>
            <a:gd name="connsiteX2" fmla="*/ 503040 w 789781"/>
            <a:gd name="connsiteY2" fmla="*/ 400844 h 743149"/>
            <a:gd name="connsiteX3" fmla="*/ 717352 w 789781"/>
            <a:gd name="connsiteY3" fmla="*/ 525859 h 743149"/>
            <a:gd name="connsiteX4" fmla="*/ 723305 w 789781"/>
            <a:gd name="connsiteY4" fmla="*/ 710406 h 743149"/>
            <a:gd name="connsiteX5" fmla="*/ 318493 w 789781"/>
            <a:gd name="connsiteY5" fmla="*/ 680641 h 743149"/>
            <a:gd name="connsiteX6" fmla="*/ 157758 w 789781"/>
            <a:gd name="connsiteY6" fmla="*/ 335359 h 743149"/>
            <a:gd name="connsiteX7" fmla="*/ 8930 w 789781"/>
            <a:gd name="connsiteY7" fmla="*/ 162719 h 743149"/>
            <a:gd name="connsiteX8" fmla="*/ 98227 w 789781"/>
            <a:gd name="connsiteY8" fmla="*/ 7937 h 743149"/>
            <a:gd name="connsiteX0" fmla="*/ 107156 w 798710"/>
            <a:gd name="connsiteY0" fmla="*/ 7937 h 736203"/>
            <a:gd name="connsiteX1" fmla="*/ 363140 w 798710"/>
            <a:gd name="connsiteY1" fmla="*/ 115094 h 736203"/>
            <a:gd name="connsiteX2" fmla="*/ 511969 w 798710"/>
            <a:gd name="connsiteY2" fmla="*/ 400844 h 736203"/>
            <a:gd name="connsiteX3" fmla="*/ 726281 w 798710"/>
            <a:gd name="connsiteY3" fmla="*/ 525859 h 736203"/>
            <a:gd name="connsiteX4" fmla="*/ 732234 w 798710"/>
            <a:gd name="connsiteY4" fmla="*/ 710406 h 736203"/>
            <a:gd name="connsiteX5" fmla="*/ 327422 w 798710"/>
            <a:gd name="connsiteY5" fmla="*/ 680641 h 736203"/>
            <a:gd name="connsiteX6" fmla="*/ 214312 w 798710"/>
            <a:gd name="connsiteY6" fmla="*/ 406797 h 736203"/>
            <a:gd name="connsiteX7" fmla="*/ 17859 w 798710"/>
            <a:gd name="connsiteY7" fmla="*/ 162719 h 736203"/>
            <a:gd name="connsiteX8" fmla="*/ 107156 w 798710"/>
            <a:gd name="connsiteY8" fmla="*/ 7937 h 736203"/>
            <a:gd name="connsiteX0" fmla="*/ 107156 w 783828"/>
            <a:gd name="connsiteY0" fmla="*/ 7937 h 743150"/>
            <a:gd name="connsiteX1" fmla="*/ 363140 w 783828"/>
            <a:gd name="connsiteY1" fmla="*/ 115094 h 743150"/>
            <a:gd name="connsiteX2" fmla="*/ 511969 w 783828"/>
            <a:gd name="connsiteY2" fmla="*/ 400844 h 743150"/>
            <a:gd name="connsiteX3" fmla="*/ 726281 w 783828"/>
            <a:gd name="connsiteY3" fmla="*/ 525859 h 743150"/>
            <a:gd name="connsiteX4" fmla="*/ 732234 w 783828"/>
            <a:gd name="connsiteY4" fmla="*/ 710406 h 743150"/>
            <a:gd name="connsiteX5" fmla="*/ 416718 w 783828"/>
            <a:gd name="connsiteY5" fmla="*/ 692548 h 743150"/>
            <a:gd name="connsiteX6" fmla="*/ 214312 w 783828"/>
            <a:gd name="connsiteY6" fmla="*/ 406797 h 743150"/>
            <a:gd name="connsiteX7" fmla="*/ 17859 w 783828"/>
            <a:gd name="connsiteY7" fmla="*/ 162719 h 743150"/>
            <a:gd name="connsiteX8" fmla="*/ 107156 w 783828"/>
            <a:gd name="connsiteY8" fmla="*/ 7937 h 743150"/>
            <a:gd name="connsiteX0" fmla="*/ 107156 w 756046"/>
            <a:gd name="connsiteY0" fmla="*/ 7937 h 744142"/>
            <a:gd name="connsiteX1" fmla="*/ 363140 w 756046"/>
            <a:gd name="connsiteY1" fmla="*/ 115094 h 744142"/>
            <a:gd name="connsiteX2" fmla="*/ 511969 w 756046"/>
            <a:gd name="connsiteY2" fmla="*/ 400844 h 744142"/>
            <a:gd name="connsiteX3" fmla="*/ 726281 w 756046"/>
            <a:gd name="connsiteY3" fmla="*/ 525859 h 744142"/>
            <a:gd name="connsiteX4" fmla="*/ 690562 w 756046"/>
            <a:gd name="connsiteY4" fmla="*/ 716359 h 744142"/>
            <a:gd name="connsiteX5" fmla="*/ 416718 w 756046"/>
            <a:gd name="connsiteY5" fmla="*/ 692548 h 744142"/>
            <a:gd name="connsiteX6" fmla="*/ 214312 w 756046"/>
            <a:gd name="connsiteY6" fmla="*/ 406797 h 744142"/>
            <a:gd name="connsiteX7" fmla="*/ 17859 w 756046"/>
            <a:gd name="connsiteY7" fmla="*/ 162719 h 744142"/>
            <a:gd name="connsiteX8" fmla="*/ 107156 w 756046"/>
            <a:gd name="connsiteY8" fmla="*/ 7937 h 744142"/>
            <a:gd name="connsiteX0" fmla="*/ 107156 w 756046"/>
            <a:gd name="connsiteY0" fmla="*/ 6945 h 743150"/>
            <a:gd name="connsiteX1" fmla="*/ 333375 w 756046"/>
            <a:gd name="connsiteY1" fmla="*/ 120055 h 743150"/>
            <a:gd name="connsiteX2" fmla="*/ 511969 w 756046"/>
            <a:gd name="connsiteY2" fmla="*/ 399852 h 743150"/>
            <a:gd name="connsiteX3" fmla="*/ 726281 w 756046"/>
            <a:gd name="connsiteY3" fmla="*/ 524867 h 743150"/>
            <a:gd name="connsiteX4" fmla="*/ 690562 w 756046"/>
            <a:gd name="connsiteY4" fmla="*/ 715367 h 743150"/>
            <a:gd name="connsiteX5" fmla="*/ 416718 w 756046"/>
            <a:gd name="connsiteY5" fmla="*/ 691556 h 743150"/>
            <a:gd name="connsiteX6" fmla="*/ 214312 w 756046"/>
            <a:gd name="connsiteY6" fmla="*/ 405805 h 743150"/>
            <a:gd name="connsiteX7" fmla="*/ 17859 w 756046"/>
            <a:gd name="connsiteY7" fmla="*/ 161727 h 743150"/>
            <a:gd name="connsiteX8" fmla="*/ 107156 w 756046"/>
            <a:gd name="connsiteY8" fmla="*/ 6945 h 743150"/>
            <a:gd name="connsiteX0" fmla="*/ 107156 w 756046"/>
            <a:gd name="connsiteY0" fmla="*/ 28020 h 764225"/>
            <a:gd name="connsiteX1" fmla="*/ 495349 w 756046"/>
            <a:gd name="connsiteY1" fmla="*/ 65484 h 764225"/>
            <a:gd name="connsiteX2" fmla="*/ 511969 w 756046"/>
            <a:gd name="connsiteY2" fmla="*/ 420927 h 764225"/>
            <a:gd name="connsiteX3" fmla="*/ 726281 w 756046"/>
            <a:gd name="connsiteY3" fmla="*/ 545942 h 764225"/>
            <a:gd name="connsiteX4" fmla="*/ 690562 w 756046"/>
            <a:gd name="connsiteY4" fmla="*/ 736442 h 764225"/>
            <a:gd name="connsiteX5" fmla="*/ 416718 w 756046"/>
            <a:gd name="connsiteY5" fmla="*/ 712631 h 764225"/>
            <a:gd name="connsiteX6" fmla="*/ 214312 w 756046"/>
            <a:gd name="connsiteY6" fmla="*/ 426880 h 764225"/>
            <a:gd name="connsiteX7" fmla="*/ 17859 w 756046"/>
            <a:gd name="connsiteY7" fmla="*/ 182802 h 764225"/>
            <a:gd name="connsiteX8" fmla="*/ 107156 w 756046"/>
            <a:gd name="connsiteY8" fmla="*/ 28020 h 764225"/>
            <a:gd name="connsiteX0" fmla="*/ 107156 w 742156"/>
            <a:gd name="connsiteY0" fmla="*/ 19553 h 755758"/>
            <a:gd name="connsiteX1" fmla="*/ 495349 w 742156"/>
            <a:gd name="connsiteY1" fmla="*/ 57017 h 755758"/>
            <a:gd name="connsiteX2" fmla="*/ 630750 w 742156"/>
            <a:gd name="connsiteY2" fmla="*/ 255764 h 755758"/>
            <a:gd name="connsiteX3" fmla="*/ 726281 w 742156"/>
            <a:gd name="connsiteY3" fmla="*/ 537475 h 755758"/>
            <a:gd name="connsiteX4" fmla="*/ 690562 w 742156"/>
            <a:gd name="connsiteY4" fmla="*/ 727975 h 755758"/>
            <a:gd name="connsiteX5" fmla="*/ 416718 w 742156"/>
            <a:gd name="connsiteY5" fmla="*/ 704164 h 755758"/>
            <a:gd name="connsiteX6" fmla="*/ 214312 w 742156"/>
            <a:gd name="connsiteY6" fmla="*/ 418413 h 755758"/>
            <a:gd name="connsiteX7" fmla="*/ 17859 w 742156"/>
            <a:gd name="connsiteY7" fmla="*/ 174335 h 755758"/>
            <a:gd name="connsiteX8" fmla="*/ 107156 w 742156"/>
            <a:gd name="connsiteY8" fmla="*/ 19553 h 755758"/>
            <a:gd name="connsiteX0" fmla="*/ 117955 w 752955"/>
            <a:gd name="connsiteY0" fmla="*/ 19553 h 755757"/>
            <a:gd name="connsiteX1" fmla="*/ 506148 w 752955"/>
            <a:gd name="connsiteY1" fmla="*/ 57017 h 755757"/>
            <a:gd name="connsiteX2" fmla="*/ 641549 w 752955"/>
            <a:gd name="connsiteY2" fmla="*/ 255764 h 755757"/>
            <a:gd name="connsiteX3" fmla="*/ 737080 w 752955"/>
            <a:gd name="connsiteY3" fmla="*/ 537475 h 755757"/>
            <a:gd name="connsiteX4" fmla="*/ 701361 w 752955"/>
            <a:gd name="connsiteY4" fmla="*/ 727975 h 755757"/>
            <a:gd name="connsiteX5" fmla="*/ 427517 w 752955"/>
            <a:gd name="connsiteY5" fmla="*/ 704164 h 755757"/>
            <a:gd name="connsiteX6" fmla="*/ 289900 w 752955"/>
            <a:gd name="connsiteY6" fmla="*/ 499463 h 755757"/>
            <a:gd name="connsiteX7" fmla="*/ 28658 w 752955"/>
            <a:gd name="connsiteY7" fmla="*/ 174335 h 755757"/>
            <a:gd name="connsiteX8" fmla="*/ 117955 w 752955"/>
            <a:gd name="connsiteY8" fmla="*/ 19553 h 755757"/>
            <a:gd name="connsiteX0" fmla="*/ 85560 w 720560"/>
            <a:gd name="connsiteY0" fmla="*/ 39365 h 775569"/>
            <a:gd name="connsiteX1" fmla="*/ 473753 w 720560"/>
            <a:gd name="connsiteY1" fmla="*/ 76829 h 775569"/>
            <a:gd name="connsiteX2" fmla="*/ 609154 w 720560"/>
            <a:gd name="connsiteY2" fmla="*/ 275576 h 775569"/>
            <a:gd name="connsiteX3" fmla="*/ 704685 w 720560"/>
            <a:gd name="connsiteY3" fmla="*/ 557287 h 775569"/>
            <a:gd name="connsiteX4" fmla="*/ 668966 w 720560"/>
            <a:gd name="connsiteY4" fmla="*/ 747787 h 775569"/>
            <a:gd name="connsiteX5" fmla="*/ 395122 w 720560"/>
            <a:gd name="connsiteY5" fmla="*/ 723976 h 775569"/>
            <a:gd name="connsiteX6" fmla="*/ 257505 w 720560"/>
            <a:gd name="connsiteY6" fmla="*/ 519275 h 775569"/>
            <a:gd name="connsiteX7" fmla="*/ 28658 w 720560"/>
            <a:gd name="connsiteY7" fmla="*/ 313020 h 775569"/>
            <a:gd name="connsiteX8" fmla="*/ 85560 w 720560"/>
            <a:gd name="connsiteY8" fmla="*/ 39365 h 775569"/>
            <a:gd name="connsiteX0" fmla="*/ 90059 w 719660"/>
            <a:gd name="connsiteY0" fmla="*/ 39365 h 732344"/>
            <a:gd name="connsiteX1" fmla="*/ 472853 w 719660"/>
            <a:gd name="connsiteY1" fmla="*/ 33604 h 732344"/>
            <a:gd name="connsiteX2" fmla="*/ 608254 w 719660"/>
            <a:gd name="connsiteY2" fmla="*/ 232351 h 732344"/>
            <a:gd name="connsiteX3" fmla="*/ 703785 w 719660"/>
            <a:gd name="connsiteY3" fmla="*/ 514062 h 732344"/>
            <a:gd name="connsiteX4" fmla="*/ 668066 w 719660"/>
            <a:gd name="connsiteY4" fmla="*/ 704562 h 732344"/>
            <a:gd name="connsiteX5" fmla="*/ 394222 w 719660"/>
            <a:gd name="connsiteY5" fmla="*/ 680751 h 732344"/>
            <a:gd name="connsiteX6" fmla="*/ 256605 w 719660"/>
            <a:gd name="connsiteY6" fmla="*/ 476050 h 732344"/>
            <a:gd name="connsiteX7" fmla="*/ 27758 w 719660"/>
            <a:gd name="connsiteY7" fmla="*/ 269795 h 732344"/>
            <a:gd name="connsiteX8" fmla="*/ 90059 w 719660"/>
            <a:gd name="connsiteY8" fmla="*/ 39365 h 732344"/>
            <a:gd name="connsiteX0" fmla="*/ 105356 w 734957"/>
            <a:gd name="connsiteY0" fmla="*/ 39365 h 732344"/>
            <a:gd name="connsiteX1" fmla="*/ 488150 w 734957"/>
            <a:gd name="connsiteY1" fmla="*/ 33604 h 732344"/>
            <a:gd name="connsiteX2" fmla="*/ 623551 w 734957"/>
            <a:gd name="connsiteY2" fmla="*/ 232351 h 732344"/>
            <a:gd name="connsiteX3" fmla="*/ 719082 w 734957"/>
            <a:gd name="connsiteY3" fmla="*/ 514062 h 732344"/>
            <a:gd name="connsiteX4" fmla="*/ 683363 w 734957"/>
            <a:gd name="connsiteY4" fmla="*/ 704562 h 732344"/>
            <a:gd name="connsiteX5" fmla="*/ 409519 w 734957"/>
            <a:gd name="connsiteY5" fmla="*/ 680751 h 732344"/>
            <a:gd name="connsiteX6" fmla="*/ 363686 w 734957"/>
            <a:gd name="connsiteY6" fmla="*/ 476051 h 732344"/>
            <a:gd name="connsiteX7" fmla="*/ 43055 w 734957"/>
            <a:gd name="connsiteY7" fmla="*/ 269795 h 732344"/>
            <a:gd name="connsiteX8" fmla="*/ 105356 w 734957"/>
            <a:gd name="connsiteY8" fmla="*/ 39365 h 732344"/>
            <a:gd name="connsiteX0" fmla="*/ 105356 w 729051"/>
            <a:gd name="connsiteY0" fmla="*/ 39365 h 734145"/>
            <a:gd name="connsiteX1" fmla="*/ 488150 w 729051"/>
            <a:gd name="connsiteY1" fmla="*/ 33604 h 734145"/>
            <a:gd name="connsiteX2" fmla="*/ 623551 w 729051"/>
            <a:gd name="connsiteY2" fmla="*/ 232351 h 734145"/>
            <a:gd name="connsiteX3" fmla="*/ 719082 w 729051"/>
            <a:gd name="connsiteY3" fmla="*/ 514062 h 734145"/>
            <a:gd name="connsiteX4" fmla="*/ 683363 w 729051"/>
            <a:gd name="connsiteY4" fmla="*/ 704562 h 734145"/>
            <a:gd name="connsiteX5" fmla="*/ 490506 w 729051"/>
            <a:gd name="connsiteY5" fmla="*/ 691558 h 734145"/>
            <a:gd name="connsiteX6" fmla="*/ 363686 w 729051"/>
            <a:gd name="connsiteY6" fmla="*/ 476051 h 734145"/>
            <a:gd name="connsiteX7" fmla="*/ 43055 w 729051"/>
            <a:gd name="connsiteY7" fmla="*/ 269795 h 734145"/>
            <a:gd name="connsiteX8" fmla="*/ 105356 w 729051"/>
            <a:gd name="connsiteY8" fmla="*/ 39365 h 734145"/>
            <a:gd name="connsiteX0" fmla="*/ 83760 w 707455"/>
            <a:gd name="connsiteY0" fmla="*/ 37925 h 732705"/>
            <a:gd name="connsiteX1" fmla="*/ 466554 w 707455"/>
            <a:gd name="connsiteY1" fmla="*/ 32164 h 732705"/>
            <a:gd name="connsiteX2" fmla="*/ 601955 w 707455"/>
            <a:gd name="connsiteY2" fmla="*/ 230911 h 732705"/>
            <a:gd name="connsiteX3" fmla="*/ 697486 w 707455"/>
            <a:gd name="connsiteY3" fmla="*/ 512622 h 732705"/>
            <a:gd name="connsiteX4" fmla="*/ 661767 w 707455"/>
            <a:gd name="connsiteY4" fmla="*/ 703122 h 732705"/>
            <a:gd name="connsiteX5" fmla="*/ 468910 w 707455"/>
            <a:gd name="connsiteY5" fmla="*/ 690118 h 732705"/>
            <a:gd name="connsiteX6" fmla="*/ 342090 w 707455"/>
            <a:gd name="connsiteY6" fmla="*/ 474611 h 732705"/>
            <a:gd name="connsiteX7" fmla="*/ 43055 w 707455"/>
            <a:gd name="connsiteY7" fmla="*/ 252145 h 732705"/>
            <a:gd name="connsiteX8" fmla="*/ 83760 w 707455"/>
            <a:gd name="connsiteY8" fmla="*/ 37925 h 732705"/>
            <a:gd name="connsiteX0" fmla="*/ 83760 w 702955"/>
            <a:gd name="connsiteY0" fmla="*/ 40627 h 735407"/>
            <a:gd name="connsiteX1" fmla="*/ 466554 w 702955"/>
            <a:gd name="connsiteY1" fmla="*/ 34866 h 735407"/>
            <a:gd name="connsiteX2" fmla="*/ 628951 w 702955"/>
            <a:gd name="connsiteY2" fmla="*/ 249824 h 735407"/>
            <a:gd name="connsiteX3" fmla="*/ 697486 w 702955"/>
            <a:gd name="connsiteY3" fmla="*/ 515324 h 735407"/>
            <a:gd name="connsiteX4" fmla="*/ 661767 w 702955"/>
            <a:gd name="connsiteY4" fmla="*/ 705824 h 735407"/>
            <a:gd name="connsiteX5" fmla="*/ 468910 w 702955"/>
            <a:gd name="connsiteY5" fmla="*/ 692820 h 735407"/>
            <a:gd name="connsiteX6" fmla="*/ 342090 w 702955"/>
            <a:gd name="connsiteY6" fmla="*/ 477313 h 735407"/>
            <a:gd name="connsiteX7" fmla="*/ 43055 w 702955"/>
            <a:gd name="connsiteY7" fmla="*/ 254847 h 735407"/>
            <a:gd name="connsiteX8" fmla="*/ 83760 w 702955"/>
            <a:gd name="connsiteY8" fmla="*/ 40627 h 735407"/>
            <a:gd name="connsiteX0" fmla="*/ 83760 w 732257"/>
            <a:gd name="connsiteY0" fmla="*/ 40627 h 721900"/>
            <a:gd name="connsiteX1" fmla="*/ 466554 w 732257"/>
            <a:gd name="connsiteY1" fmla="*/ 34866 h 721900"/>
            <a:gd name="connsiteX2" fmla="*/ 628951 w 732257"/>
            <a:gd name="connsiteY2" fmla="*/ 249824 h 721900"/>
            <a:gd name="connsiteX3" fmla="*/ 697486 w 732257"/>
            <a:gd name="connsiteY3" fmla="*/ 515324 h 721900"/>
            <a:gd name="connsiteX4" fmla="*/ 694161 w 732257"/>
            <a:gd name="connsiteY4" fmla="*/ 651791 h 721900"/>
            <a:gd name="connsiteX5" fmla="*/ 468910 w 732257"/>
            <a:gd name="connsiteY5" fmla="*/ 692820 h 721900"/>
            <a:gd name="connsiteX6" fmla="*/ 342090 w 732257"/>
            <a:gd name="connsiteY6" fmla="*/ 477313 h 721900"/>
            <a:gd name="connsiteX7" fmla="*/ 43055 w 732257"/>
            <a:gd name="connsiteY7" fmla="*/ 254847 h 721900"/>
            <a:gd name="connsiteX8" fmla="*/ 83760 w 732257"/>
            <a:gd name="connsiteY8" fmla="*/ 40627 h 721900"/>
            <a:gd name="connsiteX0" fmla="*/ 83760 w 710659"/>
            <a:gd name="connsiteY0" fmla="*/ 40627 h 727303"/>
            <a:gd name="connsiteX1" fmla="*/ 466554 w 710659"/>
            <a:gd name="connsiteY1" fmla="*/ 34866 h 727303"/>
            <a:gd name="connsiteX2" fmla="*/ 628951 w 710659"/>
            <a:gd name="connsiteY2" fmla="*/ 249824 h 727303"/>
            <a:gd name="connsiteX3" fmla="*/ 697486 w 710659"/>
            <a:gd name="connsiteY3" fmla="*/ 515324 h 727303"/>
            <a:gd name="connsiteX4" fmla="*/ 672563 w 710659"/>
            <a:gd name="connsiteY4" fmla="*/ 684211 h 727303"/>
            <a:gd name="connsiteX5" fmla="*/ 468910 w 710659"/>
            <a:gd name="connsiteY5" fmla="*/ 692820 h 727303"/>
            <a:gd name="connsiteX6" fmla="*/ 342090 w 710659"/>
            <a:gd name="connsiteY6" fmla="*/ 477313 h 727303"/>
            <a:gd name="connsiteX7" fmla="*/ 43055 w 710659"/>
            <a:gd name="connsiteY7" fmla="*/ 254847 h 727303"/>
            <a:gd name="connsiteX8" fmla="*/ 83760 w 710659"/>
            <a:gd name="connsiteY8" fmla="*/ 40627 h 727303"/>
            <a:gd name="connsiteX0" fmla="*/ 83760 w 710659"/>
            <a:gd name="connsiteY0" fmla="*/ 36663 h 723339"/>
            <a:gd name="connsiteX1" fmla="*/ 466554 w 710659"/>
            <a:gd name="connsiteY1" fmla="*/ 30902 h 723339"/>
            <a:gd name="connsiteX2" fmla="*/ 672144 w 710659"/>
            <a:gd name="connsiteY2" fmla="*/ 154003 h 723339"/>
            <a:gd name="connsiteX3" fmla="*/ 697486 w 710659"/>
            <a:gd name="connsiteY3" fmla="*/ 511360 h 723339"/>
            <a:gd name="connsiteX4" fmla="*/ 672563 w 710659"/>
            <a:gd name="connsiteY4" fmla="*/ 680247 h 723339"/>
            <a:gd name="connsiteX5" fmla="*/ 468910 w 710659"/>
            <a:gd name="connsiteY5" fmla="*/ 688856 h 723339"/>
            <a:gd name="connsiteX6" fmla="*/ 342090 w 710659"/>
            <a:gd name="connsiteY6" fmla="*/ 473349 h 723339"/>
            <a:gd name="connsiteX7" fmla="*/ 43055 w 710659"/>
            <a:gd name="connsiteY7" fmla="*/ 250883 h 723339"/>
            <a:gd name="connsiteX8" fmla="*/ 83760 w 710659"/>
            <a:gd name="connsiteY8" fmla="*/ 36663 h 723339"/>
            <a:gd name="connsiteX0" fmla="*/ 83760 w 710659"/>
            <a:gd name="connsiteY0" fmla="*/ 52333 h 739009"/>
            <a:gd name="connsiteX1" fmla="*/ 493549 w 710659"/>
            <a:gd name="connsiteY1" fmla="*/ 19557 h 739009"/>
            <a:gd name="connsiteX2" fmla="*/ 672144 w 710659"/>
            <a:gd name="connsiteY2" fmla="*/ 169673 h 739009"/>
            <a:gd name="connsiteX3" fmla="*/ 697486 w 710659"/>
            <a:gd name="connsiteY3" fmla="*/ 527030 h 739009"/>
            <a:gd name="connsiteX4" fmla="*/ 672563 w 710659"/>
            <a:gd name="connsiteY4" fmla="*/ 695917 h 739009"/>
            <a:gd name="connsiteX5" fmla="*/ 468910 w 710659"/>
            <a:gd name="connsiteY5" fmla="*/ 704526 h 739009"/>
            <a:gd name="connsiteX6" fmla="*/ 342090 w 710659"/>
            <a:gd name="connsiteY6" fmla="*/ 489019 h 739009"/>
            <a:gd name="connsiteX7" fmla="*/ 43055 w 710659"/>
            <a:gd name="connsiteY7" fmla="*/ 266553 h 739009"/>
            <a:gd name="connsiteX8" fmla="*/ 83760 w 710659"/>
            <a:gd name="connsiteY8" fmla="*/ 52333 h 739009"/>
            <a:gd name="connsiteX0" fmla="*/ 83760 w 706134"/>
            <a:gd name="connsiteY0" fmla="*/ 52333 h 740810"/>
            <a:gd name="connsiteX1" fmla="*/ 493549 w 706134"/>
            <a:gd name="connsiteY1" fmla="*/ 19557 h 740810"/>
            <a:gd name="connsiteX2" fmla="*/ 672144 w 706134"/>
            <a:gd name="connsiteY2" fmla="*/ 169673 h 740810"/>
            <a:gd name="connsiteX3" fmla="*/ 697486 w 706134"/>
            <a:gd name="connsiteY3" fmla="*/ 527030 h 740810"/>
            <a:gd name="connsiteX4" fmla="*/ 656366 w 706134"/>
            <a:gd name="connsiteY4" fmla="*/ 706723 h 740810"/>
            <a:gd name="connsiteX5" fmla="*/ 468910 w 706134"/>
            <a:gd name="connsiteY5" fmla="*/ 704526 h 740810"/>
            <a:gd name="connsiteX6" fmla="*/ 342090 w 706134"/>
            <a:gd name="connsiteY6" fmla="*/ 489019 h 740810"/>
            <a:gd name="connsiteX7" fmla="*/ 43055 w 706134"/>
            <a:gd name="connsiteY7" fmla="*/ 266553 h 740810"/>
            <a:gd name="connsiteX8" fmla="*/ 83760 w 706134"/>
            <a:gd name="connsiteY8" fmla="*/ 52333 h 740810"/>
            <a:gd name="connsiteX0" fmla="*/ 83760 w 737910"/>
            <a:gd name="connsiteY0" fmla="*/ 52333 h 740810"/>
            <a:gd name="connsiteX1" fmla="*/ 493549 w 737910"/>
            <a:gd name="connsiteY1" fmla="*/ 19557 h 740810"/>
            <a:gd name="connsiteX2" fmla="*/ 672144 w 737910"/>
            <a:gd name="connsiteY2" fmla="*/ 169673 h 740810"/>
            <a:gd name="connsiteX3" fmla="*/ 735280 w 737910"/>
            <a:gd name="connsiteY3" fmla="*/ 505417 h 740810"/>
            <a:gd name="connsiteX4" fmla="*/ 656366 w 737910"/>
            <a:gd name="connsiteY4" fmla="*/ 706723 h 740810"/>
            <a:gd name="connsiteX5" fmla="*/ 468910 w 737910"/>
            <a:gd name="connsiteY5" fmla="*/ 704526 h 740810"/>
            <a:gd name="connsiteX6" fmla="*/ 342090 w 737910"/>
            <a:gd name="connsiteY6" fmla="*/ 489019 h 740810"/>
            <a:gd name="connsiteX7" fmla="*/ 43055 w 737910"/>
            <a:gd name="connsiteY7" fmla="*/ 266553 h 740810"/>
            <a:gd name="connsiteX8" fmla="*/ 83760 w 737910"/>
            <a:gd name="connsiteY8" fmla="*/ 52333 h 740810"/>
            <a:gd name="connsiteX0" fmla="*/ 83760 w 761024"/>
            <a:gd name="connsiteY0" fmla="*/ 55935 h 744412"/>
            <a:gd name="connsiteX1" fmla="*/ 493549 w 761024"/>
            <a:gd name="connsiteY1" fmla="*/ 23159 h 744412"/>
            <a:gd name="connsiteX2" fmla="*/ 720736 w 761024"/>
            <a:gd name="connsiteY2" fmla="*/ 194888 h 744412"/>
            <a:gd name="connsiteX3" fmla="*/ 735280 w 761024"/>
            <a:gd name="connsiteY3" fmla="*/ 509019 h 744412"/>
            <a:gd name="connsiteX4" fmla="*/ 656366 w 761024"/>
            <a:gd name="connsiteY4" fmla="*/ 710325 h 744412"/>
            <a:gd name="connsiteX5" fmla="*/ 468910 w 761024"/>
            <a:gd name="connsiteY5" fmla="*/ 708128 h 744412"/>
            <a:gd name="connsiteX6" fmla="*/ 342090 w 761024"/>
            <a:gd name="connsiteY6" fmla="*/ 492621 h 744412"/>
            <a:gd name="connsiteX7" fmla="*/ 43055 w 761024"/>
            <a:gd name="connsiteY7" fmla="*/ 270155 h 744412"/>
            <a:gd name="connsiteX8" fmla="*/ 83760 w 761024"/>
            <a:gd name="connsiteY8" fmla="*/ 55935 h 744412"/>
            <a:gd name="connsiteX0" fmla="*/ 83760 w 761024"/>
            <a:gd name="connsiteY0" fmla="*/ 55935 h 744412"/>
            <a:gd name="connsiteX1" fmla="*/ 493549 w 761024"/>
            <a:gd name="connsiteY1" fmla="*/ 23159 h 744412"/>
            <a:gd name="connsiteX2" fmla="*/ 720736 w 761024"/>
            <a:gd name="connsiteY2" fmla="*/ 194888 h 744412"/>
            <a:gd name="connsiteX3" fmla="*/ 735280 w 761024"/>
            <a:gd name="connsiteY3" fmla="*/ 509019 h 744412"/>
            <a:gd name="connsiteX4" fmla="*/ 656366 w 761024"/>
            <a:gd name="connsiteY4" fmla="*/ 710325 h 744412"/>
            <a:gd name="connsiteX5" fmla="*/ 468910 w 761024"/>
            <a:gd name="connsiteY5" fmla="*/ 708128 h 744412"/>
            <a:gd name="connsiteX6" fmla="*/ 342090 w 761024"/>
            <a:gd name="connsiteY6" fmla="*/ 492621 h 744412"/>
            <a:gd name="connsiteX7" fmla="*/ 43055 w 761024"/>
            <a:gd name="connsiteY7" fmla="*/ 313382 h 744412"/>
            <a:gd name="connsiteX8" fmla="*/ 83760 w 761024"/>
            <a:gd name="connsiteY8" fmla="*/ 55935 h 744412"/>
            <a:gd name="connsiteX0" fmla="*/ 75082 w 779341"/>
            <a:gd name="connsiteY0" fmla="*/ 55935 h 744412"/>
            <a:gd name="connsiteX1" fmla="*/ 511866 w 779341"/>
            <a:gd name="connsiteY1" fmla="*/ 23159 h 744412"/>
            <a:gd name="connsiteX2" fmla="*/ 739053 w 779341"/>
            <a:gd name="connsiteY2" fmla="*/ 194888 h 744412"/>
            <a:gd name="connsiteX3" fmla="*/ 753597 w 779341"/>
            <a:gd name="connsiteY3" fmla="*/ 509019 h 744412"/>
            <a:gd name="connsiteX4" fmla="*/ 674683 w 779341"/>
            <a:gd name="connsiteY4" fmla="*/ 710325 h 744412"/>
            <a:gd name="connsiteX5" fmla="*/ 487227 w 779341"/>
            <a:gd name="connsiteY5" fmla="*/ 708128 h 744412"/>
            <a:gd name="connsiteX6" fmla="*/ 360407 w 779341"/>
            <a:gd name="connsiteY6" fmla="*/ 492621 h 744412"/>
            <a:gd name="connsiteX7" fmla="*/ 61372 w 779341"/>
            <a:gd name="connsiteY7" fmla="*/ 313382 h 744412"/>
            <a:gd name="connsiteX8" fmla="*/ 75082 w 779341"/>
            <a:gd name="connsiteY8" fmla="*/ 55935 h 744412"/>
            <a:gd name="connsiteX0" fmla="*/ 75082 w 779341"/>
            <a:gd name="connsiteY0" fmla="*/ 55935 h 743511"/>
            <a:gd name="connsiteX1" fmla="*/ 511866 w 779341"/>
            <a:gd name="connsiteY1" fmla="*/ 23159 h 743511"/>
            <a:gd name="connsiteX2" fmla="*/ 739053 w 779341"/>
            <a:gd name="connsiteY2" fmla="*/ 194888 h 743511"/>
            <a:gd name="connsiteX3" fmla="*/ 753597 w 779341"/>
            <a:gd name="connsiteY3" fmla="*/ 509019 h 743511"/>
            <a:gd name="connsiteX4" fmla="*/ 696280 w 779341"/>
            <a:gd name="connsiteY4" fmla="*/ 704922 h 743511"/>
            <a:gd name="connsiteX5" fmla="*/ 487227 w 779341"/>
            <a:gd name="connsiteY5" fmla="*/ 708128 h 743511"/>
            <a:gd name="connsiteX6" fmla="*/ 360407 w 779341"/>
            <a:gd name="connsiteY6" fmla="*/ 492621 h 743511"/>
            <a:gd name="connsiteX7" fmla="*/ 61372 w 779341"/>
            <a:gd name="connsiteY7" fmla="*/ 313382 h 743511"/>
            <a:gd name="connsiteX8" fmla="*/ 75082 w 779341"/>
            <a:gd name="connsiteY8" fmla="*/ 55935 h 743511"/>
            <a:gd name="connsiteX0" fmla="*/ 75082 w 798520"/>
            <a:gd name="connsiteY0" fmla="*/ 55935 h 747112"/>
            <a:gd name="connsiteX1" fmla="*/ 511866 w 798520"/>
            <a:gd name="connsiteY1" fmla="*/ 23159 h 747112"/>
            <a:gd name="connsiteX2" fmla="*/ 739053 w 798520"/>
            <a:gd name="connsiteY2" fmla="*/ 194888 h 747112"/>
            <a:gd name="connsiteX3" fmla="*/ 791391 w 798520"/>
            <a:gd name="connsiteY3" fmla="*/ 454986 h 747112"/>
            <a:gd name="connsiteX4" fmla="*/ 696280 w 798520"/>
            <a:gd name="connsiteY4" fmla="*/ 704922 h 747112"/>
            <a:gd name="connsiteX5" fmla="*/ 487227 w 798520"/>
            <a:gd name="connsiteY5" fmla="*/ 708128 h 747112"/>
            <a:gd name="connsiteX6" fmla="*/ 360407 w 798520"/>
            <a:gd name="connsiteY6" fmla="*/ 492621 h 747112"/>
            <a:gd name="connsiteX7" fmla="*/ 61372 w 798520"/>
            <a:gd name="connsiteY7" fmla="*/ 313382 h 747112"/>
            <a:gd name="connsiteX8" fmla="*/ 75082 w 798520"/>
            <a:gd name="connsiteY8" fmla="*/ 55935 h 747112"/>
            <a:gd name="connsiteX0" fmla="*/ 75082 w 791391"/>
            <a:gd name="connsiteY0" fmla="*/ 55935 h 747112"/>
            <a:gd name="connsiteX1" fmla="*/ 511866 w 791391"/>
            <a:gd name="connsiteY1" fmla="*/ 23159 h 747112"/>
            <a:gd name="connsiteX2" fmla="*/ 739053 w 791391"/>
            <a:gd name="connsiteY2" fmla="*/ 194888 h 747112"/>
            <a:gd name="connsiteX3" fmla="*/ 791391 w 791391"/>
            <a:gd name="connsiteY3" fmla="*/ 454986 h 747112"/>
            <a:gd name="connsiteX4" fmla="*/ 696280 w 791391"/>
            <a:gd name="connsiteY4" fmla="*/ 704922 h 747112"/>
            <a:gd name="connsiteX5" fmla="*/ 487227 w 791391"/>
            <a:gd name="connsiteY5" fmla="*/ 708128 h 747112"/>
            <a:gd name="connsiteX6" fmla="*/ 360407 w 791391"/>
            <a:gd name="connsiteY6" fmla="*/ 492621 h 747112"/>
            <a:gd name="connsiteX7" fmla="*/ 61372 w 791391"/>
            <a:gd name="connsiteY7" fmla="*/ 313382 h 747112"/>
            <a:gd name="connsiteX8" fmla="*/ 75082 w 791391"/>
            <a:gd name="connsiteY8" fmla="*/ 55935 h 747112"/>
            <a:gd name="connsiteX0" fmla="*/ 75082 w 769789"/>
            <a:gd name="connsiteY0" fmla="*/ 55935 h 790462"/>
            <a:gd name="connsiteX1" fmla="*/ 511866 w 769789"/>
            <a:gd name="connsiteY1" fmla="*/ 23159 h 790462"/>
            <a:gd name="connsiteX2" fmla="*/ 739053 w 769789"/>
            <a:gd name="connsiteY2" fmla="*/ 194888 h 790462"/>
            <a:gd name="connsiteX3" fmla="*/ 696280 w 769789"/>
            <a:gd name="connsiteY3" fmla="*/ 704922 h 790462"/>
            <a:gd name="connsiteX4" fmla="*/ 487227 w 769789"/>
            <a:gd name="connsiteY4" fmla="*/ 708128 h 790462"/>
            <a:gd name="connsiteX5" fmla="*/ 360407 w 769789"/>
            <a:gd name="connsiteY5" fmla="*/ 492621 h 790462"/>
            <a:gd name="connsiteX6" fmla="*/ 61372 w 769789"/>
            <a:gd name="connsiteY6" fmla="*/ 313382 h 790462"/>
            <a:gd name="connsiteX7" fmla="*/ 75082 w 769789"/>
            <a:gd name="connsiteY7" fmla="*/ 55935 h 790462"/>
            <a:gd name="connsiteX0" fmla="*/ 75082 w 776088"/>
            <a:gd name="connsiteY0" fmla="*/ 55935 h 768849"/>
            <a:gd name="connsiteX1" fmla="*/ 511866 w 776088"/>
            <a:gd name="connsiteY1" fmla="*/ 23159 h 768849"/>
            <a:gd name="connsiteX2" fmla="*/ 739053 w 776088"/>
            <a:gd name="connsiteY2" fmla="*/ 194888 h 768849"/>
            <a:gd name="connsiteX3" fmla="*/ 734074 w 776088"/>
            <a:gd name="connsiteY3" fmla="*/ 683309 h 768849"/>
            <a:gd name="connsiteX4" fmla="*/ 487227 w 776088"/>
            <a:gd name="connsiteY4" fmla="*/ 708128 h 768849"/>
            <a:gd name="connsiteX5" fmla="*/ 360407 w 776088"/>
            <a:gd name="connsiteY5" fmla="*/ 492621 h 768849"/>
            <a:gd name="connsiteX6" fmla="*/ 61372 w 776088"/>
            <a:gd name="connsiteY6" fmla="*/ 313382 h 768849"/>
            <a:gd name="connsiteX7" fmla="*/ 75082 w 776088"/>
            <a:gd name="connsiteY7" fmla="*/ 55935 h 768849"/>
            <a:gd name="connsiteX0" fmla="*/ 75082 w 776088"/>
            <a:gd name="connsiteY0" fmla="*/ 55935 h 772451"/>
            <a:gd name="connsiteX1" fmla="*/ 511866 w 776088"/>
            <a:gd name="connsiteY1" fmla="*/ 23159 h 772451"/>
            <a:gd name="connsiteX2" fmla="*/ 739053 w 776088"/>
            <a:gd name="connsiteY2" fmla="*/ 194888 h 772451"/>
            <a:gd name="connsiteX3" fmla="*/ 734074 w 776088"/>
            <a:gd name="connsiteY3" fmla="*/ 683309 h 772451"/>
            <a:gd name="connsiteX4" fmla="*/ 525021 w 776088"/>
            <a:gd name="connsiteY4" fmla="*/ 729742 h 772451"/>
            <a:gd name="connsiteX5" fmla="*/ 360407 w 776088"/>
            <a:gd name="connsiteY5" fmla="*/ 492621 h 772451"/>
            <a:gd name="connsiteX6" fmla="*/ 61372 w 776088"/>
            <a:gd name="connsiteY6" fmla="*/ 313382 h 772451"/>
            <a:gd name="connsiteX7" fmla="*/ 75082 w 776088"/>
            <a:gd name="connsiteY7" fmla="*/ 55935 h 772451"/>
            <a:gd name="connsiteX0" fmla="*/ 75082 w 1297946"/>
            <a:gd name="connsiteY0" fmla="*/ 540690 h 1352143"/>
            <a:gd name="connsiteX1" fmla="*/ 511866 w 1297946"/>
            <a:gd name="connsiteY1" fmla="*/ 507914 h 1352143"/>
            <a:gd name="connsiteX2" fmla="*/ 1260911 w 1297946"/>
            <a:gd name="connsiteY2" fmla="*/ 110025 h 1352143"/>
            <a:gd name="connsiteX3" fmla="*/ 734074 w 1297946"/>
            <a:gd name="connsiteY3" fmla="*/ 1168064 h 1352143"/>
            <a:gd name="connsiteX4" fmla="*/ 525021 w 1297946"/>
            <a:gd name="connsiteY4" fmla="*/ 1214497 h 1352143"/>
            <a:gd name="connsiteX5" fmla="*/ 360407 w 1297946"/>
            <a:gd name="connsiteY5" fmla="*/ 977376 h 1352143"/>
            <a:gd name="connsiteX6" fmla="*/ 61372 w 1297946"/>
            <a:gd name="connsiteY6" fmla="*/ 798137 h 1352143"/>
            <a:gd name="connsiteX7" fmla="*/ 75082 w 1297946"/>
            <a:gd name="connsiteY7" fmla="*/ 540690 h 1352143"/>
            <a:gd name="connsiteX0" fmla="*/ 144325 w 1362363"/>
            <a:gd name="connsiteY0" fmla="*/ 617983 h 1429436"/>
            <a:gd name="connsiteX1" fmla="*/ 996568 w 1362363"/>
            <a:gd name="connsiteY1" fmla="*/ 121448 h 1429436"/>
            <a:gd name="connsiteX2" fmla="*/ 1330154 w 1362363"/>
            <a:gd name="connsiteY2" fmla="*/ 187318 h 1429436"/>
            <a:gd name="connsiteX3" fmla="*/ 803317 w 1362363"/>
            <a:gd name="connsiteY3" fmla="*/ 1245357 h 1429436"/>
            <a:gd name="connsiteX4" fmla="*/ 594264 w 1362363"/>
            <a:gd name="connsiteY4" fmla="*/ 1291790 h 1429436"/>
            <a:gd name="connsiteX5" fmla="*/ 429650 w 1362363"/>
            <a:gd name="connsiteY5" fmla="*/ 1054669 h 1429436"/>
            <a:gd name="connsiteX6" fmla="*/ 130615 w 1362363"/>
            <a:gd name="connsiteY6" fmla="*/ 875430 h 1429436"/>
            <a:gd name="connsiteX7" fmla="*/ 144325 w 1362363"/>
            <a:gd name="connsiteY7" fmla="*/ 617983 h 1429436"/>
            <a:gd name="connsiteX0" fmla="*/ 141792 w 1357297"/>
            <a:gd name="connsiteY0" fmla="*/ 623024 h 1434477"/>
            <a:gd name="connsiteX1" fmla="*/ 978836 w 1357297"/>
            <a:gd name="connsiteY1" fmla="*/ 96244 h 1434477"/>
            <a:gd name="connsiteX2" fmla="*/ 1327621 w 1357297"/>
            <a:gd name="connsiteY2" fmla="*/ 192359 h 1434477"/>
            <a:gd name="connsiteX3" fmla="*/ 800784 w 1357297"/>
            <a:gd name="connsiteY3" fmla="*/ 1250398 h 1434477"/>
            <a:gd name="connsiteX4" fmla="*/ 591731 w 1357297"/>
            <a:gd name="connsiteY4" fmla="*/ 1296831 h 1434477"/>
            <a:gd name="connsiteX5" fmla="*/ 427117 w 1357297"/>
            <a:gd name="connsiteY5" fmla="*/ 1059710 h 1434477"/>
            <a:gd name="connsiteX6" fmla="*/ 128082 w 1357297"/>
            <a:gd name="connsiteY6" fmla="*/ 880471 h 1434477"/>
            <a:gd name="connsiteX7" fmla="*/ 141792 w 1357297"/>
            <a:gd name="connsiteY7" fmla="*/ 623024 h 1434477"/>
            <a:gd name="connsiteX0" fmla="*/ 141792 w 1357296"/>
            <a:gd name="connsiteY0" fmla="*/ 623024 h 1434477"/>
            <a:gd name="connsiteX1" fmla="*/ 978836 w 1357296"/>
            <a:gd name="connsiteY1" fmla="*/ 96244 h 1434477"/>
            <a:gd name="connsiteX2" fmla="*/ 1327621 w 1357296"/>
            <a:gd name="connsiteY2" fmla="*/ 192359 h 1434477"/>
            <a:gd name="connsiteX3" fmla="*/ 800784 w 1357296"/>
            <a:gd name="connsiteY3" fmla="*/ 1250398 h 1434477"/>
            <a:gd name="connsiteX4" fmla="*/ 591731 w 1357296"/>
            <a:gd name="connsiteY4" fmla="*/ 1296831 h 1434477"/>
            <a:gd name="connsiteX5" fmla="*/ 285254 w 1357296"/>
            <a:gd name="connsiteY5" fmla="*/ 1236142 h 1434477"/>
            <a:gd name="connsiteX6" fmla="*/ 128082 w 1357296"/>
            <a:gd name="connsiteY6" fmla="*/ 880471 h 1434477"/>
            <a:gd name="connsiteX7" fmla="*/ 141792 w 1357296"/>
            <a:gd name="connsiteY7" fmla="*/ 623024 h 1434477"/>
            <a:gd name="connsiteX0" fmla="*/ 141792 w 1328586"/>
            <a:gd name="connsiteY0" fmla="*/ 598557 h 1378368"/>
            <a:gd name="connsiteX1" fmla="*/ 978836 w 1328586"/>
            <a:gd name="connsiteY1" fmla="*/ 71777 h 1378368"/>
            <a:gd name="connsiteX2" fmla="*/ 1327621 w 1328586"/>
            <a:gd name="connsiteY2" fmla="*/ 167892 h 1378368"/>
            <a:gd name="connsiteX3" fmla="*/ 973048 w 1328586"/>
            <a:gd name="connsiteY3" fmla="*/ 575659 h 1378368"/>
            <a:gd name="connsiteX4" fmla="*/ 591731 w 1328586"/>
            <a:gd name="connsiteY4" fmla="*/ 1272364 h 1378368"/>
            <a:gd name="connsiteX5" fmla="*/ 285254 w 1328586"/>
            <a:gd name="connsiteY5" fmla="*/ 1211675 h 1378368"/>
            <a:gd name="connsiteX6" fmla="*/ 128082 w 1328586"/>
            <a:gd name="connsiteY6" fmla="*/ 856004 h 1378368"/>
            <a:gd name="connsiteX7" fmla="*/ 141792 w 1328586"/>
            <a:gd name="connsiteY7" fmla="*/ 598557 h 1378368"/>
            <a:gd name="connsiteX0" fmla="*/ 515879 w 1251748"/>
            <a:gd name="connsiteY0" fmla="*/ 533867 h 1369126"/>
            <a:gd name="connsiteX1" fmla="*/ 901998 w 1251748"/>
            <a:gd name="connsiteY1" fmla="*/ 62536 h 1369126"/>
            <a:gd name="connsiteX2" fmla="*/ 1250783 w 1251748"/>
            <a:gd name="connsiteY2" fmla="*/ 158651 h 1369126"/>
            <a:gd name="connsiteX3" fmla="*/ 896210 w 1251748"/>
            <a:gd name="connsiteY3" fmla="*/ 566418 h 1369126"/>
            <a:gd name="connsiteX4" fmla="*/ 514893 w 1251748"/>
            <a:gd name="connsiteY4" fmla="*/ 1263123 h 1369126"/>
            <a:gd name="connsiteX5" fmla="*/ 208416 w 1251748"/>
            <a:gd name="connsiteY5" fmla="*/ 1202434 h 1369126"/>
            <a:gd name="connsiteX6" fmla="*/ 51244 w 1251748"/>
            <a:gd name="connsiteY6" fmla="*/ 846763 h 1369126"/>
            <a:gd name="connsiteX7" fmla="*/ 515879 w 1251748"/>
            <a:gd name="connsiteY7" fmla="*/ 533867 h 1369126"/>
            <a:gd name="connsiteX0" fmla="*/ 490546 w 1226415"/>
            <a:gd name="connsiteY0" fmla="*/ 533867 h 1369126"/>
            <a:gd name="connsiteX1" fmla="*/ 876665 w 1226415"/>
            <a:gd name="connsiteY1" fmla="*/ 62536 h 1369126"/>
            <a:gd name="connsiteX2" fmla="*/ 1225450 w 1226415"/>
            <a:gd name="connsiteY2" fmla="*/ 158651 h 1369126"/>
            <a:gd name="connsiteX3" fmla="*/ 870877 w 1226415"/>
            <a:gd name="connsiteY3" fmla="*/ 566418 h 1369126"/>
            <a:gd name="connsiteX4" fmla="*/ 489560 w 1226415"/>
            <a:gd name="connsiteY4" fmla="*/ 1263123 h 1369126"/>
            <a:gd name="connsiteX5" fmla="*/ 183083 w 1226415"/>
            <a:gd name="connsiteY5" fmla="*/ 1202434 h 1369126"/>
            <a:gd name="connsiteX6" fmla="*/ 51244 w 1226415"/>
            <a:gd name="connsiteY6" fmla="*/ 907253 h 1369126"/>
            <a:gd name="connsiteX7" fmla="*/ 490546 w 1226415"/>
            <a:gd name="connsiteY7" fmla="*/ 533867 h 1369126"/>
            <a:gd name="connsiteX0" fmla="*/ 477879 w 1213748"/>
            <a:gd name="connsiteY0" fmla="*/ 533867 h 1352323"/>
            <a:gd name="connsiteX1" fmla="*/ 863998 w 1213748"/>
            <a:gd name="connsiteY1" fmla="*/ 62536 h 1352323"/>
            <a:gd name="connsiteX2" fmla="*/ 1212783 w 1213748"/>
            <a:gd name="connsiteY2" fmla="*/ 158651 h 1352323"/>
            <a:gd name="connsiteX3" fmla="*/ 858210 w 1213748"/>
            <a:gd name="connsiteY3" fmla="*/ 566418 h 1352323"/>
            <a:gd name="connsiteX4" fmla="*/ 476893 w 1213748"/>
            <a:gd name="connsiteY4" fmla="*/ 1263123 h 1352323"/>
            <a:gd name="connsiteX5" fmla="*/ 246414 w 1213748"/>
            <a:gd name="connsiteY5" fmla="*/ 1101617 h 1352323"/>
            <a:gd name="connsiteX6" fmla="*/ 38577 w 1213748"/>
            <a:gd name="connsiteY6" fmla="*/ 907253 h 1352323"/>
            <a:gd name="connsiteX7" fmla="*/ 477879 w 1213748"/>
            <a:gd name="connsiteY7" fmla="*/ 533867 h 1352323"/>
            <a:gd name="connsiteX0" fmla="*/ 477879 w 1213748"/>
            <a:gd name="connsiteY0" fmla="*/ 533867 h 1130525"/>
            <a:gd name="connsiteX1" fmla="*/ 863998 w 1213748"/>
            <a:gd name="connsiteY1" fmla="*/ 62536 h 1130525"/>
            <a:gd name="connsiteX2" fmla="*/ 1212783 w 1213748"/>
            <a:gd name="connsiteY2" fmla="*/ 158651 h 1130525"/>
            <a:gd name="connsiteX3" fmla="*/ 858210 w 1213748"/>
            <a:gd name="connsiteY3" fmla="*/ 566418 h 1130525"/>
            <a:gd name="connsiteX4" fmla="*/ 775820 w 1213748"/>
            <a:gd name="connsiteY4" fmla="*/ 1041325 h 1130525"/>
            <a:gd name="connsiteX5" fmla="*/ 246414 w 1213748"/>
            <a:gd name="connsiteY5" fmla="*/ 1101617 h 1130525"/>
            <a:gd name="connsiteX6" fmla="*/ 38577 w 1213748"/>
            <a:gd name="connsiteY6" fmla="*/ 907253 h 1130525"/>
            <a:gd name="connsiteX7" fmla="*/ 477879 w 1213748"/>
            <a:gd name="connsiteY7" fmla="*/ 533867 h 1130525"/>
            <a:gd name="connsiteX0" fmla="*/ 477879 w 1213748"/>
            <a:gd name="connsiteY0" fmla="*/ 533867 h 1150689"/>
            <a:gd name="connsiteX1" fmla="*/ 863998 w 1213748"/>
            <a:gd name="connsiteY1" fmla="*/ 62536 h 1150689"/>
            <a:gd name="connsiteX2" fmla="*/ 1212783 w 1213748"/>
            <a:gd name="connsiteY2" fmla="*/ 158651 h 1150689"/>
            <a:gd name="connsiteX3" fmla="*/ 858210 w 1213748"/>
            <a:gd name="connsiteY3" fmla="*/ 566418 h 1150689"/>
            <a:gd name="connsiteX4" fmla="*/ 694754 w 1213748"/>
            <a:gd name="connsiteY4" fmla="*/ 1061489 h 1150689"/>
            <a:gd name="connsiteX5" fmla="*/ 246414 w 1213748"/>
            <a:gd name="connsiteY5" fmla="*/ 1101617 h 1150689"/>
            <a:gd name="connsiteX6" fmla="*/ 38577 w 1213748"/>
            <a:gd name="connsiteY6" fmla="*/ 907253 h 1150689"/>
            <a:gd name="connsiteX7" fmla="*/ 477879 w 1213748"/>
            <a:gd name="connsiteY7" fmla="*/ 533867 h 1150689"/>
            <a:gd name="connsiteX0" fmla="*/ 471124 w 1206993"/>
            <a:gd name="connsiteY0" fmla="*/ 533867 h 1268467"/>
            <a:gd name="connsiteX1" fmla="*/ 857243 w 1206993"/>
            <a:gd name="connsiteY1" fmla="*/ 62536 h 1268467"/>
            <a:gd name="connsiteX2" fmla="*/ 1206028 w 1206993"/>
            <a:gd name="connsiteY2" fmla="*/ 158651 h 1268467"/>
            <a:gd name="connsiteX3" fmla="*/ 851455 w 1206993"/>
            <a:gd name="connsiteY3" fmla="*/ 566418 h 1268467"/>
            <a:gd name="connsiteX4" fmla="*/ 687999 w 1206993"/>
            <a:gd name="connsiteY4" fmla="*/ 1061489 h 1268467"/>
            <a:gd name="connsiteX5" fmla="*/ 280192 w 1206993"/>
            <a:gd name="connsiteY5" fmla="*/ 1242761 h 1268467"/>
            <a:gd name="connsiteX6" fmla="*/ 31822 w 1206993"/>
            <a:gd name="connsiteY6" fmla="*/ 907253 h 1268467"/>
            <a:gd name="connsiteX7" fmla="*/ 471124 w 1206993"/>
            <a:gd name="connsiteY7" fmla="*/ 533867 h 1268467"/>
            <a:gd name="connsiteX0" fmla="*/ 420457 w 1156326"/>
            <a:gd name="connsiteY0" fmla="*/ 533867 h 1257545"/>
            <a:gd name="connsiteX1" fmla="*/ 806576 w 1156326"/>
            <a:gd name="connsiteY1" fmla="*/ 62536 h 1257545"/>
            <a:gd name="connsiteX2" fmla="*/ 1155361 w 1156326"/>
            <a:gd name="connsiteY2" fmla="*/ 158651 h 1257545"/>
            <a:gd name="connsiteX3" fmla="*/ 800788 w 1156326"/>
            <a:gd name="connsiteY3" fmla="*/ 566418 h 1257545"/>
            <a:gd name="connsiteX4" fmla="*/ 637332 w 1156326"/>
            <a:gd name="connsiteY4" fmla="*/ 1061489 h 1257545"/>
            <a:gd name="connsiteX5" fmla="*/ 229525 w 1156326"/>
            <a:gd name="connsiteY5" fmla="*/ 1242761 h 1257545"/>
            <a:gd name="connsiteX6" fmla="*/ 31822 w 1156326"/>
            <a:gd name="connsiteY6" fmla="*/ 972784 h 1257545"/>
            <a:gd name="connsiteX7" fmla="*/ 420457 w 1156326"/>
            <a:gd name="connsiteY7" fmla="*/ 533867 h 1257545"/>
            <a:gd name="connsiteX0" fmla="*/ 420457 w 1155481"/>
            <a:gd name="connsiteY0" fmla="*/ 533867 h 1257545"/>
            <a:gd name="connsiteX1" fmla="*/ 806576 w 1155481"/>
            <a:gd name="connsiteY1" fmla="*/ 62536 h 1257545"/>
            <a:gd name="connsiteX2" fmla="*/ 1155361 w 1155481"/>
            <a:gd name="connsiteY2" fmla="*/ 158651 h 1257545"/>
            <a:gd name="connsiteX3" fmla="*/ 805855 w 1155481"/>
            <a:gd name="connsiteY3" fmla="*/ 616827 h 1257545"/>
            <a:gd name="connsiteX4" fmla="*/ 637332 w 1155481"/>
            <a:gd name="connsiteY4" fmla="*/ 1061489 h 1257545"/>
            <a:gd name="connsiteX5" fmla="*/ 229525 w 1155481"/>
            <a:gd name="connsiteY5" fmla="*/ 1242761 h 1257545"/>
            <a:gd name="connsiteX6" fmla="*/ 31822 w 1155481"/>
            <a:gd name="connsiteY6" fmla="*/ 972784 h 1257545"/>
            <a:gd name="connsiteX7" fmla="*/ 420457 w 1155481"/>
            <a:gd name="connsiteY7" fmla="*/ 533867 h 1257545"/>
            <a:gd name="connsiteX0" fmla="*/ 420457 w 1202331"/>
            <a:gd name="connsiteY0" fmla="*/ 548369 h 1272047"/>
            <a:gd name="connsiteX1" fmla="*/ 806576 w 1202331"/>
            <a:gd name="connsiteY1" fmla="*/ 77038 h 1272047"/>
            <a:gd name="connsiteX2" fmla="*/ 1087677 w 1202331"/>
            <a:gd name="connsiteY2" fmla="*/ 86141 h 1272047"/>
            <a:gd name="connsiteX3" fmla="*/ 1155361 w 1202331"/>
            <a:gd name="connsiteY3" fmla="*/ 173153 h 1272047"/>
            <a:gd name="connsiteX4" fmla="*/ 805855 w 1202331"/>
            <a:gd name="connsiteY4" fmla="*/ 631329 h 1272047"/>
            <a:gd name="connsiteX5" fmla="*/ 637332 w 1202331"/>
            <a:gd name="connsiteY5" fmla="*/ 1075991 h 1272047"/>
            <a:gd name="connsiteX6" fmla="*/ 229525 w 1202331"/>
            <a:gd name="connsiteY6" fmla="*/ 1257263 h 1272047"/>
            <a:gd name="connsiteX7" fmla="*/ 31822 w 1202331"/>
            <a:gd name="connsiteY7" fmla="*/ 987286 h 1272047"/>
            <a:gd name="connsiteX8" fmla="*/ 420457 w 1202331"/>
            <a:gd name="connsiteY8" fmla="*/ 548369 h 1272047"/>
            <a:gd name="connsiteX0" fmla="*/ 420457 w 1194732"/>
            <a:gd name="connsiteY0" fmla="*/ 548818 h 1272496"/>
            <a:gd name="connsiteX1" fmla="*/ 806576 w 1194732"/>
            <a:gd name="connsiteY1" fmla="*/ 77487 h 1272496"/>
            <a:gd name="connsiteX2" fmla="*/ 1042079 w 1194732"/>
            <a:gd name="connsiteY2" fmla="*/ 16019 h 1272496"/>
            <a:gd name="connsiteX3" fmla="*/ 1155361 w 1194732"/>
            <a:gd name="connsiteY3" fmla="*/ 173602 h 1272496"/>
            <a:gd name="connsiteX4" fmla="*/ 805855 w 1194732"/>
            <a:gd name="connsiteY4" fmla="*/ 631778 h 1272496"/>
            <a:gd name="connsiteX5" fmla="*/ 637332 w 1194732"/>
            <a:gd name="connsiteY5" fmla="*/ 1076440 h 1272496"/>
            <a:gd name="connsiteX6" fmla="*/ 229525 w 1194732"/>
            <a:gd name="connsiteY6" fmla="*/ 1257712 h 1272496"/>
            <a:gd name="connsiteX7" fmla="*/ 31822 w 1194732"/>
            <a:gd name="connsiteY7" fmla="*/ 987735 h 1272496"/>
            <a:gd name="connsiteX8" fmla="*/ 420457 w 1194732"/>
            <a:gd name="connsiteY8" fmla="*/ 548818 h 1272496"/>
            <a:gd name="connsiteX0" fmla="*/ 420457 w 1194732"/>
            <a:gd name="connsiteY0" fmla="*/ 563941 h 1287619"/>
            <a:gd name="connsiteX1" fmla="*/ 806576 w 1194732"/>
            <a:gd name="connsiteY1" fmla="*/ 92610 h 1287619"/>
            <a:gd name="connsiteX2" fmla="*/ 1042079 w 1194732"/>
            <a:gd name="connsiteY2" fmla="*/ 31142 h 1287619"/>
            <a:gd name="connsiteX3" fmla="*/ 1155361 w 1194732"/>
            <a:gd name="connsiteY3" fmla="*/ 279462 h 1287619"/>
            <a:gd name="connsiteX4" fmla="*/ 805855 w 1194732"/>
            <a:gd name="connsiteY4" fmla="*/ 646901 h 1287619"/>
            <a:gd name="connsiteX5" fmla="*/ 637332 w 1194732"/>
            <a:gd name="connsiteY5" fmla="*/ 1091563 h 1287619"/>
            <a:gd name="connsiteX6" fmla="*/ 229525 w 1194732"/>
            <a:gd name="connsiteY6" fmla="*/ 1272835 h 1287619"/>
            <a:gd name="connsiteX7" fmla="*/ 31822 w 1194732"/>
            <a:gd name="connsiteY7" fmla="*/ 1002858 h 1287619"/>
            <a:gd name="connsiteX8" fmla="*/ 420457 w 1194732"/>
            <a:gd name="connsiteY8" fmla="*/ 563941 h 1287619"/>
            <a:gd name="connsiteX0" fmla="*/ 420457 w 1204020"/>
            <a:gd name="connsiteY0" fmla="*/ 553858 h 1277536"/>
            <a:gd name="connsiteX1" fmla="*/ 806576 w 1204020"/>
            <a:gd name="connsiteY1" fmla="*/ 82527 h 1277536"/>
            <a:gd name="connsiteX2" fmla="*/ 1097811 w 1204020"/>
            <a:gd name="connsiteY2" fmla="*/ 31142 h 1277536"/>
            <a:gd name="connsiteX3" fmla="*/ 1155361 w 1204020"/>
            <a:gd name="connsiteY3" fmla="*/ 269379 h 1277536"/>
            <a:gd name="connsiteX4" fmla="*/ 805855 w 1204020"/>
            <a:gd name="connsiteY4" fmla="*/ 636818 h 1277536"/>
            <a:gd name="connsiteX5" fmla="*/ 637332 w 1204020"/>
            <a:gd name="connsiteY5" fmla="*/ 1081480 h 1277536"/>
            <a:gd name="connsiteX6" fmla="*/ 229525 w 1204020"/>
            <a:gd name="connsiteY6" fmla="*/ 1262752 h 1277536"/>
            <a:gd name="connsiteX7" fmla="*/ 31822 w 1204020"/>
            <a:gd name="connsiteY7" fmla="*/ 992775 h 1277536"/>
            <a:gd name="connsiteX8" fmla="*/ 420457 w 1204020"/>
            <a:gd name="connsiteY8" fmla="*/ 553858 h 1277536"/>
            <a:gd name="connsiteX0" fmla="*/ 420457 w 1204020"/>
            <a:gd name="connsiteY0" fmla="*/ 553858 h 1286778"/>
            <a:gd name="connsiteX1" fmla="*/ 806576 w 1204020"/>
            <a:gd name="connsiteY1" fmla="*/ 82527 h 1286778"/>
            <a:gd name="connsiteX2" fmla="*/ 1097811 w 1204020"/>
            <a:gd name="connsiteY2" fmla="*/ 31142 h 1286778"/>
            <a:gd name="connsiteX3" fmla="*/ 1155361 w 1204020"/>
            <a:gd name="connsiteY3" fmla="*/ 269379 h 1286778"/>
            <a:gd name="connsiteX4" fmla="*/ 805855 w 1204020"/>
            <a:gd name="connsiteY4" fmla="*/ 636818 h 1286778"/>
            <a:gd name="connsiteX5" fmla="*/ 637332 w 1204020"/>
            <a:gd name="connsiteY5" fmla="*/ 1136930 h 1286778"/>
            <a:gd name="connsiteX6" fmla="*/ 229525 w 1204020"/>
            <a:gd name="connsiteY6" fmla="*/ 1262752 h 1286778"/>
            <a:gd name="connsiteX7" fmla="*/ 31822 w 1204020"/>
            <a:gd name="connsiteY7" fmla="*/ 992775 h 1286778"/>
            <a:gd name="connsiteX8" fmla="*/ 420457 w 1204020"/>
            <a:gd name="connsiteY8" fmla="*/ 553858 h 1286778"/>
            <a:gd name="connsiteX0" fmla="*/ 419612 w 1203175"/>
            <a:gd name="connsiteY0" fmla="*/ 553858 h 1251492"/>
            <a:gd name="connsiteX1" fmla="*/ 805731 w 1203175"/>
            <a:gd name="connsiteY1" fmla="*/ 82527 h 1251492"/>
            <a:gd name="connsiteX2" fmla="*/ 1096966 w 1203175"/>
            <a:gd name="connsiteY2" fmla="*/ 31142 h 1251492"/>
            <a:gd name="connsiteX3" fmla="*/ 1154516 w 1203175"/>
            <a:gd name="connsiteY3" fmla="*/ 269379 h 1251492"/>
            <a:gd name="connsiteX4" fmla="*/ 805010 w 1203175"/>
            <a:gd name="connsiteY4" fmla="*/ 636818 h 1251492"/>
            <a:gd name="connsiteX5" fmla="*/ 636487 w 1203175"/>
            <a:gd name="connsiteY5" fmla="*/ 1136930 h 1251492"/>
            <a:gd name="connsiteX6" fmla="*/ 233747 w 1203175"/>
            <a:gd name="connsiteY6" fmla="*/ 1227466 h 1251492"/>
            <a:gd name="connsiteX7" fmla="*/ 30977 w 1203175"/>
            <a:gd name="connsiteY7" fmla="*/ 992775 h 1251492"/>
            <a:gd name="connsiteX8" fmla="*/ 419612 w 1203175"/>
            <a:gd name="connsiteY8" fmla="*/ 553858 h 1251492"/>
            <a:gd name="connsiteX0" fmla="*/ 447161 w 1230724"/>
            <a:gd name="connsiteY0" fmla="*/ 553858 h 1235371"/>
            <a:gd name="connsiteX1" fmla="*/ 833280 w 1230724"/>
            <a:gd name="connsiteY1" fmla="*/ 82527 h 1235371"/>
            <a:gd name="connsiteX2" fmla="*/ 1124515 w 1230724"/>
            <a:gd name="connsiteY2" fmla="*/ 31142 h 1235371"/>
            <a:gd name="connsiteX3" fmla="*/ 1182065 w 1230724"/>
            <a:gd name="connsiteY3" fmla="*/ 269379 h 1235371"/>
            <a:gd name="connsiteX4" fmla="*/ 832559 w 1230724"/>
            <a:gd name="connsiteY4" fmla="*/ 636818 h 1235371"/>
            <a:gd name="connsiteX5" fmla="*/ 664036 w 1230724"/>
            <a:gd name="connsiteY5" fmla="*/ 1136930 h 1235371"/>
            <a:gd name="connsiteX6" fmla="*/ 261296 w 1230724"/>
            <a:gd name="connsiteY6" fmla="*/ 1227466 h 1235371"/>
            <a:gd name="connsiteX7" fmla="*/ 96002 w 1230724"/>
            <a:gd name="connsiteY7" fmla="*/ 1125010 h 1235371"/>
            <a:gd name="connsiteX8" fmla="*/ 58526 w 1230724"/>
            <a:gd name="connsiteY8" fmla="*/ 992775 h 1235371"/>
            <a:gd name="connsiteX9" fmla="*/ 447161 w 1230724"/>
            <a:gd name="connsiteY9" fmla="*/ 553858 h 1235371"/>
            <a:gd name="connsiteX0" fmla="*/ 401562 w 1185125"/>
            <a:gd name="connsiteY0" fmla="*/ 553858 h 1235371"/>
            <a:gd name="connsiteX1" fmla="*/ 787681 w 1185125"/>
            <a:gd name="connsiteY1" fmla="*/ 82527 h 1235371"/>
            <a:gd name="connsiteX2" fmla="*/ 1078916 w 1185125"/>
            <a:gd name="connsiteY2" fmla="*/ 31142 h 1235371"/>
            <a:gd name="connsiteX3" fmla="*/ 1136466 w 1185125"/>
            <a:gd name="connsiteY3" fmla="*/ 269379 h 1235371"/>
            <a:gd name="connsiteX4" fmla="*/ 786960 w 1185125"/>
            <a:gd name="connsiteY4" fmla="*/ 636818 h 1235371"/>
            <a:gd name="connsiteX5" fmla="*/ 618437 w 1185125"/>
            <a:gd name="connsiteY5" fmla="*/ 1136930 h 1235371"/>
            <a:gd name="connsiteX6" fmla="*/ 215697 w 1185125"/>
            <a:gd name="connsiteY6" fmla="*/ 1227466 h 1235371"/>
            <a:gd name="connsiteX7" fmla="*/ 50403 w 1185125"/>
            <a:gd name="connsiteY7" fmla="*/ 1125010 h 1235371"/>
            <a:gd name="connsiteX8" fmla="*/ 58526 w 1185125"/>
            <a:gd name="connsiteY8" fmla="*/ 851631 h 1235371"/>
            <a:gd name="connsiteX9" fmla="*/ 401562 w 1185125"/>
            <a:gd name="connsiteY9" fmla="*/ 553858 h 1235371"/>
            <a:gd name="connsiteX0" fmla="*/ 404940 w 1188503"/>
            <a:gd name="connsiteY0" fmla="*/ 553858 h 1235371"/>
            <a:gd name="connsiteX1" fmla="*/ 791059 w 1188503"/>
            <a:gd name="connsiteY1" fmla="*/ 82527 h 1235371"/>
            <a:gd name="connsiteX2" fmla="*/ 1082294 w 1188503"/>
            <a:gd name="connsiteY2" fmla="*/ 31142 h 1235371"/>
            <a:gd name="connsiteX3" fmla="*/ 1139844 w 1188503"/>
            <a:gd name="connsiteY3" fmla="*/ 269379 h 1235371"/>
            <a:gd name="connsiteX4" fmla="*/ 790338 w 1188503"/>
            <a:gd name="connsiteY4" fmla="*/ 636818 h 1235371"/>
            <a:gd name="connsiteX5" fmla="*/ 621815 w 1188503"/>
            <a:gd name="connsiteY5" fmla="*/ 1136930 h 1235371"/>
            <a:gd name="connsiteX6" fmla="*/ 219075 w 1188503"/>
            <a:gd name="connsiteY6" fmla="*/ 1227466 h 1235371"/>
            <a:gd name="connsiteX7" fmla="*/ 33516 w 1188503"/>
            <a:gd name="connsiteY7" fmla="*/ 1125010 h 1235371"/>
            <a:gd name="connsiteX8" fmla="*/ 61904 w 1188503"/>
            <a:gd name="connsiteY8" fmla="*/ 851631 h 1235371"/>
            <a:gd name="connsiteX9" fmla="*/ 404940 w 1188503"/>
            <a:gd name="connsiteY9" fmla="*/ 553858 h 1235371"/>
            <a:gd name="connsiteX0" fmla="*/ 418730 w 1202293"/>
            <a:gd name="connsiteY0" fmla="*/ 553858 h 1235371"/>
            <a:gd name="connsiteX1" fmla="*/ 804849 w 1202293"/>
            <a:gd name="connsiteY1" fmla="*/ 82527 h 1235371"/>
            <a:gd name="connsiteX2" fmla="*/ 1096084 w 1202293"/>
            <a:gd name="connsiteY2" fmla="*/ 31142 h 1235371"/>
            <a:gd name="connsiteX3" fmla="*/ 1153634 w 1202293"/>
            <a:gd name="connsiteY3" fmla="*/ 269379 h 1235371"/>
            <a:gd name="connsiteX4" fmla="*/ 804128 w 1202293"/>
            <a:gd name="connsiteY4" fmla="*/ 636818 h 1235371"/>
            <a:gd name="connsiteX5" fmla="*/ 635605 w 1202293"/>
            <a:gd name="connsiteY5" fmla="*/ 1136930 h 1235371"/>
            <a:gd name="connsiteX6" fmla="*/ 359529 w 1202293"/>
            <a:gd name="connsiteY6" fmla="*/ 1227467 h 1235371"/>
            <a:gd name="connsiteX7" fmla="*/ 47306 w 1202293"/>
            <a:gd name="connsiteY7" fmla="*/ 1125010 h 1235371"/>
            <a:gd name="connsiteX8" fmla="*/ 75694 w 1202293"/>
            <a:gd name="connsiteY8" fmla="*/ 851631 h 1235371"/>
            <a:gd name="connsiteX9" fmla="*/ 418730 w 1202293"/>
            <a:gd name="connsiteY9" fmla="*/ 553858 h 1235371"/>
            <a:gd name="connsiteX0" fmla="*/ 418730 w 1202293"/>
            <a:gd name="connsiteY0" fmla="*/ 553858 h 1232202"/>
            <a:gd name="connsiteX1" fmla="*/ 804849 w 1202293"/>
            <a:gd name="connsiteY1" fmla="*/ 82527 h 1232202"/>
            <a:gd name="connsiteX2" fmla="*/ 1096084 w 1202293"/>
            <a:gd name="connsiteY2" fmla="*/ 31142 h 1232202"/>
            <a:gd name="connsiteX3" fmla="*/ 1153634 w 1202293"/>
            <a:gd name="connsiteY3" fmla="*/ 269379 h 1232202"/>
            <a:gd name="connsiteX4" fmla="*/ 804128 w 1202293"/>
            <a:gd name="connsiteY4" fmla="*/ 636818 h 1232202"/>
            <a:gd name="connsiteX5" fmla="*/ 650805 w 1202293"/>
            <a:gd name="connsiteY5" fmla="*/ 1096603 h 1232202"/>
            <a:gd name="connsiteX6" fmla="*/ 359529 w 1202293"/>
            <a:gd name="connsiteY6" fmla="*/ 1227467 h 1232202"/>
            <a:gd name="connsiteX7" fmla="*/ 47306 w 1202293"/>
            <a:gd name="connsiteY7" fmla="*/ 1125010 h 1232202"/>
            <a:gd name="connsiteX8" fmla="*/ 75694 w 1202293"/>
            <a:gd name="connsiteY8" fmla="*/ 851631 h 1232202"/>
            <a:gd name="connsiteX9" fmla="*/ 418730 w 1202293"/>
            <a:gd name="connsiteY9" fmla="*/ 553858 h 1232202"/>
            <a:gd name="connsiteX0" fmla="*/ 418730 w 1272141"/>
            <a:gd name="connsiteY0" fmla="*/ 572694 h 1251038"/>
            <a:gd name="connsiteX1" fmla="*/ 804849 w 1272141"/>
            <a:gd name="connsiteY1" fmla="*/ 101363 h 1251038"/>
            <a:gd name="connsiteX2" fmla="*/ 1096084 w 1272141"/>
            <a:gd name="connsiteY2" fmla="*/ 49978 h 1251038"/>
            <a:gd name="connsiteX3" fmla="*/ 1223482 w 1272141"/>
            <a:gd name="connsiteY3" fmla="*/ 401232 h 1251038"/>
            <a:gd name="connsiteX4" fmla="*/ 804128 w 1272141"/>
            <a:gd name="connsiteY4" fmla="*/ 655654 h 1251038"/>
            <a:gd name="connsiteX5" fmla="*/ 650805 w 1272141"/>
            <a:gd name="connsiteY5" fmla="*/ 1115439 h 1251038"/>
            <a:gd name="connsiteX6" fmla="*/ 359529 w 1272141"/>
            <a:gd name="connsiteY6" fmla="*/ 1246303 h 1251038"/>
            <a:gd name="connsiteX7" fmla="*/ 47306 w 1272141"/>
            <a:gd name="connsiteY7" fmla="*/ 1143846 h 1251038"/>
            <a:gd name="connsiteX8" fmla="*/ 75694 w 1272141"/>
            <a:gd name="connsiteY8" fmla="*/ 870467 h 1251038"/>
            <a:gd name="connsiteX9" fmla="*/ 418730 w 1272141"/>
            <a:gd name="connsiteY9" fmla="*/ 572694 h 1251038"/>
            <a:gd name="connsiteX0" fmla="*/ 418730 w 1279902"/>
            <a:gd name="connsiteY0" fmla="*/ 548369 h 1226713"/>
            <a:gd name="connsiteX1" fmla="*/ 804849 w 1279902"/>
            <a:gd name="connsiteY1" fmla="*/ 77038 h 1226713"/>
            <a:gd name="connsiteX2" fmla="*/ 1142650 w 1279902"/>
            <a:gd name="connsiteY2" fmla="*/ 148089 h 1226713"/>
            <a:gd name="connsiteX3" fmla="*/ 1223482 w 1279902"/>
            <a:gd name="connsiteY3" fmla="*/ 376907 h 1226713"/>
            <a:gd name="connsiteX4" fmla="*/ 804128 w 1279902"/>
            <a:gd name="connsiteY4" fmla="*/ 631329 h 1226713"/>
            <a:gd name="connsiteX5" fmla="*/ 650805 w 1279902"/>
            <a:gd name="connsiteY5" fmla="*/ 1091114 h 1226713"/>
            <a:gd name="connsiteX6" fmla="*/ 359529 w 1279902"/>
            <a:gd name="connsiteY6" fmla="*/ 1221978 h 1226713"/>
            <a:gd name="connsiteX7" fmla="*/ 47306 w 1279902"/>
            <a:gd name="connsiteY7" fmla="*/ 1119521 h 1226713"/>
            <a:gd name="connsiteX8" fmla="*/ 75694 w 1279902"/>
            <a:gd name="connsiteY8" fmla="*/ 846142 h 1226713"/>
            <a:gd name="connsiteX9" fmla="*/ 418730 w 1279902"/>
            <a:gd name="connsiteY9" fmla="*/ 548369 h 1226713"/>
            <a:gd name="connsiteX0" fmla="*/ 418730 w 1279902"/>
            <a:gd name="connsiteY0" fmla="*/ 430643 h 1108987"/>
            <a:gd name="connsiteX1" fmla="*/ 669809 w 1279902"/>
            <a:gd name="connsiteY1" fmla="*/ 77038 h 1108987"/>
            <a:gd name="connsiteX2" fmla="*/ 1142650 w 1279902"/>
            <a:gd name="connsiteY2" fmla="*/ 30363 h 1108987"/>
            <a:gd name="connsiteX3" fmla="*/ 1223482 w 1279902"/>
            <a:gd name="connsiteY3" fmla="*/ 259181 h 1108987"/>
            <a:gd name="connsiteX4" fmla="*/ 804128 w 1279902"/>
            <a:gd name="connsiteY4" fmla="*/ 513603 h 1108987"/>
            <a:gd name="connsiteX5" fmla="*/ 650805 w 1279902"/>
            <a:gd name="connsiteY5" fmla="*/ 973388 h 1108987"/>
            <a:gd name="connsiteX6" fmla="*/ 359529 w 1279902"/>
            <a:gd name="connsiteY6" fmla="*/ 1104252 h 1108987"/>
            <a:gd name="connsiteX7" fmla="*/ 47306 w 1279902"/>
            <a:gd name="connsiteY7" fmla="*/ 1001795 h 1108987"/>
            <a:gd name="connsiteX8" fmla="*/ 75694 w 1279902"/>
            <a:gd name="connsiteY8" fmla="*/ 728416 h 1108987"/>
            <a:gd name="connsiteX9" fmla="*/ 418730 w 1279902"/>
            <a:gd name="connsiteY9" fmla="*/ 430643 h 1108987"/>
            <a:gd name="connsiteX0" fmla="*/ 418730 w 1279902"/>
            <a:gd name="connsiteY0" fmla="*/ 449480 h 1127824"/>
            <a:gd name="connsiteX1" fmla="*/ 679122 w 1279902"/>
            <a:gd name="connsiteY1" fmla="*/ 77038 h 1127824"/>
            <a:gd name="connsiteX2" fmla="*/ 1142650 w 1279902"/>
            <a:gd name="connsiteY2" fmla="*/ 49200 h 1127824"/>
            <a:gd name="connsiteX3" fmla="*/ 1223482 w 1279902"/>
            <a:gd name="connsiteY3" fmla="*/ 278018 h 1127824"/>
            <a:gd name="connsiteX4" fmla="*/ 804128 w 1279902"/>
            <a:gd name="connsiteY4" fmla="*/ 532440 h 1127824"/>
            <a:gd name="connsiteX5" fmla="*/ 650805 w 1279902"/>
            <a:gd name="connsiteY5" fmla="*/ 992225 h 1127824"/>
            <a:gd name="connsiteX6" fmla="*/ 359529 w 1279902"/>
            <a:gd name="connsiteY6" fmla="*/ 1123089 h 1127824"/>
            <a:gd name="connsiteX7" fmla="*/ 47306 w 1279902"/>
            <a:gd name="connsiteY7" fmla="*/ 1020632 h 1127824"/>
            <a:gd name="connsiteX8" fmla="*/ 75694 w 1279902"/>
            <a:gd name="connsiteY8" fmla="*/ 747253 h 1127824"/>
            <a:gd name="connsiteX9" fmla="*/ 418730 w 1279902"/>
            <a:gd name="connsiteY9" fmla="*/ 449480 h 1127824"/>
            <a:gd name="connsiteX0" fmla="*/ 418730 w 1295424"/>
            <a:gd name="connsiteY0" fmla="*/ 449480 h 1127824"/>
            <a:gd name="connsiteX1" fmla="*/ 679122 w 1295424"/>
            <a:gd name="connsiteY1" fmla="*/ 77038 h 1127824"/>
            <a:gd name="connsiteX2" fmla="*/ 1142650 w 1295424"/>
            <a:gd name="connsiteY2" fmla="*/ 49200 h 1127824"/>
            <a:gd name="connsiteX3" fmla="*/ 1223482 w 1295424"/>
            <a:gd name="connsiteY3" fmla="*/ 278018 h 1127824"/>
            <a:gd name="connsiteX4" fmla="*/ 710997 w 1295424"/>
            <a:gd name="connsiteY4" fmla="*/ 541858 h 1127824"/>
            <a:gd name="connsiteX5" fmla="*/ 650805 w 1295424"/>
            <a:gd name="connsiteY5" fmla="*/ 992225 h 1127824"/>
            <a:gd name="connsiteX6" fmla="*/ 359529 w 1295424"/>
            <a:gd name="connsiteY6" fmla="*/ 1123089 h 1127824"/>
            <a:gd name="connsiteX7" fmla="*/ 47306 w 1295424"/>
            <a:gd name="connsiteY7" fmla="*/ 1020632 h 1127824"/>
            <a:gd name="connsiteX8" fmla="*/ 75694 w 1295424"/>
            <a:gd name="connsiteY8" fmla="*/ 747253 h 1127824"/>
            <a:gd name="connsiteX9" fmla="*/ 418730 w 1295424"/>
            <a:gd name="connsiteY9" fmla="*/ 449480 h 1127824"/>
            <a:gd name="connsiteX0" fmla="*/ 418730 w 1295424"/>
            <a:gd name="connsiteY0" fmla="*/ 449480 h 1148229"/>
            <a:gd name="connsiteX1" fmla="*/ 679122 w 1295424"/>
            <a:gd name="connsiteY1" fmla="*/ 77038 h 1148229"/>
            <a:gd name="connsiteX2" fmla="*/ 1142650 w 1295424"/>
            <a:gd name="connsiteY2" fmla="*/ 49200 h 1148229"/>
            <a:gd name="connsiteX3" fmla="*/ 1223482 w 1295424"/>
            <a:gd name="connsiteY3" fmla="*/ 278018 h 1148229"/>
            <a:gd name="connsiteX4" fmla="*/ 710997 w 1295424"/>
            <a:gd name="connsiteY4" fmla="*/ 541858 h 1148229"/>
            <a:gd name="connsiteX5" fmla="*/ 613554 w 1295424"/>
            <a:gd name="connsiteY5" fmla="*/ 869790 h 1148229"/>
            <a:gd name="connsiteX6" fmla="*/ 359529 w 1295424"/>
            <a:gd name="connsiteY6" fmla="*/ 1123089 h 1148229"/>
            <a:gd name="connsiteX7" fmla="*/ 47306 w 1295424"/>
            <a:gd name="connsiteY7" fmla="*/ 1020632 h 1148229"/>
            <a:gd name="connsiteX8" fmla="*/ 75694 w 1295424"/>
            <a:gd name="connsiteY8" fmla="*/ 747253 h 1148229"/>
            <a:gd name="connsiteX9" fmla="*/ 418730 w 1295424"/>
            <a:gd name="connsiteY9" fmla="*/ 449480 h 1148229"/>
            <a:gd name="connsiteX0" fmla="*/ 461067 w 1337761"/>
            <a:gd name="connsiteY0" fmla="*/ 449480 h 1041055"/>
            <a:gd name="connsiteX1" fmla="*/ 721459 w 1337761"/>
            <a:gd name="connsiteY1" fmla="*/ 77038 h 1041055"/>
            <a:gd name="connsiteX2" fmla="*/ 1184987 w 1337761"/>
            <a:gd name="connsiteY2" fmla="*/ 49200 h 1041055"/>
            <a:gd name="connsiteX3" fmla="*/ 1265819 w 1337761"/>
            <a:gd name="connsiteY3" fmla="*/ 278018 h 1041055"/>
            <a:gd name="connsiteX4" fmla="*/ 753334 w 1337761"/>
            <a:gd name="connsiteY4" fmla="*/ 541858 h 1041055"/>
            <a:gd name="connsiteX5" fmla="*/ 655891 w 1337761"/>
            <a:gd name="connsiteY5" fmla="*/ 869790 h 1041055"/>
            <a:gd name="connsiteX6" fmla="*/ 89643 w 1337761"/>
            <a:gd name="connsiteY6" fmla="*/ 1020632 h 1041055"/>
            <a:gd name="connsiteX7" fmla="*/ 118031 w 1337761"/>
            <a:gd name="connsiteY7" fmla="*/ 747253 h 1041055"/>
            <a:gd name="connsiteX8" fmla="*/ 461067 w 1337761"/>
            <a:gd name="connsiteY8" fmla="*/ 449480 h 1041055"/>
            <a:gd name="connsiteX0" fmla="*/ 461067 w 1337761"/>
            <a:gd name="connsiteY0" fmla="*/ 449480 h 924471"/>
            <a:gd name="connsiteX1" fmla="*/ 721459 w 1337761"/>
            <a:gd name="connsiteY1" fmla="*/ 77038 h 924471"/>
            <a:gd name="connsiteX2" fmla="*/ 1184987 w 1337761"/>
            <a:gd name="connsiteY2" fmla="*/ 49200 h 924471"/>
            <a:gd name="connsiteX3" fmla="*/ 1265819 w 1337761"/>
            <a:gd name="connsiteY3" fmla="*/ 278018 h 924471"/>
            <a:gd name="connsiteX4" fmla="*/ 753334 w 1337761"/>
            <a:gd name="connsiteY4" fmla="*/ 541858 h 924471"/>
            <a:gd name="connsiteX5" fmla="*/ 655891 w 1337761"/>
            <a:gd name="connsiteY5" fmla="*/ 869790 h 924471"/>
            <a:gd name="connsiteX6" fmla="*/ 89643 w 1337761"/>
            <a:gd name="connsiteY6" fmla="*/ 869942 h 924471"/>
            <a:gd name="connsiteX7" fmla="*/ 118031 w 1337761"/>
            <a:gd name="connsiteY7" fmla="*/ 747253 h 924471"/>
            <a:gd name="connsiteX8" fmla="*/ 461067 w 1337761"/>
            <a:gd name="connsiteY8" fmla="*/ 449480 h 924471"/>
            <a:gd name="connsiteX0" fmla="*/ 461844 w 1338538"/>
            <a:gd name="connsiteY0" fmla="*/ 449480 h 924471"/>
            <a:gd name="connsiteX1" fmla="*/ 722236 w 1338538"/>
            <a:gd name="connsiteY1" fmla="*/ 77038 h 924471"/>
            <a:gd name="connsiteX2" fmla="*/ 1185764 w 1338538"/>
            <a:gd name="connsiteY2" fmla="*/ 49200 h 924471"/>
            <a:gd name="connsiteX3" fmla="*/ 1266596 w 1338538"/>
            <a:gd name="connsiteY3" fmla="*/ 278018 h 924471"/>
            <a:gd name="connsiteX4" fmla="*/ 754111 w 1338538"/>
            <a:gd name="connsiteY4" fmla="*/ 541858 h 924471"/>
            <a:gd name="connsiteX5" fmla="*/ 656668 w 1338538"/>
            <a:gd name="connsiteY5" fmla="*/ 869790 h 924471"/>
            <a:gd name="connsiteX6" fmla="*/ 90420 w 1338538"/>
            <a:gd name="connsiteY6" fmla="*/ 869942 h 924471"/>
            <a:gd name="connsiteX7" fmla="*/ 114150 w 1338538"/>
            <a:gd name="connsiteY7" fmla="*/ 549472 h 924471"/>
            <a:gd name="connsiteX8" fmla="*/ 461844 w 1338538"/>
            <a:gd name="connsiteY8" fmla="*/ 449480 h 924471"/>
            <a:gd name="connsiteX0" fmla="*/ 452530 w 1329224"/>
            <a:gd name="connsiteY0" fmla="*/ 449480 h 916622"/>
            <a:gd name="connsiteX1" fmla="*/ 712922 w 1329224"/>
            <a:gd name="connsiteY1" fmla="*/ 77038 h 916622"/>
            <a:gd name="connsiteX2" fmla="*/ 1176450 w 1329224"/>
            <a:gd name="connsiteY2" fmla="*/ 49200 h 916622"/>
            <a:gd name="connsiteX3" fmla="*/ 1257282 w 1329224"/>
            <a:gd name="connsiteY3" fmla="*/ 278018 h 916622"/>
            <a:gd name="connsiteX4" fmla="*/ 744797 w 1329224"/>
            <a:gd name="connsiteY4" fmla="*/ 541858 h 916622"/>
            <a:gd name="connsiteX5" fmla="*/ 647354 w 1329224"/>
            <a:gd name="connsiteY5" fmla="*/ 869790 h 916622"/>
            <a:gd name="connsiteX6" fmla="*/ 90420 w 1329224"/>
            <a:gd name="connsiteY6" fmla="*/ 822852 h 916622"/>
            <a:gd name="connsiteX7" fmla="*/ 104836 w 1329224"/>
            <a:gd name="connsiteY7" fmla="*/ 549472 h 916622"/>
            <a:gd name="connsiteX8" fmla="*/ 452530 w 1329224"/>
            <a:gd name="connsiteY8" fmla="*/ 449480 h 916622"/>
            <a:gd name="connsiteX0" fmla="*/ 459514 w 1336208"/>
            <a:gd name="connsiteY0" fmla="*/ 449480 h 916622"/>
            <a:gd name="connsiteX1" fmla="*/ 719906 w 1336208"/>
            <a:gd name="connsiteY1" fmla="*/ 77038 h 916622"/>
            <a:gd name="connsiteX2" fmla="*/ 1183434 w 1336208"/>
            <a:gd name="connsiteY2" fmla="*/ 49200 h 916622"/>
            <a:gd name="connsiteX3" fmla="*/ 1264266 w 1336208"/>
            <a:gd name="connsiteY3" fmla="*/ 278018 h 916622"/>
            <a:gd name="connsiteX4" fmla="*/ 751781 w 1336208"/>
            <a:gd name="connsiteY4" fmla="*/ 541858 h 916622"/>
            <a:gd name="connsiteX5" fmla="*/ 654338 w 1336208"/>
            <a:gd name="connsiteY5" fmla="*/ 869790 h 916622"/>
            <a:gd name="connsiteX6" fmla="*/ 97404 w 1336208"/>
            <a:gd name="connsiteY6" fmla="*/ 822852 h 916622"/>
            <a:gd name="connsiteX7" fmla="*/ 69911 w 1336208"/>
            <a:gd name="connsiteY7" fmla="*/ 568308 h 916622"/>
            <a:gd name="connsiteX8" fmla="*/ 459514 w 1336208"/>
            <a:gd name="connsiteY8" fmla="*/ 449480 h 916622"/>
            <a:gd name="connsiteX0" fmla="*/ 464170 w 1340864"/>
            <a:gd name="connsiteY0" fmla="*/ 449480 h 922116"/>
            <a:gd name="connsiteX1" fmla="*/ 724562 w 1340864"/>
            <a:gd name="connsiteY1" fmla="*/ 77038 h 922116"/>
            <a:gd name="connsiteX2" fmla="*/ 1188090 w 1340864"/>
            <a:gd name="connsiteY2" fmla="*/ 49200 h 922116"/>
            <a:gd name="connsiteX3" fmla="*/ 1268922 w 1340864"/>
            <a:gd name="connsiteY3" fmla="*/ 278018 h 922116"/>
            <a:gd name="connsiteX4" fmla="*/ 756437 w 1340864"/>
            <a:gd name="connsiteY4" fmla="*/ 541858 h 922116"/>
            <a:gd name="connsiteX5" fmla="*/ 658994 w 1340864"/>
            <a:gd name="connsiteY5" fmla="*/ 869790 h 922116"/>
            <a:gd name="connsiteX6" fmla="*/ 97404 w 1340864"/>
            <a:gd name="connsiteY6" fmla="*/ 855815 h 922116"/>
            <a:gd name="connsiteX7" fmla="*/ 74567 w 1340864"/>
            <a:gd name="connsiteY7" fmla="*/ 568308 h 922116"/>
            <a:gd name="connsiteX8" fmla="*/ 464170 w 1340864"/>
            <a:gd name="connsiteY8" fmla="*/ 449480 h 922116"/>
            <a:gd name="connsiteX0" fmla="*/ 460290 w 1336984"/>
            <a:gd name="connsiteY0" fmla="*/ 449480 h 912698"/>
            <a:gd name="connsiteX1" fmla="*/ 720682 w 1336984"/>
            <a:gd name="connsiteY1" fmla="*/ 77038 h 912698"/>
            <a:gd name="connsiteX2" fmla="*/ 1184210 w 1336984"/>
            <a:gd name="connsiteY2" fmla="*/ 49200 h 912698"/>
            <a:gd name="connsiteX3" fmla="*/ 1265042 w 1336984"/>
            <a:gd name="connsiteY3" fmla="*/ 278018 h 912698"/>
            <a:gd name="connsiteX4" fmla="*/ 752557 w 1336984"/>
            <a:gd name="connsiteY4" fmla="*/ 541858 h 912698"/>
            <a:gd name="connsiteX5" fmla="*/ 631832 w 1336984"/>
            <a:gd name="connsiteY5" fmla="*/ 860372 h 912698"/>
            <a:gd name="connsiteX6" fmla="*/ 93524 w 1336984"/>
            <a:gd name="connsiteY6" fmla="*/ 855815 h 912698"/>
            <a:gd name="connsiteX7" fmla="*/ 70687 w 1336984"/>
            <a:gd name="connsiteY7" fmla="*/ 568308 h 912698"/>
            <a:gd name="connsiteX8" fmla="*/ 460290 w 1336984"/>
            <a:gd name="connsiteY8" fmla="*/ 449480 h 912698"/>
            <a:gd name="connsiteX0" fmla="*/ 460290 w 1334656"/>
            <a:gd name="connsiteY0" fmla="*/ 449480 h 912698"/>
            <a:gd name="connsiteX1" fmla="*/ 720682 w 1334656"/>
            <a:gd name="connsiteY1" fmla="*/ 77038 h 912698"/>
            <a:gd name="connsiteX2" fmla="*/ 1184210 w 1334656"/>
            <a:gd name="connsiteY2" fmla="*/ 49200 h 912698"/>
            <a:gd name="connsiteX3" fmla="*/ 1265042 w 1334656"/>
            <a:gd name="connsiteY3" fmla="*/ 278018 h 912698"/>
            <a:gd name="connsiteX4" fmla="*/ 766527 w 1334656"/>
            <a:gd name="connsiteY4" fmla="*/ 541858 h 912698"/>
            <a:gd name="connsiteX5" fmla="*/ 631832 w 1334656"/>
            <a:gd name="connsiteY5" fmla="*/ 860372 h 912698"/>
            <a:gd name="connsiteX6" fmla="*/ 93524 w 1334656"/>
            <a:gd name="connsiteY6" fmla="*/ 855815 h 912698"/>
            <a:gd name="connsiteX7" fmla="*/ 70687 w 1334656"/>
            <a:gd name="connsiteY7" fmla="*/ 568308 h 912698"/>
            <a:gd name="connsiteX8" fmla="*/ 460290 w 1334656"/>
            <a:gd name="connsiteY8" fmla="*/ 449480 h 912698"/>
            <a:gd name="connsiteX0" fmla="*/ 506855 w 1334656"/>
            <a:gd name="connsiteY0" fmla="*/ 378845 h 912698"/>
            <a:gd name="connsiteX1" fmla="*/ 720682 w 1334656"/>
            <a:gd name="connsiteY1" fmla="*/ 77038 h 912698"/>
            <a:gd name="connsiteX2" fmla="*/ 1184210 w 1334656"/>
            <a:gd name="connsiteY2" fmla="*/ 49200 h 912698"/>
            <a:gd name="connsiteX3" fmla="*/ 1265042 w 1334656"/>
            <a:gd name="connsiteY3" fmla="*/ 278018 h 912698"/>
            <a:gd name="connsiteX4" fmla="*/ 766527 w 1334656"/>
            <a:gd name="connsiteY4" fmla="*/ 541858 h 912698"/>
            <a:gd name="connsiteX5" fmla="*/ 631832 w 1334656"/>
            <a:gd name="connsiteY5" fmla="*/ 860372 h 912698"/>
            <a:gd name="connsiteX6" fmla="*/ 93524 w 1334656"/>
            <a:gd name="connsiteY6" fmla="*/ 855815 h 912698"/>
            <a:gd name="connsiteX7" fmla="*/ 70687 w 1334656"/>
            <a:gd name="connsiteY7" fmla="*/ 568308 h 912698"/>
            <a:gd name="connsiteX8" fmla="*/ 506855 w 1334656"/>
            <a:gd name="connsiteY8" fmla="*/ 378845 h 9126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34656" h="912698">
              <a:moveTo>
                <a:pt x="506855" y="378845"/>
              </a:moveTo>
              <a:cubicBezTo>
                <a:pt x="615188" y="296967"/>
                <a:pt x="598198" y="139574"/>
                <a:pt x="720682" y="77038"/>
              </a:cubicBezTo>
              <a:cubicBezTo>
                <a:pt x="831885" y="0"/>
                <a:pt x="1093483" y="15703"/>
                <a:pt x="1184210" y="49200"/>
              </a:cubicBezTo>
              <a:cubicBezTo>
                <a:pt x="1274937" y="82697"/>
                <a:pt x="1334656" y="195908"/>
                <a:pt x="1265042" y="278018"/>
              </a:cubicBezTo>
              <a:cubicBezTo>
                <a:pt x="1195428" y="360128"/>
                <a:pt x="872062" y="444799"/>
                <a:pt x="766527" y="541858"/>
              </a:cubicBezTo>
              <a:cubicBezTo>
                <a:pt x="660992" y="638917"/>
                <a:pt x="743999" y="808046"/>
                <a:pt x="631832" y="860372"/>
              </a:cubicBezTo>
              <a:cubicBezTo>
                <a:pt x="519665" y="912698"/>
                <a:pt x="187048" y="904492"/>
                <a:pt x="93524" y="855815"/>
              </a:cubicBezTo>
              <a:cubicBezTo>
                <a:pt x="0" y="807138"/>
                <a:pt x="1799" y="647803"/>
                <a:pt x="70687" y="568308"/>
              </a:cubicBezTo>
              <a:cubicBezTo>
                <a:pt x="139575" y="488813"/>
                <a:pt x="398523" y="460723"/>
                <a:pt x="506855" y="378845"/>
              </a:cubicBezTo>
              <a:close/>
            </a:path>
          </a:pathLst>
        </a:cu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53</xdr:col>
      <xdr:colOff>86847</xdr:colOff>
      <xdr:row>21</xdr:row>
      <xdr:rowOff>39339</xdr:rowOff>
    </xdr:from>
    <xdr:to>
      <xdr:col>56</xdr:col>
      <xdr:colOff>86655</xdr:colOff>
      <xdr:row>23</xdr:row>
      <xdr:rowOff>122723</xdr:rowOff>
    </xdr:to>
    <xdr:sp macro="" textlink="">
      <xdr:nvSpPr>
        <xdr:cNvPr id="70" name="円/楕円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/>
      </xdr:nvSpPr>
      <xdr:spPr bwMode="auto">
        <a:xfrm rot="2652799">
          <a:off x="9360801" y="4876382"/>
          <a:ext cx="521612" cy="927481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85725</xdr:colOff>
      <xdr:row>19</xdr:row>
      <xdr:rowOff>57150</xdr:rowOff>
    </xdr:from>
    <xdr:to>
      <xdr:col>46</xdr:col>
      <xdr:colOff>133350</xdr:colOff>
      <xdr:row>20</xdr:row>
      <xdr:rowOff>161925</xdr:rowOff>
    </xdr:to>
    <xdr:grpSp>
      <xdr:nvGrpSpPr>
        <xdr:cNvPr id="1594" name="グループ化 75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GrpSpPr>
          <a:grpSpLocks/>
        </xdr:cNvGrpSpPr>
      </xdr:nvGrpSpPr>
      <xdr:grpSpPr bwMode="auto">
        <a:xfrm>
          <a:off x="7686675" y="4591050"/>
          <a:ext cx="485775" cy="361950"/>
          <a:chOff x="7494874" y="5935404"/>
          <a:chExt cx="389046" cy="359698"/>
        </a:xfrm>
      </xdr:grpSpPr>
      <xdr:cxnSp macro="">
        <xdr:nvCxnSpPr>
          <xdr:cNvPr id="71" name="直線コネクタ 70">
            <a:extLst>
              <a:ext uri="{FF2B5EF4-FFF2-40B4-BE49-F238E27FC236}">
                <a16:creationId xmlns="" xmlns:a16="http://schemas.microsoft.com/office/drawing/2014/main" id="{00000000-0008-0000-0000-000047000000}"/>
              </a:ext>
            </a:extLst>
          </xdr:cNvPr>
          <xdr:cNvCxnSpPr/>
        </xdr:nvCxnSpPr>
        <xdr:spPr bwMode="auto">
          <a:xfrm rot="5400000">
            <a:off x="7575796" y="6044260"/>
            <a:ext cx="2177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="" xmlns:a16="http://schemas.microsoft.com/office/drawing/2014/main" id="{00000000-0008-0000-0000-000049000000}"/>
              </a:ext>
            </a:extLst>
          </xdr:cNvPr>
          <xdr:cNvCxnSpPr/>
        </xdr:nvCxnSpPr>
        <xdr:spPr bwMode="auto">
          <a:xfrm rot="5400000">
            <a:off x="7423880" y="6224109"/>
            <a:ext cx="14198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線コネクタ 73">
            <a:extLst>
              <a:ext uri="{FF2B5EF4-FFF2-40B4-BE49-F238E27FC236}">
                <a16:creationId xmlns="" xmlns:a16="http://schemas.microsoft.com/office/drawing/2014/main" id="{00000000-0008-0000-0000-00004A000000}"/>
              </a:ext>
            </a:extLst>
          </xdr:cNvPr>
          <xdr:cNvCxnSpPr/>
        </xdr:nvCxnSpPr>
        <xdr:spPr bwMode="auto">
          <a:xfrm>
            <a:off x="7494874" y="6153116"/>
            <a:ext cx="389046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="" xmlns:a16="http://schemas.microsoft.com/office/drawing/2014/main" id="{00000000-0008-0000-0000-00004B000000}"/>
              </a:ext>
            </a:extLst>
          </xdr:cNvPr>
          <xdr:cNvCxnSpPr/>
        </xdr:nvCxnSpPr>
        <xdr:spPr bwMode="auto">
          <a:xfrm rot="5400000">
            <a:off x="7812926" y="6214644"/>
            <a:ext cx="14198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142875</xdr:colOff>
      <xdr:row>25</xdr:row>
      <xdr:rowOff>57150</xdr:rowOff>
    </xdr:from>
    <xdr:to>
      <xdr:col>47</xdr:col>
      <xdr:colOff>171450</xdr:colOff>
      <xdr:row>26</xdr:row>
      <xdr:rowOff>133350</xdr:rowOff>
    </xdr:to>
    <xdr:grpSp>
      <xdr:nvGrpSpPr>
        <xdr:cNvPr id="1595" name="グループ化 81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GrpSpPr>
          <a:grpSpLocks/>
        </xdr:cNvGrpSpPr>
      </xdr:nvGrpSpPr>
      <xdr:grpSpPr bwMode="auto">
        <a:xfrm>
          <a:off x="7572375" y="6515100"/>
          <a:ext cx="809625" cy="361950"/>
          <a:chOff x="7938400" y="6220052"/>
          <a:chExt cx="728509" cy="366682"/>
        </a:xfrm>
      </xdr:grpSpPr>
      <xdr:cxnSp macro="">
        <xdr:nvCxnSpPr>
          <xdr:cNvPr id="78" name="直線コネクタ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CxnSpPr/>
        </xdr:nvCxnSpPr>
        <xdr:spPr bwMode="auto">
          <a:xfrm rot="5400000">
            <a:off x="8124170" y="6403393"/>
            <a:ext cx="36668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>
            <a:extLst>
              <a:ext uri="{FF2B5EF4-FFF2-40B4-BE49-F238E27FC236}">
                <a16:creationId xmlns="" xmlns:a16="http://schemas.microsoft.com/office/drawing/2014/main" id="{00000000-0008-0000-0000-00004F000000}"/>
              </a:ext>
            </a:extLst>
          </xdr:cNvPr>
          <xdr:cNvCxnSpPr/>
        </xdr:nvCxnSpPr>
        <xdr:spPr bwMode="auto">
          <a:xfrm rot="5400000">
            <a:off x="7866028" y="6514363"/>
            <a:ext cx="1447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>
            <a:extLst>
              <a:ext uri="{FF2B5EF4-FFF2-40B4-BE49-F238E27FC236}">
                <a16:creationId xmlns="" xmlns:a16="http://schemas.microsoft.com/office/drawing/2014/main" id="{00000000-0008-0000-0000-000050000000}"/>
              </a:ext>
            </a:extLst>
          </xdr:cNvPr>
          <xdr:cNvCxnSpPr/>
        </xdr:nvCxnSpPr>
        <xdr:spPr bwMode="auto">
          <a:xfrm>
            <a:off x="7938400" y="6441991"/>
            <a:ext cx="718796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="" xmlns:a16="http://schemas.microsoft.com/office/drawing/2014/main" id="{00000000-0008-0000-0000-000051000000}"/>
              </a:ext>
            </a:extLst>
          </xdr:cNvPr>
          <xdr:cNvCxnSpPr/>
        </xdr:nvCxnSpPr>
        <xdr:spPr bwMode="auto">
          <a:xfrm rot="5400000">
            <a:off x="8599362" y="6509538"/>
            <a:ext cx="13509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48</xdr:col>
      <xdr:colOff>125068</xdr:colOff>
      <xdr:row>25</xdr:row>
      <xdr:rowOff>92765</xdr:rowOff>
    </xdr:from>
    <xdr:to>
      <xdr:col>52</xdr:col>
      <xdr:colOff>163168</xdr:colOff>
      <xdr:row>26</xdr:row>
      <xdr:rowOff>166895</xdr:rowOff>
    </xdr:to>
    <xdr:grpSp>
      <xdr:nvGrpSpPr>
        <xdr:cNvPr id="1596" name="グループ化 89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GrpSpPr>
          <a:grpSpLocks/>
        </xdr:cNvGrpSpPr>
      </xdr:nvGrpSpPr>
      <xdr:grpSpPr bwMode="auto">
        <a:xfrm>
          <a:off x="8507068" y="6550715"/>
          <a:ext cx="723900" cy="359880"/>
          <a:chOff x="7548107" y="7003165"/>
          <a:chExt cx="719483" cy="363025"/>
        </a:xfrm>
      </xdr:grpSpPr>
      <xdr:cxnSp macro="">
        <xdr:nvCxnSpPr>
          <xdr:cNvPr id="84" name="直線コネクタ 83">
            <a:extLst>
              <a:ext uri="{FF2B5EF4-FFF2-40B4-BE49-F238E27FC236}">
                <a16:creationId xmlns="" xmlns:a16="http://schemas.microsoft.com/office/drawing/2014/main" id="{00000000-0008-0000-0000-000054000000}"/>
              </a:ext>
            </a:extLst>
          </xdr:cNvPr>
          <xdr:cNvCxnSpPr/>
        </xdr:nvCxnSpPr>
        <xdr:spPr bwMode="auto">
          <a:xfrm rot="5400000">
            <a:off x="7800802" y="7110211"/>
            <a:ext cx="21409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="" xmlns:a16="http://schemas.microsoft.com/office/drawing/2014/main" id="{00000000-0008-0000-0000-000055000000}"/>
              </a:ext>
            </a:extLst>
          </xdr:cNvPr>
          <xdr:cNvCxnSpPr/>
        </xdr:nvCxnSpPr>
        <xdr:spPr bwMode="auto">
          <a:xfrm rot="5400000">
            <a:off x="7478294" y="7287070"/>
            <a:ext cx="139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="" xmlns:a16="http://schemas.microsoft.com/office/drawing/2014/main" id="{00000000-0008-0000-0000-000056000000}"/>
              </a:ext>
            </a:extLst>
          </xdr:cNvPr>
          <xdr:cNvCxnSpPr/>
        </xdr:nvCxnSpPr>
        <xdr:spPr bwMode="auto">
          <a:xfrm>
            <a:off x="7548107" y="7217257"/>
            <a:ext cx="710016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="" xmlns:a16="http://schemas.microsoft.com/office/drawing/2014/main" id="{00000000-0008-0000-0000-000057000000}"/>
              </a:ext>
            </a:extLst>
          </xdr:cNvPr>
          <xdr:cNvCxnSpPr/>
        </xdr:nvCxnSpPr>
        <xdr:spPr bwMode="auto">
          <a:xfrm rot="5400000">
            <a:off x="8193123" y="7282415"/>
            <a:ext cx="14893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="" xmlns:a16="http://schemas.microsoft.com/office/drawing/2014/main" id="{00000000-0008-0000-0000-000058000000}"/>
              </a:ext>
            </a:extLst>
          </xdr:cNvPr>
          <xdr:cNvCxnSpPr/>
        </xdr:nvCxnSpPr>
        <xdr:spPr bwMode="auto">
          <a:xfrm rot="5400000">
            <a:off x="7714966" y="7296378"/>
            <a:ext cx="139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="" xmlns:a16="http://schemas.microsoft.com/office/drawing/2014/main" id="{00000000-0008-0000-0000-000059000000}"/>
              </a:ext>
            </a:extLst>
          </xdr:cNvPr>
          <xdr:cNvCxnSpPr/>
        </xdr:nvCxnSpPr>
        <xdr:spPr bwMode="auto">
          <a:xfrm rot="5400000">
            <a:off x="7970572" y="7296378"/>
            <a:ext cx="139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44</xdr:col>
      <xdr:colOff>114300</xdr:colOff>
      <xdr:row>23</xdr:row>
      <xdr:rowOff>95250</xdr:rowOff>
    </xdr:from>
    <xdr:to>
      <xdr:col>46</xdr:col>
      <xdr:colOff>161925</xdr:colOff>
      <xdr:row>23</xdr:row>
      <xdr:rowOff>247650</xdr:rowOff>
    </xdr:to>
    <xdr:grpSp>
      <xdr:nvGrpSpPr>
        <xdr:cNvPr id="1597" name="グループ化 95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GrpSpPr>
          <a:grpSpLocks/>
        </xdr:cNvGrpSpPr>
      </xdr:nvGrpSpPr>
      <xdr:grpSpPr bwMode="auto">
        <a:xfrm>
          <a:off x="7715250" y="5981700"/>
          <a:ext cx="485775" cy="152400"/>
          <a:chOff x="7982693" y="6217428"/>
          <a:chExt cx="383261" cy="148243"/>
        </a:xfrm>
      </xdr:grpSpPr>
      <xdr:cxnSp macro="">
        <xdr:nvCxnSpPr>
          <xdr:cNvPr id="93" name="直線コネクタ 92">
            <a:extLst>
              <a:ext uri="{FF2B5EF4-FFF2-40B4-BE49-F238E27FC236}">
                <a16:creationId xmlns="" xmlns:a16="http://schemas.microsoft.com/office/drawing/2014/main" id="{00000000-0008-0000-0000-00005D000000}"/>
              </a:ext>
            </a:extLst>
          </xdr:cNvPr>
          <xdr:cNvCxnSpPr/>
        </xdr:nvCxnSpPr>
        <xdr:spPr bwMode="auto">
          <a:xfrm rot="5400000">
            <a:off x="7913204" y="6296183"/>
            <a:ext cx="13897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="" xmlns:a16="http://schemas.microsoft.com/office/drawing/2014/main" id="{00000000-0008-0000-0000-00005E000000}"/>
              </a:ext>
            </a:extLst>
          </xdr:cNvPr>
          <xdr:cNvCxnSpPr/>
        </xdr:nvCxnSpPr>
        <xdr:spPr bwMode="auto">
          <a:xfrm>
            <a:off x="7982693" y="6226693"/>
            <a:ext cx="383261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="" xmlns:a16="http://schemas.microsoft.com/office/drawing/2014/main" id="{00000000-0008-0000-0000-00005F000000}"/>
              </a:ext>
            </a:extLst>
          </xdr:cNvPr>
          <xdr:cNvCxnSpPr/>
        </xdr:nvCxnSpPr>
        <xdr:spPr bwMode="auto">
          <a:xfrm rot="5400000">
            <a:off x="8296465" y="6286917"/>
            <a:ext cx="13897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46</xdr:col>
      <xdr:colOff>72424</xdr:colOff>
      <xdr:row>20</xdr:row>
      <xdr:rowOff>159645</xdr:rowOff>
    </xdr:from>
    <xdr:to>
      <xdr:col>47</xdr:col>
      <xdr:colOff>43784</xdr:colOff>
      <xdr:row>21</xdr:row>
      <xdr:rowOff>46884</xdr:rowOff>
    </xdr:to>
    <xdr:sp macro="" textlink="">
      <xdr:nvSpPr>
        <xdr:cNvPr id="97" name="円/楕円 9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8014369" y="4741170"/>
          <a:ext cx="142810" cy="144415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43</xdr:col>
      <xdr:colOff>72333</xdr:colOff>
      <xdr:row>15</xdr:row>
      <xdr:rowOff>120949</xdr:rowOff>
    </xdr:from>
    <xdr:to>
      <xdr:col>44</xdr:col>
      <xdr:colOff>42399</xdr:colOff>
      <xdr:row>16</xdr:row>
      <xdr:rowOff>22166</xdr:rowOff>
    </xdr:to>
    <xdr:sp macro="" textlink="">
      <xdr:nvSpPr>
        <xdr:cNvPr id="98" name="正方形/長方形 9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>
          <a:spLocks noChangeAspect="1"/>
        </xdr:cNvSpPr>
      </xdr:nvSpPr>
      <xdr:spPr bwMode="auto">
        <a:xfrm>
          <a:off x="7535647" y="3436840"/>
          <a:ext cx="142706" cy="144000"/>
        </a:xfrm>
        <a:prstGeom prst="rect">
          <a:avLst/>
        </a:prstGeom>
        <a:solidFill>
          <a:sysClr val="window" lastClr="FFFFFF"/>
        </a:solidFill>
        <a:ln w="9525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152777</xdr:colOff>
      <xdr:row>19</xdr:row>
      <xdr:rowOff>41735</xdr:rowOff>
    </xdr:from>
    <xdr:to>
      <xdr:col>45</xdr:col>
      <xdr:colOff>144837</xdr:colOff>
      <xdr:row>19</xdr:row>
      <xdr:rowOff>41735</xdr:rowOff>
    </xdr:to>
    <xdr:cxnSp macro="">
      <xdr:nvCxnSpPr>
        <xdr:cNvPr id="77" name="直線コネクタ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CxnSpPr/>
      </xdr:nvCxnSpPr>
      <xdr:spPr bwMode="auto">
        <a:xfrm flipV="1">
          <a:off x="7757537" y="4366085"/>
          <a:ext cx="253049" cy="0"/>
        </a:xfrm>
        <a:prstGeom prst="line">
          <a:avLst/>
        </a:prstGeom>
        <a:ln w="3810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53231</xdr:colOff>
      <xdr:row>21</xdr:row>
      <xdr:rowOff>80704</xdr:rowOff>
    </xdr:from>
    <xdr:to>
      <xdr:col>47</xdr:col>
      <xdr:colOff>69675</xdr:colOff>
      <xdr:row>21</xdr:row>
      <xdr:rowOff>194859</xdr:rowOff>
    </xdr:to>
    <xdr:sp macro="" textlink="">
      <xdr:nvSpPr>
        <xdr:cNvPr id="99" name="テキスト ボックス 9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/>
      </xdr:nvSpPr>
      <xdr:spPr bwMode="auto">
        <a:xfrm>
          <a:off x="8004701" y="4919404"/>
          <a:ext cx="178005" cy="114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kumimoji="1" lang="ja-JP" altLang="en-US" sz="600">
              <a:solidFill>
                <a:srgbClr val="0070C0"/>
              </a:solidFill>
            </a:rPr>
            <a:t>市内</a:t>
          </a:r>
        </a:p>
      </xdr:txBody>
    </xdr:sp>
    <xdr:clientData/>
  </xdr:twoCellAnchor>
  <xdr:twoCellAnchor editAs="oneCell">
    <xdr:from>
      <xdr:col>43</xdr:col>
      <xdr:colOff>156858</xdr:colOff>
      <xdr:row>17</xdr:row>
      <xdr:rowOff>120047</xdr:rowOff>
    </xdr:from>
    <xdr:to>
      <xdr:col>44</xdr:col>
      <xdr:colOff>159841</xdr:colOff>
      <xdr:row>17</xdr:row>
      <xdr:rowOff>234202</xdr:rowOff>
    </xdr:to>
    <xdr:sp macro="" textlink="">
      <xdr:nvSpPr>
        <xdr:cNvPr id="100" name="テキスト ボックス 99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/>
      </xdr:nvSpPr>
      <xdr:spPr bwMode="auto">
        <a:xfrm>
          <a:off x="7618267" y="3918141"/>
          <a:ext cx="175623" cy="114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kumimoji="1" lang="ja-JP" altLang="en-US" sz="600">
              <a:solidFill>
                <a:srgbClr val="0070C0"/>
              </a:solidFill>
            </a:rPr>
            <a:t>県外</a:t>
          </a:r>
        </a:p>
      </xdr:txBody>
    </xdr:sp>
    <xdr:clientData/>
  </xdr:twoCellAnchor>
  <xdr:twoCellAnchor editAs="oneCell">
    <xdr:from>
      <xdr:col>44</xdr:col>
      <xdr:colOff>7758</xdr:colOff>
      <xdr:row>20</xdr:row>
      <xdr:rowOff>158437</xdr:rowOff>
    </xdr:from>
    <xdr:to>
      <xdr:col>44</xdr:col>
      <xdr:colOff>167211</xdr:colOff>
      <xdr:row>21</xdr:row>
      <xdr:rowOff>45676</xdr:rowOff>
    </xdr:to>
    <xdr:sp macro="" textlink="">
      <xdr:nvSpPr>
        <xdr:cNvPr id="101" name="正方形/長方形 100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>
          <a:spLocks noChangeAspect="1"/>
        </xdr:cNvSpPr>
      </xdr:nvSpPr>
      <xdr:spPr bwMode="auto">
        <a:xfrm>
          <a:off x="7616328" y="4739962"/>
          <a:ext cx="147141" cy="144415"/>
        </a:xfrm>
        <a:prstGeom prst="rect">
          <a:avLst/>
        </a:prstGeom>
        <a:solidFill>
          <a:sysClr val="window" lastClr="FFFFFF"/>
        </a:solidFill>
        <a:ln w="9525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52</xdr:col>
      <xdr:colOff>67904</xdr:colOff>
      <xdr:row>18</xdr:row>
      <xdr:rowOff>161984</xdr:rowOff>
    </xdr:from>
    <xdr:to>
      <xdr:col>54</xdr:col>
      <xdr:colOff>138163</xdr:colOff>
      <xdr:row>19</xdr:row>
      <xdr:rowOff>95635</xdr:rowOff>
    </xdr:to>
    <xdr:sp macro="" textlink="">
      <xdr:nvSpPr>
        <xdr:cNvPr id="104" name="円/楕円 10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9038549" y="4229159"/>
          <a:ext cx="420813" cy="190826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48</xdr:col>
      <xdr:colOff>7207</xdr:colOff>
      <xdr:row>15</xdr:row>
      <xdr:rowOff>117506</xdr:rowOff>
    </xdr:from>
    <xdr:to>
      <xdr:col>48</xdr:col>
      <xdr:colOff>163070</xdr:colOff>
      <xdr:row>16</xdr:row>
      <xdr:rowOff>18723</xdr:rowOff>
    </xdr:to>
    <xdr:sp macro="" textlink="">
      <xdr:nvSpPr>
        <xdr:cNvPr id="105" name="円/楕円 10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>
          <a:spLocks noChangeAspect="1"/>
        </xdr:cNvSpPr>
      </xdr:nvSpPr>
      <xdr:spPr bwMode="auto">
        <a:xfrm>
          <a:off x="8343249" y="3433397"/>
          <a:ext cx="144000" cy="144000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49</xdr:col>
      <xdr:colOff>40544</xdr:colOff>
      <xdr:row>15</xdr:row>
      <xdr:rowOff>117506</xdr:rowOff>
    </xdr:from>
    <xdr:to>
      <xdr:col>50</xdr:col>
      <xdr:colOff>10230</xdr:colOff>
      <xdr:row>16</xdr:row>
      <xdr:rowOff>18723</xdr:rowOff>
    </xdr:to>
    <xdr:sp macro="" textlink="">
      <xdr:nvSpPr>
        <xdr:cNvPr id="106" name="円/楕円 10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>
          <a:spLocks noChangeAspect="1"/>
        </xdr:cNvSpPr>
      </xdr:nvSpPr>
      <xdr:spPr bwMode="auto">
        <a:xfrm>
          <a:off x="8539702" y="3433397"/>
          <a:ext cx="144000" cy="144000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50</xdr:col>
      <xdr:colOff>70310</xdr:colOff>
      <xdr:row>15</xdr:row>
      <xdr:rowOff>117506</xdr:rowOff>
    </xdr:from>
    <xdr:to>
      <xdr:col>51</xdr:col>
      <xdr:colOff>41669</xdr:colOff>
      <xdr:row>16</xdr:row>
      <xdr:rowOff>18723</xdr:rowOff>
    </xdr:to>
    <xdr:sp macro="" textlink="">
      <xdr:nvSpPr>
        <xdr:cNvPr id="107" name="円/楕円 10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>
          <a:spLocks noChangeAspect="1"/>
        </xdr:cNvSpPr>
      </xdr:nvSpPr>
      <xdr:spPr bwMode="auto">
        <a:xfrm>
          <a:off x="8742108" y="3433397"/>
          <a:ext cx="144000" cy="144000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88526</xdr:colOff>
      <xdr:row>15</xdr:row>
      <xdr:rowOff>120949</xdr:rowOff>
    </xdr:from>
    <xdr:to>
      <xdr:col>44</xdr:col>
      <xdr:colOff>228372</xdr:colOff>
      <xdr:row>16</xdr:row>
      <xdr:rowOff>22166</xdr:rowOff>
    </xdr:to>
    <xdr:sp macro="" textlink="">
      <xdr:nvSpPr>
        <xdr:cNvPr id="108" name="正方形/長方形 107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>
          <a:spLocks noChangeAspect="1"/>
        </xdr:cNvSpPr>
      </xdr:nvSpPr>
      <xdr:spPr bwMode="auto">
        <a:xfrm>
          <a:off x="7732100" y="3436840"/>
          <a:ext cx="142706" cy="144000"/>
        </a:xfrm>
        <a:prstGeom prst="rect">
          <a:avLst/>
        </a:prstGeom>
        <a:solidFill>
          <a:sysClr val="window" lastClr="FFFFFF"/>
        </a:solidFill>
        <a:ln w="9525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45</xdr:col>
      <xdr:colOff>121863</xdr:colOff>
      <xdr:row>15</xdr:row>
      <xdr:rowOff>120949</xdr:rowOff>
    </xdr:from>
    <xdr:to>
      <xdr:col>46</xdr:col>
      <xdr:colOff>90807</xdr:colOff>
      <xdr:row>16</xdr:row>
      <xdr:rowOff>22166</xdr:rowOff>
    </xdr:to>
    <xdr:sp macro="" textlink="">
      <xdr:nvSpPr>
        <xdr:cNvPr id="109" name="正方形/長方形 108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>
          <a:spLocks noChangeAspect="1"/>
        </xdr:cNvSpPr>
      </xdr:nvSpPr>
      <xdr:spPr bwMode="auto">
        <a:xfrm>
          <a:off x="7928553" y="3436840"/>
          <a:ext cx="142706" cy="144000"/>
        </a:xfrm>
        <a:prstGeom prst="rect">
          <a:avLst/>
        </a:prstGeom>
        <a:solidFill>
          <a:sysClr val="window" lastClr="FFFFFF"/>
        </a:solidFill>
        <a:ln w="9525"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48</xdr:col>
      <xdr:colOff>28638</xdr:colOff>
      <xdr:row>17</xdr:row>
      <xdr:rowOff>153224</xdr:rowOff>
    </xdr:from>
    <xdr:to>
      <xdr:col>49</xdr:col>
      <xdr:colOff>3305</xdr:colOff>
      <xdr:row>18</xdr:row>
      <xdr:rowOff>41240</xdr:rowOff>
    </xdr:to>
    <xdr:sp macro="" textlink="">
      <xdr:nvSpPr>
        <xdr:cNvPr id="110" name="円/楕円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>
          <a:spLocks noChangeAspect="1"/>
        </xdr:cNvSpPr>
      </xdr:nvSpPr>
      <xdr:spPr bwMode="auto">
        <a:xfrm>
          <a:off x="8355155" y="3951318"/>
          <a:ext cx="144000" cy="144000"/>
        </a:xfrm>
        <a:prstGeom prst="ellipse">
          <a:avLst/>
        </a:prstGeom>
        <a:solidFill>
          <a:sysClr val="window" lastClr="FFFFFF"/>
        </a:solidFill>
        <a:ln w="381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38100</xdr:rowOff>
        </xdr:from>
        <xdr:to>
          <xdr:col>8</xdr:col>
          <xdr:colOff>85725</xdr:colOff>
          <xdr:row>45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44</xdr:row>
          <xdr:rowOff>38100</xdr:rowOff>
        </xdr:from>
        <xdr:to>
          <xdr:col>12</xdr:col>
          <xdr:colOff>85725</xdr:colOff>
          <xdr:row>45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44</xdr:row>
          <xdr:rowOff>38100</xdr:rowOff>
        </xdr:from>
        <xdr:to>
          <xdr:col>17</xdr:col>
          <xdr:colOff>47625</xdr:colOff>
          <xdr:row>45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38100</xdr:rowOff>
        </xdr:from>
        <xdr:to>
          <xdr:col>8</xdr:col>
          <xdr:colOff>85725</xdr:colOff>
          <xdr:row>46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45</xdr:row>
          <xdr:rowOff>38100</xdr:rowOff>
        </xdr:from>
        <xdr:to>
          <xdr:col>12</xdr:col>
          <xdr:colOff>85725</xdr:colOff>
          <xdr:row>46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45</xdr:row>
          <xdr:rowOff>38100</xdr:rowOff>
        </xdr:from>
        <xdr:to>
          <xdr:col>17</xdr:col>
          <xdr:colOff>47625</xdr:colOff>
          <xdr:row>46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38100</xdr:rowOff>
        </xdr:from>
        <xdr:to>
          <xdr:col>8</xdr:col>
          <xdr:colOff>85725</xdr:colOff>
          <xdr:row>47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46</xdr:row>
          <xdr:rowOff>38100</xdr:rowOff>
        </xdr:from>
        <xdr:to>
          <xdr:col>12</xdr:col>
          <xdr:colOff>85725</xdr:colOff>
          <xdr:row>47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46</xdr:row>
          <xdr:rowOff>38100</xdr:rowOff>
        </xdr:from>
        <xdr:to>
          <xdr:col>18</xdr:col>
          <xdr:colOff>47625</xdr:colOff>
          <xdr:row>47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47</xdr:row>
          <xdr:rowOff>38100</xdr:rowOff>
        </xdr:from>
        <xdr:to>
          <xdr:col>8</xdr:col>
          <xdr:colOff>85725</xdr:colOff>
          <xdr:row>48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38100</xdr:rowOff>
        </xdr:from>
        <xdr:to>
          <xdr:col>12</xdr:col>
          <xdr:colOff>85725</xdr:colOff>
          <xdr:row>48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38100</xdr:rowOff>
        </xdr:from>
        <xdr:to>
          <xdr:col>18</xdr:col>
          <xdr:colOff>47625</xdr:colOff>
          <xdr:row>48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48</xdr:row>
          <xdr:rowOff>38100</xdr:rowOff>
        </xdr:from>
        <xdr:to>
          <xdr:col>8</xdr:col>
          <xdr:colOff>85725</xdr:colOff>
          <xdr:row>49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48</xdr:row>
          <xdr:rowOff>38100</xdr:rowOff>
        </xdr:from>
        <xdr:to>
          <xdr:col>12</xdr:col>
          <xdr:colOff>85725</xdr:colOff>
          <xdr:row>49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49</xdr:row>
          <xdr:rowOff>38100</xdr:rowOff>
        </xdr:from>
        <xdr:to>
          <xdr:col>8</xdr:col>
          <xdr:colOff>85725</xdr:colOff>
          <xdr:row>50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49</xdr:row>
          <xdr:rowOff>38100</xdr:rowOff>
        </xdr:from>
        <xdr:to>
          <xdr:col>12</xdr:col>
          <xdr:colOff>85725</xdr:colOff>
          <xdr:row>50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50</xdr:row>
          <xdr:rowOff>38100</xdr:rowOff>
        </xdr:from>
        <xdr:to>
          <xdr:col>8</xdr:col>
          <xdr:colOff>85725</xdr:colOff>
          <xdr:row>51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50</xdr:row>
          <xdr:rowOff>38100</xdr:rowOff>
        </xdr:from>
        <xdr:to>
          <xdr:col>12</xdr:col>
          <xdr:colOff>85725</xdr:colOff>
          <xdr:row>51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51</xdr:row>
          <xdr:rowOff>38100</xdr:rowOff>
        </xdr:from>
        <xdr:to>
          <xdr:col>8</xdr:col>
          <xdr:colOff>85725</xdr:colOff>
          <xdr:row>52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38100</xdr:rowOff>
        </xdr:from>
        <xdr:to>
          <xdr:col>12</xdr:col>
          <xdr:colOff>85725</xdr:colOff>
          <xdr:row>52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52</xdr:row>
          <xdr:rowOff>38100</xdr:rowOff>
        </xdr:from>
        <xdr:to>
          <xdr:col>8</xdr:col>
          <xdr:colOff>85725</xdr:colOff>
          <xdr:row>53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52</xdr:row>
          <xdr:rowOff>38100</xdr:rowOff>
        </xdr:from>
        <xdr:to>
          <xdr:col>12</xdr:col>
          <xdr:colOff>85725</xdr:colOff>
          <xdr:row>53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38100</xdr:rowOff>
        </xdr:from>
        <xdr:to>
          <xdr:col>8</xdr:col>
          <xdr:colOff>85725</xdr:colOff>
          <xdr:row>54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53</xdr:row>
          <xdr:rowOff>38100</xdr:rowOff>
        </xdr:from>
        <xdr:to>
          <xdr:col>12</xdr:col>
          <xdr:colOff>85725</xdr:colOff>
          <xdr:row>54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54</xdr:row>
          <xdr:rowOff>38100</xdr:rowOff>
        </xdr:from>
        <xdr:to>
          <xdr:col>8</xdr:col>
          <xdr:colOff>85725</xdr:colOff>
          <xdr:row>55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54</xdr:row>
          <xdr:rowOff>38100</xdr:rowOff>
        </xdr:from>
        <xdr:to>
          <xdr:col>12</xdr:col>
          <xdr:colOff>85725</xdr:colOff>
          <xdr:row>55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57</xdr:row>
          <xdr:rowOff>38100</xdr:rowOff>
        </xdr:from>
        <xdr:to>
          <xdr:col>8</xdr:col>
          <xdr:colOff>85725</xdr:colOff>
          <xdr:row>58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57</xdr:row>
          <xdr:rowOff>38100</xdr:rowOff>
        </xdr:from>
        <xdr:to>
          <xdr:col>12</xdr:col>
          <xdr:colOff>85725</xdr:colOff>
          <xdr:row>58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57</xdr:row>
          <xdr:rowOff>38100</xdr:rowOff>
        </xdr:from>
        <xdr:to>
          <xdr:col>18</xdr:col>
          <xdr:colOff>47625</xdr:colOff>
          <xdr:row>58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58</xdr:row>
          <xdr:rowOff>38100</xdr:rowOff>
        </xdr:from>
        <xdr:to>
          <xdr:col>8</xdr:col>
          <xdr:colOff>85725</xdr:colOff>
          <xdr:row>59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58</xdr:row>
          <xdr:rowOff>38100</xdr:rowOff>
        </xdr:from>
        <xdr:to>
          <xdr:col>12</xdr:col>
          <xdr:colOff>85725</xdr:colOff>
          <xdr:row>59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58</xdr:row>
          <xdr:rowOff>38100</xdr:rowOff>
        </xdr:from>
        <xdr:to>
          <xdr:col>18</xdr:col>
          <xdr:colOff>47625</xdr:colOff>
          <xdr:row>59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59</xdr:row>
          <xdr:rowOff>38100</xdr:rowOff>
        </xdr:from>
        <xdr:to>
          <xdr:col>8</xdr:col>
          <xdr:colOff>85725</xdr:colOff>
          <xdr:row>60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38100</xdr:rowOff>
        </xdr:from>
        <xdr:to>
          <xdr:col>12</xdr:col>
          <xdr:colOff>85725</xdr:colOff>
          <xdr:row>60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59</xdr:row>
          <xdr:rowOff>38100</xdr:rowOff>
        </xdr:from>
        <xdr:to>
          <xdr:col>18</xdr:col>
          <xdr:colOff>47625</xdr:colOff>
          <xdr:row>60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61</xdr:row>
          <xdr:rowOff>38100</xdr:rowOff>
        </xdr:from>
        <xdr:to>
          <xdr:col>8</xdr:col>
          <xdr:colOff>85725</xdr:colOff>
          <xdr:row>62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61</xdr:row>
          <xdr:rowOff>38100</xdr:rowOff>
        </xdr:from>
        <xdr:to>
          <xdr:col>12</xdr:col>
          <xdr:colOff>85725</xdr:colOff>
          <xdr:row>62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61</xdr:row>
          <xdr:rowOff>38100</xdr:rowOff>
        </xdr:from>
        <xdr:to>
          <xdr:col>18</xdr:col>
          <xdr:colOff>47625</xdr:colOff>
          <xdr:row>62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62</xdr:row>
          <xdr:rowOff>38100</xdr:rowOff>
        </xdr:from>
        <xdr:to>
          <xdr:col>8</xdr:col>
          <xdr:colOff>85725</xdr:colOff>
          <xdr:row>63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62</xdr:row>
          <xdr:rowOff>38100</xdr:rowOff>
        </xdr:from>
        <xdr:to>
          <xdr:col>12</xdr:col>
          <xdr:colOff>85725</xdr:colOff>
          <xdr:row>63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62</xdr:row>
          <xdr:rowOff>38100</xdr:rowOff>
        </xdr:from>
        <xdr:to>
          <xdr:col>18</xdr:col>
          <xdr:colOff>47625</xdr:colOff>
          <xdr:row>63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63</xdr:row>
          <xdr:rowOff>38100</xdr:rowOff>
        </xdr:from>
        <xdr:to>
          <xdr:col>8</xdr:col>
          <xdr:colOff>85725</xdr:colOff>
          <xdr:row>64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63</xdr:row>
          <xdr:rowOff>38100</xdr:rowOff>
        </xdr:from>
        <xdr:to>
          <xdr:col>12</xdr:col>
          <xdr:colOff>85725</xdr:colOff>
          <xdr:row>64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63</xdr:row>
          <xdr:rowOff>38100</xdr:rowOff>
        </xdr:from>
        <xdr:to>
          <xdr:col>18</xdr:col>
          <xdr:colOff>47625</xdr:colOff>
          <xdr:row>64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64</xdr:row>
          <xdr:rowOff>38100</xdr:rowOff>
        </xdr:from>
        <xdr:to>
          <xdr:col>8</xdr:col>
          <xdr:colOff>85725</xdr:colOff>
          <xdr:row>65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64</xdr:row>
          <xdr:rowOff>38100</xdr:rowOff>
        </xdr:from>
        <xdr:to>
          <xdr:col>12</xdr:col>
          <xdr:colOff>85725</xdr:colOff>
          <xdr:row>65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64</xdr:row>
          <xdr:rowOff>38100</xdr:rowOff>
        </xdr:from>
        <xdr:to>
          <xdr:col>18</xdr:col>
          <xdr:colOff>47625</xdr:colOff>
          <xdr:row>65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65</xdr:row>
          <xdr:rowOff>38100</xdr:rowOff>
        </xdr:from>
        <xdr:to>
          <xdr:col>8</xdr:col>
          <xdr:colOff>85725</xdr:colOff>
          <xdr:row>66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65</xdr:row>
          <xdr:rowOff>38100</xdr:rowOff>
        </xdr:from>
        <xdr:to>
          <xdr:col>12</xdr:col>
          <xdr:colOff>85725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65</xdr:row>
          <xdr:rowOff>38100</xdr:rowOff>
        </xdr:from>
        <xdr:to>
          <xdr:col>18</xdr:col>
          <xdr:colOff>47625</xdr:colOff>
          <xdr:row>66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67</xdr:row>
          <xdr:rowOff>38100</xdr:rowOff>
        </xdr:from>
        <xdr:to>
          <xdr:col>8</xdr:col>
          <xdr:colOff>85725</xdr:colOff>
          <xdr:row>68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67</xdr:row>
          <xdr:rowOff>38100</xdr:rowOff>
        </xdr:from>
        <xdr:to>
          <xdr:col>12</xdr:col>
          <xdr:colOff>85725</xdr:colOff>
          <xdr:row>68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67</xdr:row>
          <xdr:rowOff>38100</xdr:rowOff>
        </xdr:from>
        <xdr:to>
          <xdr:col>18</xdr:col>
          <xdr:colOff>47625</xdr:colOff>
          <xdr:row>68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38100</xdr:rowOff>
        </xdr:from>
        <xdr:to>
          <xdr:col>8</xdr:col>
          <xdr:colOff>85725</xdr:colOff>
          <xdr:row>69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68</xdr:row>
          <xdr:rowOff>38100</xdr:rowOff>
        </xdr:from>
        <xdr:to>
          <xdr:col>12</xdr:col>
          <xdr:colOff>85725</xdr:colOff>
          <xdr:row>69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68</xdr:row>
          <xdr:rowOff>38100</xdr:rowOff>
        </xdr:from>
        <xdr:to>
          <xdr:col>18</xdr:col>
          <xdr:colOff>47625</xdr:colOff>
          <xdr:row>69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38100</xdr:rowOff>
        </xdr:from>
        <xdr:to>
          <xdr:col>8</xdr:col>
          <xdr:colOff>85725</xdr:colOff>
          <xdr:row>70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69</xdr:row>
          <xdr:rowOff>38100</xdr:rowOff>
        </xdr:from>
        <xdr:to>
          <xdr:col>12</xdr:col>
          <xdr:colOff>85725</xdr:colOff>
          <xdr:row>70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69</xdr:row>
          <xdr:rowOff>38100</xdr:rowOff>
        </xdr:from>
        <xdr:to>
          <xdr:col>18</xdr:col>
          <xdr:colOff>47625</xdr:colOff>
          <xdr:row>70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70</xdr:row>
          <xdr:rowOff>38100</xdr:rowOff>
        </xdr:from>
        <xdr:to>
          <xdr:col>8</xdr:col>
          <xdr:colOff>85725</xdr:colOff>
          <xdr:row>71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70</xdr:row>
          <xdr:rowOff>38100</xdr:rowOff>
        </xdr:from>
        <xdr:to>
          <xdr:col>12</xdr:col>
          <xdr:colOff>85725</xdr:colOff>
          <xdr:row>71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70</xdr:row>
          <xdr:rowOff>38100</xdr:rowOff>
        </xdr:from>
        <xdr:to>
          <xdr:col>18</xdr:col>
          <xdr:colOff>47625</xdr:colOff>
          <xdr:row>71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71</xdr:row>
          <xdr:rowOff>38100</xdr:rowOff>
        </xdr:from>
        <xdr:to>
          <xdr:col>8</xdr:col>
          <xdr:colOff>85725</xdr:colOff>
          <xdr:row>72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71</xdr:row>
          <xdr:rowOff>38100</xdr:rowOff>
        </xdr:from>
        <xdr:to>
          <xdr:col>12</xdr:col>
          <xdr:colOff>85725</xdr:colOff>
          <xdr:row>72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71</xdr:row>
          <xdr:rowOff>38100</xdr:rowOff>
        </xdr:from>
        <xdr:to>
          <xdr:col>18</xdr:col>
          <xdr:colOff>47625</xdr:colOff>
          <xdr:row>72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65</xdr:row>
          <xdr:rowOff>47625</xdr:rowOff>
        </xdr:from>
        <xdr:to>
          <xdr:col>40</xdr:col>
          <xdr:colOff>114300</xdr:colOff>
          <xdr:row>65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65</xdr:row>
          <xdr:rowOff>47625</xdr:rowOff>
        </xdr:from>
        <xdr:to>
          <xdr:col>38</xdr:col>
          <xdr:colOff>114300</xdr:colOff>
          <xdr:row>65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50</xdr:row>
          <xdr:rowOff>38100</xdr:rowOff>
        </xdr:from>
        <xdr:to>
          <xdr:col>16</xdr:col>
          <xdr:colOff>57150</xdr:colOff>
          <xdr:row>51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38100</xdr:rowOff>
        </xdr:from>
        <xdr:to>
          <xdr:col>16</xdr:col>
          <xdr:colOff>57150</xdr:colOff>
          <xdr:row>52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52</xdr:row>
          <xdr:rowOff>38100</xdr:rowOff>
        </xdr:from>
        <xdr:to>
          <xdr:col>16</xdr:col>
          <xdr:colOff>57150</xdr:colOff>
          <xdr:row>53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38100</xdr:rowOff>
        </xdr:from>
        <xdr:to>
          <xdr:col>16</xdr:col>
          <xdr:colOff>57150</xdr:colOff>
          <xdr:row>54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54</xdr:row>
          <xdr:rowOff>38100</xdr:rowOff>
        </xdr:from>
        <xdr:to>
          <xdr:col>16</xdr:col>
          <xdr:colOff>57150</xdr:colOff>
          <xdr:row>55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55</xdr:row>
          <xdr:rowOff>114300</xdr:rowOff>
        </xdr:from>
        <xdr:to>
          <xdr:col>12</xdr:col>
          <xdr:colOff>95250</xdr:colOff>
          <xdr:row>55</xdr:row>
          <xdr:rowOff>371475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114300</xdr:rowOff>
        </xdr:from>
        <xdr:to>
          <xdr:col>8</xdr:col>
          <xdr:colOff>95250</xdr:colOff>
          <xdr:row>55</xdr:row>
          <xdr:rowOff>371475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60</xdr:row>
          <xdr:rowOff>38100</xdr:rowOff>
        </xdr:from>
        <xdr:to>
          <xdr:col>28</xdr:col>
          <xdr:colOff>95250</xdr:colOff>
          <xdr:row>60</xdr:row>
          <xdr:rowOff>257175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60</xdr:row>
          <xdr:rowOff>38100</xdr:rowOff>
        </xdr:from>
        <xdr:to>
          <xdr:col>25</xdr:col>
          <xdr:colOff>76200</xdr:colOff>
          <xdr:row>60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60</xdr:row>
          <xdr:rowOff>38100</xdr:rowOff>
        </xdr:from>
        <xdr:to>
          <xdr:col>22</xdr:col>
          <xdr:colOff>85725</xdr:colOff>
          <xdr:row>60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60</xdr:row>
          <xdr:rowOff>38100</xdr:rowOff>
        </xdr:from>
        <xdr:to>
          <xdr:col>16</xdr:col>
          <xdr:colOff>95250</xdr:colOff>
          <xdr:row>60</xdr:row>
          <xdr:rowOff>257175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60</xdr:row>
          <xdr:rowOff>38100</xdr:rowOff>
        </xdr:from>
        <xdr:to>
          <xdr:col>10</xdr:col>
          <xdr:colOff>85725</xdr:colOff>
          <xdr:row>60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38100</xdr:rowOff>
        </xdr:from>
        <xdr:to>
          <xdr:col>13</xdr:col>
          <xdr:colOff>85725</xdr:colOff>
          <xdr:row>60</xdr:row>
          <xdr:rowOff>257175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43</xdr:row>
          <xdr:rowOff>38100</xdr:rowOff>
        </xdr:from>
        <xdr:to>
          <xdr:col>32</xdr:col>
          <xdr:colOff>85725</xdr:colOff>
          <xdr:row>43</xdr:row>
          <xdr:rowOff>285750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43</xdr:row>
          <xdr:rowOff>38100</xdr:rowOff>
        </xdr:from>
        <xdr:to>
          <xdr:col>36</xdr:col>
          <xdr:colOff>95250</xdr:colOff>
          <xdr:row>43</xdr:row>
          <xdr:rowOff>285750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43</xdr:row>
          <xdr:rowOff>38100</xdr:rowOff>
        </xdr:from>
        <xdr:to>
          <xdr:col>40</xdr:col>
          <xdr:colOff>57150</xdr:colOff>
          <xdr:row>43</xdr:row>
          <xdr:rowOff>285750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37</xdr:row>
          <xdr:rowOff>19050</xdr:rowOff>
        </xdr:from>
        <xdr:to>
          <xdr:col>2</xdr:col>
          <xdr:colOff>85725</xdr:colOff>
          <xdr:row>38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37</xdr:row>
          <xdr:rowOff>19050</xdr:rowOff>
        </xdr:from>
        <xdr:to>
          <xdr:col>12</xdr:col>
          <xdr:colOff>76200</xdr:colOff>
          <xdr:row>38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19050</xdr:rowOff>
        </xdr:from>
        <xdr:to>
          <xdr:col>22</xdr:col>
          <xdr:colOff>85725</xdr:colOff>
          <xdr:row>38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37</xdr:row>
          <xdr:rowOff>19050</xdr:rowOff>
        </xdr:from>
        <xdr:to>
          <xdr:col>32</xdr:col>
          <xdr:colOff>85725</xdr:colOff>
          <xdr:row>38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19050</xdr:rowOff>
        </xdr:from>
        <xdr:to>
          <xdr:col>2</xdr:col>
          <xdr:colOff>85725</xdr:colOff>
          <xdr:row>39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38</xdr:row>
          <xdr:rowOff>19050</xdr:rowOff>
        </xdr:from>
        <xdr:to>
          <xdr:col>12</xdr:col>
          <xdr:colOff>76200</xdr:colOff>
          <xdr:row>39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19050</xdr:rowOff>
        </xdr:from>
        <xdr:to>
          <xdr:col>22</xdr:col>
          <xdr:colOff>85725</xdr:colOff>
          <xdr:row>39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38</xdr:row>
          <xdr:rowOff>19050</xdr:rowOff>
        </xdr:from>
        <xdr:to>
          <xdr:col>32</xdr:col>
          <xdr:colOff>85725</xdr:colOff>
          <xdr:row>39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19050</xdr:rowOff>
        </xdr:from>
        <xdr:to>
          <xdr:col>2</xdr:col>
          <xdr:colOff>85725</xdr:colOff>
          <xdr:row>39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39</xdr:row>
          <xdr:rowOff>19050</xdr:rowOff>
        </xdr:from>
        <xdr:to>
          <xdr:col>2</xdr:col>
          <xdr:colOff>85725</xdr:colOff>
          <xdr:row>40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44</xdr:col>
      <xdr:colOff>0</xdr:colOff>
      <xdr:row>27</xdr:row>
      <xdr:rowOff>0</xdr:rowOff>
    </xdr:from>
    <xdr:to>
      <xdr:col>44</xdr:col>
      <xdr:colOff>180000</xdr:colOff>
      <xdr:row>27</xdr:row>
      <xdr:rowOff>179999</xdr:rowOff>
    </xdr:to>
    <xdr:sp macro="" textlink="">
      <xdr:nvSpPr>
        <xdr:cNvPr id="165" name="円/楕円 164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7600950" y="702945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0</xdr:colOff>
      <xdr:row>28</xdr:row>
      <xdr:rowOff>0</xdr:rowOff>
    </xdr:from>
    <xdr:to>
      <xdr:col>44</xdr:col>
      <xdr:colOff>180000</xdr:colOff>
      <xdr:row>28</xdr:row>
      <xdr:rowOff>179999</xdr:rowOff>
    </xdr:to>
    <xdr:sp macro="" textlink="">
      <xdr:nvSpPr>
        <xdr:cNvPr id="167" name="円/楕円 166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7600950" y="7324725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27</xdr:row>
      <xdr:rowOff>0</xdr:rowOff>
    </xdr:from>
    <xdr:to>
      <xdr:col>47</xdr:col>
      <xdr:colOff>8550</xdr:colOff>
      <xdr:row>27</xdr:row>
      <xdr:rowOff>179999</xdr:rowOff>
    </xdr:to>
    <xdr:sp macro="" textlink="">
      <xdr:nvSpPr>
        <xdr:cNvPr id="169" name="円/楕円 168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8039100" y="702945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29</xdr:row>
      <xdr:rowOff>0</xdr:rowOff>
    </xdr:from>
    <xdr:to>
      <xdr:col>47</xdr:col>
      <xdr:colOff>8550</xdr:colOff>
      <xdr:row>29</xdr:row>
      <xdr:rowOff>179999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8039100" y="762000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9525</xdr:colOff>
      <xdr:row>27</xdr:row>
      <xdr:rowOff>285750</xdr:rowOff>
    </xdr:from>
    <xdr:to>
      <xdr:col>47</xdr:col>
      <xdr:colOff>18075</xdr:colOff>
      <xdr:row>28</xdr:row>
      <xdr:rowOff>170474</xdr:rowOff>
    </xdr:to>
    <xdr:sp macro="" textlink="">
      <xdr:nvSpPr>
        <xdr:cNvPr id="172" name="円/楕円 171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8048625" y="731520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0</xdr:colOff>
      <xdr:row>29</xdr:row>
      <xdr:rowOff>0</xdr:rowOff>
    </xdr:from>
    <xdr:to>
      <xdr:col>44</xdr:col>
      <xdr:colOff>180000</xdr:colOff>
      <xdr:row>29</xdr:row>
      <xdr:rowOff>179999</xdr:rowOff>
    </xdr:to>
    <xdr:sp macro="" textlink="">
      <xdr:nvSpPr>
        <xdr:cNvPr id="173" name="円/楕円 17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7600950" y="762000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52</xdr:col>
      <xdr:colOff>45965</xdr:colOff>
      <xdr:row>14</xdr:row>
      <xdr:rowOff>116097</xdr:rowOff>
    </xdr:from>
    <xdr:to>
      <xdr:col>53</xdr:col>
      <xdr:colOff>54515</xdr:colOff>
      <xdr:row>15</xdr:row>
      <xdr:rowOff>47205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9113765" y="3383172"/>
          <a:ext cx="180000" cy="178758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53</xdr:col>
      <xdr:colOff>122992</xdr:colOff>
      <xdr:row>14</xdr:row>
      <xdr:rowOff>111433</xdr:rowOff>
    </xdr:from>
    <xdr:to>
      <xdr:col>54</xdr:col>
      <xdr:colOff>131542</xdr:colOff>
      <xdr:row>15</xdr:row>
      <xdr:rowOff>43783</xdr:rowOff>
    </xdr:to>
    <xdr:sp macro="" textlink="">
      <xdr:nvSpPr>
        <xdr:cNvPr id="174" name="円/楕円 173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9362242" y="3378508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55</xdr:col>
      <xdr:colOff>18217</xdr:colOff>
      <xdr:row>15</xdr:row>
      <xdr:rowOff>111433</xdr:rowOff>
    </xdr:from>
    <xdr:to>
      <xdr:col>56</xdr:col>
      <xdr:colOff>26767</xdr:colOff>
      <xdr:row>16</xdr:row>
      <xdr:rowOff>43783</xdr:rowOff>
    </xdr:to>
    <xdr:sp macro="" textlink="">
      <xdr:nvSpPr>
        <xdr:cNvPr id="175" name="円/楕円 17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9600367" y="3626158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55</xdr:col>
      <xdr:colOff>18217</xdr:colOff>
      <xdr:row>14</xdr:row>
      <xdr:rowOff>111433</xdr:rowOff>
    </xdr:from>
    <xdr:to>
      <xdr:col>56</xdr:col>
      <xdr:colOff>26767</xdr:colOff>
      <xdr:row>15</xdr:row>
      <xdr:rowOff>43783</xdr:rowOff>
    </xdr:to>
    <xdr:sp macro="" textlink="">
      <xdr:nvSpPr>
        <xdr:cNvPr id="176" name="円/楕円 175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600367" y="3378508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55</xdr:col>
      <xdr:colOff>89621</xdr:colOff>
      <xdr:row>16</xdr:row>
      <xdr:rowOff>192278</xdr:rowOff>
    </xdr:from>
    <xdr:to>
      <xdr:col>57</xdr:col>
      <xdr:colOff>59164</xdr:colOff>
      <xdr:row>17</xdr:row>
      <xdr:rowOff>114300</xdr:rowOff>
    </xdr:to>
    <xdr:sp macro="" textlink="">
      <xdr:nvSpPr>
        <xdr:cNvPr id="177" name="円/楕円 176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9671771" y="3954653"/>
          <a:ext cx="312443" cy="179197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55</xdr:col>
      <xdr:colOff>39329</xdr:colOff>
      <xdr:row>17</xdr:row>
      <xdr:rowOff>181034</xdr:rowOff>
    </xdr:from>
    <xdr:to>
      <xdr:col>57</xdr:col>
      <xdr:colOff>109588</xdr:colOff>
      <xdr:row>18</xdr:row>
      <xdr:rowOff>114685</xdr:rowOff>
    </xdr:to>
    <xdr:sp macro="" textlink="">
      <xdr:nvSpPr>
        <xdr:cNvPr id="178" name="円/楕円 177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9621479" y="4200584"/>
          <a:ext cx="413159" cy="190826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55</xdr:col>
      <xdr:colOff>39329</xdr:colOff>
      <xdr:row>18</xdr:row>
      <xdr:rowOff>161984</xdr:rowOff>
    </xdr:from>
    <xdr:to>
      <xdr:col>57</xdr:col>
      <xdr:colOff>109588</xdr:colOff>
      <xdr:row>19</xdr:row>
      <xdr:rowOff>95635</xdr:rowOff>
    </xdr:to>
    <xdr:sp macro="" textlink="">
      <xdr:nvSpPr>
        <xdr:cNvPr id="179" name="円/楕円 178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9621479" y="4438709"/>
          <a:ext cx="413159" cy="190826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50</xdr:col>
      <xdr:colOff>70310</xdr:colOff>
      <xdr:row>25</xdr:row>
      <xdr:rowOff>117506</xdr:rowOff>
    </xdr:from>
    <xdr:ext cx="142809" cy="148867"/>
    <xdr:sp macro="" textlink="">
      <xdr:nvSpPr>
        <xdr:cNvPr id="180" name="円/楕円 179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>
          <a:spLocks noChangeAspect="1"/>
        </xdr:cNvSpPr>
      </xdr:nvSpPr>
      <xdr:spPr bwMode="auto">
        <a:xfrm>
          <a:off x="8795210" y="3632231"/>
          <a:ext cx="142809" cy="148867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8</xdr:row>
          <xdr:rowOff>28575</xdr:rowOff>
        </xdr:from>
        <xdr:to>
          <xdr:col>21</xdr:col>
          <xdr:colOff>123825</xdr:colOff>
          <xdr:row>9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</xdr:row>
          <xdr:rowOff>28575</xdr:rowOff>
        </xdr:from>
        <xdr:to>
          <xdr:col>21</xdr:col>
          <xdr:colOff>76200</xdr:colOff>
          <xdr:row>10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10</xdr:row>
          <xdr:rowOff>28575</xdr:rowOff>
        </xdr:from>
        <xdr:to>
          <xdr:col>21</xdr:col>
          <xdr:colOff>76200</xdr:colOff>
          <xdr:row>11</xdr:row>
          <xdr:rowOff>38100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11</xdr:row>
          <xdr:rowOff>28575</xdr:rowOff>
        </xdr:from>
        <xdr:to>
          <xdr:col>21</xdr:col>
          <xdr:colOff>76200</xdr:colOff>
          <xdr:row>12</xdr:row>
          <xdr:rowOff>38100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12</xdr:row>
          <xdr:rowOff>28575</xdr:rowOff>
        </xdr:from>
        <xdr:to>
          <xdr:col>21</xdr:col>
          <xdr:colOff>76200</xdr:colOff>
          <xdr:row>13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13</xdr:row>
          <xdr:rowOff>28575</xdr:rowOff>
        </xdr:from>
        <xdr:to>
          <xdr:col>21</xdr:col>
          <xdr:colOff>76200</xdr:colOff>
          <xdr:row>14</xdr:row>
          <xdr:rowOff>38100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14</xdr:row>
          <xdr:rowOff>28575</xdr:rowOff>
        </xdr:from>
        <xdr:to>
          <xdr:col>21</xdr:col>
          <xdr:colOff>76200</xdr:colOff>
          <xdr:row>15</xdr:row>
          <xdr:rowOff>38100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15</xdr:row>
          <xdr:rowOff>28575</xdr:rowOff>
        </xdr:from>
        <xdr:to>
          <xdr:col>21</xdr:col>
          <xdr:colOff>76200</xdr:colOff>
          <xdr:row>16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16</xdr:row>
          <xdr:rowOff>28575</xdr:rowOff>
        </xdr:from>
        <xdr:to>
          <xdr:col>21</xdr:col>
          <xdr:colOff>76200</xdr:colOff>
          <xdr:row>17</xdr:row>
          <xdr:rowOff>38100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17</xdr:row>
          <xdr:rowOff>28575</xdr:rowOff>
        </xdr:from>
        <xdr:to>
          <xdr:col>21</xdr:col>
          <xdr:colOff>76200</xdr:colOff>
          <xdr:row>18</xdr:row>
          <xdr:rowOff>38100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18</xdr:row>
          <xdr:rowOff>28575</xdr:rowOff>
        </xdr:from>
        <xdr:to>
          <xdr:col>21</xdr:col>
          <xdr:colOff>76200</xdr:colOff>
          <xdr:row>19</xdr:row>
          <xdr:rowOff>38100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8</xdr:row>
          <xdr:rowOff>28575</xdr:rowOff>
        </xdr:from>
        <xdr:to>
          <xdr:col>24</xdr:col>
          <xdr:colOff>76200</xdr:colOff>
          <xdr:row>9</xdr:row>
          <xdr:rowOff>38100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</xdr:row>
          <xdr:rowOff>28575</xdr:rowOff>
        </xdr:from>
        <xdr:to>
          <xdr:col>24</xdr:col>
          <xdr:colOff>76200</xdr:colOff>
          <xdr:row>10</xdr:row>
          <xdr:rowOff>38100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10</xdr:row>
          <xdr:rowOff>28575</xdr:rowOff>
        </xdr:from>
        <xdr:to>
          <xdr:col>24</xdr:col>
          <xdr:colOff>76200</xdr:colOff>
          <xdr:row>11</xdr:row>
          <xdr:rowOff>38100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11</xdr:row>
          <xdr:rowOff>28575</xdr:rowOff>
        </xdr:from>
        <xdr:to>
          <xdr:col>24</xdr:col>
          <xdr:colOff>76200</xdr:colOff>
          <xdr:row>12</xdr:row>
          <xdr:rowOff>38100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12</xdr:row>
          <xdr:rowOff>28575</xdr:rowOff>
        </xdr:from>
        <xdr:to>
          <xdr:col>24</xdr:col>
          <xdr:colOff>76200</xdr:colOff>
          <xdr:row>13</xdr:row>
          <xdr:rowOff>38100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13</xdr:row>
          <xdr:rowOff>28575</xdr:rowOff>
        </xdr:from>
        <xdr:to>
          <xdr:col>24</xdr:col>
          <xdr:colOff>76200</xdr:colOff>
          <xdr:row>14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14</xdr:row>
          <xdr:rowOff>28575</xdr:rowOff>
        </xdr:from>
        <xdr:to>
          <xdr:col>24</xdr:col>
          <xdr:colOff>76200</xdr:colOff>
          <xdr:row>15</xdr:row>
          <xdr:rowOff>38100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15</xdr:row>
          <xdr:rowOff>28575</xdr:rowOff>
        </xdr:from>
        <xdr:to>
          <xdr:col>24</xdr:col>
          <xdr:colOff>76200</xdr:colOff>
          <xdr:row>16</xdr:row>
          <xdr:rowOff>38100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16</xdr:row>
          <xdr:rowOff>28575</xdr:rowOff>
        </xdr:from>
        <xdr:to>
          <xdr:col>24</xdr:col>
          <xdr:colOff>76200</xdr:colOff>
          <xdr:row>17</xdr:row>
          <xdr:rowOff>38100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17</xdr:row>
          <xdr:rowOff>28575</xdr:rowOff>
        </xdr:from>
        <xdr:to>
          <xdr:col>24</xdr:col>
          <xdr:colOff>76200</xdr:colOff>
          <xdr:row>18</xdr:row>
          <xdr:rowOff>38100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18</xdr:row>
          <xdr:rowOff>28575</xdr:rowOff>
        </xdr:from>
        <xdr:to>
          <xdr:col>24</xdr:col>
          <xdr:colOff>76200</xdr:colOff>
          <xdr:row>19</xdr:row>
          <xdr:rowOff>38100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20</xdr:row>
          <xdr:rowOff>28575</xdr:rowOff>
        </xdr:from>
        <xdr:to>
          <xdr:col>21</xdr:col>
          <xdr:colOff>76200</xdr:colOff>
          <xdr:row>21</xdr:row>
          <xdr:rowOff>38100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28575</xdr:rowOff>
        </xdr:from>
        <xdr:to>
          <xdr:col>21</xdr:col>
          <xdr:colOff>76200</xdr:colOff>
          <xdr:row>22</xdr:row>
          <xdr:rowOff>38100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22</xdr:row>
          <xdr:rowOff>28575</xdr:rowOff>
        </xdr:from>
        <xdr:to>
          <xdr:col>21</xdr:col>
          <xdr:colOff>76200</xdr:colOff>
          <xdr:row>23</xdr:row>
          <xdr:rowOff>38100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20</xdr:row>
          <xdr:rowOff>28575</xdr:rowOff>
        </xdr:from>
        <xdr:to>
          <xdr:col>24</xdr:col>
          <xdr:colOff>76200</xdr:colOff>
          <xdr:row>21</xdr:row>
          <xdr:rowOff>38100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21</xdr:row>
          <xdr:rowOff>28575</xdr:rowOff>
        </xdr:from>
        <xdr:to>
          <xdr:col>24</xdr:col>
          <xdr:colOff>76200</xdr:colOff>
          <xdr:row>22</xdr:row>
          <xdr:rowOff>38100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28575</xdr:rowOff>
        </xdr:from>
        <xdr:to>
          <xdr:col>24</xdr:col>
          <xdr:colOff>76200</xdr:colOff>
          <xdr:row>23</xdr:row>
          <xdr:rowOff>38100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23</xdr:row>
          <xdr:rowOff>28575</xdr:rowOff>
        </xdr:from>
        <xdr:to>
          <xdr:col>21</xdr:col>
          <xdr:colOff>76200</xdr:colOff>
          <xdr:row>24</xdr:row>
          <xdr:rowOff>38100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28575</xdr:rowOff>
        </xdr:from>
        <xdr:to>
          <xdr:col>21</xdr:col>
          <xdr:colOff>76200</xdr:colOff>
          <xdr:row>25</xdr:row>
          <xdr:rowOff>38100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</xdr:row>
          <xdr:rowOff>28575</xdr:rowOff>
        </xdr:from>
        <xdr:to>
          <xdr:col>24</xdr:col>
          <xdr:colOff>76200</xdr:colOff>
          <xdr:row>24</xdr:row>
          <xdr:rowOff>38100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24</xdr:row>
          <xdr:rowOff>28575</xdr:rowOff>
        </xdr:from>
        <xdr:to>
          <xdr:col>24</xdr:col>
          <xdr:colOff>76200</xdr:colOff>
          <xdr:row>25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76200</xdr:colOff>
          <xdr:row>26</xdr:row>
          <xdr:rowOff>38100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26</xdr:row>
          <xdr:rowOff>28575</xdr:rowOff>
        </xdr:from>
        <xdr:to>
          <xdr:col>21</xdr:col>
          <xdr:colOff>76200</xdr:colOff>
          <xdr:row>27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27</xdr:row>
          <xdr:rowOff>28575</xdr:rowOff>
        </xdr:from>
        <xdr:to>
          <xdr:col>21</xdr:col>
          <xdr:colOff>76200</xdr:colOff>
          <xdr:row>28</xdr:row>
          <xdr:rowOff>38100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28575</xdr:rowOff>
        </xdr:from>
        <xdr:to>
          <xdr:col>24</xdr:col>
          <xdr:colOff>76200</xdr:colOff>
          <xdr:row>26</xdr:row>
          <xdr:rowOff>38100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28575</xdr:rowOff>
        </xdr:from>
        <xdr:to>
          <xdr:col>24</xdr:col>
          <xdr:colOff>76200</xdr:colOff>
          <xdr:row>27</xdr:row>
          <xdr:rowOff>38100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27</xdr:row>
          <xdr:rowOff>28575</xdr:rowOff>
        </xdr:from>
        <xdr:to>
          <xdr:col>24</xdr:col>
          <xdr:colOff>76200</xdr:colOff>
          <xdr:row>28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28575</xdr:rowOff>
        </xdr:from>
        <xdr:to>
          <xdr:col>21</xdr:col>
          <xdr:colOff>76200</xdr:colOff>
          <xdr:row>29</xdr:row>
          <xdr:rowOff>38100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29</xdr:row>
          <xdr:rowOff>28575</xdr:rowOff>
        </xdr:from>
        <xdr:to>
          <xdr:col>21</xdr:col>
          <xdr:colOff>76200</xdr:colOff>
          <xdr:row>30</xdr:row>
          <xdr:rowOff>38100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28575</xdr:rowOff>
        </xdr:from>
        <xdr:to>
          <xdr:col>21</xdr:col>
          <xdr:colOff>76200</xdr:colOff>
          <xdr:row>31</xdr:row>
          <xdr:rowOff>38100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31</xdr:row>
          <xdr:rowOff>28575</xdr:rowOff>
        </xdr:from>
        <xdr:to>
          <xdr:col>21</xdr:col>
          <xdr:colOff>76200</xdr:colOff>
          <xdr:row>32</xdr:row>
          <xdr:rowOff>38100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28575</xdr:rowOff>
        </xdr:from>
        <xdr:to>
          <xdr:col>21</xdr:col>
          <xdr:colOff>76200</xdr:colOff>
          <xdr:row>33</xdr:row>
          <xdr:rowOff>38100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28</xdr:row>
          <xdr:rowOff>28575</xdr:rowOff>
        </xdr:from>
        <xdr:to>
          <xdr:col>24</xdr:col>
          <xdr:colOff>76200</xdr:colOff>
          <xdr:row>29</xdr:row>
          <xdr:rowOff>38100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29</xdr:row>
          <xdr:rowOff>28575</xdr:rowOff>
        </xdr:from>
        <xdr:to>
          <xdr:col>24</xdr:col>
          <xdr:colOff>76200</xdr:colOff>
          <xdr:row>30</xdr:row>
          <xdr:rowOff>38100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28575</xdr:rowOff>
        </xdr:from>
        <xdr:to>
          <xdr:col>24</xdr:col>
          <xdr:colOff>76200</xdr:colOff>
          <xdr:row>31</xdr:row>
          <xdr:rowOff>38100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31</xdr:row>
          <xdr:rowOff>28575</xdr:rowOff>
        </xdr:from>
        <xdr:to>
          <xdr:col>24</xdr:col>
          <xdr:colOff>76200</xdr:colOff>
          <xdr:row>32</xdr:row>
          <xdr:rowOff>38100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28575</xdr:rowOff>
        </xdr:from>
        <xdr:to>
          <xdr:col>24</xdr:col>
          <xdr:colOff>76200</xdr:colOff>
          <xdr:row>33</xdr:row>
          <xdr:rowOff>38100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0</xdr:rowOff>
        </xdr:from>
        <xdr:to>
          <xdr:col>4</xdr:col>
          <xdr:colOff>104775</xdr:colOff>
          <xdr:row>7</xdr:row>
          <xdr:rowOff>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4</xdr:col>
          <xdr:colOff>104775</xdr:colOff>
          <xdr:row>6</xdr:row>
          <xdr:rowOff>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0</xdr:rowOff>
        </xdr:from>
        <xdr:to>
          <xdr:col>10</xdr:col>
          <xdr:colOff>104775</xdr:colOff>
          <xdr:row>6</xdr:row>
          <xdr:rowOff>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20</xdr:col>
          <xdr:colOff>104775</xdr:colOff>
          <xdr:row>6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20</xdr:col>
          <xdr:colOff>104775</xdr:colOff>
          <xdr:row>7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34</xdr:row>
          <xdr:rowOff>19050</xdr:rowOff>
        </xdr:from>
        <xdr:to>
          <xdr:col>11</xdr:col>
          <xdr:colOff>104775</xdr:colOff>
          <xdr:row>35</xdr:row>
          <xdr:rowOff>19050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19050</xdr:rowOff>
        </xdr:from>
        <xdr:to>
          <xdr:col>14</xdr:col>
          <xdr:colOff>104775</xdr:colOff>
          <xdr:row>35</xdr:row>
          <xdr:rowOff>19050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34</xdr:row>
          <xdr:rowOff>19050</xdr:rowOff>
        </xdr:from>
        <xdr:to>
          <xdr:col>18</xdr:col>
          <xdr:colOff>104775</xdr:colOff>
          <xdr:row>35</xdr:row>
          <xdr:rowOff>19050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19050</xdr:rowOff>
        </xdr:from>
        <xdr:to>
          <xdr:col>21</xdr:col>
          <xdr:colOff>104775</xdr:colOff>
          <xdr:row>35</xdr:row>
          <xdr:rowOff>19050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19050</xdr:rowOff>
        </xdr:from>
        <xdr:to>
          <xdr:col>25</xdr:col>
          <xdr:colOff>104775</xdr:colOff>
          <xdr:row>35</xdr:row>
          <xdr:rowOff>19050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333375</xdr:rowOff>
        </xdr:from>
        <xdr:to>
          <xdr:col>3</xdr:col>
          <xdr:colOff>104775</xdr:colOff>
          <xdr:row>38</xdr:row>
          <xdr:rowOff>38100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333375</xdr:rowOff>
        </xdr:from>
        <xdr:to>
          <xdr:col>6</xdr:col>
          <xdr:colOff>104775</xdr:colOff>
          <xdr:row>38</xdr:row>
          <xdr:rowOff>38100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3</xdr:row>
          <xdr:rowOff>0</xdr:rowOff>
        </xdr:from>
        <xdr:to>
          <xdr:col>22</xdr:col>
          <xdr:colOff>104775</xdr:colOff>
          <xdr:row>4</xdr:row>
          <xdr:rowOff>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</xdr:row>
          <xdr:rowOff>0</xdr:rowOff>
        </xdr:from>
        <xdr:to>
          <xdr:col>25</xdr:col>
          <xdr:colOff>104775</xdr:colOff>
          <xdr:row>3</xdr:row>
          <xdr:rowOff>247650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12</xdr:col>
      <xdr:colOff>78441</xdr:colOff>
      <xdr:row>3</xdr:row>
      <xdr:rowOff>33617</xdr:rowOff>
    </xdr:from>
    <xdr:to>
      <xdr:col>13</xdr:col>
      <xdr:colOff>706</xdr:colOff>
      <xdr:row>3</xdr:row>
      <xdr:rowOff>213616</xdr:rowOff>
    </xdr:to>
    <xdr:sp macro="" textlink="">
      <xdr:nvSpPr>
        <xdr:cNvPr id="64" name="円/楕円 63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3171265" y="773205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71648</xdr:colOff>
      <xdr:row>2</xdr:row>
      <xdr:rowOff>89430</xdr:rowOff>
    </xdr:from>
    <xdr:to>
      <xdr:col>68</xdr:col>
      <xdr:colOff>80197</xdr:colOff>
      <xdr:row>2</xdr:row>
      <xdr:rowOff>269430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0997383" y="604901"/>
          <a:ext cx="176638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38100</xdr:rowOff>
        </xdr:from>
        <xdr:to>
          <xdr:col>21</xdr:col>
          <xdr:colOff>104775</xdr:colOff>
          <xdr:row>13</xdr:row>
          <xdr:rowOff>133350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12</xdr:row>
          <xdr:rowOff>38100</xdr:rowOff>
        </xdr:from>
        <xdr:to>
          <xdr:col>25</xdr:col>
          <xdr:colOff>123825</xdr:colOff>
          <xdr:row>13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38100</xdr:rowOff>
        </xdr:from>
        <xdr:to>
          <xdr:col>21</xdr:col>
          <xdr:colOff>104775</xdr:colOff>
          <xdr:row>19</xdr:row>
          <xdr:rowOff>133350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18</xdr:row>
          <xdr:rowOff>38100</xdr:rowOff>
        </xdr:from>
        <xdr:to>
          <xdr:col>25</xdr:col>
          <xdr:colOff>123825</xdr:colOff>
          <xdr:row>19</xdr:row>
          <xdr:rowOff>133350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38100</xdr:rowOff>
        </xdr:from>
        <xdr:to>
          <xdr:col>21</xdr:col>
          <xdr:colOff>104775</xdr:colOff>
          <xdr:row>25</xdr:row>
          <xdr:rowOff>133350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38100</xdr:rowOff>
        </xdr:from>
        <xdr:to>
          <xdr:col>25</xdr:col>
          <xdr:colOff>123825</xdr:colOff>
          <xdr:row>25</xdr:row>
          <xdr:rowOff>133350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38100</xdr:rowOff>
        </xdr:from>
        <xdr:to>
          <xdr:col>21</xdr:col>
          <xdr:colOff>104775</xdr:colOff>
          <xdr:row>31</xdr:row>
          <xdr:rowOff>133350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30</xdr:row>
          <xdr:rowOff>38100</xdr:rowOff>
        </xdr:from>
        <xdr:to>
          <xdr:col>25</xdr:col>
          <xdr:colOff>123825</xdr:colOff>
          <xdr:row>31</xdr:row>
          <xdr:rowOff>133350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74</xdr:col>
      <xdr:colOff>16739</xdr:colOff>
      <xdr:row>2</xdr:row>
      <xdr:rowOff>67018</xdr:rowOff>
    </xdr:from>
    <xdr:to>
      <xdr:col>75</xdr:col>
      <xdr:colOff>25289</xdr:colOff>
      <xdr:row>2</xdr:row>
      <xdr:rowOff>247018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12132539" y="590893"/>
          <a:ext cx="180000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157933</xdr:colOff>
      <xdr:row>2</xdr:row>
      <xdr:rowOff>167871</xdr:rowOff>
    </xdr:from>
    <xdr:to>
      <xdr:col>88</xdr:col>
      <xdr:colOff>163121</xdr:colOff>
      <xdr:row>3</xdr:row>
      <xdr:rowOff>56518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/>
      </xdr:nvSpPr>
      <xdr:spPr>
        <a:xfrm>
          <a:off x="14445433" y="683342"/>
          <a:ext cx="173276" cy="1800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44823</xdr:colOff>
      <xdr:row>0</xdr:row>
      <xdr:rowOff>56029</xdr:rowOff>
    </xdr:from>
    <xdr:to>
      <xdr:col>73</xdr:col>
      <xdr:colOff>33617</xdr:colOff>
      <xdr:row>1</xdr:row>
      <xdr:rowOff>56029</xdr:rowOff>
    </xdr:to>
    <xdr:sp macro="" textlink="">
      <xdr:nvSpPr>
        <xdr:cNvPr id="17" name="円/楕円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/>
      </xdr:nvSpPr>
      <xdr:spPr>
        <a:xfrm>
          <a:off x="10298205" y="56029"/>
          <a:ext cx="1669677" cy="291353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9525</xdr:rowOff>
        </xdr:from>
        <xdr:to>
          <xdr:col>8</xdr:col>
          <xdr:colOff>76200</xdr:colOff>
          <xdr:row>15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</xdr:row>
          <xdr:rowOff>9525</xdr:rowOff>
        </xdr:from>
        <xdr:to>
          <xdr:col>11</xdr:col>
          <xdr:colOff>66675</xdr:colOff>
          <xdr:row>14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9525</xdr:rowOff>
        </xdr:from>
        <xdr:to>
          <xdr:col>11</xdr:col>
          <xdr:colOff>66675</xdr:colOff>
          <xdr:row>15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9525</xdr:rowOff>
        </xdr:from>
        <xdr:to>
          <xdr:col>11</xdr:col>
          <xdr:colOff>66675</xdr:colOff>
          <xdr:row>16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9525</xdr:rowOff>
        </xdr:from>
        <xdr:to>
          <xdr:col>11</xdr:col>
          <xdr:colOff>66675</xdr:colOff>
          <xdr:row>17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13</xdr:row>
          <xdr:rowOff>9525</xdr:rowOff>
        </xdr:from>
        <xdr:to>
          <xdr:col>8</xdr:col>
          <xdr:colOff>76200</xdr:colOff>
          <xdr:row>14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9525</xdr:rowOff>
        </xdr:from>
        <xdr:to>
          <xdr:col>8</xdr:col>
          <xdr:colOff>76200</xdr:colOff>
          <xdr:row>16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>
          <a:miter lim="800000"/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6" Type="http://schemas.openxmlformats.org/officeDocument/2006/relationships/ctrlProp" Target="../ctrlProps/ctrlProp73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97" Type="http://schemas.openxmlformats.org/officeDocument/2006/relationships/comments" Target="../comments1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87" Type="http://schemas.openxmlformats.org/officeDocument/2006/relationships/ctrlProp" Target="../ctrlProps/ctrlProp84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</Relationships>
</file>

<file path=xl/worksheets/_rels/sheet2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3.xml" />
  <Relationship Id="rId18" Type="http://schemas.openxmlformats.org/officeDocument/2006/relationships/ctrlProp" Target="../ctrlProps/ctrlProp108.xml" />
  <Relationship Id="rId26" Type="http://schemas.openxmlformats.org/officeDocument/2006/relationships/ctrlProp" Target="../ctrlProps/ctrlProp116.xml" />
  <Relationship Id="rId39" Type="http://schemas.openxmlformats.org/officeDocument/2006/relationships/ctrlProp" Target="../ctrlProps/ctrlProp129.xml" />
  <Relationship Id="rId21" Type="http://schemas.openxmlformats.org/officeDocument/2006/relationships/ctrlProp" Target="../ctrlProps/ctrlProp111.xml" />
  <Relationship Id="rId34" Type="http://schemas.openxmlformats.org/officeDocument/2006/relationships/ctrlProp" Target="../ctrlProps/ctrlProp124.xml" />
  <Relationship Id="rId42" Type="http://schemas.openxmlformats.org/officeDocument/2006/relationships/ctrlProp" Target="../ctrlProps/ctrlProp132.xml" />
  <Relationship Id="rId47" Type="http://schemas.openxmlformats.org/officeDocument/2006/relationships/ctrlProp" Target="../ctrlProps/ctrlProp137.xml" />
  <Relationship Id="rId50" Type="http://schemas.openxmlformats.org/officeDocument/2006/relationships/ctrlProp" Target="../ctrlProps/ctrlProp140.xml" />
  <Relationship Id="rId55" Type="http://schemas.openxmlformats.org/officeDocument/2006/relationships/ctrlProp" Target="../ctrlProps/ctrlProp145.xml" />
  <Relationship Id="rId63" Type="http://schemas.openxmlformats.org/officeDocument/2006/relationships/ctrlProp" Target="../ctrlProps/ctrlProp153.xml" />
  <Relationship Id="rId7" Type="http://schemas.openxmlformats.org/officeDocument/2006/relationships/ctrlProp" Target="../ctrlProps/ctrlProp97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106.xml" />
  <Relationship Id="rId20" Type="http://schemas.openxmlformats.org/officeDocument/2006/relationships/ctrlProp" Target="../ctrlProps/ctrlProp110.xml" />
  <Relationship Id="rId29" Type="http://schemas.openxmlformats.org/officeDocument/2006/relationships/ctrlProp" Target="../ctrlProps/ctrlProp119.xml" />
  <Relationship Id="rId41" Type="http://schemas.openxmlformats.org/officeDocument/2006/relationships/ctrlProp" Target="../ctrlProps/ctrlProp131.xml" />
  <Relationship Id="rId54" Type="http://schemas.openxmlformats.org/officeDocument/2006/relationships/ctrlProp" Target="../ctrlProps/ctrlProp144.xml" />
  <Relationship Id="rId62" Type="http://schemas.openxmlformats.org/officeDocument/2006/relationships/ctrlProp" Target="../ctrlProps/ctrlProp152.xml" />
  <Relationship Id="rId6" Type="http://schemas.openxmlformats.org/officeDocument/2006/relationships/ctrlProp" Target="../ctrlProps/ctrlProp96.xml" />
  <Relationship Id="rId11" Type="http://schemas.openxmlformats.org/officeDocument/2006/relationships/ctrlProp" Target="../ctrlProps/ctrlProp101.xml" />
  <Relationship Id="rId24" Type="http://schemas.openxmlformats.org/officeDocument/2006/relationships/ctrlProp" Target="../ctrlProps/ctrlProp114.xml" />
  <Relationship Id="rId32" Type="http://schemas.openxmlformats.org/officeDocument/2006/relationships/ctrlProp" Target="../ctrlProps/ctrlProp122.xml" />
  <Relationship Id="rId37" Type="http://schemas.openxmlformats.org/officeDocument/2006/relationships/ctrlProp" Target="../ctrlProps/ctrlProp127.xml" />
  <Relationship Id="rId40" Type="http://schemas.openxmlformats.org/officeDocument/2006/relationships/ctrlProp" Target="../ctrlProps/ctrlProp130.xml" />
  <Relationship Id="rId45" Type="http://schemas.openxmlformats.org/officeDocument/2006/relationships/ctrlProp" Target="../ctrlProps/ctrlProp135.xml" />
  <Relationship Id="rId53" Type="http://schemas.openxmlformats.org/officeDocument/2006/relationships/ctrlProp" Target="../ctrlProps/ctrlProp143.xml" />
  <Relationship Id="rId58" Type="http://schemas.openxmlformats.org/officeDocument/2006/relationships/ctrlProp" Target="../ctrlProps/ctrlProp148.xml" />
  <Relationship Id="rId5" Type="http://schemas.openxmlformats.org/officeDocument/2006/relationships/ctrlProp" Target="../ctrlProps/ctrlProp95.xml" />
  <Relationship Id="rId15" Type="http://schemas.openxmlformats.org/officeDocument/2006/relationships/ctrlProp" Target="../ctrlProps/ctrlProp105.xml" />
  <Relationship Id="rId23" Type="http://schemas.openxmlformats.org/officeDocument/2006/relationships/ctrlProp" Target="../ctrlProps/ctrlProp113.xml" />
  <Relationship Id="rId28" Type="http://schemas.openxmlformats.org/officeDocument/2006/relationships/ctrlProp" Target="../ctrlProps/ctrlProp118.xml" />
  <Relationship Id="rId36" Type="http://schemas.openxmlformats.org/officeDocument/2006/relationships/ctrlProp" Target="../ctrlProps/ctrlProp126.xml" />
  <Relationship Id="rId49" Type="http://schemas.openxmlformats.org/officeDocument/2006/relationships/ctrlProp" Target="../ctrlProps/ctrlProp139.xml" />
  <Relationship Id="rId57" Type="http://schemas.openxmlformats.org/officeDocument/2006/relationships/ctrlProp" Target="../ctrlProps/ctrlProp147.xml" />
  <Relationship Id="rId61" Type="http://schemas.openxmlformats.org/officeDocument/2006/relationships/ctrlProp" Target="../ctrlProps/ctrlProp151.xml" />
  <Relationship Id="rId10" Type="http://schemas.openxmlformats.org/officeDocument/2006/relationships/ctrlProp" Target="../ctrlProps/ctrlProp100.xml" />
  <Relationship Id="rId19" Type="http://schemas.openxmlformats.org/officeDocument/2006/relationships/ctrlProp" Target="../ctrlProps/ctrlProp109.xml" />
  <Relationship Id="rId31" Type="http://schemas.openxmlformats.org/officeDocument/2006/relationships/ctrlProp" Target="../ctrlProps/ctrlProp121.xml" />
  <Relationship Id="rId44" Type="http://schemas.openxmlformats.org/officeDocument/2006/relationships/ctrlProp" Target="../ctrlProps/ctrlProp134.xml" />
  <Relationship Id="rId52" Type="http://schemas.openxmlformats.org/officeDocument/2006/relationships/ctrlProp" Target="../ctrlProps/ctrlProp142.xml" />
  <Relationship Id="rId60" Type="http://schemas.openxmlformats.org/officeDocument/2006/relationships/ctrlProp" Target="../ctrlProps/ctrlProp150.xml" />
  <Relationship Id="rId65" Type="http://schemas.openxmlformats.org/officeDocument/2006/relationships/ctrlProp" Target="../ctrlProps/ctrlProp155.xml" />
  <Relationship Id="rId4" Type="http://schemas.openxmlformats.org/officeDocument/2006/relationships/ctrlProp" Target="../ctrlProps/ctrlProp94.xml" />
  <Relationship Id="rId9" Type="http://schemas.openxmlformats.org/officeDocument/2006/relationships/ctrlProp" Target="../ctrlProps/ctrlProp99.xml" />
  <Relationship Id="rId14" Type="http://schemas.openxmlformats.org/officeDocument/2006/relationships/ctrlProp" Target="../ctrlProps/ctrlProp104.xml" />
  <Relationship Id="rId22" Type="http://schemas.openxmlformats.org/officeDocument/2006/relationships/ctrlProp" Target="../ctrlProps/ctrlProp112.xml" />
  <Relationship Id="rId27" Type="http://schemas.openxmlformats.org/officeDocument/2006/relationships/ctrlProp" Target="../ctrlProps/ctrlProp117.xml" />
  <Relationship Id="rId30" Type="http://schemas.openxmlformats.org/officeDocument/2006/relationships/ctrlProp" Target="../ctrlProps/ctrlProp120.xml" />
  <Relationship Id="rId35" Type="http://schemas.openxmlformats.org/officeDocument/2006/relationships/ctrlProp" Target="../ctrlProps/ctrlProp125.xml" />
  <Relationship Id="rId43" Type="http://schemas.openxmlformats.org/officeDocument/2006/relationships/ctrlProp" Target="../ctrlProps/ctrlProp133.xml" />
  <Relationship Id="rId48" Type="http://schemas.openxmlformats.org/officeDocument/2006/relationships/ctrlProp" Target="../ctrlProps/ctrlProp138.xml" />
  <Relationship Id="rId56" Type="http://schemas.openxmlformats.org/officeDocument/2006/relationships/ctrlProp" Target="../ctrlProps/ctrlProp146.xml" />
  <Relationship Id="rId64" Type="http://schemas.openxmlformats.org/officeDocument/2006/relationships/ctrlProp" Target="../ctrlProps/ctrlProp154.xml" />
  <Relationship Id="rId8" Type="http://schemas.openxmlformats.org/officeDocument/2006/relationships/ctrlProp" Target="../ctrlProps/ctrlProp98.xml" />
  <Relationship Id="rId51" Type="http://schemas.openxmlformats.org/officeDocument/2006/relationships/ctrlProp" Target="../ctrlProps/ctrlProp141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102.xml" />
  <Relationship Id="rId17" Type="http://schemas.openxmlformats.org/officeDocument/2006/relationships/ctrlProp" Target="../ctrlProps/ctrlProp107.xml" />
  <Relationship Id="rId25" Type="http://schemas.openxmlformats.org/officeDocument/2006/relationships/ctrlProp" Target="../ctrlProps/ctrlProp115.xml" />
  <Relationship Id="rId33" Type="http://schemas.openxmlformats.org/officeDocument/2006/relationships/ctrlProp" Target="../ctrlProps/ctrlProp123.xml" />
  <Relationship Id="rId38" Type="http://schemas.openxmlformats.org/officeDocument/2006/relationships/ctrlProp" Target="../ctrlProps/ctrlProp128.xml" />
  <Relationship Id="rId46" Type="http://schemas.openxmlformats.org/officeDocument/2006/relationships/ctrlProp" Target="../ctrlProps/ctrlProp136.xml" />
  <Relationship Id="rId59" Type="http://schemas.openxmlformats.org/officeDocument/2006/relationships/ctrlProp" Target="../ctrlProps/ctrlProp149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60.xml" /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159.xml" />
  <Relationship Id="rId12" Type="http://schemas.openxmlformats.org/officeDocument/2006/relationships/comments" Target="../comments2.xml" />
  <Relationship Id="rId2" Type="http://schemas.openxmlformats.org/officeDocument/2006/relationships/drawing" Target="../drawings/drawing3.xml" />
  <Relationship Id="rId6" Type="http://schemas.openxmlformats.org/officeDocument/2006/relationships/ctrlProp" Target="../ctrlProps/ctrlProp158.xml" />
  <Relationship Id="rId11" Type="http://schemas.openxmlformats.org/officeDocument/2006/relationships/ctrlProp" Target="../ctrlProps/ctrlProp163.xml" />
  <Relationship Id="rId5" Type="http://schemas.openxmlformats.org/officeDocument/2006/relationships/ctrlProp" Target="../ctrlProps/ctrlProp157.xml" />
  <Relationship Id="rId10" Type="http://schemas.openxmlformats.org/officeDocument/2006/relationships/ctrlProp" Target="../ctrlProps/ctrlProp162.xml" />
  <Relationship Id="rId4" Type="http://schemas.openxmlformats.org/officeDocument/2006/relationships/ctrlProp" Target="../ctrlProps/ctrlProp156.xml" />
  <Relationship Id="rId9" Type="http://schemas.openxmlformats.org/officeDocument/2006/relationships/ctrlProp" Target="../ctrlProps/ctrlProp161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68.xml" />
  <Relationship Id="rId3" Type="http://schemas.openxmlformats.org/officeDocument/2006/relationships/vmlDrawing" Target="../drawings/vmlDrawing4.vml" />
  <Relationship Id="rId7" Type="http://schemas.openxmlformats.org/officeDocument/2006/relationships/ctrlProp" Target="../ctrlProps/ctrlProp167.xml" />
  <Relationship Id="rId2" Type="http://schemas.openxmlformats.org/officeDocument/2006/relationships/drawing" Target="../drawings/drawing4.xml" />
  <Relationship Id="rId6" Type="http://schemas.openxmlformats.org/officeDocument/2006/relationships/ctrlProp" Target="../ctrlProps/ctrlProp166.xml" />
  <Relationship Id="rId11" Type="http://schemas.openxmlformats.org/officeDocument/2006/relationships/ctrlProp" Target="../ctrlProps/ctrlProp171.xml" />
  <Relationship Id="rId5" Type="http://schemas.openxmlformats.org/officeDocument/2006/relationships/ctrlProp" Target="../ctrlProps/ctrlProp165.xml" />
  <Relationship Id="rId10" Type="http://schemas.openxmlformats.org/officeDocument/2006/relationships/ctrlProp" Target="../ctrlProps/ctrlProp170.xml" />
  <Relationship Id="rId4" Type="http://schemas.openxmlformats.org/officeDocument/2006/relationships/ctrlProp" Target="../ctrlProps/ctrlProp164.xml" />
  <Relationship Id="rId9" Type="http://schemas.openxmlformats.org/officeDocument/2006/relationships/ctrlProp" Target="../ctrlProps/ctrlProp16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H74"/>
  <sheetViews>
    <sheetView zoomScaleNormal="100" zoomScaleSheetLayoutView="115" zoomScalePageLayoutView="115" workbookViewId="0">
      <selection activeCell="BK12" sqref="BK12"/>
    </sheetView>
  </sheetViews>
  <sheetFormatPr defaultColWidth="2.25" defaultRowHeight="22.5" customHeight="1" x14ac:dyDescent="0.15"/>
  <cols>
    <col min="1" max="1" width="2.25" style="155" customWidth="1"/>
    <col min="2" max="5" width="2.25" style="155"/>
    <col min="6" max="6" width="2.125" style="155" customWidth="1"/>
    <col min="7" max="8" width="2.25" style="155"/>
    <col min="9" max="9" width="2.375" style="155" customWidth="1"/>
    <col min="10" max="10" width="2.25" style="155"/>
    <col min="11" max="11" width="2.375" style="155" customWidth="1"/>
    <col min="12" max="12" width="2.25" style="155" customWidth="1"/>
    <col min="13" max="13" width="2.375" style="155" customWidth="1"/>
    <col min="14" max="39" width="2.25" style="155"/>
    <col min="40" max="40" width="2.25" style="155" customWidth="1"/>
    <col min="41" max="41" width="2.25" style="155"/>
    <col min="42" max="42" width="2.75" style="155" customWidth="1"/>
    <col min="43" max="43" width="2.25" style="155"/>
    <col min="44" max="44" width="2.25" style="156"/>
    <col min="45" max="45" width="3.5" style="156" bestFit="1" customWidth="1"/>
    <col min="46" max="47" width="2.25" style="157"/>
    <col min="48" max="48" width="2.25" style="157" customWidth="1"/>
    <col min="49" max="51" width="2.25" style="156"/>
    <col min="52" max="52" width="2.25" style="156" customWidth="1"/>
    <col min="53" max="60" width="2.25" style="156"/>
    <col min="61" max="16384" width="2.25" style="155"/>
  </cols>
  <sheetData>
    <row r="1" spans="1:60" ht="22.5" customHeight="1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504" t="s">
        <v>11</v>
      </c>
      <c r="T1" s="504"/>
    </row>
    <row r="2" spans="1:60" ht="20.25" customHeight="1" x14ac:dyDescent="0.2">
      <c r="A2" s="509" t="s">
        <v>85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</row>
    <row r="3" spans="1:60" ht="18" customHeight="1" x14ac:dyDescent="0.15">
      <c r="AA3" s="155" t="s">
        <v>4</v>
      </c>
      <c r="AF3" s="206" t="s">
        <v>400</v>
      </c>
      <c r="AH3" s="510"/>
      <c r="AI3" s="510"/>
      <c r="AJ3" s="155" t="s">
        <v>5</v>
      </c>
      <c r="AK3" s="510"/>
      <c r="AL3" s="510"/>
      <c r="AM3" s="155" t="s">
        <v>6</v>
      </c>
      <c r="AN3" s="510"/>
      <c r="AO3" s="510"/>
      <c r="AP3" s="155" t="s">
        <v>7</v>
      </c>
    </row>
    <row r="4" spans="1:60" ht="6.75" customHeight="1" thickBot="1" x14ac:dyDescent="0.2"/>
    <row r="5" spans="1:60" ht="19.5" customHeight="1" x14ac:dyDescent="0.15">
      <c r="A5" s="505" t="s">
        <v>10</v>
      </c>
      <c r="B5" s="432"/>
      <c r="C5" s="432"/>
      <c r="D5" s="432"/>
      <c r="E5" s="432"/>
      <c r="F5" s="432"/>
      <c r="G5" s="432"/>
      <c r="H5" s="432"/>
      <c r="I5" s="432"/>
      <c r="J5" s="506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8"/>
      <c r="Y5" s="378" t="s">
        <v>2</v>
      </c>
      <c r="Z5" s="379"/>
      <c r="AA5" s="379"/>
      <c r="AB5" s="380"/>
      <c r="AC5" s="158" t="s">
        <v>1</v>
      </c>
      <c r="AD5" s="263"/>
      <c r="AE5" s="263"/>
      <c r="AF5" s="263"/>
      <c r="AG5" s="159" t="s">
        <v>8</v>
      </c>
      <c r="AH5" s="263"/>
      <c r="AI5" s="263"/>
      <c r="AJ5" s="263"/>
      <c r="AK5" s="159" t="s">
        <v>9</v>
      </c>
      <c r="AL5" s="263"/>
      <c r="AM5" s="263"/>
      <c r="AN5" s="263"/>
      <c r="AO5" s="263"/>
      <c r="AP5" s="264"/>
      <c r="AR5" s="270" t="str">
        <f>(AF3&amp;""&amp;AH3&amp;"年"&amp;AK3&amp;"月"&amp;AN3&amp;"日")</f>
        <v>令和年月日</v>
      </c>
      <c r="AS5" s="270"/>
      <c r="AT5" s="270"/>
      <c r="AU5" s="270"/>
      <c r="AV5" s="270"/>
      <c r="AW5" s="270"/>
      <c r="AX5" s="270"/>
      <c r="AY5" s="270"/>
      <c r="AZ5" s="260" t="e">
        <f>DATEVALUE(AR5)</f>
        <v>#VALUE!</v>
      </c>
      <c r="BA5" s="260"/>
      <c r="BB5" s="260"/>
      <c r="BC5" s="260"/>
      <c r="BD5" s="260"/>
      <c r="BE5" s="260"/>
      <c r="BF5" s="260"/>
      <c r="BG5" s="260"/>
      <c r="BH5" s="160"/>
    </row>
    <row r="6" spans="1:60" ht="19.5" customHeight="1" thickBot="1" x14ac:dyDescent="0.2">
      <c r="A6" s="514" t="s">
        <v>0</v>
      </c>
      <c r="B6" s="515"/>
      <c r="C6" s="515"/>
      <c r="D6" s="515"/>
      <c r="E6" s="515"/>
      <c r="F6" s="515"/>
      <c r="G6" s="515"/>
      <c r="H6" s="515"/>
      <c r="I6" s="515"/>
      <c r="J6" s="511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3"/>
      <c r="Y6" s="381" t="s">
        <v>3</v>
      </c>
      <c r="Z6" s="382"/>
      <c r="AA6" s="382"/>
      <c r="AB6" s="383"/>
      <c r="AC6" s="161" t="s">
        <v>1</v>
      </c>
      <c r="AD6" s="265"/>
      <c r="AE6" s="265"/>
      <c r="AF6" s="265"/>
      <c r="AG6" s="162" t="s">
        <v>8</v>
      </c>
      <c r="AH6" s="265"/>
      <c r="AI6" s="265"/>
      <c r="AJ6" s="265"/>
      <c r="AK6" s="162" t="s">
        <v>255</v>
      </c>
      <c r="AL6" s="265"/>
      <c r="AM6" s="265"/>
      <c r="AN6" s="265"/>
      <c r="AO6" s="265"/>
      <c r="AP6" s="266"/>
      <c r="AR6" s="270" t="str">
        <f>(Z8&amp;""&amp;AC8&amp;"年"&amp;AF8&amp;"月"&amp;AI8&amp;"日")</f>
        <v>年月日</v>
      </c>
      <c r="AS6" s="270"/>
      <c r="AT6" s="270"/>
      <c r="AU6" s="270"/>
      <c r="AV6" s="270"/>
      <c r="AW6" s="270"/>
      <c r="AX6" s="270"/>
      <c r="AY6" s="270"/>
      <c r="AZ6" s="260" t="e">
        <f>DATEVALUE(AR6)</f>
        <v>#VALUE!</v>
      </c>
      <c r="BA6" s="260"/>
      <c r="BB6" s="260"/>
      <c r="BC6" s="260"/>
      <c r="BD6" s="260"/>
      <c r="BE6" s="260"/>
      <c r="BF6" s="260"/>
      <c r="BG6" s="260"/>
      <c r="BH6" s="160"/>
    </row>
    <row r="7" spans="1:60" ht="6.75" customHeight="1" thickBot="1" x14ac:dyDescent="0.2"/>
    <row r="8" spans="1:60" ht="27" customHeight="1" x14ac:dyDescent="0.2">
      <c r="A8" s="505" t="s" ph="1">
        <v>102</v>
      </c>
      <c r="B8" s="432" ph="1"/>
      <c r="C8" s="432" ph="1"/>
      <c r="D8" s="432" ph="1"/>
      <c r="E8" s="516" ph="1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8" t="s">
        <v>204</v>
      </c>
      <c r="R8" s="519"/>
      <c r="S8" s="427"/>
      <c r="T8" s="428"/>
      <c r="U8" s="431" t="s">
        <v>15</v>
      </c>
      <c r="V8" s="432"/>
      <c r="W8" s="432"/>
      <c r="X8" s="432"/>
      <c r="Y8" s="433"/>
      <c r="Z8" s="429"/>
      <c r="AA8" s="430"/>
      <c r="AB8" s="430"/>
      <c r="AC8" s="261"/>
      <c r="AD8" s="261"/>
      <c r="AE8" s="158" t="s">
        <v>18</v>
      </c>
      <c r="AF8" s="261"/>
      <c r="AG8" s="261"/>
      <c r="AH8" s="158" t="s">
        <v>19</v>
      </c>
      <c r="AI8" s="261"/>
      <c r="AJ8" s="261"/>
      <c r="AK8" s="158" t="s">
        <v>20</v>
      </c>
      <c r="AL8" s="158" t="s">
        <v>21</v>
      </c>
      <c r="AM8" s="262" t="str">
        <f>IF(AI8="","",DATEDIF(AZ6,AZ5,"Y"))</f>
        <v/>
      </c>
      <c r="AN8" s="262"/>
      <c r="AO8" s="158" t="s">
        <v>22</v>
      </c>
      <c r="AP8" s="163" t="s">
        <v>23</v>
      </c>
      <c r="AT8" s="157" t="s">
        <v>201</v>
      </c>
      <c r="AU8" s="157" t="s">
        <v>205</v>
      </c>
      <c r="AV8" s="157">
        <v>1</v>
      </c>
    </row>
    <row r="9" spans="1:60" ht="19.5" customHeight="1" x14ac:dyDescent="0.15">
      <c r="A9" s="308" t="s">
        <v>24</v>
      </c>
      <c r="B9" s="309"/>
      <c r="C9" s="309"/>
      <c r="D9" s="309"/>
      <c r="E9" s="468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70"/>
      <c r="U9" s="464" t="s">
        <v>249</v>
      </c>
      <c r="V9" s="465"/>
      <c r="W9" s="465"/>
      <c r="X9" s="465"/>
      <c r="Y9" s="465"/>
      <c r="Z9" s="267" t="s">
        <v>16</v>
      </c>
      <c r="AA9" s="267"/>
      <c r="AB9" s="267"/>
      <c r="AC9" s="267"/>
      <c r="AD9" s="267"/>
      <c r="AE9" s="164" t="s">
        <v>1</v>
      </c>
      <c r="AF9" s="272"/>
      <c r="AG9" s="272"/>
      <c r="AH9" s="272"/>
      <c r="AI9" s="164" t="s">
        <v>8</v>
      </c>
      <c r="AJ9" s="272"/>
      <c r="AK9" s="272"/>
      <c r="AL9" s="272"/>
      <c r="AM9" s="164" t="s">
        <v>9</v>
      </c>
      <c r="AN9" s="272"/>
      <c r="AO9" s="272"/>
      <c r="AP9" s="273"/>
      <c r="AT9" s="157" t="s">
        <v>202</v>
      </c>
      <c r="AU9" s="157" t="s">
        <v>206</v>
      </c>
      <c r="AV9" s="157">
        <v>2</v>
      </c>
      <c r="AX9" s="156" t="str">
        <f>(AF9&amp;"-"&amp;AJ9&amp;"-"&amp;AN9)</f>
        <v>--</v>
      </c>
      <c r="AZ9" s="156">
        <v>1</v>
      </c>
      <c r="BA9" s="156" t="s">
        <v>401</v>
      </c>
      <c r="BE9" s="156" t="str">
        <f>H14&amp;I14&amp;K14&amp;L14&amp;N14&amp;O14</f>
        <v>..</v>
      </c>
    </row>
    <row r="10" spans="1:60" ht="19.5" customHeight="1" x14ac:dyDescent="0.15">
      <c r="A10" s="308"/>
      <c r="B10" s="309"/>
      <c r="C10" s="309"/>
      <c r="D10" s="309"/>
      <c r="E10" s="471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3"/>
      <c r="U10" s="466"/>
      <c r="V10" s="467"/>
      <c r="W10" s="467"/>
      <c r="X10" s="467"/>
      <c r="Y10" s="467"/>
      <c r="Z10" s="274" t="s">
        <v>248</v>
      </c>
      <c r="AA10" s="274"/>
      <c r="AB10" s="274"/>
      <c r="AC10" s="274"/>
      <c r="AD10" s="274"/>
      <c r="AE10" s="165" t="s">
        <v>1</v>
      </c>
      <c r="AF10" s="269"/>
      <c r="AG10" s="269"/>
      <c r="AH10" s="269"/>
      <c r="AI10" s="165" t="s">
        <v>8</v>
      </c>
      <c r="AJ10" s="269"/>
      <c r="AK10" s="269"/>
      <c r="AL10" s="269"/>
      <c r="AM10" s="165" t="s">
        <v>9</v>
      </c>
      <c r="AN10" s="269"/>
      <c r="AO10" s="269"/>
      <c r="AP10" s="271"/>
      <c r="AT10" s="157" t="s">
        <v>203</v>
      </c>
      <c r="AV10" s="157">
        <v>3</v>
      </c>
      <c r="AX10" s="156" t="str">
        <f>(AF10&amp;"-"&amp;AJ10&amp;"-"&amp;AN10)</f>
        <v>--</v>
      </c>
      <c r="AZ10" s="156">
        <v>2</v>
      </c>
      <c r="BA10" s="156" t="s">
        <v>402</v>
      </c>
      <c r="BE10" s="156" t="str">
        <f>H15&amp;I15&amp;K15&amp;L15&amp;N15&amp;O15</f>
        <v>..</v>
      </c>
    </row>
    <row r="11" spans="1:60" ht="19.5" customHeight="1" x14ac:dyDescent="0.15">
      <c r="A11" s="287" t="s">
        <v>12</v>
      </c>
      <c r="B11" s="288"/>
      <c r="C11" s="288"/>
      <c r="D11" s="288"/>
      <c r="E11" s="288"/>
      <c r="F11" s="288"/>
      <c r="G11" s="488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90"/>
      <c r="U11" s="277" t="s">
        <v>250</v>
      </c>
      <c r="V11" s="278"/>
      <c r="W11" s="278"/>
      <c r="X11" s="297" t="s">
        <v>251</v>
      </c>
      <c r="Y11" s="298"/>
      <c r="Z11" s="301"/>
      <c r="AA11" s="302"/>
      <c r="AB11" s="302"/>
      <c r="AC11" s="302"/>
      <c r="AD11" s="303"/>
      <c r="AE11" s="164" t="s">
        <v>1</v>
      </c>
      <c r="AF11" s="307"/>
      <c r="AG11" s="307"/>
      <c r="AH11" s="307"/>
      <c r="AI11" s="164" t="s">
        <v>8</v>
      </c>
      <c r="AJ11" s="272"/>
      <c r="AK11" s="272"/>
      <c r="AL11" s="272"/>
      <c r="AM11" s="164" t="s">
        <v>9</v>
      </c>
      <c r="AN11" s="272"/>
      <c r="AO11" s="272"/>
      <c r="AP11" s="273"/>
      <c r="AV11" s="157">
        <v>4</v>
      </c>
      <c r="AX11" s="156" t="str">
        <f>(AF11&amp;"-"&amp;AJ11&amp;"-"&amp;AN11)</f>
        <v>--</v>
      </c>
      <c r="AZ11" s="156">
        <v>3</v>
      </c>
      <c r="BE11" s="156" t="str">
        <f>H16&amp;I16&amp;K16&amp;L16&amp;N16&amp;O16</f>
        <v>R..</v>
      </c>
    </row>
    <row r="12" spans="1:60" ht="19.5" customHeight="1" x14ac:dyDescent="0.15">
      <c r="A12" s="289"/>
      <c r="B12" s="290"/>
      <c r="C12" s="290"/>
      <c r="D12" s="290"/>
      <c r="E12" s="290"/>
      <c r="F12" s="290"/>
      <c r="G12" s="491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3"/>
      <c r="U12" s="279"/>
      <c r="V12" s="280"/>
      <c r="W12" s="280"/>
      <c r="X12" s="299" t="s">
        <v>252</v>
      </c>
      <c r="Y12" s="300"/>
      <c r="Z12" s="304"/>
      <c r="AA12" s="305"/>
      <c r="AB12" s="305"/>
      <c r="AC12" s="305"/>
      <c r="AD12" s="306"/>
      <c r="AE12" s="165" t="s">
        <v>1</v>
      </c>
      <c r="AF12" s="269"/>
      <c r="AG12" s="269"/>
      <c r="AH12" s="269"/>
      <c r="AI12" s="165" t="s">
        <v>8</v>
      </c>
      <c r="AJ12" s="269"/>
      <c r="AK12" s="269"/>
      <c r="AL12" s="269"/>
      <c r="AM12" s="165" t="s">
        <v>9</v>
      </c>
      <c r="AN12" s="269"/>
      <c r="AO12" s="269"/>
      <c r="AP12" s="271"/>
      <c r="AV12" s="157">
        <v>5</v>
      </c>
      <c r="AX12" s="156" t="str">
        <f>(AF12&amp;"-"&amp;AJ12&amp;"-"&amp;AN12)</f>
        <v>--</v>
      </c>
      <c r="AZ12" s="156">
        <v>4</v>
      </c>
    </row>
    <row r="13" spans="1:60" ht="19.5" customHeight="1" x14ac:dyDescent="0.15">
      <c r="A13" s="389" t="s">
        <v>391</v>
      </c>
      <c r="B13" s="390"/>
      <c r="C13" s="342" t="s">
        <v>380</v>
      </c>
      <c r="D13" s="343"/>
      <c r="E13" s="343"/>
      <c r="F13" s="343"/>
      <c r="G13" s="343"/>
      <c r="H13" s="343"/>
      <c r="I13" s="343"/>
      <c r="J13" s="166" t="s">
        <v>21</v>
      </c>
      <c r="K13" s="281"/>
      <c r="L13" s="281"/>
      <c r="M13" s="167" t="s">
        <v>31</v>
      </c>
      <c r="O13" s="168"/>
      <c r="P13" s="168"/>
      <c r="Q13" s="168"/>
      <c r="R13" s="168"/>
      <c r="S13" s="164"/>
      <c r="T13" s="169"/>
      <c r="U13" s="501" t="s">
        <v>28</v>
      </c>
      <c r="V13" s="288"/>
      <c r="W13" s="288"/>
      <c r="X13" s="288"/>
      <c r="Y13" s="341"/>
      <c r="Z13" s="170"/>
      <c r="AA13" s="167" t="s">
        <v>29</v>
      </c>
      <c r="AB13" s="167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281"/>
      <c r="AN13" s="281"/>
      <c r="AO13" s="168" t="s">
        <v>30</v>
      </c>
      <c r="AP13" s="171"/>
      <c r="AV13" s="157">
        <v>6</v>
      </c>
      <c r="AZ13" s="156">
        <v>5</v>
      </c>
    </row>
    <row r="14" spans="1:60" ht="19.5" customHeight="1" thickBot="1" x14ac:dyDescent="0.2">
      <c r="A14" s="391"/>
      <c r="B14" s="392"/>
      <c r="C14" s="310" t="s">
        <v>14</v>
      </c>
      <c r="D14" s="310"/>
      <c r="E14" s="310"/>
      <c r="F14" s="325"/>
      <c r="G14" s="172" t="s">
        <v>21</v>
      </c>
      <c r="H14" s="173"/>
      <c r="I14" s="403"/>
      <c r="J14" s="403"/>
      <c r="K14" s="174" t="s">
        <v>25</v>
      </c>
      <c r="L14" s="403"/>
      <c r="M14" s="403"/>
      <c r="N14" s="174" t="s">
        <v>25</v>
      </c>
      <c r="O14" s="403"/>
      <c r="P14" s="403"/>
      <c r="Q14" s="174" t="s">
        <v>22</v>
      </c>
      <c r="R14" s="174"/>
      <c r="S14" s="174"/>
      <c r="T14" s="175"/>
      <c r="U14" s="502"/>
      <c r="V14" s="291"/>
      <c r="W14" s="291"/>
      <c r="X14" s="291"/>
      <c r="Y14" s="292"/>
      <c r="Z14" s="282" t="s">
        <v>104</v>
      </c>
      <c r="AA14" s="310"/>
      <c r="AB14" s="310"/>
      <c r="AC14" s="310"/>
      <c r="AD14" s="495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7"/>
      <c r="AV14" s="157">
        <v>7</v>
      </c>
      <c r="AZ14" s="156">
        <v>6</v>
      </c>
    </row>
    <row r="15" spans="1:60" ht="19.5" customHeight="1" thickTop="1" x14ac:dyDescent="0.15">
      <c r="A15" s="391"/>
      <c r="B15" s="392"/>
      <c r="C15" s="291" t="s">
        <v>13</v>
      </c>
      <c r="D15" s="291"/>
      <c r="E15" s="291"/>
      <c r="F15" s="292"/>
      <c r="G15" s="176" t="s">
        <v>21</v>
      </c>
      <c r="H15" s="177"/>
      <c r="I15" s="503"/>
      <c r="J15" s="503"/>
      <c r="K15" s="178" t="s">
        <v>25</v>
      </c>
      <c r="L15" s="295"/>
      <c r="M15" s="295"/>
      <c r="N15" s="178" t="s">
        <v>25</v>
      </c>
      <c r="O15" s="295"/>
      <c r="P15" s="295"/>
      <c r="Q15" s="178" t="s">
        <v>26</v>
      </c>
      <c r="R15" s="178"/>
      <c r="S15" s="178"/>
      <c r="T15" s="179"/>
      <c r="U15" s="498" t="s">
        <v>103</v>
      </c>
      <c r="V15" s="499"/>
      <c r="W15" s="499"/>
      <c r="X15" s="499"/>
      <c r="Y15" s="500"/>
      <c r="Z15" s="282" t="s">
        <v>27</v>
      </c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4"/>
      <c r="AR15" s="180"/>
      <c r="AS15" s="181"/>
      <c r="AT15" s="182"/>
      <c r="AU15" s="182"/>
      <c r="AV15" s="182">
        <v>8</v>
      </c>
      <c r="AW15" s="181"/>
      <c r="AX15" s="181"/>
      <c r="AY15" s="181"/>
      <c r="AZ15" s="181">
        <v>7</v>
      </c>
      <c r="BA15" s="181"/>
      <c r="BB15" s="181"/>
      <c r="BC15" s="181"/>
      <c r="BD15" s="181"/>
      <c r="BE15" s="181"/>
      <c r="BF15" s="181"/>
      <c r="BG15" s="183"/>
      <c r="BH15" s="184"/>
    </row>
    <row r="16" spans="1:60" ht="19.5" customHeight="1" x14ac:dyDescent="0.15">
      <c r="A16" s="396"/>
      <c r="B16" s="397"/>
      <c r="C16" s="293"/>
      <c r="D16" s="293"/>
      <c r="E16" s="293"/>
      <c r="F16" s="294"/>
      <c r="G16" s="185"/>
      <c r="H16" s="258" t="s">
        <v>403</v>
      </c>
      <c r="I16" s="296"/>
      <c r="J16" s="296"/>
      <c r="K16" s="186" t="s">
        <v>25</v>
      </c>
      <c r="L16" s="296"/>
      <c r="M16" s="296"/>
      <c r="N16" s="186" t="s">
        <v>25</v>
      </c>
      <c r="O16" s="296"/>
      <c r="P16" s="296"/>
      <c r="Q16" s="186" t="s">
        <v>22</v>
      </c>
      <c r="R16" s="186"/>
      <c r="S16" s="186"/>
      <c r="T16" s="187"/>
      <c r="U16" s="494" t="s">
        <v>392</v>
      </c>
      <c r="V16" s="293"/>
      <c r="W16" s="293"/>
      <c r="X16" s="293"/>
      <c r="Y16" s="293"/>
      <c r="Z16" s="486" t="s">
        <v>240</v>
      </c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487"/>
      <c r="AR16" s="183"/>
      <c r="AS16" s="184"/>
      <c r="AT16" s="188"/>
      <c r="AU16" s="188"/>
      <c r="AV16" s="157">
        <v>9</v>
      </c>
      <c r="AW16" s="184"/>
      <c r="AX16" s="184"/>
      <c r="AY16" s="184"/>
      <c r="AZ16" s="184">
        <v>8</v>
      </c>
      <c r="BA16" s="184"/>
      <c r="BB16" s="184"/>
      <c r="BC16" s="184"/>
      <c r="BD16" s="184"/>
      <c r="BE16" s="184"/>
      <c r="BF16" s="184"/>
      <c r="BG16" s="183"/>
      <c r="BH16" s="184"/>
    </row>
    <row r="17" spans="1:60" ht="20.25" customHeight="1" x14ac:dyDescent="0.15">
      <c r="A17" s="389" t="s">
        <v>34</v>
      </c>
      <c r="B17" s="390"/>
      <c r="C17" s="189" t="s">
        <v>35</v>
      </c>
      <c r="D17" s="190"/>
      <c r="E17" s="190"/>
      <c r="F17" s="190"/>
      <c r="G17" s="190"/>
      <c r="H17" s="190"/>
      <c r="I17" s="191"/>
      <c r="J17" s="191"/>
      <c r="K17" s="191"/>
      <c r="L17" s="191"/>
      <c r="M17" s="191"/>
      <c r="N17" s="191"/>
      <c r="O17" s="192"/>
      <c r="P17" s="393" t="s">
        <v>393</v>
      </c>
      <c r="Q17" s="394"/>
      <c r="R17" s="394"/>
      <c r="S17" s="394"/>
      <c r="T17" s="395"/>
      <c r="U17" s="267" t="s">
        <v>32</v>
      </c>
      <c r="V17" s="267"/>
      <c r="W17" s="267"/>
      <c r="X17" s="267"/>
      <c r="Y17" s="267"/>
      <c r="Z17" s="267" t="s">
        <v>33</v>
      </c>
      <c r="AA17" s="267"/>
      <c r="AB17" s="267"/>
      <c r="AC17" s="267"/>
      <c r="AD17" s="267" t="s">
        <v>90</v>
      </c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8"/>
      <c r="AR17" s="183"/>
      <c r="AS17" s="184"/>
      <c r="AT17" s="188"/>
      <c r="AU17" s="188"/>
      <c r="AV17" s="157">
        <v>10</v>
      </c>
      <c r="AW17" s="184"/>
      <c r="AX17" s="184"/>
      <c r="AY17" s="184"/>
      <c r="AZ17" s="184">
        <v>9</v>
      </c>
      <c r="BA17" s="184"/>
      <c r="BB17" s="184"/>
      <c r="BC17" s="184"/>
      <c r="BD17" s="184"/>
      <c r="BE17" s="184"/>
      <c r="BF17" s="184"/>
      <c r="BG17" s="183"/>
      <c r="BH17" s="184"/>
    </row>
    <row r="18" spans="1:60" ht="20.25" customHeight="1" x14ac:dyDescent="0.15">
      <c r="A18" s="391"/>
      <c r="B18" s="3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4"/>
      <c r="O18" s="194"/>
      <c r="P18" s="480" t="s">
        <v>233</v>
      </c>
      <c r="Q18" s="481"/>
      <c r="R18" s="481"/>
      <c r="S18" s="481"/>
      <c r="T18" s="482"/>
      <c r="U18" s="413"/>
      <c r="V18" s="413"/>
      <c r="W18" s="413"/>
      <c r="X18" s="413"/>
      <c r="Y18" s="413"/>
      <c r="Z18" s="408"/>
      <c r="AA18" s="408"/>
      <c r="AB18" s="408"/>
      <c r="AC18" s="408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6"/>
      <c r="AR18" s="183"/>
      <c r="AS18" s="184"/>
      <c r="AT18" s="188"/>
      <c r="AU18" s="188"/>
      <c r="AV18" s="157">
        <v>11</v>
      </c>
      <c r="AW18" s="184"/>
      <c r="AX18" s="184"/>
      <c r="AY18" s="184"/>
      <c r="AZ18" s="184">
        <v>10</v>
      </c>
      <c r="BA18" s="184"/>
      <c r="BB18" s="184"/>
      <c r="BC18" s="184"/>
      <c r="BD18" s="184"/>
      <c r="BE18" s="184"/>
      <c r="BF18" s="184"/>
      <c r="BG18" s="183"/>
      <c r="BH18" s="184"/>
    </row>
    <row r="19" spans="1:60" ht="20.25" customHeight="1" x14ac:dyDescent="0.15">
      <c r="A19" s="391"/>
      <c r="B19" s="3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4"/>
      <c r="P19" s="483"/>
      <c r="Q19" s="484"/>
      <c r="R19" s="484"/>
      <c r="S19" s="484"/>
      <c r="T19" s="485"/>
      <c r="U19" s="413"/>
      <c r="V19" s="413"/>
      <c r="W19" s="413"/>
      <c r="X19" s="413"/>
      <c r="Y19" s="413"/>
      <c r="Z19" s="408"/>
      <c r="AA19" s="408"/>
      <c r="AB19" s="408"/>
      <c r="AC19" s="408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6"/>
      <c r="AR19" s="183"/>
      <c r="AS19" s="184"/>
      <c r="AT19" s="188"/>
      <c r="AU19" s="188"/>
      <c r="AV19" s="157">
        <v>12</v>
      </c>
      <c r="AW19" s="184"/>
      <c r="AX19" s="184"/>
      <c r="AY19" s="184"/>
      <c r="AZ19" s="156">
        <v>11</v>
      </c>
      <c r="BA19" s="184"/>
      <c r="BB19" s="184"/>
      <c r="BC19" s="184"/>
      <c r="BD19" s="184"/>
      <c r="BE19" s="184"/>
      <c r="BF19" s="184"/>
      <c r="BG19" s="183"/>
      <c r="BH19" s="184"/>
    </row>
    <row r="20" spans="1:60" ht="20.25" customHeight="1" x14ac:dyDescent="0.15">
      <c r="A20" s="391"/>
      <c r="B20" s="3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  <c r="P20" s="405" t="s">
        <v>234</v>
      </c>
      <c r="Q20" s="406"/>
      <c r="R20" s="406"/>
      <c r="S20" s="406"/>
      <c r="T20" s="407"/>
      <c r="U20" s="413"/>
      <c r="V20" s="413"/>
      <c r="W20" s="413"/>
      <c r="X20" s="413"/>
      <c r="Y20" s="413"/>
      <c r="Z20" s="408"/>
      <c r="AA20" s="408"/>
      <c r="AB20" s="408"/>
      <c r="AC20" s="408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6"/>
      <c r="AR20" s="183"/>
      <c r="AS20" s="184"/>
      <c r="AT20" s="188"/>
      <c r="AU20" s="188"/>
      <c r="AV20" s="157">
        <v>13</v>
      </c>
      <c r="AW20" s="184"/>
      <c r="AX20" s="184"/>
      <c r="AY20" s="184"/>
      <c r="AZ20" s="156">
        <v>12</v>
      </c>
      <c r="BA20" s="184"/>
      <c r="BB20" s="184"/>
      <c r="BC20" s="184"/>
      <c r="BD20" s="184"/>
      <c r="BE20" s="184"/>
      <c r="BF20" s="184"/>
      <c r="BG20" s="183"/>
      <c r="BH20" s="184"/>
    </row>
    <row r="21" spans="1:60" ht="20.25" customHeight="1" x14ac:dyDescent="0.15">
      <c r="A21" s="391"/>
      <c r="B21" s="3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5"/>
      <c r="P21" s="474"/>
      <c r="Q21" s="475"/>
      <c r="R21" s="475"/>
      <c r="S21" s="475"/>
      <c r="T21" s="476"/>
      <c r="U21" s="413"/>
      <c r="V21" s="413"/>
      <c r="W21" s="413"/>
      <c r="X21" s="413"/>
      <c r="Y21" s="413"/>
      <c r="Z21" s="408"/>
      <c r="AA21" s="408"/>
      <c r="AB21" s="408"/>
      <c r="AC21" s="408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6"/>
      <c r="AR21" s="183"/>
      <c r="AS21" s="184"/>
      <c r="AT21" s="188"/>
      <c r="AU21" s="188"/>
      <c r="AV21" s="157">
        <v>14</v>
      </c>
      <c r="AW21" s="184"/>
      <c r="AX21" s="184"/>
      <c r="AY21" s="184"/>
      <c r="AZ21" s="156">
        <v>13</v>
      </c>
      <c r="BA21" s="184"/>
      <c r="BB21" s="184"/>
      <c r="BC21" s="184"/>
      <c r="BD21" s="184"/>
      <c r="BE21" s="184"/>
      <c r="BF21" s="184"/>
      <c r="BG21" s="183"/>
      <c r="BH21" s="184"/>
    </row>
    <row r="22" spans="1:60" ht="20.25" customHeight="1" x14ac:dyDescent="0.15">
      <c r="A22" s="391"/>
      <c r="B22" s="392"/>
      <c r="C22" s="196" t="s">
        <v>91</v>
      </c>
      <c r="D22" s="178"/>
      <c r="E22" s="178"/>
      <c r="F22" s="178"/>
      <c r="G22" s="178"/>
      <c r="H22" s="178"/>
      <c r="J22" s="178"/>
      <c r="K22" s="178"/>
      <c r="M22" s="178"/>
      <c r="N22" s="193"/>
      <c r="O22" s="195"/>
      <c r="P22" s="477"/>
      <c r="Q22" s="478"/>
      <c r="R22" s="478"/>
      <c r="S22" s="478"/>
      <c r="T22" s="479"/>
      <c r="U22" s="413"/>
      <c r="V22" s="413"/>
      <c r="W22" s="413"/>
      <c r="X22" s="413"/>
      <c r="Y22" s="413"/>
      <c r="Z22" s="408"/>
      <c r="AA22" s="408"/>
      <c r="AB22" s="408"/>
      <c r="AC22" s="408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6"/>
      <c r="AR22" s="183"/>
      <c r="AS22" s="184"/>
      <c r="AT22" s="188"/>
      <c r="AU22" s="188"/>
      <c r="AV22" s="157">
        <v>15</v>
      </c>
      <c r="AW22" s="184"/>
      <c r="AX22" s="184"/>
      <c r="AY22" s="184"/>
      <c r="AZ22" s="156">
        <v>14</v>
      </c>
      <c r="BA22" s="184"/>
      <c r="BB22" s="184"/>
      <c r="BC22" s="184"/>
      <c r="BD22" s="184"/>
      <c r="BE22" s="184"/>
      <c r="BF22" s="184"/>
      <c r="BG22" s="183"/>
      <c r="BH22" s="184"/>
    </row>
    <row r="23" spans="1:60" ht="45.75" customHeight="1" x14ac:dyDescent="0.15">
      <c r="A23" s="391"/>
      <c r="B23" s="392"/>
      <c r="C23" s="388" t="s">
        <v>394</v>
      </c>
      <c r="D23" s="388"/>
      <c r="E23" s="388"/>
      <c r="F23" s="388"/>
      <c r="G23" s="410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2"/>
      <c r="V23" s="409" t="s">
        <v>36</v>
      </c>
      <c r="W23" s="409"/>
      <c r="X23" s="409"/>
      <c r="Y23" s="409"/>
      <c r="Z23" s="459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  <c r="AO23" s="460"/>
      <c r="AP23" s="461"/>
      <c r="AR23" s="183"/>
      <c r="AS23" s="184"/>
      <c r="AT23" s="188"/>
      <c r="AU23" s="188"/>
      <c r="AV23" s="157">
        <v>16</v>
      </c>
      <c r="AW23" s="184"/>
      <c r="AX23" s="184"/>
      <c r="AY23" s="184"/>
      <c r="AZ23" s="156">
        <v>15</v>
      </c>
      <c r="BA23" s="184"/>
      <c r="BB23" s="184"/>
      <c r="BC23" s="184"/>
      <c r="BD23" s="184"/>
      <c r="BE23" s="184"/>
      <c r="BF23" s="184"/>
      <c r="BG23" s="183"/>
      <c r="BH23" s="184"/>
    </row>
    <row r="24" spans="1:60" ht="22.5" customHeight="1" x14ac:dyDescent="0.15">
      <c r="A24" s="389" t="s">
        <v>396</v>
      </c>
      <c r="B24" s="390"/>
      <c r="C24" s="345" t="s">
        <v>395</v>
      </c>
      <c r="D24" s="346"/>
      <c r="E24" s="346"/>
      <c r="F24" s="347"/>
      <c r="G24" s="446"/>
      <c r="H24" s="447"/>
      <c r="I24" s="447"/>
      <c r="J24" s="447"/>
      <c r="K24" s="447"/>
      <c r="L24" s="447"/>
      <c r="M24" s="447"/>
      <c r="N24" s="447"/>
      <c r="O24" s="447"/>
      <c r="P24" s="447"/>
      <c r="Q24" s="448"/>
      <c r="R24" s="345" t="s">
        <v>37</v>
      </c>
      <c r="S24" s="346"/>
      <c r="T24" s="346"/>
      <c r="U24" s="347"/>
      <c r="V24" s="415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35" t="s">
        <v>256</v>
      </c>
      <c r="AH24" s="346"/>
      <c r="AI24" s="346"/>
      <c r="AJ24" s="346"/>
      <c r="AK24" s="346"/>
      <c r="AL24" s="346"/>
      <c r="AM24" s="346"/>
      <c r="AN24" s="346"/>
      <c r="AO24" s="346"/>
      <c r="AP24" s="436"/>
      <c r="AR24" s="183"/>
      <c r="AS24" s="184"/>
      <c r="AT24" s="188"/>
      <c r="AU24" s="188"/>
      <c r="AV24" s="157">
        <v>17</v>
      </c>
      <c r="AW24" s="184"/>
      <c r="AX24" s="184"/>
      <c r="AY24" s="184"/>
      <c r="AZ24" s="184">
        <v>16</v>
      </c>
      <c r="BA24" s="184"/>
      <c r="BB24" s="184"/>
      <c r="BC24" s="184"/>
      <c r="BD24" s="184"/>
      <c r="BE24" s="184"/>
      <c r="BF24" s="184"/>
      <c r="BG24" s="183"/>
      <c r="BH24" s="184"/>
    </row>
    <row r="25" spans="1:60" ht="22.5" customHeight="1" x14ac:dyDescent="0.15">
      <c r="A25" s="391"/>
      <c r="B25" s="392"/>
      <c r="C25" s="348"/>
      <c r="D25" s="349"/>
      <c r="E25" s="349"/>
      <c r="F25" s="350"/>
      <c r="G25" s="449"/>
      <c r="H25" s="450"/>
      <c r="I25" s="450"/>
      <c r="J25" s="450"/>
      <c r="K25" s="450"/>
      <c r="L25" s="450"/>
      <c r="M25" s="450"/>
      <c r="N25" s="450"/>
      <c r="O25" s="450"/>
      <c r="P25" s="450"/>
      <c r="Q25" s="451"/>
      <c r="R25" s="348"/>
      <c r="S25" s="349"/>
      <c r="T25" s="349"/>
      <c r="U25" s="350"/>
      <c r="V25" s="417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37"/>
      <c r="AH25" s="438"/>
      <c r="AI25" s="438"/>
      <c r="AJ25" s="438"/>
      <c r="AK25" s="438"/>
      <c r="AL25" s="438"/>
      <c r="AM25" s="438"/>
      <c r="AN25" s="438"/>
      <c r="AO25" s="438"/>
      <c r="AP25" s="439"/>
      <c r="AR25" s="183"/>
      <c r="AS25" s="184"/>
      <c r="AT25" s="188"/>
      <c r="AU25" s="188"/>
      <c r="AV25" s="157">
        <v>18</v>
      </c>
      <c r="AW25" s="184"/>
      <c r="AX25" s="184"/>
      <c r="AY25" s="184"/>
      <c r="AZ25" s="184">
        <v>17</v>
      </c>
      <c r="BA25" s="184"/>
      <c r="BB25" s="184"/>
      <c r="BC25" s="184"/>
      <c r="BD25" s="184"/>
      <c r="BE25" s="184"/>
      <c r="BF25" s="197"/>
    </row>
    <row r="26" spans="1:60" ht="22.5" customHeight="1" x14ac:dyDescent="0.15">
      <c r="A26" s="391"/>
      <c r="B26" s="392"/>
      <c r="C26" s="348"/>
      <c r="D26" s="349"/>
      <c r="E26" s="349"/>
      <c r="F26" s="350"/>
      <c r="G26" s="449"/>
      <c r="H26" s="450"/>
      <c r="I26" s="450"/>
      <c r="J26" s="450"/>
      <c r="K26" s="450"/>
      <c r="L26" s="450"/>
      <c r="M26" s="450"/>
      <c r="N26" s="450"/>
      <c r="O26" s="450"/>
      <c r="P26" s="450"/>
      <c r="Q26" s="451"/>
      <c r="R26" s="348"/>
      <c r="S26" s="349"/>
      <c r="T26" s="349"/>
      <c r="U26" s="350"/>
      <c r="V26" s="417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40"/>
      <c r="AH26" s="441"/>
      <c r="AI26" s="441"/>
      <c r="AJ26" s="441"/>
      <c r="AK26" s="441"/>
      <c r="AL26" s="441"/>
      <c r="AM26" s="441"/>
      <c r="AN26" s="441"/>
      <c r="AO26" s="441"/>
      <c r="AP26" s="442"/>
      <c r="AR26" s="183"/>
      <c r="AS26" s="184"/>
      <c r="AT26" s="188"/>
      <c r="AU26" s="188"/>
      <c r="AV26" s="157">
        <v>19</v>
      </c>
      <c r="AW26" s="184"/>
      <c r="AX26" s="184"/>
      <c r="AY26" s="184"/>
      <c r="AZ26" s="184">
        <v>18</v>
      </c>
      <c r="BA26" s="184"/>
      <c r="BB26" s="184"/>
      <c r="BC26" s="184"/>
      <c r="BD26" s="184"/>
      <c r="BE26" s="184"/>
      <c r="BF26" s="197"/>
    </row>
    <row r="27" spans="1:60" ht="22.5" customHeight="1" x14ac:dyDescent="0.15">
      <c r="A27" s="391"/>
      <c r="B27" s="392"/>
      <c r="C27" s="348"/>
      <c r="D27" s="349"/>
      <c r="E27" s="349"/>
      <c r="F27" s="350"/>
      <c r="G27" s="449"/>
      <c r="H27" s="450"/>
      <c r="I27" s="450"/>
      <c r="J27" s="450"/>
      <c r="K27" s="450"/>
      <c r="L27" s="450"/>
      <c r="M27" s="450"/>
      <c r="N27" s="450"/>
      <c r="O27" s="450"/>
      <c r="P27" s="450"/>
      <c r="Q27" s="451"/>
      <c r="R27" s="348"/>
      <c r="S27" s="349"/>
      <c r="T27" s="349"/>
      <c r="U27" s="350"/>
      <c r="V27" s="419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40"/>
      <c r="AH27" s="441"/>
      <c r="AI27" s="441"/>
      <c r="AJ27" s="441"/>
      <c r="AK27" s="441"/>
      <c r="AL27" s="441"/>
      <c r="AM27" s="441"/>
      <c r="AN27" s="441"/>
      <c r="AO27" s="441"/>
      <c r="AP27" s="442"/>
      <c r="AR27" s="183"/>
      <c r="AS27" s="184"/>
      <c r="AT27" s="188"/>
      <c r="AU27" s="188"/>
      <c r="AV27" s="157">
        <v>20</v>
      </c>
      <c r="AW27" s="184"/>
      <c r="AX27" s="184"/>
      <c r="AY27" s="184"/>
      <c r="AZ27" s="184">
        <v>19</v>
      </c>
      <c r="BA27" s="184"/>
      <c r="BB27" s="184"/>
      <c r="BC27" s="184"/>
      <c r="BD27" s="184"/>
      <c r="BE27" s="184"/>
      <c r="BF27" s="197"/>
    </row>
    <row r="28" spans="1:60" ht="23.25" customHeight="1" x14ac:dyDescent="0.15">
      <c r="A28" s="389" t="s">
        <v>38</v>
      </c>
      <c r="B28" s="390"/>
      <c r="C28" s="340" t="s">
        <v>39</v>
      </c>
      <c r="D28" s="288"/>
      <c r="E28" s="288"/>
      <c r="F28" s="288"/>
      <c r="G28" s="341"/>
      <c r="H28" s="342" t="s">
        <v>41</v>
      </c>
      <c r="I28" s="343"/>
      <c r="J28" s="344"/>
      <c r="K28" s="342" t="s">
        <v>238</v>
      </c>
      <c r="L28" s="343"/>
      <c r="M28" s="343"/>
      <c r="N28" s="343"/>
      <c r="O28" s="344"/>
      <c r="P28" s="278" t="s">
        <v>239</v>
      </c>
      <c r="Q28" s="278"/>
      <c r="R28" s="278"/>
      <c r="S28" s="278"/>
      <c r="T28" s="422"/>
      <c r="U28" s="423" t="s">
        <v>257</v>
      </c>
      <c r="V28" s="343"/>
      <c r="W28" s="343"/>
      <c r="X28" s="343"/>
      <c r="Y28" s="343"/>
      <c r="Z28" s="343"/>
      <c r="AA28" s="343"/>
      <c r="AB28" s="343"/>
      <c r="AC28" s="343"/>
      <c r="AD28" s="454"/>
      <c r="AE28" s="455"/>
      <c r="AF28" s="198" t="s">
        <v>258</v>
      </c>
      <c r="AG28" s="440"/>
      <c r="AH28" s="441"/>
      <c r="AI28" s="441"/>
      <c r="AJ28" s="441"/>
      <c r="AK28" s="441"/>
      <c r="AL28" s="441"/>
      <c r="AM28" s="441"/>
      <c r="AN28" s="441"/>
      <c r="AO28" s="441"/>
      <c r="AP28" s="442"/>
      <c r="AR28" s="183"/>
      <c r="AS28" s="184"/>
      <c r="AT28" s="188"/>
      <c r="AU28" s="188"/>
      <c r="AV28" s="157">
        <v>21</v>
      </c>
      <c r="AW28" s="184"/>
      <c r="AX28" s="184"/>
      <c r="AY28" s="184"/>
      <c r="AZ28" s="184">
        <v>20</v>
      </c>
      <c r="BA28" s="184"/>
      <c r="BB28" s="184"/>
      <c r="BC28" s="184"/>
      <c r="BD28" s="184"/>
      <c r="BE28" s="184"/>
      <c r="BF28" s="197"/>
    </row>
    <row r="29" spans="1:60" ht="23.25" customHeight="1" x14ac:dyDescent="0.15">
      <c r="A29" s="391"/>
      <c r="B29" s="392"/>
      <c r="C29" s="282" t="s">
        <v>259</v>
      </c>
      <c r="D29" s="310"/>
      <c r="E29" s="310"/>
      <c r="F29" s="310"/>
      <c r="G29" s="325"/>
      <c r="H29" s="462"/>
      <c r="I29" s="463"/>
      <c r="J29" s="463"/>
      <c r="K29" s="463"/>
      <c r="L29" s="463"/>
      <c r="M29" s="463"/>
      <c r="N29" s="463"/>
      <c r="O29" s="463"/>
      <c r="P29" s="199" t="s">
        <v>42</v>
      </c>
      <c r="Q29" s="199"/>
      <c r="R29" s="199"/>
      <c r="S29" s="178"/>
      <c r="T29" s="200"/>
      <c r="U29" s="404" t="s">
        <v>260</v>
      </c>
      <c r="V29" s="310"/>
      <c r="W29" s="310"/>
      <c r="X29" s="310"/>
      <c r="Y29" s="310"/>
      <c r="Z29" s="310"/>
      <c r="AA29" s="310"/>
      <c r="AB29" s="310"/>
      <c r="AC29" s="310"/>
      <c r="AD29" s="456" t="s">
        <v>261</v>
      </c>
      <c r="AE29" s="457"/>
      <c r="AF29" s="458"/>
      <c r="AG29" s="440"/>
      <c r="AH29" s="441"/>
      <c r="AI29" s="441"/>
      <c r="AJ29" s="441"/>
      <c r="AK29" s="441"/>
      <c r="AL29" s="441"/>
      <c r="AM29" s="441"/>
      <c r="AN29" s="441"/>
      <c r="AO29" s="441"/>
      <c r="AP29" s="442"/>
      <c r="AR29" s="183"/>
      <c r="AS29" s="184"/>
      <c r="AT29" s="188"/>
      <c r="AU29" s="188"/>
      <c r="AV29" s="157">
        <v>22</v>
      </c>
      <c r="AW29" s="184"/>
      <c r="AX29" s="184"/>
      <c r="AY29" s="184"/>
      <c r="AZ29" s="156">
        <v>21</v>
      </c>
      <c r="BA29" s="184"/>
      <c r="BB29" s="184"/>
      <c r="BC29" s="184"/>
      <c r="BD29" s="184"/>
      <c r="BE29" s="184"/>
      <c r="BF29" s="197"/>
    </row>
    <row r="30" spans="1:60" ht="23.25" customHeight="1" thickBot="1" x14ac:dyDescent="0.2">
      <c r="A30" s="398"/>
      <c r="B30" s="399"/>
      <c r="C30" s="400" t="s">
        <v>40</v>
      </c>
      <c r="D30" s="401"/>
      <c r="E30" s="401"/>
      <c r="F30" s="401"/>
      <c r="G30" s="402"/>
      <c r="H30" s="452" t="s">
        <v>44</v>
      </c>
      <c r="I30" s="453"/>
      <c r="J30" s="453"/>
      <c r="K30" s="453"/>
      <c r="L30" s="453"/>
      <c r="M30" s="453"/>
      <c r="N30" s="421"/>
      <c r="O30" s="421"/>
      <c r="P30" s="421"/>
      <c r="Q30" s="421"/>
      <c r="R30" s="421"/>
      <c r="S30" s="421"/>
      <c r="T30" s="201" t="s">
        <v>43</v>
      </c>
      <c r="U30" s="414" t="s">
        <v>384</v>
      </c>
      <c r="V30" s="401"/>
      <c r="W30" s="401"/>
      <c r="X30" s="401"/>
      <c r="Y30" s="401"/>
      <c r="Z30" s="401"/>
      <c r="AA30" s="401"/>
      <c r="AB30" s="401"/>
      <c r="AC30" s="401"/>
      <c r="AD30" s="546" t="s">
        <v>261</v>
      </c>
      <c r="AE30" s="547"/>
      <c r="AF30" s="548"/>
      <c r="AG30" s="443"/>
      <c r="AH30" s="444"/>
      <c r="AI30" s="444"/>
      <c r="AJ30" s="444"/>
      <c r="AK30" s="444"/>
      <c r="AL30" s="444"/>
      <c r="AM30" s="444"/>
      <c r="AN30" s="444"/>
      <c r="AO30" s="444"/>
      <c r="AP30" s="445"/>
      <c r="AR30" s="202"/>
      <c r="AS30" s="203"/>
      <c r="AT30" s="204"/>
      <c r="AU30" s="204"/>
      <c r="AV30" s="204">
        <v>23</v>
      </c>
      <c r="AW30" s="203"/>
      <c r="AX30" s="203"/>
      <c r="AY30" s="203"/>
      <c r="AZ30" s="259">
        <v>22</v>
      </c>
      <c r="BA30" s="259"/>
      <c r="BB30" s="203"/>
      <c r="BC30" s="203"/>
      <c r="BD30" s="203"/>
      <c r="BE30" s="203"/>
      <c r="BF30" s="205"/>
    </row>
    <row r="31" spans="1:60" ht="6.75" customHeight="1" thickBot="1" x14ac:dyDescent="0.2">
      <c r="AV31" s="157">
        <v>24</v>
      </c>
      <c r="AZ31" s="156">
        <v>23</v>
      </c>
    </row>
    <row r="32" spans="1:60" ht="45" customHeight="1" x14ac:dyDescent="0.15">
      <c r="A32" s="384" t="s">
        <v>47</v>
      </c>
      <c r="B32" s="385"/>
      <c r="C32" s="385"/>
      <c r="D32" s="385"/>
      <c r="E32" s="385"/>
      <c r="F32" s="38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6"/>
      <c r="AV32" s="157">
        <v>25</v>
      </c>
      <c r="AZ32" s="156">
        <v>24</v>
      </c>
      <c r="BA32" s="155"/>
      <c r="BB32" s="155"/>
      <c r="BC32" s="155"/>
    </row>
    <row r="33" spans="1:60" ht="45" customHeight="1" x14ac:dyDescent="0.15">
      <c r="A33" s="386" t="s">
        <v>46</v>
      </c>
      <c r="B33" s="387"/>
      <c r="C33" s="387"/>
      <c r="D33" s="387"/>
      <c r="E33" s="387"/>
      <c r="F33" s="387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  <c r="AA33" s="544"/>
      <c r="AB33" s="544"/>
      <c r="AC33" s="544"/>
      <c r="AD33" s="544"/>
      <c r="AE33" s="544"/>
      <c r="AF33" s="544"/>
      <c r="AG33" s="544"/>
      <c r="AH33" s="544"/>
      <c r="AI33" s="544"/>
      <c r="AJ33" s="544"/>
      <c r="AK33" s="544"/>
      <c r="AL33" s="544"/>
      <c r="AM33" s="544"/>
      <c r="AN33" s="544"/>
      <c r="AO33" s="544"/>
      <c r="AP33" s="545"/>
      <c r="AV33" s="157">
        <v>26</v>
      </c>
      <c r="AZ33" s="156">
        <v>25</v>
      </c>
      <c r="BA33" s="155"/>
      <c r="BB33" s="155"/>
      <c r="BC33" s="155"/>
    </row>
    <row r="34" spans="1:60" ht="112.5" customHeight="1" x14ac:dyDescent="0.15">
      <c r="A34" s="351" t="s">
        <v>48</v>
      </c>
      <c r="B34" s="352"/>
      <c r="C34" s="352"/>
      <c r="D34" s="352"/>
      <c r="E34" s="352"/>
      <c r="F34" s="35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2"/>
      <c r="Z34" s="542"/>
      <c r="AA34" s="542"/>
      <c r="AB34" s="542"/>
      <c r="AC34" s="542"/>
      <c r="AD34" s="542"/>
      <c r="AE34" s="542"/>
      <c r="AF34" s="542"/>
      <c r="AG34" s="542"/>
      <c r="AH34" s="542"/>
      <c r="AI34" s="542"/>
      <c r="AJ34" s="542"/>
      <c r="AK34" s="542"/>
      <c r="AL34" s="542"/>
      <c r="AM34" s="542"/>
      <c r="AN34" s="542"/>
      <c r="AO34" s="542"/>
      <c r="AP34" s="543"/>
      <c r="AV34" s="157">
        <v>27</v>
      </c>
      <c r="AY34" s="155"/>
      <c r="AZ34" s="184">
        <v>26</v>
      </c>
      <c r="BA34" s="155"/>
      <c r="BB34" s="155"/>
      <c r="BC34" s="155"/>
      <c r="BD34" s="155"/>
      <c r="BE34" s="155"/>
      <c r="BF34" s="155"/>
      <c r="BG34" s="155"/>
      <c r="BH34" s="155"/>
    </row>
    <row r="35" spans="1:60" s="206" customFormat="1" ht="52.5" customHeight="1" thickBot="1" x14ac:dyDescent="0.2">
      <c r="A35" s="360" t="s">
        <v>399</v>
      </c>
      <c r="B35" s="361"/>
      <c r="C35" s="361"/>
      <c r="D35" s="361"/>
      <c r="E35" s="361"/>
      <c r="F35" s="362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4"/>
      <c r="AR35" s="156"/>
      <c r="AS35" s="156"/>
      <c r="AT35" s="157"/>
      <c r="AU35" s="157"/>
      <c r="AV35" s="157">
        <v>28</v>
      </c>
      <c r="AW35" s="156"/>
      <c r="AX35" s="156"/>
      <c r="AZ35" s="184">
        <v>27</v>
      </c>
    </row>
    <row r="36" spans="1:60" ht="6.75" customHeight="1" thickBot="1" x14ac:dyDescent="0.2">
      <c r="AV36" s="157">
        <v>29</v>
      </c>
      <c r="AY36" s="155"/>
      <c r="AZ36" s="184">
        <v>28</v>
      </c>
      <c r="BA36" s="155"/>
      <c r="BB36" s="155"/>
      <c r="BC36" s="155"/>
      <c r="BD36" s="155"/>
      <c r="BE36" s="155"/>
      <c r="BF36" s="155"/>
      <c r="BG36" s="155"/>
      <c r="BH36" s="155"/>
    </row>
    <row r="37" spans="1:60" ht="19.5" customHeight="1" x14ac:dyDescent="0.15">
      <c r="A37" s="207" t="s">
        <v>45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9"/>
      <c r="AV37" s="157">
        <v>30</v>
      </c>
      <c r="AY37" s="155"/>
      <c r="AZ37" s="184">
        <v>29</v>
      </c>
      <c r="BA37" s="155"/>
      <c r="BB37" s="155"/>
      <c r="BC37" s="155"/>
      <c r="BD37" s="155"/>
      <c r="BE37" s="155"/>
      <c r="BF37" s="155"/>
      <c r="BG37" s="155"/>
      <c r="BH37" s="155"/>
    </row>
    <row r="38" spans="1:60" ht="19.5" customHeight="1" x14ac:dyDescent="0.15">
      <c r="A38" s="210"/>
      <c r="B38" s="211"/>
      <c r="C38" s="212" t="s">
        <v>270</v>
      </c>
      <c r="D38" s="212"/>
      <c r="E38" s="212"/>
      <c r="F38" s="212"/>
      <c r="G38" s="359"/>
      <c r="H38" s="359"/>
      <c r="I38" s="212" t="s">
        <v>271</v>
      </c>
      <c r="J38" s="212"/>
      <c r="K38" s="213"/>
      <c r="L38" s="211"/>
      <c r="M38" s="212" t="s">
        <v>273</v>
      </c>
      <c r="N38" s="212"/>
      <c r="O38" s="212"/>
      <c r="P38" s="212"/>
      <c r="Q38" s="359"/>
      <c r="R38" s="359"/>
      <c r="S38" s="212" t="s">
        <v>271</v>
      </c>
      <c r="T38" s="212"/>
      <c r="U38" s="213"/>
      <c r="V38" s="211"/>
      <c r="W38" s="212" t="s">
        <v>275</v>
      </c>
      <c r="X38" s="212"/>
      <c r="Y38" s="212"/>
      <c r="Z38" s="212"/>
      <c r="AA38" s="359"/>
      <c r="AB38" s="359"/>
      <c r="AC38" s="212" t="s">
        <v>271</v>
      </c>
      <c r="AD38" s="212"/>
      <c r="AE38" s="213"/>
      <c r="AF38" s="211"/>
      <c r="AG38" s="212" t="s">
        <v>278</v>
      </c>
      <c r="AH38" s="212"/>
      <c r="AI38" s="212"/>
      <c r="AJ38" s="212"/>
      <c r="AK38" s="359"/>
      <c r="AL38" s="359"/>
      <c r="AM38" s="212" t="s">
        <v>271</v>
      </c>
      <c r="AN38" s="212"/>
      <c r="AO38" s="212"/>
      <c r="AP38" s="214"/>
      <c r="AV38" s="157">
        <v>31</v>
      </c>
      <c r="AY38" s="155"/>
      <c r="AZ38" s="184">
        <v>30</v>
      </c>
      <c r="BA38" s="155"/>
      <c r="BB38" s="155"/>
      <c r="BC38" s="155"/>
      <c r="BD38" s="155"/>
      <c r="BE38" s="155"/>
      <c r="BF38" s="155"/>
      <c r="BG38" s="155"/>
      <c r="BH38" s="155"/>
    </row>
    <row r="39" spans="1:60" ht="19.5" customHeight="1" x14ac:dyDescent="0.15">
      <c r="A39" s="215"/>
      <c r="B39" s="216"/>
      <c r="C39" s="217" t="s">
        <v>272</v>
      </c>
      <c r="D39" s="217"/>
      <c r="E39" s="217"/>
      <c r="F39" s="217"/>
      <c r="G39" s="540"/>
      <c r="H39" s="540"/>
      <c r="I39" s="217" t="s">
        <v>271</v>
      </c>
      <c r="J39" s="217"/>
      <c r="K39" s="218"/>
      <c r="L39" s="216"/>
      <c r="M39" s="217" t="s">
        <v>274</v>
      </c>
      <c r="N39" s="217"/>
      <c r="O39" s="217"/>
      <c r="P39" s="217"/>
      <c r="Q39" s="540"/>
      <c r="R39" s="540"/>
      <c r="S39" s="217" t="s">
        <v>271</v>
      </c>
      <c r="T39" s="217"/>
      <c r="U39" s="218"/>
      <c r="V39" s="216"/>
      <c r="W39" s="217" t="s">
        <v>276</v>
      </c>
      <c r="X39" s="217"/>
      <c r="Y39" s="217"/>
      <c r="Z39" s="217"/>
      <c r="AA39" s="540"/>
      <c r="AB39" s="540"/>
      <c r="AC39" s="217" t="s">
        <v>277</v>
      </c>
      <c r="AD39" s="217"/>
      <c r="AE39" s="218"/>
      <c r="AF39" s="216"/>
      <c r="AG39" s="217" t="s">
        <v>279</v>
      </c>
      <c r="AH39" s="217"/>
      <c r="AI39" s="217"/>
      <c r="AJ39" s="217"/>
      <c r="AK39" s="541"/>
      <c r="AL39" s="541"/>
      <c r="AM39" s="541"/>
      <c r="AN39" s="541"/>
      <c r="AO39" s="541"/>
      <c r="AP39" s="219" t="s">
        <v>267</v>
      </c>
      <c r="AY39" s="155"/>
      <c r="AZ39" s="156">
        <v>31</v>
      </c>
      <c r="BA39" s="155"/>
      <c r="BB39" s="155"/>
      <c r="BC39" s="155"/>
      <c r="BD39" s="155"/>
      <c r="BE39" s="155"/>
      <c r="BF39" s="155"/>
      <c r="BG39" s="155"/>
      <c r="BH39" s="155"/>
    </row>
    <row r="40" spans="1:60" ht="19.5" customHeight="1" x14ac:dyDescent="0.15">
      <c r="A40" s="215"/>
      <c r="B40" s="216"/>
      <c r="C40" s="217" t="s">
        <v>280</v>
      </c>
      <c r="D40" s="217"/>
      <c r="E40" s="217"/>
      <c r="F40" s="217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219" t="s">
        <v>267</v>
      </c>
      <c r="AY40" s="155"/>
      <c r="AZ40" s="156">
        <v>32</v>
      </c>
      <c r="BA40" s="155"/>
      <c r="BB40" s="155"/>
      <c r="BC40" s="155"/>
      <c r="BD40" s="155"/>
      <c r="BE40" s="155"/>
      <c r="BF40" s="155"/>
      <c r="BG40" s="155"/>
      <c r="BH40" s="155"/>
    </row>
    <row r="41" spans="1:60" ht="21" customHeight="1" x14ac:dyDescent="0.15">
      <c r="A41" s="353" t="s">
        <v>281</v>
      </c>
      <c r="B41" s="354"/>
      <c r="C41" s="529" t="s">
        <v>389</v>
      </c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28"/>
      <c r="R41" s="528"/>
      <c r="S41" s="528"/>
      <c r="T41" s="528"/>
      <c r="U41" s="220" t="s">
        <v>390</v>
      </c>
      <c r="V41" s="535" t="s">
        <v>282</v>
      </c>
      <c r="W41" s="536"/>
      <c r="X41" s="536"/>
      <c r="Y41" s="536"/>
      <c r="Z41" s="354"/>
      <c r="AA41" s="520"/>
      <c r="AB41" s="521"/>
      <c r="AC41" s="521"/>
      <c r="AD41" s="521"/>
      <c r="AE41" s="521"/>
      <c r="AF41" s="521"/>
      <c r="AG41" s="521"/>
      <c r="AH41" s="521"/>
      <c r="AI41" s="521"/>
      <c r="AJ41" s="521"/>
      <c r="AK41" s="521"/>
      <c r="AL41" s="521"/>
      <c r="AM41" s="521"/>
      <c r="AN41" s="521"/>
      <c r="AO41" s="521"/>
      <c r="AP41" s="522"/>
      <c r="AY41" s="155"/>
      <c r="AZ41" s="156">
        <v>33</v>
      </c>
      <c r="BA41" s="155"/>
      <c r="BB41" s="155"/>
      <c r="BC41" s="155"/>
      <c r="BD41" s="155"/>
      <c r="BE41" s="155"/>
      <c r="BF41" s="155"/>
      <c r="BG41" s="155"/>
      <c r="BH41" s="155"/>
    </row>
    <row r="42" spans="1:60" ht="21" customHeight="1" thickBot="1" x14ac:dyDescent="0.2">
      <c r="A42" s="355"/>
      <c r="B42" s="356"/>
      <c r="C42" s="539" t="s">
        <v>283</v>
      </c>
      <c r="D42" s="539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7"/>
      <c r="V42" s="537"/>
      <c r="W42" s="538"/>
      <c r="X42" s="538"/>
      <c r="Y42" s="538"/>
      <c r="Z42" s="356"/>
      <c r="AA42" s="523"/>
      <c r="AB42" s="524"/>
      <c r="AC42" s="524"/>
      <c r="AD42" s="524"/>
      <c r="AE42" s="524"/>
      <c r="AF42" s="524"/>
      <c r="AG42" s="524"/>
      <c r="AH42" s="524"/>
      <c r="AI42" s="524"/>
      <c r="AJ42" s="524"/>
      <c r="AK42" s="524"/>
      <c r="AL42" s="524"/>
      <c r="AM42" s="524"/>
      <c r="AN42" s="524"/>
      <c r="AO42" s="524"/>
      <c r="AP42" s="525"/>
      <c r="AZ42" s="156">
        <v>34</v>
      </c>
    </row>
    <row r="43" spans="1:60" ht="6.75" customHeight="1" thickBot="1" x14ac:dyDescent="0.2">
      <c r="AZ43" s="156">
        <v>35</v>
      </c>
    </row>
    <row r="44" spans="1:60" ht="23.25" customHeight="1" x14ac:dyDescent="0.15">
      <c r="A44" s="424" t="s">
        <v>50</v>
      </c>
      <c r="B44" s="425"/>
      <c r="C44" s="531" t="s">
        <v>262</v>
      </c>
      <c r="D44" s="532"/>
      <c r="E44" s="533"/>
      <c r="F44" s="426"/>
      <c r="G44" s="426"/>
      <c r="H44" s="426"/>
      <c r="I44" s="221" t="s">
        <v>269</v>
      </c>
      <c r="J44" s="531" t="s">
        <v>237</v>
      </c>
      <c r="K44" s="532"/>
      <c r="L44" s="533"/>
      <c r="M44" s="426"/>
      <c r="N44" s="426"/>
      <c r="O44" s="426"/>
      <c r="P44" s="222" t="s">
        <v>268</v>
      </c>
      <c r="Q44" s="223" t="s">
        <v>253</v>
      </c>
      <c r="R44" s="224"/>
      <c r="S44" s="534" t="str">
        <f>IF(F44="","",M44/F44/F44*10000)</f>
        <v/>
      </c>
      <c r="T44" s="534"/>
      <c r="U44" s="534"/>
      <c r="V44" s="221" t="s">
        <v>267</v>
      </c>
      <c r="W44" s="357" t="s">
        <v>263</v>
      </c>
      <c r="X44" s="358"/>
      <c r="Y44" s="358"/>
      <c r="Z44" s="358"/>
      <c r="AA44" s="358"/>
      <c r="AB44" s="358"/>
      <c r="AC44" s="358"/>
      <c r="AD44" s="358"/>
      <c r="AE44" s="208"/>
      <c r="AF44" s="225"/>
      <c r="AG44" s="226" t="s">
        <v>264</v>
      </c>
      <c r="AH44" s="226"/>
      <c r="AI44" s="208"/>
      <c r="AJ44" s="226"/>
      <c r="AK44" s="226" t="s">
        <v>265</v>
      </c>
      <c r="AL44" s="226"/>
      <c r="AM44" s="226"/>
      <c r="AN44" s="226"/>
      <c r="AO44" s="227" t="s">
        <v>266</v>
      </c>
      <c r="AP44" s="228"/>
      <c r="AZ44" s="184">
        <v>36</v>
      </c>
    </row>
    <row r="45" spans="1:60" ht="22.5" customHeight="1" x14ac:dyDescent="0.15">
      <c r="A45" s="391"/>
      <c r="B45" s="392"/>
      <c r="C45" s="322" t="s">
        <v>63</v>
      </c>
      <c r="D45" s="323"/>
      <c r="E45" s="323"/>
      <c r="F45" s="324"/>
      <c r="G45" s="229"/>
      <c r="H45" s="230"/>
      <c r="I45" s="231" t="s">
        <v>56</v>
      </c>
      <c r="J45" s="231"/>
      <c r="K45" s="230"/>
      <c r="L45" s="230"/>
      <c r="M45" s="231" t="s">
        <v>57</v>
      </c>
      <c r="N45" s="231"/>
      <c r="O45" s="230"/>
      <c r="P45" s="230"/>
      <c r="Q45" s="230"/>
      <c r="R45" s="231" t="s">
        <v>243</v>
      </c>
      <c r="S45" s="232"/>
      <c r="T45" s="231"/>
      <c r="U45" s="230" t="s">
        <v>61</v>
      </c>
      <c r="V45" s="230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233" t="s">
        <v>62</v>
      </c>
      <c r="AU45" s="155"/>
      <c r="AV45" s="155"/>
      <c r="AW45" s="155"/>
      <c r="AZ45" s="184">
        <v>37</v>
      </c>
    </row>
    <row r="46" spans="1:60" ht="22.5" customHeight="1" x14ac:dyDescent="0.15">
      <c r="A46" s="391"/>
      <c r="B46" s="392"/>
      <c r="C46" s="319" t="s">
        <v>64</v>
      </c>
      <c r="D46" s="320"/>
      <c r="E46" s="320"/>
      <c r="F46" s="321"/>
      <c r="G46" s="234"/>
      <c r="H46" s="235"/>
      <c r="I46" s="236" t="s">
        <v>56</v>
      </c>
      <c r="J46" s="236"/>
      <c r="K46" s="235"/>
      <c r="L46" s="235"/>
      <c r="M46" s="236" t="s">
        <v>57</v>
      </c>
      <c r="N46" s="236"/>
      <c r="O46" s="235"/>
      <c r="P46" s="235"/>
      <c r="Q46" s="235"/>
      <c r="R46" s="236" t="s">
        <v>243</v>
      </c>
      <c r="S46" s="174"/>
      <c r="T46" s="236"/>
      <c r="U46" s="235" t="s">
        <v>61</v>
      </c>
      <c r="V46" s="235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237" t="s">
        <v>62</v>
      </c>
      <c r="AZ46" s="184">
        <v>38</v>
      </c>
    </row>
    <row r="47" spans="1:60" ht="22.5" customHeight="1" x14ac:dyDescent="0.15">
      <c r="A47" s="391"/>
      <c r="B47" s="392"/>
      <c r="C47" s="319" t="s">
        <v>65</v>
      </c>
      <c r="D47" s="320"/>
      <c r="E47" s="320"/>
      <c r="F47" s="321"/>
      <c r="G47" s="234"/>
      <c r="H47" s="235"/>
      <c r="I47" s="236" t="s">
        <v>56</v>
      </c>
      <c r="J47" s="236"/>
      <c r="K47" s="235"/>
      <c r="L47" s="235"/>
      <c r="M47" s="236" t="s">
        <v>58</v>
      </c>
      <c r="N47" s="236"/>
      <c r="O47" s="235"/>
      <c r="P47" s="174"/>
      <c r="Q47" s="235"/>
      <c r="R47" s="235"/>
      <c r="S47" s="236" t="s">
        <v>243</v>
      </c>
      <c r="T47" s="236"/>
      <c r="U47" s="235"/>
      <c r="V47" s="235" t="s">
        <v>61</v>
      </c>
      <c r="W47" s="235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237" t="s">
        <v>62</v>
      </c>
      <c r="AZ47" s="184">
        <v>39</v>
      </c>
    </row>
    <row r="48" spans="1:60" ht="22.5" customHeight="1" x14ac:dyDescent="0.15">
      <c r="A48" s="391"/>
      <c r="B48" s="392"/>
      <c r="C48" s="319" t="s">
        <v>66</v>
      </c>
      <c r="D48" s="320"/>
      <c r="E48" s="320"/>
      <c r="F48" s="321"/>
      <c r="G48" s="234"/>
      <c r="H48" s="235"/>
      <c r="I48" s="236" t="s">
        <v>56</v>
      </c>
      <c r="J48" s="236"/>
      <c r="K48" s="235"/>
      <c r="L48" s="235"/>
      <c r="M48" s="236" t="s">
        <v>58</v>
      </c>
      <c r="N48" s="236"/>
      <c r="O48" s="235"/>
      <c r="P48" s="174"/>
      <c r="Q48" s="235"/>
      <c r="R48" s="235"/>
      <c r="S48" s="236" t="s">
        <v>243</v>
      </c>
      <c r="T48" s="236"/>
      <c r="U48" s="235"/>
      <c r="V48" s="235" t="s">
        <v>61</v>
      </c>
      <c r="W48" s="235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237" t="s">
        <v>62</v>
      </c>
      <c r="AZ48" s="184">
        <v>40</v>
      </c>
    </row>
    <row r="49" spans="1:52" ht="22.5" customHeight="1" x14ac:dyDescent="0.15">
      <c r="A49" s="391"/>
      <c r="B49" s="392"/>
      <c r="C49" s="319" t="s">
        <v>67</v>
      </c>
      <c r="D49" s="320"/>
      <c r="E49" s="320"/>
      <c r="F49" s="321"/>
      <c r="G49" s="234"/>
      <c r="H49" s="235"/>
      <c r="I49" s="236" t="s">
        <v>245</v>
      </c>
      <c r="J49" s="236"/>
      <c r="K49" s="235"/>
      <c r="L49" s="235"/>
      <c r="M49" s="236" t="s">
        <v>59</v>
      </c>
      <c r="N49" s="236"/>
      <c r="O49" s="235" t="s">
        <v>61</v>
      </c>
      <c r="P49" s="174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237" t="s">
        <v>62</v>
      </c>
      <c r="AZ49" s="156">
        <v>41</v>
      </c>
    </row>
    <row r="50" spans="1:52" ht="22.5" customHeight="1" x14ac:dyDescent="0.15">
      <c r="A50" s="391"/>
      <c r="B50" s="392"/>
      <c r="C50" s="319" t="s">
        <v>68</v>
      </c>
      <c r="D50" s="320"/>
      <c r="E50" s="320"/>
      <c r="F50" s="321"/>
      <c r="G50" s="234"/>
      <c r="H50" s="235"/>
      <c r="I50" s="236" t="s">
        <v>245</v>
      </c>
      <c r="J50" s="236"/>
      <c r="K50" s="235"/>
      <c r="L50" s="235"/>
      <c r="M50" s="236" t="s">
        <v>59</v>
      </c>
      <c r="N50" s="236"/>
      <c r="O50" s="235" t="s">
        <v>61</v>
      </c>
      <c r="P50" s="174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237" t="s">
        <v>62</v>
      </c>
      <c r="AZ50" s="156">
        <v>42</v>
      </c>
    </row>
    <row r="51" spans="1:52" ht="22.5" customHeight="1" x14ac:dyDescent="0.15">
      <c r="A51" s="391"/>
      <c r="B51" s="392"/>
      <c r="C51" s="319" t="s">
        <v>69</v>
      </c>
      <c r="D51" s="320"/>
      <c r="E51" s="320"/>
      <c r="F51" s="321"/>
      <c r="G51" s="234"/>
      <c r="H51" s="235"/>
      <c r="I51" s="238" t="s">
        <v>60</v>
      </c>
      <c r="J51" s="238"/>
      <c r="K51" s="238"/>
      <c r="L51" s="238"/>
      <c r="M51" s="238" t="s">
        <v>92</v>
      </c>
      <c r="N51" s="238"/>
      <c r="O51" s="238"/>
      <c r="P51" s="238"/>
      <c r="Q51" s="239" t="s">
        <v>97</v>
      </c>
      <c r="R51" s="240"/>
      <c r="S51" s="241"/>
      <c r="T51" s="241"/>
      <c r="U51" s="235" t="s">
        <v>61</v>
      </c>
      <c r="V51" s="235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237" t="s">
        <v>62</v>
      </c>
      <c r="AZ51" s="156">
        <v>43</v>
      </c>
    </row>
    <row r="52" spans="1:52" ht="22.5" customHeight="1" x14ac:dyDescent="0.15">
      <c r="A52" s="391"/>
      <c r="B52" s="392"/>
      <c r="C52" s="319" t="s">
        <v>70</v>
      </c>
      <c r="D52" s="320"/>
      <c r="E52" s="320"/>
      <c r="F52" s="321"/>
      <c r="G52" s="234"/>
      <c r="H52" s="235"/>
      <c r="I52" s="238" t="s">
        <v>60</v>
      </c>
      <c r="J52" s="238"/>
      <c r="K52" s="238"/>
      <c r="L52" s="238"/>
      <c r="M52" s="238" t="s">
        <v>92</v>
      </c>
      <c r="N52" s="238"/>
      <c r="O52" s="238"/>
      <c r="P52" s="238"/>
      <c r="Q52" s="238" t="s">
        <v>98</v>
      </c>
      <c r="R52" s="236"/>
      <c r="S52" s="174"/>
      <c r="T52" s="236"/>
      <c r="U52" s="235" t="s">
        <v>61</v>
      </c>
      <c r="V52" s="235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237" t="s">
        <v>62</v>
      </c>
      <c r="AZ52" s="156">
        <v>44</v>
      </c>
    </row>
    <row r="53" spans="1:52" ht="22.5" customHeight="1" x14ac:dyDescent="0.15">
      <c r="A53" s="391"/>
      <c r="B53" s="392"/>
      <c r="C53" s="319" t="s">
        <v>71</v>
      </c>
      <c r="D53" s="320"/>
      <c r="E53" s="320"/>
      <c r="F53" s="321"/>
      <c r="G53" s="234"/>
      <c r="H53" s="235"/>
      <c r="I53" s="238" t="s">
        <v>60</v>
      </c>
      <c r="J53" s="238"/>
      <c r="K53" s="238"/>
      <c r="L53" s="238"/>
      <c r="M53" s="238" t="s">
        <v>92</v>
      </c>
      <c r="N53" s="238"/>
      <c r="O53" s="238"/>
      <c r="P53" s="238"/>
      <c r="Q53" s="238" t="s">
        <v>99</v>
      </c>
      <c r="R53" s="236"/>
      <c r="S53" s="174"/>
      <c r="T53" s="236"/>
      <c r="U53" s="235" t="s">
        <v>61</v>
      </c>
      <c r="V53" s="235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  <c r="AP53" s="237" t="s">
        <v>62</v>
      </c>
      <c r="AZ53" s="156">
        <v>45</v>
      </c>
    </row>
    <row r="54" spans="1:52" ht="22.5" customHeight="1" x14ac:dyDescent="0.15">
      <c r="A54" s="391"/>
      <c r="B54" s="392"/>
      <c r="C54" s="319" t="s">
        <v>72</v>
      </c>
      <c r="D54" s="320"/>
      <c r="E54" s="320"/>
      <c r="F54" s="321"/>
      <c r="G54" s="234"/>
      <c r="H54" s="235"/>
      <c r="I54" s="238" t="s">
        <v>60</v>
      </c>
      <c r="J54" s="238"/>
      <c r="K54" s="238"/>
      <c r="L54" s="238"/>
      <c r="M54" s="238" t="s">
        <v>92</v>
      </c>
      <c r="N54" s="238"/>
      <c r="O54" s="238"/>
      <c r="P54" s="238"/>
      <c r="Q54" s="238" t="s">
        <v>100</v>
      </c>
      <c r="R54" s="236"/>
      <c r="S54" s="235" t="s">
        <v>61</v>
      </c>
      <c r="T54" s="235"/>
      <c r="U54" s="311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11"/>
      <c r="AI54" s="311"/>
      <c r="AJ54" s="311"/>
      <c r="AK54" s="311"/>
      <c r="AL54" s="311"/>
      <c r="AM54" s="311"/>
      <c r="AN54" s="311"/>
      <c r="AO54" s="311"/>
      <c r="AP54" s="237" t="s">
        <v>62</v>
      </c>
      <c r="AZ54" s="184">
        <v>46</v>
      </c>
    </row>
    <row r="55" spans="1:52" ht="22.5" customHeight="1" x14ac:dyDescent="0.15">
      <c r="A55" s="391"/>
      <c r="B55" s="392"/>
      <c r="C55" s="319" t="s">
        <v>49</v>
      </c>
      <c r="D55" s="320"/>
      <c r="E55" s="320"/>
      <c r="F55" s="321"/>
      <c r="G55" s="234"/>
      <c r="H55" s="235"/>
      <c r="I55" s="238" t="s">
        <v>60</v>
      </c>
      <c r="J55" s="238"/>
      <c r="K55" s="238"/>
      <c r="L55" s="238"/>
      <c r="M55" s="238" t="s">
        <v>92</v>
      </c>
      <c r="N55" s="238"/>
      <c r="O55" s="238"/>
      <c r="P55" s="238"/>
      <c r="Q55" s="238" t="s">
        <v>100</v>
      </c>
      <c r="R55" s="236"/>
      <c r="S55" s="235" t="s">
        <v>61</v>
      </c>
      <c r="T55" s="235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237" t="s">
        <v>62</v>
      </c>
      <c r="AZ55" s="184">
        <v>47</v>
      </c>
    </row>
    <row r="56" spans="1:52" ht="37.5" customHeight="1" x14ac:dyDescent="0.15">
      <c r="A56" s="391"/>
      <c r="B56" s="392"/>
      <c r="C56" s="367" t="s">
        <v>55</v>
      </c>
      <c r="D56" s="368"/>
      <c r="E56" s="368"/>
      <c r="F56" s="369"/>
      <c r="G56" s="242"/>
      <c r="H56" s="243"/>
      <c r="I56" s="333" t="s">
        <v>245</v>
      </c>
      <c r="J56" s="333"/>
      <c r="K56" s="243"/>
      <c r="L56" s="243"/>
      <c r="M56" s="333" t="s">
        <v>242</v>
      </c>
      <c r="N56" s="333"/>
      <c r="O56" s="244" t="s">
        <v>101</v>
      </c>
      <c r="P56" s="245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76"/>
      <c r="AK56" s="376"/>
      <c r="AL56" s="376"/>
      <c r="AM56" s="376"/>
      <c r="AN56" s="376"/>
      <c r="AO56" s="376"/>
      <c r="AP56" s="246"/>
      <c r="AZ56" s="184">
        <v>48</v>
      </c>
    </row>
    <row r="57" spans="1:52" ht="41.25" customHeight="1" x14ac:dyDescent="0.15">
      <c r="A57" s="396"/>
      <c r="B57" s="397"/>
      <c r="C57" s="337" t="s">
        <v>17</v>
      </c>
      <c r="D57" s="338"/>
      <c r="E57" s="338"/>
      <c r="F57" s="339"/>
      <c r="G57" s="370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2"/>
      <c r="AZ57" s="184">
        <v>49</v>
      </c>
    </row>
    <row r="58" spans="1:52" ht="22.5" customHeight="1" x14ac:dyDescent="0.15">
      <c r="A58" s="326" t="s">
        <v>52</v>
      </c>
      <c r="B58" s="327"/>
      <c r="C58" s="373" t="s">
        <v>73</v>
      </c>
      <c r="D58" s="374"/>
      <c r="E58" s="374"/>
      <c r="F58" s="375"/>
      <c r="G58" s="247"/>
      <c r="H58" s="248"/>
      <c r="I58" s="249" t="s">
        <v>56</v>
      </c>
      <c r="J58" s="249"/>
      <c r="K58" s="249"/>
      <c r="L58" s="249"/>
      <c r="M58" s="249" t="s">
        <v>241</v>
      </c>
      <c r="N58" s="249"/>
      <c r="O58" s="249"/>
      <c r="P58" s="249"/>
      <c r="Q58" s="249"/>
      <c r="R58" s="249"/>
      <c r="S58" s="249" t="s">
        <v>243</v>
      </c>
      <c r="T58" s="249"/>
      <c r="U58" s="249"/>
      <c r="V58" s="248" t="s">
        <v>61</v>
      </c>
      <c r="W58" s="248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7"/>
      <c r="AL58" s="377"/>
      <c r="AM58" s="377"/>
      <c r="AN58" s="377"/>
      <c r="AO58" s="377"/>
      <c r="AP58" s="250" t="s">
        <v>62</v>
      </c>
      <c r="AZ58" s="184">
        <v>50</v>
      </c>
    </row>
    <row r="59" spans="1:52" ht="22.5" customHeight="1" x14ac:dyDescent="0.15">
      <c r="A59" s="315"/>
      <c r="B59" s="316"/>
      <c r="C59" s="319" t="s">
        <v>74</v>
      </c>
      <c r="D59" s="320"/>
      <c r="E59" s="320"/>
      <c r="F59" s="321"/>
      <c r="G59" s="234"/>
      <c r="H59" s="235"/>
      <c r="I59" s="236" t="s">
        <v>56</v>
      </c>
      <c r="J59" s="236"/>
      <c r="K59" s="236"/>
      <c r="L59" s="236"/>
      <c r="M59" s="236" t="s">
        <v>241</v>
      </c>
      <c r="N59" s="236"/>
      <c r="O59" s="236"/>
      <c r="P59" s="236"/>
      <c r="Q59" s="236"/>
      <c r="R59" s="236"/>
      <c r="S59" s="236" t="s">
        <v>243</v>
      </c>
      <c r="T59" s="236"/>
      <c r="U59" s="236"/>
      <c r="V59" s="235" t="s">
        <v>61</v>
      </c>
      <c r="W59" s="235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  <c r="AP59" s="237" t="s">
        <v>62</v>
      </c>
      <c r="AZ59" s="184">
        <v>51</v>
      </c>
    </row>
    <row r="60" spans="1:52" ht="22.5" customHeight="1" x14ac:dyDescent="0.15">
      <c r="A60" s="315"/>
      <c r="B60" s="316"/>
      <c r="C60" s="282" t="s">
        <v>397</v>
      </c>
      <c r="D60" s="310"/>
      <c r="E60" s="310"/>
      <c r="F60" s="325"/>
      <c r="G60" s="234"/>
      <c r="H60" s="235"/>
      <c r="I60" s="236" t="s">
        <v>56</v>
      </c>
      <c r="J60" s="236"/>
      <c r="K60" s="236"/>
      <c r="L60" s="236"/>
      <c r="M60" s="236" t="s">
        <v>241</v>
      </c>
      <c r="N60" s="236"/>
      <c r="O60" s="236"/>
      <c r="P60" s="236"/>
      <c r="Q60" s="236"/>
      <c r="R60" s="236"/>
      <c r="S60" s="236" t="s">
        <v>243</v>
      </c>
      <c r="T60" s="236"/>
      <c r="U60" s="236"/>
      <c r="V60" s="235" t="s">
        <v>61</v>
      </c>
      <c r="W60" s="235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  <c r="AP60" s="237" t="s">
        <v>62</v>
      </c>
      <c r="AZ60" s="184">
        <v>52</v>
      </c>
    </row>
    <row r="61" spans="1:52" ht="22.5" customHeight="1" x14ac:dyDescent="0.15">
      <c r="A61" s="315"/>
      <c r="B61" s="316"/>
      <c r="C61" s="282"/>
      <c r="D61" s="310"/>
      <c r="E61" s="310"/>
      <c r="F61" s="325"/>
      <c r="G61" s="236" t="s">
        <v>82</v>
      </c>
      <c r="H61" s="236"/>
      <c r="I61" s="236"/>
      <c r="J61" s="236"/>
      <c r="K61" s="236" t="s">
        <v>242</v>
      </c>
      <c r="L61" s="236"/>
      <c r="M61" s="236"/>
      <c r="N61" s="236" t="s">
        <v>83</v>
      </c>
      <c r="O61" s="236"/>
      <c r="P61" s="236"/>
      <c r="Q61" s="236" t="s">
        <v>244</v>
      </c>
      <c r="R61" s="236"/>
      <c r="S61" s="236" t="s">
        <v>89</v>
      </c>
      <c r="T61" s="236"/>
      <c r="U61" s="236"/>
      <c r="V61" s="236"/>
      <c r="W61" s="236" t="s">
        <v>242</v>
      </c>
      <c r="X61" s="236"/>
      <c r="Y61" s="236"/>
      <c r="Z61" s="236" t="s">
        <v>83</v>
      </c>
      <c r="AA61" s="236"/>
      <c r="AB61" s="236"/>
      <c r="AC61" s="236" t="s">
        <v>244</v>
      </c>
      <c r="AD61" s="236"/>
      <c r="AE61" s="236" t="s">
        <v>247</v>
      </c>
      <c r="AF61" s="236"/>
      <c r="AG61" s="236"/>
      <c r="AH61" s="236"/>
      <c r="AI61" s="174"/>
      <c r="AJ61" s="235"/>
      <c r="AK61" s="235"/>
      <c r="AL61" s="235"/>
      <c r="AM61" s="235"/>
      <c r="AN61" s="235"/>
      <c r="AO61" s="235"/>
      <c r="AP61" s="237" t="s">
        <v>62</v>
      </c>
      <c r="AZ61" s="184">
        <v>53</v>
      </c>
    </row>
    <row r="62" spans="1:52" ht="22.5" customHeight="1" x14ac:dyDescent="0.15">
      <c r="A62" s="315"/>
      <c r="B62" s="316"/>
      <c r="C62" s="319" t="s">
        <v>75</v>
      </c>
      <c r="D62" s="320"/>
      <c r="E62" s="320"/>
      <c r="F62" s="321"/>
      <c r="G62" s="234"/>
      <c r="H62" s="235"/>
      <c r="I62" s="236" t="s">
        <v>86</v>
      </c>
      <c r="J62" s="236"/>
      <c r="K62" s="236"/>
      <c r="L62" s="236"/>
      <c r="M62" s="236" t="s">
        <v>246</v>
      </c>
      <c r="N62" s="236"/>
      <c r="O62" s="236"/>
      <c r="P62" s="236"/>
      <c r="Q62" s="236"/>
      <c r="R62" s="236"/>
      <c r="S62" s="236" t="s">
        <v>87</v>
      </c>
      <c r="T62" s="236"/>
      <c r="U62" s="236"/>
      <c r="V62" s="235" t="s">
        <v>61</v>
      </c>
      <c r="W62" s="235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  <c r="AM62" s="311"/>
      <c r="AN62" s="311"/>
      <c r="AO62" s="311"/>
      <c r="AP62" s="237" t="s">
        <v>62</v>
      </c>
      <c r="AZ62" s="184">
        <v>54</v>
      </c>
    </row>
    <row r="63" spans="1:52" ht="22.5" customHeight="1" x14ac:dyDescent="0.15">
      <c r="A63" s="315"/>
      <c r="B63" s="316"/>
      <c r="C63" s="319" t="s">
        <v>76</v>
      </c>
      <c r="D63" s="320"/>
      <c r="E63" s="320"/>
      <c r="F63" s="321"/>
      <c r="G63" s="234"/>
      <c r="H63" s="235"/>
      <c r="I63" s="236" t="s">
        <v>56</v>
      </c>
      <c r="J63" s="236"/>
      <c r="K63" s="236"/>
      <c r="L63" s="236"/>
      <c r="M63" s="236" t="s">
        <v>241</v>
      </c>
      <c r="N63" s="236"/>
      <c r="O63" s="236"/>
      <c r="P63" s="236"/>
      <c r="Q63" s="236"/>
      <c r="R63" s="236"/>
      <c r="S63" s="236" t="s">
        <v>243</v>
      </c>
      <c r="T63" s="236"/>
      <c r="U63" s="236"/>
      <c r="V63" s="235" t="s">
        <v>61</v>
      </c>
      <c r="W63" s="235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311"/>
      <c r="AO63" s="311"/>
      <c r="AP63" s="237" t="s">
        <v>62</v>
      </c>
      <c r="AZ63" s="184">
        <v>55</v>
      </c>
    </row>
    <row r="64" spans="1:52" ht="22.5" customHeight="1" x14ac:dyDescent="0.15">
      <c r="A64" s="315"/>
      <c r="B64" s="316"/>
      <c r="C64" s="319" t="s">
        <v>77</v>
      </c>
      <c r="D64" s="320"/>
      <c r="E64" s="320"/>
      <c r="F64" s="321"/>
      <c r="G64" s="234"/>
      <c r="H64" s="235"/>
      <c r="I64" s="236" t="s">
        <v>56</v>
      </c>
      <c r="J64" s="236"/>
      <c r="K64" s="236"/>
      <c r="L64" s="236"/>
      <c r="M64" s="236" t="s">
        <v>241</v>
      </c>
      <c r="N64" s="236"/>
      <c r="O64" s="236"/>
      <c r="P64" s="236"/>
      <c r="Q64" s="236"/>
      <c r="R64" s="236"/>
      <c r="S64" s="236" t="s">
        <v>243</v>
      </c>
      <c r="T64" s="236"/>
      <c r="U64" s="236"/>
      <c r="V64" s="235" t="s">
        <v>61</v>
      </c>
      <c r="W64" s="235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237" t="s">
        <v>62</v>
      </c>
      <c r="AZ64" s="184">
        <v>56</v>
      </c>
    </row>
    <row r="65" spans="1:60" ht="22.5" customHeight="1" x14ac:dyDescent="0.15">
      <c r="A65" s="315"/>
      <c r="B65" s="316"/>
      <c r="C65" s="319" t="s">
        <v>78</v>
      </c>
      <c r="D65" s="320"/>
      <c r="E65" s="320"/>
      <c r="F65" s="321"/>
      <c r="G65" s="234"/>
      <c r="H65" s="235"/>
      <c r="I65" s="236" t="s">
        <v>56</v>
      </c>
      <c r="J65" s="236"/>
      <c r="K65" s="236"/>
      <c r="L65" s="236"/>
      <c r="M65" s="236" t="s">
        <v>241</v>
      </c>
      <c r="N65" s="236"/>
      <c r="O65" s="236"/>
      <c r="P65" s="236"/>
      <c r="Q65" s="236"/>
      <c r="R65" s="236"/>
      <c r="S65" s="236" t="s">
        <v>243</v>
      </c>
      <c r="T65" s="236"/>
      <c r="U65" s="236"/>
      <c r="V65" s="235" t="s">
        <v>61</v>
      </c>
      <c r="W65" s="235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237" t="s">
        <v>62</v>
      </c>
      <c r="AZ65" s="184">
        <v>57</v>
      </c>
    </row>
    <row r="66" spans="1:60" ht="22.5" customHeight="1" x14ac:dyDescent="0.15">
      <c r="A66" s="315"/>
      <c r="B66" s="316"/>
      <c r="C66" s="319" t="s">
        <v>51</v>
      </c>
      <c r="D66" s="320"/>
      <c r="E66" s="320"/>
      <c r="F66" s="321"/>
      <c r="G66" s="234"/>
      <c r="H66" s="235"/>
      <c r="I66" s="236" t="s">
        <v>56</v>
      </c>
      <c r="J66" s="236"/>
      <c r="K66" s="236"/>
      <c r="L66" s="236"/>
      <c r="M66" s="236" t="s">
        <v>241</v>
      </c>
      <c r="N66" s="236"/>
      <c r="O66" s="236"/>
      <c r="P66" s="236"/>
      <c r="Q66" s="236"/>
      <c r="R66" s="236"/>
      <c r="S66" s="236" t="s">
        <v>243</v>
      </c>
      <c r="T66" s="236"/>
      <c r="U66" s="236"/>
      <c r="V66" s="235" t="s">
        <v>61</v>
      </c>
      <c r="W66" s="235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251" t="s">
        <v>95</v>
      </c>
      <c r="AK66" s="252"/>
      <c r="AL66" s="178"/>
      <c r="AM66" s="253" t="s">
        <v>93</v>
      </c>
      <c r="AN66" s="178"/>
      <c r="AO66" s="253" t="s">
        <v>94</v>
      </c>
      <c r="AP66" s="237" t="s">
        <v>96</v>
      </c>
      <c r="AZ66" s="184">
        <v>58</v>
      </c>
    </row>
    <row r="67" spans="1:60" ht="41.25" customHeight="1" x14ac:dyDescent="0.15">
      <c r="A67" s="328"/>
      <c r="B67" s="329"/>
      <c r="C67" s="337" t="s">
        <v>17</v>
      </c>
      <c r="D67" s="338"/>
      <c r="E67" s="338"/>
      <c r="F67" s="339"/>
      <c r="G67" s="370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2"/>
      <c r="AZ67" s="184">
        <v>59</v>
      </c>
    </row>
    <row r="68" spans="1:60" ht="22.5" customHeight="1" x14ac:dyDescent="0.15">
      <c r="A68" s="313" t="s">
        <v>54</v>
      </c>
      <c r="B68" s="314"/>
      <c r="C68" s="322" t="s">
        <v>79</v>
      </c>
      <c r="D68" s="323"/>
      <c r="E68" s="323"/>
      <c r="F68" s="324"/>
      <c r="G68" s="254"/>
      <c r="H68" s="231"/>
      <c r="I68" s="231" t="s">
        <v>56</v>
      </c>
      <c r="J68" s="231"/>
      <c r="K68" s="231"/>
      <c r="L68" s="231"/>
      <c r="M68" s="231" t="s">
        <v>241</v>
      </c>
      <c r="N68" s="231"/>
      <c r="O68" s="231"/>
      <c r="P68" s="231"/>
      <c r="Q68" s="231"/>
      <c r="R68" s="231"/>
      <c r="S68" s="231" t="s">
        <v>243</v>
      </c>
      <c r="T68" s="231"/>
      <c r="U68" s="230"/>
      <c r="V68" s="230" t="s">
        <v>61</v>
      </c>
      <c r="W68" s="230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233" t="s">
        <v>62</v>
      </c>
      <c r="AZ68" s="184">
        <v>60</v>
      </c>
    </row>
    <row r="69" spans="1:60" ht="22.5" customHeight="1" x14ac:dyDescent="0.15">
      <c r="A69" s="315"/>
      <c r="B69" s="316"/>
      <c r="C69" s="319" t="s">
        <v>53</v>
      </c>
      <c r="D69" s="320"/>
      <c r="E69" s="320"/>
      <c r="F69" s="321"/>
      <c r="G69" s="255"/>
      <c r="H69" s="236"/>
      <c r="I69" s="236" t="s">
        <v>56</v>
      </c>
      <c r="J69" s="236"/>
      <c r="K69" s="236"/>
      <c r="L69" s="236"/>
      <c r="M69" s="236" t="s">
        <v>241</v>
      </c>
      <c r="N69" s="236"/>
      <c r="O69" s="236"/>
      <c r="P69" s="236"/>
      <c r="Q69" s="236"/>
      <c r="R69" s="236"/>
      <c r="S69" s="236" t="s">
        <v>243</v>
      </c>
      <c r="T69" s="236"/>
      <c r="U69" s="235"/>
      <c r="V69" s="235" t="s">
        <v>61</v>
      </c>
      <c r="W69" s="235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311"/>
      <c r="AN69" s="311"/>
      <c r="AO69" s="311"/>
      <c r="AP69" s="237" t="s">
        <v>62</v>
      </c>
      <c r="AZ69" s="184">
        <v>61</v>
      </c>
    </row>
    <row r="70" spans="1:60" ht="22.5" customHeight="1" x14ac:dyDescent="0.15">
      <c r="A70" s="315"/>
      <c r="B70" s="316"/>
      <c r="C70" s="319" t="s">
        <v>80</v>
      </c>
      <c r="D70" s="320"/>
      <c r="E70" s="320"/>
      <c r="F70" s="321"/>
      <c r="G70" s="255"/>
      <c r="H70" s="236"/>
      <c r="I70" s="236" t="s">
        <v>56</v>
      </c>
      <c r="J70" s="236"/>
      <c r="K70" s="236"/>
      <c r="L70" s="236"/>
      <c r="M70" s="236" t="s">
        <v>241</v>
      </c>
      <c r="N70" s="236"/>
      <c r="O70" s="236"/>
      <c r="P70" s="236"/>
      <c r="Q70" s="236"/>
      <c r="R70" s="236"/>
      <c r="S70" s="236" t="s">
        <v>243</v>
      </c>
      <c r="T70" s="236"/>
      <c r="U70" s="235"/>
      <c r="V70" s="235" t="s">
        <v>61</v>
      </c>
      <c r="W70" s="235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311"/>
      <c r="AI70" s="311"/>
      <c r="AJ70" s="311"/>
      <c r="AK70" s="311"/>
      <c r="AL70" s="311"/>
      <c r="AM70" s="311"/>
      <c r="AN70" s="311"/>
      <c r="AO70" s="311"/>
      <c r="AP70" s="237" t="s">
        <v>62</v>
      </c>
      <c r="AZ70" s="184">
        <v>62</v>
      </c>
    </row>
    <row r="71" spans="1:60" ht="22.5" customHeight="1" x14ac:dyDescent="0.15">
      <c r="A71" s="315"/>
      <c r="B71" s="316"/>
      <c r="C71" s="319" t="s">
        <v>88</v>
      </c>
      <c r="D71" s="320"/>
      <c r="E71" s="320"/>
      <c r="F71" s="321"/>
      <c r="G71" s="255"/>
      <c r="H71" s="236"/>
      <c r="I71" s="236" t="s">
        <v>56</v>
      </c>
      <c r="J71" s="236"/>
      <c r="K71" s="236"/>
      <c r="L71" s="236"/>
      <c r="M71" s="236" t="s">
        <v>241</v>
      </c>
      <c r="N71" s="236"/>
      <c r="O71" s="236"/>
      <c r="P71" s="236"/>
      <c r="Q71" s="236"/>
      <c r="R71" s="236"/>
      <c r="S71" s="236" t="s">
        <v>243</v>
      </c>
      <c r="T71" s="236"/>
      <c r="U71" s="235"/>
      <c r="V71" s="235" t="s">
        <v>61</v>
      </c>
      <c r="W71" s="235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237" t="s">
        <v>62</v>
      </c>
      <c r="AZ71" s="184"/>
    </row>
    <row r="72" spans="1:60" ht="22.5" customHeight="1" x14ac:dyDescent="0.15">
      <c r="A72" s="315"/>
      <c r="B72" s="316"/>
      <c r="C72" s="319" t="s">
        <v>81</v>
      </c>
      <c r="D72" s="320"/>
      <c r="E72" s="320"/>
      <c r="F72" s="321"/>
      <c r="G72" s="255"/>
      <c r="H72" s="236"/>
      <c r="I72" s="236" t="s">
        <v>56</v>
      </c>
      <c r="J72" s="236"/>
      <c r="K72" s="236"/>
      <c r="L72" s="236"/>
      <c r="M72" s="236" t="s">
        <v>241</v>
      </c>
      <c r="N72" s="236"/>
      <c r="O72" s="236"/>
      <c r="P72" s="236"/>
      <c r="Q72" s="236"/>
      <c r="R72" s="236"/>
      <c r="S72" s="236" t="s">
        <v>243</v>
      </c>
      <c r="T72" s="236"/>
      <c r="U72" s="235"/>
      <c r="V72" s="235" t="s">
        <v>61</v>
      </c>
      <c r="W72" s="235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311"/>
      <c r="AN72" s="311"/>
      <c r="AO72" s="311"/>
      <c r="AP72" s="237" t="s">
        <v>62</v>
      </c>
      <c r="AZ72" s="184"/>
    </row>
    <row r="73" spans="1:60" ht="35.25" customHeight="1" thickBot="1" x14ac:dyDescent="0.2">
      <c r="A73" s="317"/>
      <c r="B73" s="318"/>
      <c r="C73" s="334" t="s">
        <v>17</v>
      </c>
      <c r="D73" s="335"/>
      <c r="E73" s="335"/>
      <c r="F73" s="336"/>
      <c r="G73" s="330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2"/>
      <c r="AZ73" s="184"/>
    </row>
    <row r="74" spans="1:60" s="206" customFormat="1" ht="13.5" customHeight="1" x14ac:dyDescent="0.15">
      <c r="A74" s="256" t="s">
        <v>84</v>
      </c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75" t="s">
        <v>398</v>
      </c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276"/>
      <c r="AP74" s="276"/>
      <c r="AQ74" s="257"/>
      <c r="AR74" s="157"/>
      <c r="AS74" s="157"/>
      <c r="AT74" s="157"/>
      <c r="AU74" s="157"/>
      <c r="AV74" s="157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</row>
  </sheetData>
  <mergeCells count="220">
    <mergeCell ref="AK38:AL38"/>
    <mergeCell ref="G39:H39"/>
    <mergeCell ref="Q39:R39"/>
    <mergeCell ref="AA39:AB39"/>
    <mergeCell ref="AK39:AO39"/>
    <mergeCell ref="G34:AP34"/>
    <mergeCell ref="G33:AP33"/>
    <mergeCell ref="AD30:AF30"/>
    <mergeCell ref="X47:AO47"/>
    <mergeCell ref="Q41:T41"/>
    <mergeCell ref="C41:P41"/>
    <mergeCell ref="Q50:AO50"/>
    <mergeCell ref="C44:E44"/>
    <mergeCell ref="C50:F50"/>
    <mergeCell ref="S44:U44"/>
    <mergeCell ref="J44:L44"/>
    <mergeCell ref="V41:Z42"/>
    <mergeCell ref="F44:H44"/>
    <mergeCell ref="C42:D42"/>
    <mergeCell ref="S1:T1"/>
    <mergeCell ref="A1:R1"/>
    <mergeCell ref="A5:I5"/>
    <mergeCell ref="A8:D8"/>
    <mergeCell ref="J5:X5"/>
    <mergeCell ref="A2:AP2"/>
    <mergeCell ref="AH3:AI3"/>
    <mergeCell ref="AK3:AL3"/>
    <mergeCell ref="AN3:AO3"/>
    <mergeCell ref="AD5:AF5"/>
    <mergeCell ref="AH6:AJ6"/>
    <mergeCell ref="AD6:AF6"/>
    <mergeCell ref="AC8:AD8"/>
    <mergeCell ref="J6:X6"/>
    <mergeCell ref="A6:I6"/>
    <mergeCell ref="E8:P8"/>
    <mergeCell ref="AI8:AJ8"/>
    <mergeCell ref="Q8:R8"/>
    <mergeCell ref="G11:T12"/>
    <mergeCell ref="L15:M15"/>
    <mergeCell ref="AF9:AH9"/>
    <mergeCell ref="L14:M14"/>
    <mergeCell ref="L16:M16"/>
    <mergeCell ref="C13:I13"/>
    <mergeCell ref="O14:P14"/>
    <mergeCell ref="Z17:AC17"/>
    <mergeCell ref="U17:Y17"/>
    <mergeCell ref="U16:Y16"/>
    <mergeCell ref="AD14:AP14"/>
    <mergeCell ref="U15:Y15"/>
    <mergeCell ref="U13:Y14"/>
    <mergeCell ref="I15:J15"/>
    <mergeCell ref="S8:T8"/>
    <mergeCell ref="Z8:AB8"/>
    <mergeCell ref="U8:Y8"/>
    <mergeCell ref="X48:AO48"/>
    <mergeCell ref="AD22:AP22"/>
    <mergeCell ref="G40:AO40"/>
    <mergeCell ref="AD21:AP21"/>
    <mergeCell ref="AG24:AP24"/>
    <mergeCell ref="AG25:AP30"/>
    <mergeCell ref="G24:Q27"/>
    <mergeCell ref="C29:G29"/>
    <mergeCell ref="H30:M30"/>
    <mergeCell ref="AD28:AE28"/>
    <mergeCell ref="AD29:AF29"/>
    <mergeCell ref="Z23:AP23"/>
    <mergeCell ref="H29:O29"/>
    <mergeCell ref="U9:Y10"/>
    <mergeCell ref="E9:T10"/>
    <mergeCell ref="AD20:AP20"/>
    <mergeCell ref="P21:T22"/>
    <mergeCell ref="U20:Y20"/>
    <mergeCell ref="Z19:AC19"/>
    <mergeCell ref="P18:T19"/>
    <mergeCell ref="Z18:AC18"/>
    <mergeCell ref="Z22:AC22"/>
    <mergeCell ref="V23:Y23"/>
    <mergeCell ref="G23:U23"/>
    <mergeCell ref="U18:Y18"/>
    <mergeCell ref="U30:AC30"/>
    <mergeCell ref="V24:AF27"/>
    <mergeCell ref="N30:S30"/>
    <mergeCell ref="P28:T28"/>
    <mergeCell ref="U28:AC28"/>
    <mergeCell ref="Z20:AC20"/>
    <mergeCell ref="U19:Y19"/>
    <mergeCell ref="U22:Y22"/>
    <mergeCell ref="U21:Y21"/>
    <mergeCell ref="AD19:AP19"/>
    <mergeCell ref="Z21:AC21"/>
    <mergeCell ref="C23:F23"/>
    <mergeCell ref="H28:J28"/>
    <mergeCell ref="A17:B23"/>
    <mergeCell ref="C14:F14"/>
    <mergeCell ref="P17:T17"/>
    <mergeCell ref="A13:B16"/>
    <mergeCell ref="C24:F27"/>
    <mergeCell ref="A24:B27"/>
    <mergeCell ref="A28:B30"/>
    <mergeCell ref="C30:G30"/>
    <mergeCell ref="I14:J14"/>
    <mergeCell ref="K13:L13"/>
    <mergeCell ref="P20:T20"/>
    <mergeCell ref="X63:AO63"/>
    <mergeCell ref="X64:AO64"/>
    <mergeCell ref="W45:AO45"/>
    <mergeCell ref="C67:F67"/>
    <mergeCell ref="C56:F56"/>
    <mergeCell ref="G67:AP67"/>
    <mergeCell ref="X66:AI66"/>
    <mergeCell ref="Q49:AO49"/>
    <mergeCell ref="C53:F53"/>
    <mergeCell ref="C52:F52"/>
    <mergeCell ref="I56:J56"/>
    <mergeCell ref="C58:F58"/>
    <mergeCell ref="C59:F59"/>
    <mergeCell ref="C66:F66"/>
    <mergeCell ref="Q56:AO56"/>
    <mergeCell ref="X59:AO59"/>
    <mergeCell ref="X60:AO60"/>
    <mergeCell ref="W53:AO53"/>
    <mergeCell ref="W52:AO52"/>
    <mergeCell ref="U54:AO54"/>
    <mergeCell ref="X62:AO62"/>
    <mergeCell ref="X58:AO58"/>
    <mergeCell ref="C62:F62"/>
    <mergeCell ref="G57:AP57"/>
    <mergeCell ref="C28:G28"/>
    <mergeCell ref="K28:O28"/>
    <mergeCell ref="R24:U27"/>
    <mergeCell ref="A34:F34"/>
    <mergeCell ref="A41:B42"/>
    <mergeCell ref="W44:AD44"/>
    <mergeCell ref="G38:H38"/>
    <mergeCell ref="Q38:R38"/>
    <mergeCell ref="AA38:AB38"/>
    <mergeCell ref="A35:F35"/>
    <mergeCell ref="G35:AP35"/>
    <mergeCell ref="G32:AP32"/>
    <mergeCell ref="A32:F32"/>
    <mergeCell ref="A33:F33"/>
    <mergeCell ref="U29:AC29"/>
    <mergeCell ref="A44:B57"/>
    <mergeCell ref="C54:F54"/>
    <mergeCell ref="C55:F55"/>
    <mergeCell ref="M44:O44"/>
    <mergeCell ref="C51:F51"/>
    <mergeCell ref="AA41:AP42"/>
    <mergeCell ref="E42:U42"/>
    <mergeCell ref="W46:AO46"/>
    <mergeCell ref="W51:AO51"/>
    <mergeCell ref="A68:B73"/>
    <mergeCell ref="C64:F64"/>
    <mergeCell ref="C71:F71"/>
    <mergeCell ref="C72:F72"/>
    <mergeCell ref="C65:F65"/>
    <mergeCell ref="C63:F63"/>
    <mergeCell ref="X72:AO72"/>
    <mergeCell ref="C45:F45"/>
    <mergeCell ref="C46:F46"/>
    <mergeCell ref="C47:F47"/>
    <mergeCell ref="C60:F61"/>
    <mergeCell ref="C48:F48"/>
    <mergeCell ref="C49:F49"/>
    <mergeCell ref="C70:F70"/>
    <mergeCell ref="U55:AO55"/>
    <mergeCell ref="A58:B67"/>
    <mergeCell ref="G73:AP73"/>
    <mergeCell ref="X65:AO65"/>
    <mergeCell ref="M56:N56"/>
    <mergeCell ref="C68:F68"/>
    <mergeCell ref="C69:F69"/>
    <mergeCell ref="C73:F73"/>
    <mergeCell ref="X69:AO69"/>
    <mergeCell ref="C57:F57"/>
    <mergeCell ref="W74:AP74"/>
    <mergeCell ref="AJ9:AL9"/>
    <mergeCell ref="AF10:AH10"/>
    <mergeCell ref="AJ10:AL10"/>
    <mergeCell ref="U11:W12"/>
    <mergeCell ref="AM13:AN13"/>
    <mergeCell ref="Z15:AP15"/>
    <mergeCell ref="AD18:AP18"/>
    <mergeCell ref="A11:F12"/>
    <mergeCell ref="C15:F16"/>
    <mergeCell ref="O15:P15"/>
    <mergeCell ref="I16:J16"/>
    <mergeCell ref="X11:Y11"/>
    <mergeCell ref="X12:Y12"/>
    <mergeCell ref="Z11:AD11"/>
    <mergeCell ref="Z12:AD12"/>
    <mergeCell ref="AF11:AH11"/>
    <mergeCell ref="AF12:AH12"/>
    <mergeCell ref="A9:D10"/>
    <mergeCell ref="O16:P16"/>
    <mergeCell ref="Z14:AC14"/>
    <mergeCell ref="X71:AO71"/>
    <mergeCell ref="X68:AO68"/>
    <mergeCell ref="X70:AO70"/>
    <mergeCell ref="AZ5:BG5"/>
    <mergeCell ref="AZ6:BG6"/>
    <mergeCell ref="AF8:AG8"/>
    <mergeCell ref="AM8:AN8"/>
    <mergeCell ref="AL5:AP5"/>
    <mergeCell ref="AH5:AJ5"/>
    <mergeCell ref="AL6:AP6"/>
    <mergeCell ref="AD17:AP17"/>
    <mergeCell ref="AJ12:AL12"/>
    <mergeCell ref="AR5:AY5"/>
    <mergeCell ref="AR6:AY6"/>
    <mergeCell ref="AN10:AP10"/>
    <mergeCell ref="AN12:AP12"/>
    <mergeCell ref="AN9:AP9"/>
    <mergeCell ref="Z9:AD9"/>
    <mergeCell ref="Z10:AD10"/>
    <mergeCell ref="AJ11:AL11"/>
    <mergeCell ref="AN11:AP11"/>
    <mergeCell ref="Y5:AB5"/>
    <mergeCell ref="Y6:AB6"/>
    <mergeCell ref="Z16:AP16"/>
  </mergeCells>
  <phoneticPr fontId="29" type="Hiragana" alignment="distributed"/>
  <dataValidations count="13">
    <dataValidation type="list" allowBlank="1" showInputMessage="1" showErrorMessage="1" sqref="I16:J16">
      <formula1>$AV$8:$AV$38</formula1>
    </dataValidation>
    <dataValidation type="list" allowBlank="1" showInputMessage="1" showErrorMessage="1" sqref="L14:M16 I14:J14">
      <formula1>$AV$8:$AV$19</formula1>
    </dataValidation>
    <dataValidation type="list" allowBlank="1" showInputMessage="1" showErrorMessage="1" sqref="O14:P16">
      <formula1>$AV$8:$AV$39</formula1>
    </dataValidation>
    <dataValidation type="list" allowBlank="1" showInputMessage="1" showErrorMessage="1" sqref="Z8">
      <formula1>$AT$8:$AT$10</formula1>
    </dataValidation>
    <dataValidation type="list" allowBlank="1" showInputMessage="1" showErrorMessage="1" sqref="S8:T8">
      <formula1>$AU$8:$AU$9</formula1>
    </dataValidation>
    <dataValidation type="list" allowBlank="1" showInputMessage="1" showErrorMessage="1" sqref="K13:L13">
      <formula1>$AV$8:$AV$12</formula1>
    </dataValidation>
    <dataValidation type="list" allowBlank="1" showInputMessage="1" showErrorMessage="1" sqref="H14:H15">
      <formula1>$BA$9:$BA$10</formula1>
    </dataValidation>
    <dataValidation type="list" allowBlank="1" showInputMessage="1" showErrorMessage="1" sqref="AH3:AI3">
      <formula1>$AV$8:$AV$38</formula1>
    </dataValidation>
    <dataValidation type="list" allowBlank="1" showInputMessage="1" showErrorMessage="1" sqref="I15:J15">
      <formula1>$AV$8:$AV$35</formula1>
    </dataValidation>
    <dataValidation type="list" allowBlank="1" showInputMessage="1" showErrorMessage="1" sqref="AC8:AD8">
      <formula1>$AZ$9:$AZ$70</formula1>
    </dataValidation>
    <dataValidation type="list" allowBlank="1" showInputMessage="1" showErrorMessage="1" sqref="AK3:AL3 AF8:AG8">
      <formula1>$AZ$9:$AZ$20</formula1>
    </dataValidation>
    <dataValidation type="list" allowBlank="1" showInputMessage="1" showErrorMessage="1" sqref="AN3:AO3">
      <formula1>$AZ$9:$AZ$39</formula1>
    </dataValidation>
    <dataValidation type="list" allowBlank="1" showInputMessage="1" showErrorMessage="1" sqref="AI8:AJ8">
      <formula1>$AZ$9:$AZ$41</formula1>
    </dataValidation>
  </dataValidations>
  <pageMargins left="0.62992125984251968" right="0.39370078740157483" top="0.39370078740157483" bottom="0.19685039370078741" header="0.31496062992125984" footer="0.31496062992125984"/>
  <rowBreaks count="1" manualBreakCount="1">
    <brk id="35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38100</xdr:rowOff>
                  </from>
                  <to>
                    <xdr:col>8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44</xdr:row>
                    <xdr:rowOff>38100</xdr:rowOff>
                  </from>
                  <to>
                    <xdr:col>12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38100</xdr:rowOff>
                  </from>
                  <to>
                    <xdr:col>17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38100</xdr:rowOff>
                  </from>
                  <to>
                    <xdr:col>8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10</xdr:col>
                    <xdr:colOff>123825</xdr:colOff>
                    <xdr:row>45</xdr:row>
                    <xdr:rowOff>38100</xdr:rowOff>
                  </from>
                  <to>
                    <xdr:col>12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15</xdr:col>
                    <xdr:colOff>85725</xdr:colOff>
                    <xdr:row>45</xdr:row>
                    <xdr:rowOff>38100</xdr:rowOff>
                  </from>
                  <to>
                    <xdr:col>17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38100</xdr:rowOff>
                  </from>
                  <to>
                    <xdr:col>8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10</xdr:col>
                    <xdr:colOff>123825</xdr:colOff>
                    <xdr:row>46</xdr:row>
                    <xdr:rowOff>38100</xdr:rowOff>
                  </from>
                  <to>
                    <xdr:col>12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85725</xdr:colOff>
                    <xdr:row>46</xdr:row>
                    <xdr:rowOff>38100</xdr:rowOff>
                  </from>
                  <to>
                    <xdr:col>18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38100</xdr:rowOff>
                  </from>
                  <to>
                    <xdr:col>8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10</xdr:col>
                    <xdr:colOff>123825</xdr:colOff>
                    <xdr:row>47</xdr:row>
                    <xdr:rowOff>38100</xdr:rowOff>
                  </from>
                  <to>
                    <xdr:col>12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16</xdr:col>
                    <xdr:colOff>85725</xdr:colOff>
                    <xdr:row>47</xdr:row>
                    <xdr:rowOff>38100</xdr:rowOff>
                  </from>
                  <to>
                    <xdr:col>18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38100</xdr:rowOff>
                  </from>
                  <to>
                    <xdr:col>8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10</xdr:col>
                    <xdr:colOff>123825</xdr:colOff>
                    <xdr:row>48</xdr:row>
                    <xdr:rowOff>38100</xdr:rowOff>
                  </from>
                  <to>
                    <xdr:col>12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38100</xdr:rowOff>
                  </from>
                  <to>
                    <xdr:col>8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10</xdr:col>
                    <xdr:colOff>123825</xdr:colOff>
                    <xdr:row>49</xdr:row>
                    <xdr:rowOff>38100</xdr:rowOff>
                  </from>
                  <to>
                    <xdr:col>12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38100</xdr:rowOff>
                  </from>
                  <to>
                    <xdr:col>8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10</xdr:col>
                    <xdr:colOff>123825</xdr:colOff>
                    <xdr:row>50</xdr:row>
                    <xdr:rowOff>38100</xdr:rowOff>
                  </from>
                  <to>
                    <xdr:col>12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38100</xdr:rowOff>
                  </from>
                  <to>
                    <xdr:col>8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10</xdr:col>
                    <xdr:colOff>123825</xdr:colOff>
                    <xdr:row>51</xdr:row>
                    <xdr:rowOff>38100</xdr:rowOff>
                  </from>
                  <to>
                    <xdr:col>12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38100</xdr:rowOff>
                  </from>
                  <to>
                    <xdr:col>8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10</xdr:col>
                    <xdr:colOff>123825</xdr:colOff>
                    <xdr:row>52</xdr:row>
                    <xdr:rowOff>38100</xdr:rowOff>
                  </from>
                  <to>
                    <xdr:col>12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38100</xdr:rowOff>
                  </from>
                  <to>
                    <xdr:col>8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10</xdr:col>
                    <xdr:colOff>123825</xdr:colOff>
                    <xdr:row>53</xdr:row>
                    <xdr:rowOff>38100</xdr:rowOff>
                  </from>
                  <to>
                    <xdr:col>12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38100</xdr:rowOff>
                  </from>
                  <to>
                    <xdr:col>8</xdr:col>
                    <xdr:colOff>85725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10</xdr:col>
                    <xdr:colOff>123825</xdr:colOff>
                    <xdr:row>54</xdr:row>
                    <xdr:rowOff>38100</xdr:rowOff>
                  </from>
                  <to>
                    <xdr:col>12</xdr:col>
                    <xdr:colOff>85725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6</xdr:col>
                    <xdr:colOff>123825</xdr:colOff>
                    <xdr:row>57</xdr:row>
                    <xdr:rowOff>38100</xdr:rowOff>
                  </from>
                  <to>
                    <xdr:col>8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10</xdr:col>
                    <xdr:colOff>123825</xdr:colOff>
                    <xdr:row>57</xdr:row>
                    <xdr:rowOff>38100</xdr:rowOff>
                  </from>
                  <to>
                    <xdr:col>12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16</xdr:col>
                    <xdr:colOff>85725</xdr:colOff>
                    <xdr:row>57</xdr:row>
                    <xdr:rowOff>38100</xdr:rowOff>
                  </from>
                  <to>
                    <xdr:col>18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6</xdr:col>
                    <xdr:colOff>123825</xdr:colOff>
                    <xdr:row>58</xdr:row>
                    <xdr:rowOff>38100</xdr:rowOff>
                  </from>
                  <to>
                    <xdr:col>8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10</xdr:col>
                    <xdr:colOff>123825</xdr:colOff>
                    <xdr:row>58</xdr:row>
                    <xdr:rowOff>38100</xdr:rowOff>
                  </from>
                  <to>
                    <xdr:col>12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16</xdr:col>
                    <xdr:colOff>85725</xdr:colOff>
                    <xdr:row>58</xdr:row>
                    <xdr:rowOff>38100</xdr:rowOff>
                  </from>
                  <to>
                    <xdr:col>18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6</xdr:col>
                    <xdr:colOff>123825</xdr:colOff>
                    <xdr:row>59</xdr:row>
                    <xdr:rowOff>38100</xdr:rowOff>
                  </from>
                  <to>
                    <xdr:col>8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10</xdr:col>
                    <xdr:colOff>123825</xdr:colOff>
                    <xdr:row>59</xdr:row>
                    <xdr:rowOff>38100</xdr:rowOff>
                  </from>
                  <to>
                    <xdr:col>12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16</xdr:col>
                    <xdr:colOff>85725</xdr:colOff>
                    <xdr:row>59</xdr:row>
                    <xdr:rowOff>38100</xdr:rowOff>
                  </from>
                  <to>
                    <xdr:col>18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6</xdr:col>
                    <xdr:colOff>123825</xdr:colOff>
                    <xdr:row>61</xdr:row>
                    <xdr:rowOff>38100</xdr:rowOff>
                  </from>
                  <to>
                    <xdr:col>8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10</xdr:col>
                    <xdr:colOff>123825</xdr:colOff>
                    <xdr:row>61</xdr:row>
                    <xdr:rowOff>38100</xdr:rowOff>
                  </from>
                  <to>
                    <xdr:col>12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16</xdr:col>
                    <xdr:colOff>85725</xdr:colOff>
                    <xdr:row>61</xdr:row>
                    <xdr:rowOff>38100</xdr:rowOff>
                  </from>
                  <to>
                    <xdr:col>18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6</xdr:col>
                    <xdr:colOff>123825</xdr:colOff>
                    <xdr:row>62</xdr:row>
                    <xdr:rowOff>38100</xdr:rowOff>
                  </from>
                  <to>
                    <xdr:col>8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10</xdr:col>
                    <xdr:colOff>123825</xdr:colOff>
                    <xdr:row>62</xdr:row>
                    <xdr:rowOff>38100</xdr:rowOff>
                  </from>
                  <to>
                    <xdr:col>12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16</xdr:col>
                    <xdr:colOff>85725</xdr:colOff>
                    <xdr:row>62</xdr:row>
                    <xdr:rowOff>38100</xdr:rowOff>
                  </from>
                  <to>
                    <xdr:col>18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6</xdr:col>
                    <xdr:colOff>123825</xdr:colOff>
                    <xdr:row>63</xdr:row>
                    <xdr:rowOff>38100</xdr:rowOff>
                  </from>
                  <to>
                    <xdr:col>8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10</xdr:col>
                    <xdr:colOff>123825</xdr:colOff>
                    <xdr:row>63</xdr:row>
                    <xdr:rowOff>38100</xdr:rowOff>
                  </from>
                  <to>
                    <xdr:col>12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16</xdr:col>
                    <xdr:colOff>85725</xdr:colOff>
                    <xdr:row>63</xdr:row>
                    <xdr:rowOff>38100</xdr:rowOff>
                  </from>
                  <to>
                    <xdr:col>18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6</xdr:col>
                    <xdr:colOff>123825</xdr:colOff>
                    <xdr:row>64</xdr:row>
                    <xdr:rowOff>38100</xdr:rowOff>
                  </from>
                  <to>
                    <xdr:col>8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10</xdr:col>
                    <xdr:colOff>123825</xdr:colOff>
                    <xdr:row>64</xdr:row>
                    <xdr:rowOff>38100</xdr:rowOff>
                  </from>
                  <to>
                    <xdr:col>12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16</xdr:col>
                    <xdr:colOff>85725</xdr:colOff>
                    <xdr:row>64</xdr:row>
                    <xdr:rowOff>38100</xdr:rowOff>
                  </from>
                  <to>
                    <xdr:col>18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6</xdr:col>
                    <xdr:colOff>123825</xdr:colOff>
                    <xdr:row>65</xdr:row>
                    <xdr:rowOff>38100</xdr:rowOff>
                  </from>
                  <to>
                    <xdr:col>8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10</xdr:col>
                    <xdr:colOff>123825</xdr:colOff>
                    <xdr:row>65</xdr:row>
                    <xdr:rowOff>38100</xdr:rowOff>
                  </from>
                  <to>
                    <xdr:col>12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16</xdr:col>
                    <xdr:colOff>85725</xdr:colOff>
                    <xdr:row>65</xdr:row>
                    <xdr:rowOff>38100</xdr:rowOff>
                  </from>
                  <to>
                    <xdr:col>18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67</xdr:row>
                    <xdr:rowOff>38100</xdr:rowOff>
                  </from>
                  <to>
                    <xdr:col>8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10</xdr:col>
                    <xdr:colOff>123825</xdr:colOff>
                    <xdr:row>67</xdr:row>
                    <xdr:rowOff>38100</xdr:rowOff>
                  </from>
                  <to>
                    <xdr:col>12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16</xdr:col>
                    <xdr:colOff>85725</xdr:colOff>
                    <xdr:row>67</xdr:row>
                    <xdr:rowOff>38100</xdr:rowOff>
                  </from>
                  <to>
                    <xdr:col>18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6</xdr:col>
                    <xdr:colOff>123825</xdr:colOff>
                    <xdr:row>68</xdr:row>
                    <xdr:rowOff>38100</xdr:rowOff>
                  </from>
                  <to>
                    <xdr:col>8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10</xdr:col>
                    <xdr:colOff>123825</xdr:colOff>
                    <xdr:row>68</xdr:row>
                    <xdr:rowOff>38100</xdr:rowOff>
                  </from>
                  <to>
                    <xdr:col>12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16</xdr:col>
                    <xdr:colOff>85725</xdr:colOff>
                    <xdr:row>68</xdr:row>
                    <xdr:rowOff>38100</xdr:rowOff>
                  </from>
                  <to>
                    <xdr:col>18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6</xdr:col>
                    <xdr:colOff>123825</xdr:colOff>
                    <xdr:row>69</xdr:row>
                    <xdr:rowOff>38100</xdr:rowOff>
                  </from>
                  <to>
                    <xdr:col>8</xdr:col>
                    <xdr:colOff>85725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10</xdr:col>
                    <xdr:colOff>123825</xdr:colOff>
                    <xdr:row>69</xdr:row>
                    <xdr:rowOff>38100</xdr:rowOff>
                  </from>
                  <to>
                    <xdr:col>12</xdr:col>
                    <xdr:colOff>85725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16</xdr:col>
                    <xdr:colOff>85725</xdr:colOff>
                    <xdr:row>69</xdr:row>
                    <xdr:rowOff>38100</xdr:rowOff>
                  </from>
                  <to>
                    <xdr:col>18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6</xdr:col>
                    <xdr:colOff>123825</xdr:colOff>
                    <xdr:row>70</xdr:row>
                    <xdr:rowOff>38100</xdr:rowOff>
                  </from>
                  <to>
                    <xdr:col>8</xdr:col>
                    <xdr:colOff>85725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10</xdr:col>
                    <xdr:colOff>123825</xdr:colOff>
                    <xdr:row>70</xdr:row>
                    <xdr:rowOff>38100</xdr:rowOff>
                  </from>
                  <to>
                    <xdr:col>12</xdr:col>
                    <xdr:colOff>85725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16</xdr:col>
                    <xdr:colOff>85725</xdr:colOff>
                    <xdr:row>70</xdr:row>
                    <xdr:rowOff>38100</xdr:rowOff>
                  </from>
                  <to>
                    <xdr:col>18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6</xdr:col>
                    <xdr:colOff>123825</xdr:colOff>
                    <xdr:row>71</xdr:row>
                    <xdr:rowOff>38100</xdr:rowOff>
                  </from>
                  <to>
                    <xdr:col>8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10</xdr:col>
                    <xdr:colOff>123825</xdr:colOff>
                    <xdr:row>71</xdr:row>
                    <xdr:rowOff>38100</xdr:rowOff>
                  </from>
                  <to>
                    <xdr:col>12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16</xdr:col>
                    <xdr:colOff>85725</xdr:colOff>
                    <xdr:row>71</xdr:row>
                    <xdr:rowOff>38100</xdr:rowOff>
                  </from>
                  <to>
                    <xdr:col>18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Check Box 95">
              <controlPr defaultSize="0" autoFill="0" autoLine="0" autoPict="0">
                <anchor moveWithCells="1">
                  <from>
                    <xdr:col>38</xdr:col>
                    <xdr:colOff>133350</xdr:colOff>
                    <xdr:row>65</xdr:row>
                    <xdr:rowOff>47625</xdr:rowOff>
                  </from>
                  <to>
                    <xdr:col>40</xdr:col>
                    <xdr:colOff>114300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Check Box 96">
              <controlPr defaultSize="0" autoFill="0" autoLine="0" autoPict="0">
                <anchor moveWithCells="1">
                  <from>
                    <xdr:col>36</xdr:col>
                    <xdr:colOff>133350</xdr:colOff>
                    <xdr:row>65</xdr:row>
                    <xdr:rowOff>47625</xdr:rowOff>
                  </from>
                  <to>
                    <xdr:col>38</xdr:col>
                    <xdr:colOff>114300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1" name="Check Box 97">
              <controlPr defaultSize="0" autoFill="0" autoLine="0" autoPict="0">
                <anchor moveWithCells="1">
                  <from>
                    <xdr:col>14</xdr:col>
                    <xdr:colOff>95250</xdr:colOff>
                    <xdr:row>50</xdr:row>
                    <xdr:rowOff>38100</xdr:rowOff>
                  </from>
                  <to>
                    <xdr:col>16</xdr:col>
                    <xdr:colOff>57150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2" name="Check Box 98">
              <controlPr defaultSize="0" autoFill="0" autoLine="0" autoPict="0">
                <anchor moveWithCells="1">
                  <from>
                    <xdr:col>14</xdr:col>
                    <xdr:colOff>95250</xdr:colOff>
                    <xdr:row>51</xdr:row>
                    <xdr:rowOff>38100</xdr:rowOff>
                  </from>
                  <to>
                    <xdr:col>16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3" name="Check Box 99">
              <controlPr defaultSize="0" autoFill="0" autoLine="0" autoPict="0">
                <anchor moveWithCells="1">
                  <from>
                    <xdr:col>14</xdr:col>
                    <xdr:colOff>95250</xdr:colOff>
                    <xdr:row>52</xdr:row>
                    <xdr:rowOff>38100</xdr:rowOff>
                  </from>
                  <to>
                    <xdr:col>16</xdr:col>
                    <xdr:colOff>57150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4" name="Check Box 100">
              <controlPr defaultSize="0" autoFill="0" autoLine="0" autoPict="0">
                <anchor moveWithCells="1">
                  <from>
                    <xdr:col>14</xdr:col>
                    <xdr:colOff>95250</xdr:colOff>
                    <xdr:row>53</xdr:row>
                    <xdr:rowOff>38100</xdr:rowOff>
                  </from>
                  <to>
                    <xdr:col>16</xdr:col>
                    <xdr:colOff>57150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5" name="Check Box 101">
              <controlPr defaultSize="0" autoFill="0" autoLine="0" autoPict="0">
                <anchor moveWithCells="1">
                  <from>
                    <xdr:col>14</xdr:col>
                    <xdr:colOff>95250</xdr:colOff>
                    <xdr:row>54</xdr:row>
                    <xdr:rowOff>38100</xdr:rowOff>
                  </from>
                  <to>
                    <xdr:col>16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6" name="Check Box 117">
              <controlPr defaultSize="0" autoFill="0" autoLine="0" autoPict="0">
                <anchor moveWithCells="1">
                  <from>
                    <xdr:col>10</xdr:col>
                    <xdr:colOff>133350</xdr:colOff>
                    <xdr:row>55</xdr:row>
                    <xdr:rowOff>114300</xdr:rowOff>
                  </from>
                  <to>
                    <xdr:col>12</xdr:col>
                    <xdr:colOff>95250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7" name="Check Box 118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114300</xdr:rowOff>
                  </from>
                  <to>
                    <xdr:col>8</xdr:col>
                    <xdr:colOff>95250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8" name="Check Box 119">
              <controlPr defaultSize="0" autoFill="0" autoLine="0" autoPict="0">
                <anchor moveWithCells="1">
                  <from>
                    <xdr:col>26</xdr:col>
                    <xdr:colOff>133350</xdr:colOff>
                    <xdr:row>60</xdr:row>
                    <xdr:rowOff>38100</xdr:rowOff>
                  </from>
                  <to>
                    <xdr:col>28</xdr:col>
                    <xdr:colOff>95250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9" name="Check Box 121">
              <controlPr defaultSize="0" autoFill="0" autoLine="0" autoPict="0">
                <anchor moveWithCells="1">
                  <from>
                    <xdr:col>23</xdr:col>
                    <xdr:colOff>114300</xdr:colOff>
                    <xdr:row>60</xdr:row>
                    <xdr:rowOff>38100</xdr:rowOff>
                  </from>
                  <to>
                    <xdr:col>25</xdr:col>
                    <xdr:colOff>76200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0" name="Check Box 122">
              <controlPr defaultSize="0" autoFill="0" autoLine="0" autoPict="0">
                <anchor moveWithCells="1">
                  <from>
                    <xdr:col>20</xdr:col>
                    <xdr:colOff>123825</xdr:colOff>
                    <xdr:row>60</xdr:row>
                    <xdr:rowOff>38100</xdr:rowOff>
                  </from>
                  <to>
                    <xdr:col>22</xdr:col>
                    <xdr:colOff>85725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1" name="Check Box 123">
              <controlPr defaultSize="0" autoFill="0" autoLine="0" autoPict="0">
                <anchor moveWithCells="1">
                  <from>
                    <xdr:col>14</xdr:col>
                    <xdr:colOff>133350</xdr:colOff>
                    <xdr:row>60</xdr:row>
                    <xdr:rowOff>38100</xdr:rowOff>
                  </from>
                  <to>
                    <xdr:col>16</xdr:col>
                    <xdr:colOff>95250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2" name="Check Box 124">
              <controlPr defaultSize="0" autoFill="0" autoLine="0" autoPict="0">
                <anchor moveWithCells="1">
                  <from>
                    <xdr:col>8</xdr:col>
                    <xdr:colOff>133350</xdr:colOff>
                    <xdr:row>60</xdr:row>
                    <xdr:rowOff>38100</xdr:rowOff>
                  </from>
                  <to>
                    <xdr:col>10</xdr:col>
                    <xdr:colOff>85725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3" name="Check Box 125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38100</xdr:rowOff>
                  </from>
                  <to>
                    <xdr:col>13</xdr:col>
                    <xdr:colOff>85725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4" name="Check Box 130">
              <controlPr defaultSize="0" autoFill="0" autoLine="0" autoPict="0">
                <anchor moveWithCells="1">
                  <from>
                    <xdr:col>30</xdr:col>
                    <xdr:colOff>123825</xdr:colOff>
                    <xdr:row>43</xdr:row>
                    <xdr:rowOff>38100</xdr:rowOff>
                  </from>
                  <to>
                    <xdr:col>32</xdr:col>
                    <xdr:colOff>85725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5" name="Check Box 131">
              <controlPr defaultSize="0" autoFill="0" autoLine="0" autoPict="0">
                <anchor moveWithCells="1">
                  <from>
                    <xdr:col>34</xdr:col>
                    <xdr:colOff>123825</xdr:colOff>
                    <xdr:row>43</xdr:row>
                    <xdr:rowOff>38100</xdr:rowOff>
                  </from>
                  <to>
                    <xdr:col>36</xdr:col>
                    <xdr:colOff>95250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6" name="Check Box 132">
              <controlPr defaultSize="0" autoFill="0" autoLine="0" autoPict="0">
                <anchor moveWithCells="1">
                  <from>
                    <xdr:col>38</xdr:col>
                    <xdr:colOff>95250</xdr:colOff>
                    <xdr:row>43</xdr:row>
                    <xdr:rowOff>38100</xdr:rowOff>
                  </from>
                  <to>
                    <xdr:col>40</xdr:col>
                    <xdr:colOff>57150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7" name="Check Box 134">
              <controlPr defaultSize="0" autoFill="0" autoLine="0" autoPict="0">
                <anchor moveWithCells="1">
                  <from>
                    <xdr:col>0</xdr:col>
                    <xdr:colOff>123825</xdr:colOff>
                    <xdr:row>37</xdr:row>
                    <xdr:rowOff>19050</xdr:rowOff>
                  </from>
                  <to>
                    <xdr:col>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8" name="Check Box 135">
              <controlPr defaultSize="0" autoFill="0" autoLine="0" autoPict="0">
                <anchor moveWithCells="1">
                  <from>
                    <xdr:col>10</xdr:col>
                    <xdr:colOff>123825</xdr:colOff>
                    <xdr:row>37</xdr:row>
                    <xdr:rowOff>19050</xdr:rowOff>
                  </from>
                  <to>
                    <xdr:col>12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9" name="Check Box 136">
              <controlPr defaultSize="0" autoFill="0" autoLine="0" autoPict="0">
                <anchor moveWithCells="1">
                  <from>
                    <xdr:col>20</xdr:col>
                    <xdr:colOff>123825</xdr:colOff>
                    <xdr:row>37</xdr:row>
                    <xdr:rowOff>19050</xdr:rowOff>
                  </from>
                  <to>
                    <xdr:col>22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0" name="Check Box 137">
              <controlPr defaultSize="0" autoFill="0" autoLine="0" autoPict="0">
                <anchor moveWithCells="1">
                  <from>
                    <xdr:col>30</xdr:col>
                    <xdr:colOff>123825</xdr:colOff>
                    <xdr:row>37</xdr:row>
                    <xdr:rowOff>19050</xdr:rowOff>
                  </from>
                  <to>
                    <xdr:col>32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1" name="Check Box 138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19050</xdr:rowOff>
                  </from>
                  <to>
                    <xdr:col>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2" name="Check Box 139">
              <controlPr defaultSize="0" autoFill="0" autoLine="0" autoPict="0">
                <anchor moveWithCells="1">
                  <from>
                    <xdr:col>10</xdr:col>
                    <xdr:colOff>123825</xdr:colOff>
                    <xdr:row>38</xdr:row>
                    <xdr:rowOff>19050</xdr:rowOff>
                  </from>
                  <to>
                    <xdr:col>12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3" name="Check Box 140">
              <controlPr defaultSize="0" autoFill="0" autoLine="0" autoPict="0">
                <anchor moveWithCells="1">
                  <from>
                    <xdr:col>20</xdr:col>
                    <xdr:colOff>123825</xdr:colOff>
                    <xdr:row>38</xdr:row>
                    <xdr:rowOff>19050</xdr:rowOff>
                  </from>
                  <to>
                    <xdr:col>22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4" name="Check Box 141">
              <controlPr defaultSize="0" autoFill="0" autoLine="0" autoPict="0">
                <anchor moveWithCells="1">
                  <from>
                    <xdr:col>30</xdr:col>
                    <xdr:colOff>123825</xdr:colOff>
                    <xdr:row>38</xdr:row>
                    <xdr:rowOff>19050</xdr:rowOff>
                  </from>
                  <to>
                    <xdr:col>32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5" name="Check Box 142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19050</xdr:rowOff>
                  </from>
                  <to>
                    <xdr:col>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6" name="Check Box 143">
              <controlPr defaultSize="0" autoFill="0" autoLine="0" autoPict="0">
                <anchor moveWithCells="1">
                  <from>
                    <xdr:col>0</xdr:col>
                    <xdr:colOff>123825</xdr:colOff>
                    <xdr:row>39</xdr:row>
                    <xdr:rowOff>19050</xdr:rowOff>
                  </from>
                  <to>
                    <xdr:col>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showGridLines="0" topLeftCell="A25" zoomScale="85" zoomScaleNormal="85" workbookViewId="0">
      <selection activeCell="AB5" sqref="AB5"/>
    </sheetView>
  </sheetViews>
  <sheetFormatPr defaultColWidth="3.375" defaultRowHeight="19.5" customHeight="1" x14ac:dyDescent="0.15"/>
  <cols>
    <col min="1" max="21" width="3.375" style="1" customWidth="1"/>
    <col min="22" max="22" width="4.125" style="1" customWidth="1"/>
    <col min="23" max="25" width="3.375" style="1" customWidth="1"/>
    <col min="26" max="26" width="4.125" style="1" customWidth="1"/>
    <col min="27" max="27" width="3.375" style="1"/>
    <col min="28" max="28" width="6.875" style="78" bestFit="1" customWidth="1"/>
    <col min="29" max="16384" width="3.375" style="1"/>
  </cols>
  <sheetData>
    <row r="1" spans="1:34" ht="19.5" customHeight="1" x14ac:dyDescent="0.15">
      <c r="A1" s="646" t="s">
        <v>383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</row>
    <row r="2" spans="1:34" ht="19.5" customHeight="1" x14ac:dyDescent="0.15">
      <c r="A2" s="656" t="s">
        <v>284</v>
      </c>
      <c r="B2" s="656"/>
      <c r="C2" s="656"/>
      <c r="D2" s="675" t="s">
        <v>404</v>
      </c>
      <c r="E2" s="675"/>
      <c r="F2" s="96" t="str">
        <f>IF(基本情報!AH3="","",基本情報!AH3)</f>
        <v/>
      </c>
      <c r="G2" s="94" t="s">
        <v>291</v>
      </c>
      <c r="H2" s="97" t="str">
        <f>IF(基本情報!AK3="","",基本情報!AK3)</f>
        <v/>
      </c>
      <c r="I2" s="94" t="s">
        <v>292</v>
      </c>
      <c r="J2" s="96" t="str">
        <f>IF(基本情報!AN3="","",基本情報!AN3)</f>
        <v/>
      </c>
      <c r="K2" s="94" t="s">
        <v>293</v>
      </c>
      <c r="L2" s="94"/>
      <c r="N2" s="124"/>
      <c r="O2" s="124"/>
      <c r="P2" s="124"/>
      <c r="Q2" s="124"/>
      <c r="R2" s="124"/>
      <c r="S2" s="124"/>
      <c r="T2" s="124"/>
      <c r="U2" s="124"/>
      <c r="V2" s="79"/>
      <c r="W2" s="79"/>
      <c r="X2" s="79"/>
      <c r="Y2" s="79"/>
      <c r="Z2" s="79"/>
      <c r="AA2" s="79"/>
    </row>
    <row r="3" spans="1:34" ht="19.5" customHeight="1" x14ac:dyDescent="0.15">
      <c r="A3" s="617" t="s">
        <v>294</v>
      </c>
      <c r="B3" s="607"/>
      <c r="C3" s="608"/>
      <c r="D3" s="658" t="str">
        <f>IF(基本情報!E8="","",基本情報!E8)</f>
        <v/>
      </c>
      <c r="E3" s="659"/>
      <c r="F3" s="659"/>
      <c r="G3" s="659"/>
      <c r="H3" s="659"/>
      <c r="I3" s="659"/>
      <c r="J3" s="659"/>
      <c r="K3" s="665" t="s">
        <v>332</v>
      </c>
      <c r="L3" s="666"/>
      <c r="M3" s="125" t="s">
        <v>333</v>
      </c>
      <c r="N3" s="681"/>
      <c r="O3" s="681"/>
      <c r="P3" s="83" t="s">
        <v>334</v>
      </c>
      <c r="Q3" s="83"/>
      <c r="R3" s="83"/>
      <c r="S3" s="83"/>
      <c r="T3" s="83"/>
      <c r="U3" s="127"/>
      <c r="V3" s="682" t="s">
        <v>336</v>
      </c>
      <c r="W3" s="683"/>
      <c r="X3" s="683"/>
      <c r="Y3" s="683"/>
      <c r="Z3" s="683"/>
      <c r="AA3" s="684"/>
    </row>
    <row r="4" spans="1:34" ht="19.5" customHeight="1" x14ac:dyDescent="0.15">
      <c r="A4" s="662"/>
      <c r="B4" s="663"/>
      <c r="C4" s="664"/>
      <c r="D4" s="660"/>
      <c r="E4" s="661"/>
      <c r="F4" s="661"/>
      <c r="G4" s="661"/>
      <c r="H4" s="661"/>
      <c r="I4" s="661"/>
      <c r="J4" s="661"/>
      <c r="K4" s="667"/>
      <c r="L4" s="668"/>
      <c r="M4" s="126" t="s">
        <v>335</v>
      </c>
      <c r="N4" s="93"/>
      <c r="O4" s="93"/>
      <c r="P4" s="685"/>
      <c r="Q4" s="685"/>
      <c r="R4" s="685"/>
      <c r="S4" s="150" t="s">
        <v>337</v>
      </c>
      <c r="T4" s="93"/>
      <c r="U4" s="128"/>
      <c r="V4" s="99"/>
      <c r="W4" s="101" t="s">
        <v>381</v>
      </c>
      <c r="X4" s="101"/>
      <c r="Y4" s="100"/>
      <c r="Z4" s="101" t="s">
        <v>382</v>
      </c>
      <c r="AA4" s="102"/>
    </row>
    <row r="5" spans="1:34" ht="25.5" customHeight="1" x14ac:dyDescent="0.15">
      <c r="A5" s="647" t="s">
        <v>295</v>
      </c>
      <c r="B5" s="648"/>
      <c r="C5" s="649"/>
      <c r="D5" s="653" t="str">
        <f>IF(基本情報!E9="","",基本情報!E9)</f>
        <v/>
      </c>
      <c r="E5" s="654"/>
      <c r="F5" s="654"/>
      <c r="G5" s="654"/>
      <c r="H5" s="654"/>
      <c r="I5" s="654"/>
      <c r="J5" s="654"/>
      <c r="K5" s="654"/>
      <c r="L5" s="654"/>
      <c r="M5" s="654"/>
      <c r="N5" s="655"/>
      <c r="O5" s="647" t="s">
        <v>105</v>
      </c>
      <c r="P5" s="648"/>
      <c r="Q5" s="649"/>
      <c r="R5" s="650" t="str">
        <f>IF(基本情報!Z8="","",基本情報!Z8)</f>
        <v/>
      </c>
      <c r="S5" s="650"/>
      <c r="T5" s="72" t="str">
        <f>IF(基本情報!AC8="","",基本情報!AC8)</f>
        <v/>
      </c>
      <c r="U5" s="71" t="s">
        <v>5</v>
      </c>
      <c r="V5" s="100" t="str">
        <f>IF(基本情報!AF8="","",基本情報!AF8)</f>
        <v/>
      </c>
      <c r="W5" s="122" t="s">
        <v>6</v>
      </c>
      <c r="X5" s="123" t="str">
        <f>IF(基本情報!AI8="","",基本情報!AI8)</f>
        <v/>
      </c>
      <c r="Y5" s="69" t="s">
        <v>7</v>
      </c>
      <c r="Z5" s="73" t="str">
        <f>IF(基本情報!AM8="","",基本情報!AM8)</f>
        <v/>
      </c>
      <c r="AA5" s="69" t="s">
        <v>106</v>
      </c>
      <c r="AD5" s="4"/>
    </row>
    <row r="6" spans="1:34" ht="19.5" customHeight="1" x14ac:dyDescent="0.15">
      <c r="A6" s="669" t="s">
        <v>288</v>
      </c>
      <c r="B6" s="670"/>
      <c r="C6" s="671"/>
      <c r="D6" s="87"/>
      <c r="E6" s="86" t="s">
        <v>289</v>
      </c>
      <c r="F6" s="88"/>
      <c r="G6" s="88"/>
      <c r="H6" s="88"/>
      <c r="I6" s="88"/>
      <c r="J6" s="89"/>
      <c r="K6" s="86" t="s">
        <v>290</v>
      </c>
      <c r="L6" s="88"/>
      <c r="M6" s="88"/>
      <c r="N6" s="88"/>
      <c r="O6" s="580" t="s">
        <v>207</v>
      </c>
      <c r="P6" s="595"/>
      <c r="Q6" s="666" t="s">
        <v>296</v>
      </c>
      <c r="R6" s="676"/>
      <c r="S6" s="677"/>
      <c r="T6" s="89"/>
      <c r="U6" s="86" t="s">
        <v>297</v>
      </c>
      <c r="V6" s="85"/>
      <c r="W6" s="85"/>
      <c r="X6" s="85"/>
      <c r="Y6" s="85"/>
      <c r="Z6" s="85"/>
      <c r="AA6" s="98"/>
      <c r="AD6" s="4"/>
      <c r="AE6" s="74"/>
      <c r="AF6" s="74"/>
      <c r="AG6" s="84"/>
      <c r="AH6" s="84"/>
    </row>
    <row r="7" spans="1:34" ht="19.5" customHeight="1" x14ac:dyDescent="0.15">
      <c r="A7" s="672"/>
      <c r="B7" s="673"/>
      <c r="C7" s="674"/>
      <c r="D7" s="90"/>
      <c r="E7" s="91" t="s">
        <v>326</v>
      </c>
      <c r="F7" s="92"/>
      <c r="G7" s="92"/>
      <c r="H7" s="657"/>
      <c r="I7" s="657"/>
      <c r="J7" s="657"/>
      <c r="K7" s="657"/>
      <c r="L7" s="657"/>
      <c r="M7" s="657"/>
      <c r="N7" s="93" t="s">
        <v>331</v>
      </c>
      <c r="O7" s="593" t="str">
        <f>IF(基本情報!S8="","",基本情報!S8)</f>
        <v/>
      </c>
      <c r="P7" s="594"/>
      <c r="Q7" s="668"/>
      <c r="R7" s="678"/>
      <c r="S7" s="679"/>
      <c r="T7" s="99"/>
      <c r="U7" s="101" t="s">
        <v>298</v>
      </c>
      <c r="V7" s="100"/>
      <c r="W7" s="680"/>
      <c r="X7" s="680"/>
      <c r="Y7" s="680"/>
      <c r="Z7" s="680"/>
      <c r="AA7" s="102" t="s">
        <v>299</v>
      </c>
      <c r="AC7" s="2"/>
      <c r="AD7" s="4"/>
    </row>
    <row r="8" spans="1:34" ht="27.75" customHeight="1" x14ac:dyDescent="0.15">
      <c r="A8" s="617" t="s">
        <v>107</v>
      </c>
      <c r="B8" s="607"/>
      <c r="C8" s="607"/>
      <c r="D8" s="606" t="s">
        <v>108</v>
      </c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8"/>
      <c r="U8" s="651" t="s">
        <v>338</v>
      </c>
      <c r="V8" s="607"/>
      <c r="W8" s="607"/>
      <c r="X8" s="607"/>
      <c r="Y8" s="607"/>
      <c r="Z8" s="607"/>
      <c r="AA8" s="652"/>
      <c r="AC8" s="2"/>
      <c r="AD8" s="4"/>
    </row>
    <row r="9" spans="1:34" ht="19.5" customHeight="1" x14ac:dyDescent="0.15">
      <c r="A9" s="580">
        <v>1</v>
      </c>
      <c r="B9" s="581"/>
      <c r="C9" s="581"/>
      <c r="D9" s="614" t="s">
        <v>235</v>
      </c>
      <c r="E9" s="615"/>
      <c r="F9" s="615"/>
      <c r="G9" s="615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6"/>
      <c r="U9" s="58"/>
      <c r="V9" s="609" t="s">
        <v>109</v>
      </c>
      <c r="W9" s="618"/>
      <c r="X9" s="58"/>
      <c r="Y9" s="110" t="s">
        <v>110</v>
      </c>
      <c r="Z9" s="110"/>
      <c r="AA9" s="63"/>
      <c r="AB9" s="78" t="b">
        <v>0</v>
      </c>
    </row>
    <row r="10" spans="1:34" ht="19.5" customHeight="1" x14ac:dyDescent="0.15">
      <c r="A10" s="574">
        <v>2</v>
      </c>
      <c r="B10" s="575"/>
      <c r="C10" s="575"/>
      <c r="D10" s="584" t="s">
        <v>236</v>
      </c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85"/>
      <c r="T10" s="586"/>
      <c r="U10" s="59"/>
      <c r="V10" s="622" t="s">
        <v>111</v>
      </c>
      <c r="W10" s="620"/>
      <c r="X10" s="59"/>
      <c r="Y10" s="622" t="s">
        <v>110</v>
      </c>
      <c r="Z10" s="624"/>
      <c r="AA10" s="64"/>
      <c r="AB10" s="78" t="b">
        <v>0</v>
      </c>
    </row>
    <row r="11" spans="1:34" ht="19.5" customHeight="1" x14ac:dyDescent="0.15">
      <c r="A11" s="574">
        <v>3</v>
      </c>
      <c r="B11" s="575"/>
      <c r="C11" s="575"/>
      <c r="D11" s="584" t="s">
        <v>303</v>
      </c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6"/>
      <c r="U11" s="59"/>
      <c r="V11" s="622" t="s">
        <v>111</v>
      </c>
      <c r="W11" s="620"/>
      <c r="X11" s="59"/>
      <c r="Y11" s="622" t="s">
        <v>110</v>
      </c>
      <c r="Z11" s="622"/>
      <c r="AA11" s="64"/>
      <c r="AB11" s="78" t="b">
        <v>0</v>
      </c>
    </row>
    <row r="12" spans="1:34" ht="19.5" customHeight="1" x14ac:dyDescent="0.15">
      <c r="A12" s="574">
        <v>4</v>
      </c>
      <c r="B12" s="575"/>
      <c r="C12" s="575"/>
      <c r="D12" s="584" t="s">
        <v>304</v>
      </c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6"/>
      <c r="U12" s="59"/>
      <c r="V12" s="622" t="s">
        <v>111</v>
      </c>
      <c r="W12" s="620"/>
      <c r="X12" s="59"/>
      <c r="Y12" s="622" t="s">
        <v>110</v>
      </c>
      <c r="Z12" s="622"/>
      <c r="AA12" s="64"/>
      <c r="AB12" s="78" t="b">
        <v>0</v>
      </c>
    </row>
    <row r="13" spans="1:34" ht="19.5" customHeight="1" x14ac:dyDescent="0.15">
      <c r="A13" s="582">
        <v>5</v>
      </c>
      <c r="B13" s="583"/>
      <c r="C13" s="583"/>
      <c r="D13" s="627" t="s">
        <v>305</v>
      </c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9"/>
      <c r="U13" s="61"/>
      <c r="V13" s="642" t="s">
        <v>111</v>
      </c>
      <c r="W13" s="640"/>
      <c r="X13" s="61"/>
      <c r="Y13" s="642" t="s">
        <v>110</v>
      </c>
      <c r="Z13" s="642"/>
      <c r="AA13" s="67"/>
      <c r="AB13" s="78" t="b">
        <v>0</v>
      </c>
    </row>
    <row r="14" spans="1:34" ht="19.5" customHeight="1" x14ac:dyDescent="0.15">
      <c r="A14" s="580">
        <v>6</v>
      </c>
      <c r="B14" s="581"/>
      <c r="C14" s="581"/>
      <c r="D14" s="614" t="s">
        <v>306</v>
      </c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6"/>
      <c r="U14" s="58"/>
      <c r="V14" s="619" t="s">
        <v>111</v>
      </c>
      <c r="W14" s="609"/>
      <c r="X14" s="58"/>
      <c r="Y14" s="619" t="s">
        <v>112</v>
      </c>
      <c r="Z14" s="619"/>
      <c r="AA14" s="66"/>
      <c r="AB14" s="78" t="b">
        <v>0</v>
      </c>
    </row>
    <row r="15" spans="1:34" ht="19.5" customHeight="1" x14ac:dyDescent="0.15">
      <c r="A15" s="574">
        <v>7</v>
      </c>
      <c r="B15" s="575"/>
      <c r="C15" s="575"/>
      <c r="D15" s="584" t="s">
        <v>307</v>
      </c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6"/>
      <c r="U15" s="59"/>
      <c r="V15" s="622" t="s">
        <v>111</v>
      </c>
      <c r="W15" s="620"/>
      <c r="X15" s="59"/>
      <c r="Y15" s="622" t="s">
        <v>112</v>
      </c>
      <c r="Z15" s="622"/>
      <c r="AA15" s="64"/>
      <c r="AB15" s="78" t="b">
        <v>0</v>
      </c>
    </row>
    <row r="16" spans="1:34" ht="19.5" customHeight="1" x14ac:dyDescent="0.15">
      <c r="A16" s="574">
        <v>8</v>
      </c>
      <c r="B16" s="575"/>
      <c r="C16" s="575"/>
      <c r="D16" s="584" t="s">
        <v>308</v>
      </c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5"/>
      <c r="P16" s="585"/>
      <c r="Q16" s="585"/>
      <c r="R16" s="585"/>
      <c r="S16" s="585"/>
      <c r="T16" s="586"/>
      <c r="U16" s="59"/>
      <c r="V16" s="622" t="s">
        <v>111</v>
      </c>
      <c r="W16" s="620"/>
      <c r="X16" s="59"/>
      <c r="Y16" s="622" t="s">
        <v>112</v>
      </c>
      <c r="Z16" s="622"/>
      <c r="AA16" s="64"/>
      <c r="AB16" s="78" t="b">
        <v>0</v>
      </c>
    </row>
    <row r="17" spans="1:28" ht="19.5" customHeight="1" x14ac:dyDescent="0.15">
      <c r="A17" s="574">
        <v>9</v>
      </c>
      <c r="B17" s="575"/>
      <c r="C17" s="575"/>
      <c r="D17" s="584" t="s">
        <v>309</v>
      </c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6"/>
      <c r="U17" s="59"/>
      <c r="V17" s="622" t="s">
        <v>113</v>
      </c>
      <c r="W17" s="620"/>
      <c r="X17" s="59"/>
      <c r="Y17" s="622" t="s">
        <v>114</v>
      </c>
      <c r="Z17" s="624"/>
      <c r="AA17" s="64"/>
      <c r="AB17" s="78" t="b">
        <v>0</v>
      </c>
    </row>
    <row r="18" spans="1:28" ht="19.5" customHeight="1" x14ac:dyDescent="0.15">
      <c r="A18" s="578">
        <v>10</v>
      </c>
      <c r="B18" s="579"/>
      <c r="C18" s="579"/>
      <c r="D18" s="596" t="s">
        <v>310</v>
      </c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8"/>
      <c r="U18" s="60"/>
      <c r="V18" s="613" t="s">
        <v>113</v>
      </c>
      <c r="W18" s="611"/>
      <c r="X18" s="60"/>
      <c r="Y18" s="613" t="s">
        <v>114</v>
      </c>
      <c r="Z18" s="613"/>
      <c r="AA18" s="65"/>
      <c r="AB18" s="78" t="b">
        <v>0</v>
      </c>
    </row>
    <row r="19" spans="1:28" ht="19.5" customHeight="1" x14ac:dyDescent="0.15">
      <c r="A19" s="580">
        <v>11</v>
      </c>
      <c r="B19" s="581"/>
      <c r="C19" s="581"/>
      <c r="D19" s="614" t="s">
        <v>311</v>
      </c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6"/>
      <c r="U19" s="58"/>
      <c r="V19" s="623" t="s">
        <v>115</v>
      </c>
      <c r="W19" s="609"/>
      <c r="X19" s="58"/>
      <c r="Y19" s="623" t="s">
        <v>116</v>
      </c>
      <c r="Z19" s="619"/>
      <c r="AA19" s="66"/>
      <c r="AB19" s="78" t="b">
        <v>0</v>
      </c>
    </row>
    <row r="20" spans="1:28" ht="19.5" customHeight="1" x14ac:dyDescent="0.15">
      <c r="A20" s="582">
        <v>12</v>
      </c>
      <c r="B20" s="583"/>
      <c r="C20" s="583"/>
      <c r="D20" s="630" t="s">
        <v>312</v>
      </c>
      <c r="E20" s="600"/>
      <c r="F20" s="601" t="str">
        <f>IF(基本情報!F44="","",基本情報!F44)</f>
        <v/>
      </c>
      <c r="G20" s="601"/>
      <c r="H20" s="114" t="s">
        <v>117</v>
      </c>
      <c r="I20" s="600" t="s">
        <v>118</v>
      </c>
      <c r="J20" s="600"/>
      <c r="K20" s="601" t="str">
        <f>IF(基本情報!M44="","",基本情報!M44)</f>
        <v/>
      </c>
      <c r="L20" s="601"/>
      <c r="M20" s="114" t="s">
        <v>119</v>
      </c>
      <c r="N20" s="600" t="s">
        <v>120</v>
      </c>
      <c r="O20" s="600"/>
      <c r="P20" s="599" t="str">
        <f>IF(F20="","",K20/F20/F20*10000)</f>
        <v/>
      </c>
      <c r="Q20" s="599"/>
      <c r="R20" s="599"/>
      <c r="S20" s="602" t="s">
        <v>386</v>
      </c>
      <c r="T20" s="602"/>
      <c r="U20" s="115"/>
      <c r="V20" s="111"/>
      <c r="W20" s="111"/>
      <c r="X20" s="112"/>
      <c r="Y20" s="113"/>
      <c r="Z20" s="113"/>
      <c r="AA20" s="151"/>
      <c r="AB20" s="138">
        <f>IF(P20&gt;18.5,0,1)</f>
        <v>0</v>
      </c>
    </row>
    <row r="21" spans="1:28" ht="19.5" customHeight="1" x14ac:dyDescent="0.15">
      <c r="A21" s="580">
        <v>13</v>
      </c>
      <c r="B21" s="581"/>
      <c r="C21" s="581"/>
      <c r="D21" s="614" t="s">
        <v>313</v>
      </c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6"/>
      <c r="U21" s="58"/>
      <c r="V21" s="609" t="s">
        <v>113</v>
      </c>
      <c r="W21" s="618"/>
      <c r="X21" s="58"/>
      <c r="Y21" s="619" t="s">
        <v>114</v>
      </c>
      <c r="Z21" s="619"/>
      <c r="AA21" s="66"/>
      <c r="AB21" s="78" t="b">
        <v>0</v>
      </c>
    </row>
    <row r="22" spans="1:28" ht="19.5" customHeight="1" x14ac:dyDescent="0.15">
      <c r="A22" s="574">
        <v>14</v>
      </c>
      <c r="B22" s="575"/>
      <c r="C22" s="575"/>
      <c r="D22" s="584" t="s">
        <v>314</v>
      </c>
      <c r="E22" s="585"/>
      <c r="F22" s="585"/>
      <c r="G22" s="585"/>
      <c r="H22" s="585"/>
      <c r="I22" s="585"/>
      <c r="J22" s="585"/>
      <c r="K22" s="585"/>
      <c r="L22" s="585"/>
      <c r="M22" s="585"/>
      <c r="N22" s="585"/>
      <c r="O22" s="585"/>
      <c r="P22" s="585"/>
      <c r="Q22" s="585"/>
      <c r="R22" s="585"/>
      <c r="S22" s="585"/>
      <c r="T22" s="586"/>
      <c r="U22" s="59"/>
      <c r="V22" s="620" t="s">
        <v>113</v>
      </c>
      <c r="W22" s="621"/>
      <c r="X22" s="59"/>
      <c r="Y22" s="622" t="s">
        <v>114</v>
      </c>
      <c r="Z22" s="622"/>
      <c r="AA22" s="64"/>
      <c r="AB22" s="78" t="b">
        <v>0</v>
      </c>
    </row>
    <row r="23" spans="1:28" ht="19.5" customHeight="1" x14ac:dyDescent="0.15">
      <c r="A23" s="578">
        <v>15</v>
      </c>
      <c r="B23" s="579"/>
      <c r="C23" s="579"/>
      <c r="D23" s="596" t="s">
        <v>315</v>
      </c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8"/>
      <c r="U23" s="60"/>
      <c r="V23" s="611" t="s">
        <v>113</v>
      </c>
      <c r="W23" s="612"/>
      <c r="X23" s="60"/>
      <c r="Y23" s="613" t="s">
        <v>114</v>
      </c>
      <c r="Z23" s="613"/>
      <c r="AA23" s="65"/>
      <c r="AB23" s="78" t="b">
        <v>0</v>
      </c>
    </row>
    <row r="24" spans="1:28" ht="19.5" customHeight="1" x14ac:dyDescent="0.15">
      <c r="A24" s="580">
        <v>16</v>
      </c>
      <c r="B24" s="581"/>
      <c r="C24" s="581"/>
      <c r="D24" s="614" t="s">
        <v>316</v>
      </c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6"/>
      <c r="U24" s="58"/>
      <c r="V24" s="609" t="s">
        <v>111</v>
      </c>
      <c r="W24" s="618"/>
      <c r="X24" s="58"/>
      <c r="Y24" s="609" t="s">
        <v>112</v>
      </c>
      <c r="Z24" s="610"/>
      <c r="AA24" s="66"/>
      <c r="AB24" s="78" t="b">
        <v>0</v>
      </c>
    </row>
    <row r="25" spans="1:28" ht="19.5" customHeight="1" x14ac:dyDescent="0.15">
      <c r="A25" s="578">
        <v>17</v>
      </c>
      <c r="B25" s="579"/>
      <c r="C25" s="579"/>
      <c r="D25" s="596" t="s">
        <v>317</v>
      </c>
      <c r="E25" s="597"/>
      <c r="F25" s="597"/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598"/>
      <c r="U25" s="60"/>
      <c r="V25" s="611" t="s">
        <v>113</v>
      </c>
      <c r="W25" s="612"/>
      <c r="X25" s="60"/>
      <c r="Y25" s="613" t="s">
        <v>114</v>
      </c>
      <c r="Z25" s="613"/>
      <c r="AA25" s="65"/>
      <c r="AB25" s="78" t="b">
        <v>0</v>
      </c>
    </row>
    <row r="26" spans="1:28" ht="19.5" customHeight="1" x14ac:dyDescent="0.15">
      <c r="A26" s="580">
        <v>18</v>
      </c>
      <c r="B26" s="581"/>
      <c r="C26" s="581"/>
      <c r="D26" s="614" t="s">
        <v>318</v>
      </c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6"/>
      <c r="U26" s="58"/>
      <c r="V26" s="609" t="s">
        <v>113</v>
      </c>
      <c r="W26" s="618"/>
      <c r="X26" s="58"/>
      <c r="Y26" s="619" t="s">
        <v>114</v>
      </c>
      <c r="Z26" s="619"/>
      <c r="AA26" s="66"/>
      <c r="AB26" s="78" t="b">
        <v>0</v>
      </c>
    </row>
    <row r="27" spans="1:28" ht="19.5" customHeight="1" x14ac:dyDescent="0.15">
      <c r="A27" s="574">
        <v>19</v>
      </c>
      <c r="B27" s="575"/>
      <c r="C27" s="575"/>
      <c r="D27" s="584" t="s">
        <v>319</v>
      </c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6"/>
      <c r="U27" s="59"/>
      <c r="V27" s="620" t="s">
        <v>111</v>
      </c>
      <c r="W27" s="621"/>
      <c r="X27" s="59"/>
      <c r="Y27" s="620" t="s">
        <v>112</v>
      </c>
      <c r="Z27" s="639"/>
      <c r="AA27" s="64"/>
      <c r="AB27" s="78" t="b">
        <v>0</v>
      </c>
    </row>
    <row r="28" spans="1:28" ht="19.5" customHeight="1" thickBot="1" x14ac:dyDescent="0.2">
      <c r="A28" s="582">
        <v>20</v>
      </c>
      <c r="B28" s="583"/>
      <c r="C28" s="583"/>
      <c r="D28" s="627" t="s">
        <v>320</v>
      </c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9"/>
      <c r="U28" s="61"/>
      <c r="V28" s="640" t="s">
        <v>113</v>
      </c>
      <c r="W28" s="641"/>
      <c r="X28" s="61"/>
      <c r="Y28" s="642" t="s">
        <v>114</v>
      </c>
      <c r="Z28" s="642"/>
      <c r="AA28" s="67"/>
      <c r="AB28" s="78" t="b">
        <v>0</v>
      </c>
    </row>
    <row r="29" spans="1:28" ht="19.5" customHeight="1" thickTop="1" x14ac:dyDescent="0.15">
      <c r="A29" s="625">
        <v>21</v>
      </c>
      <c r="B29" s="626"/>
      <c r="C29" s="626"/>
      <c r="D29" s="643" t="s">
        <v>321</v>
      </c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5"/>
      <c r="U29" s="62"/>
      <c r="V29" s="636" t="s">
        <v>113</v>
      </c>
      <c r="W29" s="637"/>
      <c r="X29" s="62"/>
      <c r="Y29" s="638" t="s">
        <v>114</v>
      </c>
      <c r="Z29" s="638"/>
      <c r="AA29" s="68"/>
      <c r="AB29" s="78" t="b">
        <v>0</v>
      </c>
    </row>
    <row r="30" spans="1:28" ht="19.5" customHeight="1" x14ac:dyDescent="0.15">
      <c r="A30" s="574">
        <v>22</v>
      </c>
      <c r="B30" s="575"/>
      <c r="C30" s="575"/>
      <c r="D30" s="584" t="s">
        <v>322</v>
      </c>
      <c r="E30" s="585"/>
      <c r="F30" s="585"/>
      <c r="G30" s="585"/>
      <c r="H30" s="585"/>
      <c r="I30" s="585"/>
      <c r="J30" s="585"/>
      <c r="K30" s="585"/>
      <c r="L30" s="585"/>
      <c r="M30" s="585"/>
      <c r="N30" s="585"/>
      <c r="O30" s="585"/>
      <c r="P30" s="585"/>
      <c r="Q30" s="585"/>
      <c r="R30" s="585"/>
      <c r="S30" s="585"/>
      <c r="T30" s="586"/>
      <c r="U30" s="59"/>
      <c r="V30" s="620" t="s">
        <v>121</v>
      </c>
      <c r="W30" s="621"/>
      <c r="X30" s="59"/>
      <c r="Y30" s="622" t="s">
        <v>122</v>
      </c>
      <c r="Z30" s="622"/>
      <c r="AA30" s="64"/>
      <c r="AB30" s="78" t="b">
        <v>0</v>
      </c>
    </row>
    <row r="31" spans="1:28" ht="19.5" customHeight="1" x14ac:dyDescent="0.15">
      <c r="A31" s="574">
        <v>23</v>
      </c>
      <c r="B31" s="575"/>
      <c r="C31" s="575"/>
      <c r="D31" s="584" t="s">
        <v>323</v>
      </c>
      <c r="E31" s="585"/>
      <c r="F31" s="585"/>
      <c r="G31" s="585"/>
      <c r="H31" s="585"/>
      <c r="I31" s="585"/>
      <c r="J31" s="585"/>
      <c r="K31" s="585"/>
      <c r="L31" s="585"/>
      <c r="M31" s="585"/>
      <c r="N31" s="585"/>
      <c r="O31" s="585"/>
      <c r="P31" s="585"/>
      <c r="Q31" s="585"/>
      <c r="R31" s="585"/>
      <c r="S31" s="585"/>
      <c r="T31" s="586"/>
      <c r="U31" s="59"/>
      <c r="V31" s="620" t="s">
        <v>121</v>
      </c>
      <c r="W31" s="621"/>
      <c r="X31" s="59"/>
      <c r="Y31" s="622" t="s">
        <v>122</v>
      </c>
      <c r="Z31" s="622"/>
      <c r="AA31" s="64"/>
      <c r="AB31" s="78" t="b">
        <v>0</v>
      </c>
    </row>
    <row r="32" spans="1:28" ht="19.5" customHeight="1" x14ac:dyDescent="0.15">
      <c r="A32" s="574">
        <v>24</v>
      </c>
      <c r="B32" s="575"/>
      <c r="C32" s="575"/>
      <c r="D32" s="584" t="s">
        <v>324</v>
      </c>
      <c r="E32" s="585"/>
      <c r="F32" s="585"/>
      <c r="G32" s="585"/>
      <c r="H32" s="585"/>
      <c r="I32" s="585"/>
      <c r="J32" s="585"/>
      <c r="K32" s="585"/>
      <c r="L32" s="585"/>
      <c r="M32" s="585"/>
      <c r="N32" s="585"/>
      <c r="O32" s="585"/>
      <c r="P32" s="585"/>
      <c r="Q32" s="585"/>
      <c r="R32" s="585"/>
      <c r="S32" s="585"/>
      <c r="T32" s="586"/>
      <c r="U32" s="59"/>
      <c r="V32" s="620" t="s">
        <v>121</v>
      </c>
      <c r="W32" s="621"/>
      <c r="X32" s="59"/>
      <c r="Y32" s="622" t="s">
        <v>122</v>
      </c>
      <c r="Z32" s="622"/>
      <c r="AA32" s="64"/>
      <c r="AB32" s="78" t="b">
        <v>0</v>
      </c>
    </row>
    <row r="33" spans="1:28" ht="19.5" customHeight="1" x14ac:dyDescent="0.15">
      <c r="A33" s="578">
        <v>25</v>
      </c>
      <c r="B33" s="579"/>
      <c r="C33" s="579"/>
      <c r="D33" s="596" t="s">
        <v>325</v>
      </c>
      <c r="E33" s="597"/>
      <c r="F33" s="597"/>
      <c r="G33" s="597"/>
      <c r="H33" s="597"/>
      <c r="I33" s="597"/>
      <c r="J33" s="597"/>
      <c r="K33" s="597"/>
      <c r="L33" s="597"/>
      <c r="M33" s="597"/>
      <c r="N33" s="597"/>
      <c r="O33" s="597"/>
      <c r="P33" s="597"/>
      <c r="Q33" s="597"/>
      <c r="R33" s="597"/>
      <c r="S33" s="597"/>
      <c r="T33" s="598"/>
      <c r="U33" s="60"/>
      <c r="V33" s="611" t="s">
        <v>121</v>
      </c>
      <c r="W33" s="612"/>
      <c r="X33" s="60"/>
      <c r="Y33" s="613" t="s">
        <v>122</v>
      </c>
      <c r="Z33" s="613"/>
      <c r="AA33" s="65"/>
      <c r="AB33" s="78" t="b">
        <v>0</v>
      </c>
    </row>
    <row r="34" spans="1:28" ht="15" customHeight="1" x14ac:dyDescent="0.15">
      <c r="A34" s="77" t="s">
        <v>123</v>
      </c>
      <c r="B34" s="77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5"/>
      <c r="Z34" s="76"/>
      <c r="AA34" s="76"/>
    </row>
    <row r="35" spans="1:28" ht="19.5" customHeight="1" x14ac:dyDescent="0.15">
      <c r="A35" s="603" t="s">
        <v>285</v>
      </c>
      <c r="B35" s="604"/>
      <c r="C35" s="604"/>
      <c r="D35" s="604"/>
      <c r="E35" s="604"/>
      <c r="F35" s="604"/>
      <c r="G35" s="604"/>
      <c r="H35" s="604"/>
      <c r="I35" s="604"/>
      <c r="J35" s="605"/>
      <c r="K35" s="103"/>
      <c r="L35" s="104" t="s">
        <v>286</v>
      </c>
      <c r="M35" s="108"/>
      <c r="N35" s="109"/>
      <c r="O35" s="105" t="s">
        <v>287</v>
      </c>
      <c r="P35" s="105"/>
      <c r="Q35" s="105"/>
      <c r="R35" s="109"/>
      <c r="S35" s="105" t="s">
        <v>300</v>
      </c>
      <c r="T35" s="105"/>
      <c r="U35" s="109"/>
      <c r="V35" s="105" t="s">
        <v>301</v>
      </c>
      <c r="W35" s="106"/>
      <c r="X35" s="105"/>
      <c r="Y35" s="109"/>
      <c r="Z35" s="104" t="s">
        <v>302</v>
      </c>
      <c r="AA35" s="107"/>
    </row>
    <row r="36" spans="1:28" ht="15" customHeight="1" x14ac:dyDescent="0.15"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pans="1:28" ht="28.5" customHeight="1" x14ac:dyDescent="0.15">
      <c r="A37" s="631" t="s">
        <v>327</v>
      </c>
      <c r="B37" s="632"/>
      <c r="C37" s="632"/>
      <c r="D37" s="632"/>
      <c r="E37" s="632"/>
      <c r="F37" s="632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3"/>
    </row>
    <row r="38" spans="1:28" ht="15" customHeight="1" x14ac:dyDescent="0.15">
      <c r="A38" s="116"/>
      <c r="B38" s="117"/>
      <c r="C38" s="118"/>
      <c r="D38" s="119" t="s">
        <v>328</v>
      </c>
      <c r="E38" s="119"/>
      <c r="F38" s="118"/>
      <c r="G38" s="119" t="s">
        <v>329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20"/>
    </row>
    <row r="39" spans="1:28" ht="15" customHeight="1" x14ac:dyDescent="0.15">
      <c r="A39" s="121"/>
      <c r="B39" s="122"/>
      <c r="C39" s="122"/>
      <c r="D39" s="122"/>
      <c r="E39" s="122"/>
      <c r="F39" s="122"/>
      <c r="G39" s="122" t="s">
        <v>404</v>
      </c>
      <c r="H39" s="122"/>
      <c r="I39" s="122"/>
      <c r="J39" s="122" t="s">
        <v>291</v>
      </c>
      <c r="K39" s="122"/>
      <c r="L39" s="122" t="s">
        <v>292</v>
      </c>
      <c r="M39" s="122"/>
      <c r="N39" s="122" t="s">
        <v>293</v>
      </c>
      <c r="O39" s="122"/>
      <c r="P39" s="122"/>
      <c r="Q39" s="634" t="s">
        <v>330</v>
      </c>
      <c r="R39" s="634"/>
      <c r="S39" s="634"/>
      <c r="T39" s="634"/>
      <c r="U39" s="634"/>
      <c r="V39" s="634"/>
      <c r="W39" s="634"/>
      <c r="X39" s="634"/>
      <c r="Y39" s="634"/>
      <c r="Z39" s="634"/>
      <c r="AA39" s="635"/>
    </row>
    <row r="40" spans="1:28" ht="19.5" customHeight="1" x14ac:dyDescent="0.15">
      <c r="A40" s="590" t="s">
        <v>339</v>
      </c>
      <c r="B40" s="591"/>
      <c r="C40" s="591"/>
      <c r="D40" s="591"/>
      <c r="E40" s="591"/>
      <c r="F40" s="591"/>
      <c r="G40" s="591"/>
      <c r="H40" s="591"/>
      <c r="I40" s="592"/>
      <c r="J40" s="587"/>
      <c r="K40" s="588"/>
      <c r="L40" s="588"/>
      <c r="M40" s="137" t="s">
        <v>340</v>
      </c>
      <c r="N40" s="70"/>
      <c r="O40" s="70"/>
      <c r="P40" s="70"/>
      <c r="Q40" s="70"/>
      <c r="R40" s="106"/>
      <c r="S40" s="590" t="s">
        <v>341</v>
      </c>
      <c r="T40" s="591"/>
      <c r="U40" s="592"/>
      <c r="V40" s="587"/>
      <c r="W40" s="588"/>
      <c r="X40" s="588"/>
      <c r="Y40" s="588"/>
      <c r="Z40" s="588"/>
      <c r="AA40" s="589"/>
    </row>
    <row r="41" spans="1:28" ht="15" customHeight="1" x14ac:dyDescent="0.15"/>
    <row r="42" spans="1:28" ht="14.25" customHeight="1" x14ac:dyDescent="0.15">
      <c r="A42" s="550" t="s">
        <v>351</v>
      </c>
      <c r="B42" s="551"/>
      <c r="C42" s="552"/>
      <c r="D42" s="570" t="s">
        <v>342</v>
      </c>
      <c r="E42" s="571"/>
      <c r="F42" s="573"/>
      <c r="G42" s="570" t="s">
        <v>344</v>
      </c>
      <c r="H42" s="571"/>
      <c r="I42" s="573"/>
      <c r="J42" s="570" t="s">
        <v>345</v>
      </c>
      <c r="K42" s="571"/>
      <c r="L42" s="573"/>
      <c r="M42" s="570" t="s">
        <v>346</v>
      </c>
      <c r="N42" s="571"/>
      <c r="O42" s="573"/>
      <c r="P42" s="570" t="s">
        <v>347</v>
      </c>
      <c r="Q42" s="571"/>
      <c r="R42" s="573"/>
      <c r="S42" s="570" t="s">
        <v>348</v>
      </c>
      <c r="T42" s="571"/>
      <c r="U42" s="573"/>
      <c r="V42" s="570" t="s">
        <v>349</v>
      </c>
      <c r="W42" s="571"/>
      <c r="X42" s="573"/>
      <c r="Y42" s="564" t="s">
        <v>350</v>
      </c>
      <c r="Z42" s="565"/>
      <c r="AA42" s="566"/>
    </row>
    <row r="43" spans="1:28" s="95" customFormat="1" ht="14.25" customHeight="1" x14ac:dyDescent="0.15">
      <c r="A43" s="553"/>
      <c r="B43" s="554"/>
      <c r="C43" s="555"/>
      <c r="D43" s="561" t="s">
        <v>343</v>
      </c>
      <c r="E43" s="562"/>
      <c r="F43" s="563"/>
      <c r="G43" s="561" t="s">
        <v>353</v>
      </c>
      <c r="H43" s="562"/>
      <c r="I43" s="563"/>
      <c r="J43" s="561" t="s">
        <v>355</v>
      </c>
      <c r="K43" s="562"/>
      <c r="L43" s="563"/>
      <c r="M43" s="561" t="s">
        <v>354</v>
      </c>
      <c r="N43" s="562"/>
      <c r="O43" s="563"/>
      <c r="P43" s="561" t="s">
        <v>356</v>
      </c>
      <c r="Q43" s="562"/>
      <c r="R43" s="563"/>
      <c r="S43" s="561" t="s">
        <v>357</v>
      </c>
      <c r="T43" s="562"/>
      <c r="U43" s="563"/>
      <c r="V43" s="561" t="s">
        <v>370</v>
      </c>
      <c r="W43" s="562"/>
      <c r="X43" s="563"/>
      <c r="Y43" s="567"/>
      <c r="Z43" s="568"/>
      <c r="AA43" s="569"/>
      <c r="AB43" s="129"/>
    </row>
    <row r="44" spans="1:28" ht="14.25" customHeight="1" x14ac:dyDescent="0.15">
      <c r="A44" s="556"/>
      <c r="B44" s="557"/>
      <c r="C44" s="558"/>
      <c r="D44" s="559">
        <f>COUNTIF(AB9:AB28,TRUE)+AB20</f>
        <v>0</v>
      </c>
      <c r="E44" s="560"/>
      <c r="F44" s="136" t="s">
        <v>352</v>
      </c>
      <c r="G44" s="559">
        <f>COUNTIF(AB14:AB18,TRUE)</f>
        <v>0</v>
      </c>
      <c r="H44" s="560"/>
      <c r="I44" s="136" t="s">
        <v>358</v>
      </c>
      <c r="J44" s="559">
        <f>COUNTIF(AB19,TRUE)+AB20</f>
        <v>0</v>
      </c>
      <c r="K44" s="560"/>
      <c r="L44" s="136" t="s">
        <v>359</v>
      </c>
      <c r="M44" s="559">
        <f>COUNTIF(AB21:AB23,TRUE)</f>
        <v>0</v>
      </c>
      <c r="N44" s="560"/>
      <c r="O44" s="136" t="s">
        <v>360</v>
      </c>
      <c r="P44" s="559">
        <f>COUNTIF(AB24:AB25,TRUE)</f>
        <v>0</v>
      </c>
      <c r="Q44" s="560"/>
      <c r="R44" s="136" t="s">
        <v>361</v>
      </c>
      <c r="S44" s="559">
        <f>COUNTIF(AB26:AB28,TRUE)</f>
        <v>0</v>
      </c>
      <c r="T44" s="560"/>
      <c r="U44" s="136" t="s">
        <v>360</v>
      </c>
      <c r="V44" s="559">
        <f>COUNTIF(AB29:AB33,TRUE)</f>
        <v>0</v>
      </c>
      <c r="W44" s="560"/>
      <c r="X44" s="136" t="s">
        <v>358</v>
      </c>
      <c r="Y44" s="130"/>
      <c r="Z44" s="131"/>
      <c r="AA44" s="132"/>
    </row>
    <row r="45" spans="1:28" s="95" customFormat="1" ht="14.25" customHeight="1" x14ac:dyDescent="0.15">
      <c r="A45" s="570" t="s">
        <v>362</v>
      </c>
      <c r="B45" s="571"/>
      <c r="C45" s="571"/>
      <c r="D45" s="572" t="s">
        <v>363</v>
      </c>
      <c r="E45" s="572"/>
      <c r="F45" s="572"/>
      <c r="G45" s="572" t="s">
        <v>364</v>
      </c>
      <c r="H45" s="572"/>
      <c r="I45" s="572"/>
      <c r="J45" s="572" t="s">
        <v>365</v>
      </c>
      <c r="K45" s="572"/>
      <c r="L45" s="572"/>
      <c r="M45" s="572" t="s">
        <v>366</v>
      </c>
      <c r="N45" s="572"/>
      <c r="O45" s="572"/>
      <c r="P45" s="572" t="s">
        <v>367</v>
      </c>
      <c r="Q45" s="572"/>
      <c r="R45" s="572"/>
      <c r="S45" s="572" t="s">
        <v>368</v>
      </c>
      <c r="T45" s="572"/>
      <c r="U45" s="572"/>
      <c r="V45" s="572" t="s">
        <v>366</v>
      </c>
      <c r="W45" s="572"/>
      <c r="X45" s="572"/>
      <c r="Y45" s="130"/>
      <c r="Z45" s="131"/>
      <c r="AA45" s="132"/>
      <c r="AB45" s="129"/>
    </row>
    <row r="46" spans="1:28" ht="14.25" customHeight="1" x14ac:dyDescent="0.15">
      <c r="A46" s="576" t="s">
        <v>369</v>
      </c>
      <c r="B46" s="577"/>
      <c r="C46" s="577"/>
      <c r="D46" s="549" t="str">
        <f>IF(D44&gt;9,"該当","非該当")</f>
        <v>非該当</v>
      </c>
      <c r="E46" s="549"/>
      <c r="F46" s="549"/>
      <c r="G46" s="549" t="str">
        <f>IF(G44&gt;2,"該当","非該当")</f>
        <v>非該当</v>
      </c>
      <c r="H46" s="549"/>
      <c r="I46" s="549"/>
      <c r="J46" s="549" t="str">
        <f>IF(J44=2,"該当","非該当")</f>
        <v>非該当</v>
      </c>
      <c r="K46" s="549"/>
      <c r="L46" s="549"/>
      <c r="M46" s="549" t="str">
        <f>IF(M44&gt;1,"該当","非該当")</f>
        <v>非該当</v>
      </c>
      <c r="N46" s="549"/>
      <c r="O46" s="549"/>
      <c r="P46" s="549" t="str">
        <f>IF(AB24=TRUE,"該当","非該当")</f>
        <v>非該当</v>
      </c>
      <c r="Q46" s="549"/>
      <c r="R46" s="549"/>
      <c r="S46" s="549" t="str">
        <f>IF(S44&gt;0,"該当","非該当")</f>
        <v>非該当</v>
      </c>
      <c r="T46" s="549"/>
      <c r="U46" s="549"/>
      <c r="V46" s="549" t="str">
        <f>IF(V44&gt;1,"該当","非該当")</f>
        <v>非該当</v>
      </c>
      <c r="W46" s="549"/>
      <c r="X46" s="549"/>
      <c r="Y46" s="133"/>
      <c r="Z46" s="134"/>
      <c r="AA46" s="135"/>
    </row>
  </sheetData>
  <mergeCells count="172">
    <mergeCell ref="A1:AA1"/>
    <mergeCell ref="O5:Q5"/>
    <mergeCell ref="R5:S5"/>
    <mergeCell ref="U8:AA8"/>
    <mergeCell ref="A5:C5"/>
    <mergeCell ref="D5:N5"/>
    <mergeCell ref="A2:C2"/>
    <mergeCell ref="H7:M7"/>
    <mergeCell ref="D3:J4"/>
    <mergeCell ref="A3:C4"/>
    <mergeCell ref="K3:L4"/>
    <mergeCell ref="A6:C7"/>
    <mergeCell ref="D2:E2"/>
    <mergeCell ref="Q6:S7"/>
    <mergeCell ref="W7:Z7"/>
    <mergeCell ref="N3:O3"/>
    <mergeCell ref="V3:AA3"/>
    <mergeCell ref="P4:R4"/>
    <mergeCell ref="Y18:Z18"/>
    <mergeCell ref="V9:W9"/>
    <mergeCell ref="V10:W10"/>
    <mergeCell ref="Y10:Z10"/>
    <mergeCell ref="V11:W11"/>
    <mergeCell ref="Y11:Z11"/>
    <mergeCell ref="V12:W12"/>
    <mergeCell ref="Y12:Z12"/>
    <mergeCell ref="V13:W13"/>
    <mergeCell ref="Y13:Z13"/>
    <mergeCell ref="A37:AA37"/>
    <mergeCell ref="Q39:T39"/>
    <mergeCell ref="U39:AA39"/>
    <mergeCell ref="V32:W32"/>
    <mergeCell ref="Y33:Z33"/>
    <mergeCell ref="V33:W33"/>
    <mergeCell ref="V26:W26"/>
    <mergeCell ref="Y26:Z26"/>
    <mergeCell ref="V29:W29"/>
    <mergeCell ref="Y29:Z29"/>
    <mergeCell ref="V30:W30"/>
    <mergeCell ref="Y30:Z30"/>
    <mergeCell ref="V31:W31"/>
    <mergeCell ref="Y31:Z31"/>
    <mergeCell ref="Y32:Z32"/>
    <mergeCell ref="V27:W27"/>
    <mergeCell ref="Y27:Z27"/>
    <mergeCell ref="V28:W28"/>
    <mergeCell ref="Y28:Z28"/>
    <mergeCell ref="D26:T26"/>
    <mergeCell ref="D27:T27"/>
    <mergeCell ref="D28:T28"/>
    <mergeCell ref="D29:T29"/>
    <mergeCell ref="D30:T30"/>
    <mergeCell ref="V24:W24"/>
    <mergeCell ref="A29:C29"/>
    <mergeCell ref="A30:C30"/>
    <mergeCell ref="A25:C25"/>
    <mergeCell ref="A26:C26"/>
    <mergeCell ref="A27:C27"/>
    <mergeCell ref="A28:C28"/>
    <mergeCell ref="D12:T12"/>
    <mergeCell ref="D13:T13"/>
    <mergeCell ref="D21:T21"/>
    <mergeCell ref="D22:T22"/>
    <mergeCell ref="D23:T23"/>
    <mergeCell ref="A21:C21"/>
    <mergeCell ref="A22:C22"/>
    <mergeCell ref="A23:C23"/>
    <mergeCell ref="A24:C24"/>
    <mergeCell ref="A12:C12"/>
    <mergeCell ref="A13:C13"/>
    <mergeCell ref="A14:C14"/>
    <mergeCell ref="A15:C15"/>
    <mergeCell ref="V19:W19"/>
    <mergeCell ref="D20:E20"/>
    <mergeCell ref="F20:G20"/>
    <mergeCell ref="D19:T19"/>
    <mergeCell ref="D9:T9"/>
    <mergeCell ref="A9:C9"/>
    <mergeCell ref="A8:C8"/>
    <mergeCell ref="V21:W21"/>
    <mergeCell ref="Y21:Z21"/>
    <mergeCell ref="V22:W22"/>
    <mergeCell ref="Y22:Z22"/>
    <mergeCell ref="V23:W23"/>
    <mergeCell ref="Y23:Z23"/>
    <mergeCell ref="Y19:Z19"/>
    <mergeCell ref="D14:T14"/>
    <mergeCell ref="D15:T15"/>
    <mergeCell ref="D16:T16"/>
    <mergeCell ref="D17:T17"/>
    <mergeCell ref="D18:T18"/>
    <mergeCell ref="V14:W14"/>
    <mergeCell ref="Y14:Z14"/>
    <mergeCell ref="V15:W15"/>
    <mergeCell ref="Y15:Z15"/>
    <mergeCell ref="V16:W16"/>
    <mergeCell ref="Y16:Z16"/>
    <mergeCell ref="V17:W17"/>
    <mergeCell ref="Y17:Z17"/>
    <mergeCell ref="V18:W18"/>
    <mergeCell ref="A33:C33"/>
    <mergeCell ref="D10:T10"/>
    <mergeCell ref="D11:T11"/>
    <mergeCell ref="V40:AA40"/>
    <mergeCell ref="S40:U40"/>
    <mergeCell ref="A40:I40"/>
    <mergeCell ref="J40:L40"/>
    <mergeCell ref="O7:P7"/>
    <mergeCell ref="O6:P6"/>
    <mergeCell ref="D31:T31"/>
    <mergeCell ref="D32:T32"/>
    <mergeCell ref="D33:T33"/>
    <mergeCell ref="P20:R20"/>
    <mergeCell ref="I20:J20"/>
    <mergeCell ref="K20:L20"/>
    <mergeCell ref="N20:O20"/>
    <mergeCell ref="S20:T20"/>
    <mergeCell ref="A35:J35"/>
    <mergeCell ref="D8:T8"/>
    <mergeCell ref="Y24:Z24"/>
    <mergeCell ref="V25:W25"/>
    <mergeCell ref="Y25:Z25"/>
    <mergeCell ref="D24:T24"/>
    <mergeCell ref="D25:T25"/>
    <mergeCell ref="V43:X43"/>
    <mergeCell ref="D42:F42"/>
    <mergeCell ref="G42:I42"/>
    <mergeCell ref="J42:L42"/>
    <mergeCell ref="M42:O42"/>
    <mergeCell ref="P42:R42"/>
    <mergeCell ref="A10:C10"/>
    <mergeCell ref="A11:C11"/>
    <mergeCell ref="A46:C46"/>
    <mergeCell ref="D46:F46"/>
    <mergeCell ref="G46:I46"/>
    <mergeCell ref="J46:L46"/>
    <mergeCell ref="M46:O46"/>
    <mergeCell ref="P46:R46"/>
    <mergeCell ref="S46:U46"/>
    <mergeCell ref="P43:R43"/>
    <mergeCell ref="S43:U43"/>
    <mergeCell ref="A16:C16"/>
    <mergeCell ref="A17:C17"/>
    <mergeCell ref="A18:C18"/>
    <mergeCell ref="A19:C19"/>
    <mergeCell ref="A20:C20"/>
    <mergeCell ref="A31:C31"/>
    <mergeCell ref="A32:C32"/>
    <mergeCell ref="V46:X46"/>
    <mergeCell ref="A42:C44"/>
    <mergeCell ref="D44:E44"/>
    <mergeCell ref="G44:H44"/>
    <mergeCell ref="J44:K44"/>
    <mergeCell ref="M44:N44"/>
    <mergeCell ref="P44:Q44"/>
    <mergeCell ref="M43:O43"/>
    <mergeCell ref="Y42:AA43"/>
    <mergeCell ref="S44:T44"/>
    <mergeCell ref="V44:W44"/>
    <mergeCell ref="A45:C45"/>
    <mergeCell ref="D45:F45"/>
    <mergeCell ref="G45:I45"/>
    <mergeCell ref="J45:L45"/>
    <mergeCell ref="M45:O45"/>
    <mergeCell ref="P45:R45"/>
    <mergeCell ref="S45:U45"/>
    <mergeCell ref="V45:X45"/>
    <mergeCell ref="S42:U42"/>
    <mergeCell ref="V42:X42"/>
    <mergeCell ref="D43:F43"/>
    <mergeCell ref="G43:I43"/>
    <mergeCell ref="J43:L43"/>
  </mergeCells>
  <phoneticPr fontId="27" type="Hiragana" alignment="distributed"/>
  <conditionalFormatting sqref="D46:F46">
    <cfRule type="expression" dxfId="13" priority="16">
      <formula>$D$44&gt;9</formula>
    </cfRule>
  </conditionalFormatting>
  <conditionalFormatting sqref="G46:I46">
    <cfRule type="expression" dxfId="12" priority="15">
      <formula>$G$44&gt;2</formula>
    </cfRule>
  </conditionalFormatting>
  <conditionalFormatting sqref="J46:L46">
    <cfRule type="expression" dxfId="11" priority="14">
      <formula>$J$44&gt;1</formula>
    </cfRule>
  </conditionalFormatting>
  <conditionalFormatting sqref="M46:O46">
    <cfRule type="expression" dxfId="10" priority="13">
      <formula>$M$44&gt;1</formula>
    </cfRule>
  </conditionalFormatting>
  <conditionalFormatting sqref="P46:R46">
    <cfRule type="expression" dxfId="9" priority="12">
      <formula>$AB$24=TRUE</formula>
    </cfRule>
  </conditionalFormatting>
  <conditionalFormatting sqref="S46:U46">
    <cfRule type="expression" dxfId="8" priority="11">
      <formula>$S$44&gt;0</formula>
    </cfRule>
  </conditionalFormatting>
  <conditionalFormatting sqref="V46:X46">
    <cfRule type="expression" dxfId="7" priority="10">
      <formula>$V$44&gt;1</formula>
    </cfRule>
  </conditionalFormatting>
  <conditionalFormatting sqref="D44:E44">
    <cfRule type="cellIs" dxfId="6" priority="9" operator="greaterThan">
      <formula>9</formula>
    </cfRule>
  </conditionalFormatting>
  <conditionalFormatting sqref="G44:H44">
    <cfRule type="cellIs" dxfId="5" priority="6" operator="greaterThan">
      <formula>2</formula>
    </cfRule>
  </conditionalFormatting>
  <conditionalFormatting sqref="J44:K44">
    <cfRule type="cellIs" dxfId="4" priority="5" operator="greaterThan">
      <formula>1</formula>
    </cfRule>
  </conditionalFormatting>
  <conditionalFormatting sqref="M44:N44">
    <cfRule type="cellIs" dxfId="3" priority="4" operator="greaterThan">
      <formula>1</formula>
    </cfRule>
  </conditionalFormatting>
  <conditionalFormatting sqref="P44:Q44">
    <cfRule type="expression" dxfId="2" priority="3">
      <formula>$AB$24=TRUE</formula>
    </cfRule>
  </conditionalFormatting>
  <conditionalFormatting sqref="S44:T44">
    <cfRule type="cellIs" dxfId="1" priority="2" operator="greaterThan">
      <formula>0</formula>
    </cfRule>
  </conditionalFormatting>
  <conditionalFormatting sqref="V44:W44">
    <cfRule type="cellIs" dxfId="0" priority="1" operator="greaterThan">
      <formula>1</formula>
    </cfRule>
  </conditionalFormatting>
  <pageMargins left="0.62" right="0.51181102362204722" top="0.47244094488188981" bottom="0.15748031496062992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4" name="Check Box 4">
              <controlPr defaultSize="0" autoFill="0" autoLine="0" autoPict="0">
                <anchor moveWithCells="1">
                  <from>
                    <xdr:col>20</xdr:col>
                    <xdr:colOff>76200</xdr:colOff>
                    <xdr:row>8</xdr:row>
                    <xdr:rowOff>28575</xdr:rowOff>
                  </from>
                  <to>
                    <xdr:col>21</xdr:col>
                    <xdr:colOff>123825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20</xdr:col>
                    <xdr:colOff>76200</xdr:colOff>
                    <xdr:row>9</xdr:row>
                    <xdr:rowOff>28575</xdr:rowOff>
                  </from>
                  <to>
                    <xdr:col>21</xdr:col>
                    <xdr:colOff>76200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20</xdr:col>
                    <xdr:colOff>76200</xdr:colOff>
                    <xdr:row>10</xdr:row>
                    <xdr:rowOff>28575</xdr:rowOff>
                  </from>
                  <to>
                    <xdr:col>21</xdr:col>
                    <xdr:colOff>76200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7" name="Check Box 13">
              <controlPr defaultSize="0" autoFill="0" autoLine="0" autoPict="0">
                <anchor moveWithCells="1">
                  <from>
                    <xdr:col>20</xdr:col>
                    <xdr:colOff>76200</xdr:colOff>
                    <xdr:row>11</xdr:row>
                    <xdr:rowOff>28575</xdr:rowOff>
                  </from>
                  <to>
                    <xdr:col>21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8" name="Check Box 14">
              <controlPr defaultSize="0" autoFill="0" autoLine="0" autoPict="0">
                <anchor moveWithCells="1">
                  <from>
                    <xdr:col>20</xdr:col>
                    <xdr:colOff>76200</xdr:colOff>
                    <xdr:row>12</xdr:row>
                    <xdr:rowOff>28575</xdr:rowOff>
                  </from>
                  <to>
                    <xdr:col>21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9" name="Check Box 15">
              <controlPr defaultSize="0" autoFill="0" autoLine="0" autoPict="0">
                <anchor moveWithCells="1">
                  <from>
                    <xdr:col>20</xdr:col>
                    <xdr:colOff>76200</xdr:colOff>
                    <xdr:row>13</xdr:row>
                    <xdr:rowOff>28575</xdr:rowOff>
                  </from>
                  <to>
                    <xdr:col>21</xdr:col>
                    <xdr:colOff>76200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0" name="Check Box 16">
              <controlPr defaultSize="0" autoFill="0" autoLine="0" autoPict="0">
                <anchor moveWithCells="1">
                  <from>
                    <xdr:col>20</xdr:col>
                    <xdr:colOff>76200</xdr:colOff>
                    <xdr:row>14</xdr:row>
                    <xdr:rowOff>28575</xdr:rowOff>
                  </from>
                  <to>
                    <xdr:col>21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1" name="Check Box 17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28575</xdr:rowOff>
                  </from>
                  <to>
                    <xdr:col>21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2" name="Check Box 18">
              <controlPr defaultSize="0" autoFill="0" autoLine="0" autoPict="0">
                <anchor moveWithCells="1">
                  <from>
                    <xdr:col>20</xdr:col>
                    <xdr:colOff>76200</xdr:colOff>
                    <xdr:row>16</xdr:row>
                    <xdr:rowOff>28575</xdr:rowOff>
                  </from>
                  <to>
                    <xdr:col>21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3" name="Check Box 19">
              <controlPr defaultSize="0" autoFill="0" autoLine="0" autoPict="0">
                <anchor moveWithCells="1">
                  <from>
                    <xdr:col>20</xdr:col>
                    <xdr:colOff>76200</xdr:colOff>
                    <xdr:row>17</xdr:row>
                    <xdr:rowOff>28575</xdr:rowOff>
                  </from>
                  <to>
                    <xdr:col>21</xdr:col>
                    <xdr:colOff>76200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4" name="Check Box 20">
              <controlPr defaultSize="0" autoFill="0" autoLine="0" autoPict="0">
                <anchor moveWithCells="1">
                  <from>
                    <xdr:col>20</xdr:col>
                    <xdr:colOff>76200</xdr:colOff>
                    <xdr:row>18</xdr:row>
                    <xdr:rowOff>28575</xdr:rowOff>
                  </from>
                  <to>
                    <xdr:col>21</xdr:col>
                    <xdr:colOff>76200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5" name="Check Box 21">
              <controlPr defaultSize="0" autoFill="0" autoLine="0" autoPict="0">
                <anchor moveWithCells="1">
                  <from>
                    <xdr:col>23</xdr:col>
                    <xdr:colOff>76200</xdr:colOff>
                    <xdr:row>8</xdr:row>
                    <xdr:rowOff>28575</xdr:rowOff>
                  </from>
                  <to>
                    <xdr:col>24</xdr:col>
                    <xdr:colOff>76200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6" name="Check Box 22">
              <controlPr defaultSize="0" autoFill="0" autoLine="0" autoPict="0">
                <anchor moveWithCells="1">
                  <from>
                    <xdr:col>23</xdr:col>
                    <xdr:colOff>76200</xdr:colOff>
                    <xdr:row>9</xdr:row>
                    <xdr:rowOff>28575</xdr:rowOff>
                  </from>
                  <to>
                    <xdr:col>24</xdr:col>
                    <xdr:colOff>76200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7" name="Check Box 23">
              <controlPr defaultSize="0" autoFill="0" autoLine="0" autoPict="0">
                <anchor moveWithCells="1">
                  <from>
                    <xdr:col>23</xdr:col>
                    <xdr:colOff>76200</xdr:colOff>
                    <xdr:row>10</xdr:row>
                    <xdr:rowOff>28575</xdr:rowOff>
                  </from>
                  <to>
                    <xdr:col>24</xdr:col>
                    <xdr:colOff>76200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8" name="Check Box 24">
              <controlPr defaultSize="0" autoFill="0" autoLine="0" autoPict="0">
                <anchor moveWithCells="1">
                  <from>
                    <xdr:col>23</xdr:col>
                    <xdr:colOff>76200</xdr:colOff>
                    <xdr:row>11</xdr:row>
                    <xdr:rowOff>28575</xdr:rowOff>
                  </from>
                  <to>
                    <xdr:col>24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9" name="Check Box 25">
              <controlPr defaultSize="0" autoFill="0" autoLine="0" autoPict="0">
                <anchor moveWithCells="1">
                  <from>
                    <xdr:col>23</xdr:col>
                    <xdr:colOff>76200</xdr:colOff>
                    <xdr:row>12</xdr:row>
                    <xdr:rowOff>28575</xdr:rowOff>
                  </from>
                  <to>
                    <xdr:col>24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0" name="Check Box 26">
              <controlPr defaultSize="0" autoFill="0" autoLine="0" autoPict="0">
                <anchor moveWithCells="1">
                  <from>
                    <xdr:col>23</xdr:col>
                    <xdr:colOff>76200</xdr:colOff>
                    <xdr:row>13</xdr:row>
                    <xdr:rowOff>28575</xdr:rowOff>
                  </from>
                  <to>
                    <xdr:col>24</xdr:col>
                    <xdr:colOff>76200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1" name="Check Box 27">
              <controlPr defaultSize="0" autoFill="0" autoLine="0" autoPict="0">
                <anchor moveWithCells="1">
                  <from>
                    <xdr:col>23</xdr:col>
                    <xdr:colOff>76200</xdr:colOff>
                    <xdr:row>14</xdr:row>
                    <xdr:rowOff>28575</xdr:rowOff>
                  </from>
                  <to>
                    <xdr:col>24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2" name="Check Box 28">
              <controlPr defaultSize="0" autoFill="0" autoLine="0" autoPict="0">
                <anchor moveWithCells="1">
                  <from>
                    <xdr:col>23</xdr:col>
                    <xdr:colOff>76200</xdr:colOff>
                    <xdr:row>15</xdr:row>
                    <xdr:rowOff>28575</xdr:rowOff>
                  </from>
                  <to>
                    <xdr:col>24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3" name="Check Box 29">
              <controlPr defaultSize="0" autoFill="0" autoLine="0" autoPict="0">
                <anchor moveWithCells="1">
                  <from>
                    <xdr:col>23</xdr:col>
                    <xdr:colOff>76200</xdr:colOff>
                    <xdr:row>16</xdr:row>
                    <xdr:rowOff>28575</xdr:rowOff>
                  </from>
                  <to>
                    <xdr:col>24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4" name="Check Box 30">
              <controlPr defaultSize="0" autoFill="0" autoLine="0" autoPict="0">
                <anchor moveWithCells="1">
                  <from>
                    <xdr:col>23</xdr:col>
                    <xdr:colOff>76200</xdr:colOff>
                    <xdr:row>17</xdr:row>
                    <xdr:rowOff>28575</xdr:rowOff>
                  </from>
                  <to>
                    <xdr:col>24</xdr:col>
                    <xdr:colOff>76200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5" name="Check Box 31">
              <controlPr defaultSize="0" autoFill="0" autoLine="0" autoPict="0">
                <anchor moveWithCells="1">
                  <from>
                    <xdr:col>23</xdr:col>
                    <xdr:colOff>76200</xdr:colOff>
                    <xdr:row>18</xdr:row>
                    <xdr:rowOff>28575</xdr:rowOff>
                  </from>
                  <to>
                    <xdr:col>24</xdr:col>
                    <xdr:colOff>76200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6" name="Check Box 32">
              <controlPr defaultSize="0" autoFill="0" autoLine="0" autoPict="0">
                <anchor moveWithCells="1">
                  <from>
                    <xdr:col>20</xdr:col>
                    <xdr:colOff>76200</xdr:colOff>
                    <xdr:row>20</xdr:row>
                    <xdr:rowOff>28575</xdr:rowOff>
                  </from>
                  <to>
                    <xdr:col>21</xdr:col>
                    <xdr:colOff>76200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7" name="Check Box 33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28575</xdr:rowOff>
                  </from>
                  <to>
                    <xdr:col>21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8" name="Check Box 34">
              <controlPr defaultSize="0" autoFill="0" autoLine="0" autoPict="0">
                <anchor moveWithCells="1">
                  <from>
                    <xdr:col>20</xdr:col>
                    <xdr:colOff>76200</xdr:colOff>
                    <xdr:row>22</xdr:row>
                    <xdr:rowOff>28575</xdr:rowOff>
                  </from>
                  <to>
                    <xdr:col>21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9" name="Check Box 35">
              <controlPr defaultSize="0" autoFill="0" autoLine="0" autoPict="0">
                <anchor moveWithCells="1">
                  <from>
                    <xdr:col>23</xdr:col>
                    <xdr:colOff>76200</xdr:colOff>
                    <xdr:row>20</xdr:row>
                    <xdr:rowOff>28575</xdr:rowOff>
                  </from>
                  <to>
                    <xdr:col>24</xdr:col>
                    <xdr:colOff>76200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0" name="Check Box 36">
              <controlPr defaultSize="0" autoFill="0" autoLine="0" autoPict="0">
                <anchor moveWithCells="1">
                  <from>
                    <xdr:col>23</xdr:col>
                    <xdr:colOff>76200</xdr:colOff>
                    <xdr:row>21</xdr:row>
                    <xdr:rowOff>28575</xdr:rowOff>
                  </from>
                  <to>
                    <xdr:col>24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1" name="Check Box 37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28575</xdr:rowOff>
                  </from>
                  <to>
                    <xdr:col>24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2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23</xdr:row>
                    <xdr:rowOff>28575</xdr:rowOff>
                  </from>
                  <to>
                    <xdr:col>21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3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24</xdr:row>
                    <xdr:rowOff>28575</xdr:rowOff>
                  </from>
                  <to>
                    <xdr:col>21</xdr:col>
                    <xdr:colOff>76200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34" name="Check Box 40">
              <controlPr defaultSize="0" autoFill="0" autoLine="0" autoPict="0">
                <anchor moveWithCells="1">
                  <from>
                    <xdr:col>23</xdr:col>
                    <xdr:colOff>76200</xdr:colOff>
                    <xdr:row>23</xdr:row>
                    <xdr:rowOff>28575</xdr:rowOff>
                  </from>
                  <to>
                    <xdr:col>24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5" name="Check Box 41">
              <controlPr defaultSize="0" autoFill="0" autoLine="0" autoPict="0">
                <anchor moveWithCells="1">
                  <from>
                    <xdr:col>23</xdr:col>
                    <xdr:colOff>76200</xdr:colOff>
                    <xdr:row>24</xdr:row>
                    <xdr:rowOff>28575</xdr:rowOff>
                  </from>
                  <to>
                    <xdr:col>24</xdr:col>
                    <xdr:colOff>76200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6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76200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7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26</xdr:row>
                    <xdr:rowOff>28575</xdr:rowOff>
                  </from>
                  <to>
                    <xdr:col>21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8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27</xdr:row>
                    <xdr:rowOff>28575</xdr:rowOff>
                  </from>
                  <to>
                    <xdr:col>21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9" name="Check Box 45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28575</xdr:rowOff>
                  </from>
                  <to>
                    <xdr:col>24</xdr:col>
                    <xdr:colOff>76200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0" name="Check Box 46">
              <controlPr defaultSize="0" autoFill="0" autoLine="0" autoPict="0">
                <anchor moveWithCells="1">
                  <from>
                    <xdr:col>23</xdr:col>
                    <xdr:colOff>76200</xdr:colOff>
                    <xdr:row>26</xdr:row>
                    <xdr:rowOff>28575</xdr:rowOff>
                  </from>
                  <to>
                    <xdr:col>24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1" name="Check Box 47">
              <controlPr defaultSize="0" autoFill="0" autoLine="0" autoPict="0">
                <anchor moveWithCells="1">
                  <from>
                    <xdr:col>23</xdr:col>
                    <xdr:colOff>76200</xdr:colOff>
                    <xdr:row>27</xdr:row>
                    <xdr:rowOff>28575</xdr:rowOff>
                  </from>
                  <to>
                    <xdr:col>24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2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28575</xdr:rowOff>
                  </from>
                  <to>
                    <xdr:col>21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43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29</xdr:row>
                    <xdr:rowOff>28575</xdr:rowOff>
                  </from>
                  <to>
                    <xdr:col>21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4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28575</xdr:rowOff>
                  </from>
                  <to>
                    <xdr:col>21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5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31</xdr:row>
                    <xdr:rowOff>28575</xdr:rowOff>
                  </from>
                  <to>
                    <xdr:col>21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6" name="Check Box 52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28575</xdr:rowOff>
                  </from>
                  <to>
                    <xdr:col>21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7" name="Check Box 53">
              <controlPr defaultSize="0" autoFill="0" autoLine="0" autoPict="0">
                <anchor moveWithCells="1">
                  <from>
                    <xdr:col>23</xdr:col>
                    <xdr:colOff>76200</xdr:colOff>
                    <xdr:row>28</xdr:row>
                    <xdr:rowOff>28575</xdr:rowOff>
                  </from>
                  <to>
                    <xdr:col>24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8" name="Check Box 54">
              <controlPr defaultSize="0" autoFill="0" autoLine="0" autoPict="0">
                <anchor moveWithCells="1">
                  <from>
                    <xdr:col>23</xdr:col>
                    <xdr:colOff>76200</xdr:colOff>
                    <xdr:row>29</xdr:row>
                    <xdr:rowOff>28575</xdr:rowOff>
                  </from>
                  <to>
                    <xdr:col>24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9" name="Check Box 55">
              <controlPr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28575</xdr:rowOff>
                  </from>
                  <to>
                    <xdr:col>24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0" name="Check Box 56">
              <controlPr defaultSize="0" autoFill="0" autoLine="0" autoPict="0">
                <anchor moveWithCells="1">
                  <from>
                    <xdr:col>23</xdr:col>
                    <xdr:colOff>76200</xdr:colOff>
                    <xdr:row>31</xdr:row>
                    <xdr:rowOff>28575</xdr:rowOff>
                  </from>
                  <to>
                    <xdr:col>24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1" name="Check Box 57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28575</xdr:rowOff>
                  </from>
                  <to>
                    <xdr:col>24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2" name="Check Box 64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0</xdr:rowOff>
                  </from>
                  <to>
                    <xdr:col>4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3" name="Check Box 65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4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4" name="Check Box 66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0</xdr:rowOff>
                  </from>
                  <to>
                    <xdr:col>10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5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20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6" name="Check Box 7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20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57" name="Check Box 71">
              <controlPr defaultSize="0" autoFill="0" autoLine="0" autoPict="0">
                <anchor moveWithCells="1">
                  <from>
                    <xdr:col>10</xdr:col>
                    <xdr:colOff>57150</xdr:colOff>
                    <xdr:row>34</xdr:row>
                    <xdr:rowOff>19050</xdr:rowOff>
                  </from>
                  <to>
                    <xdr:col>11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58" name="Check Box 72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19050</xdr:rowOff>
                  </from>
                  <to>
                    <xdr:col>14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9" name="Check Box 73">
              <controlPr defaultSize="0" autoFill="0" autoLine="0" autoPict="0">
                <anchor moveWithCells="1">
                  <from>
                    <xdr:col>17</xdr:col>
                    <xdr:colOff>57150</xdr:colOff>
                    <xdr:row>34</xdr:row>
                    <xdr:rowOff>19050</xdr:rowOff>
                  </from>
                  <to>
                    <xdr:col>18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0" name="Check Box 74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19050</xdr:rowOff>
                  </from>
                  <to>
                    <xdr:col>21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1" name="Check Box 75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19050</xdr:rowOff>
                  </from>
                  <to>
                    <xdr:col>25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2" name="Check Box 77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333375</xdr:rowOff>
                  </from>
                  <to>
                    <xdr:col>3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3" name="Check Box 78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333375</xdr:rowOff>
                  </from>
                  <to>
                    <xdr:col>6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4" name="Check Box 80">
              <controlPr defaultSize="0" autoFill="0" autoLine="0" autoPict="0">
                <anchor moveWithCells="1">
                  <from>
                    <xdr:col>21</xdr:col>
                    <xdr:colOff>114300</xdr:colOff>
                    <xdr:row>3</xdr:row>
                    <xdr:rowOff>0</xdr:rowOff>
                  </from>
                  <to>
                    <xdr:col>22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65" name="Check Box 81">
              <controlPr defaultSize="0" autoFill="0" autoLine="0" autoPict="0">
                <anchor moveWithCells="1">
                  <from>
                    <xdr:col>24</xdr:col>
                    <xdr:colOff>57150</xdr:colOff>
                    <xdr:row>3</xdr:row>
                    <xdr:rowOff>0</xdr:rowOff>
                  </from>
                  <to>
                    <xdr:col>25</xdr:col>
                    <xdr:colOff>104775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51"/>
  <sheetViews>
    <sheetView showGridLines="0" tabSelected="1" zoomScale="85" zoomScaleNormal="85" zoomScaleSheetLayoutView="100" workbookViewId="0">
      <selection activeCell="BR53" sqref="BR53"/>
    </sheetView>
  </sheetViews>
  <sheetFormatPr defaultColWidth="2.25" defaultRowHeight="19.5" customHeight="1" x14ac:dyDescent="0.15"/>
  <cols>
    <col min="1" max="11" width="2.25" style="5" customWidth="1"/>
    <col min="12" max="13" width="2" style="5" customWidth="1"/>
    <col min="14" max="14" width="2.25" style="5" customWidth="1"/>
    <col min="15" max="16" width="2" style="5" customWidth="1"/>
    <col min="17" max="17" width="2.25" style="5" customWidth="1"/>
    <col min="18" max="19" width="2" style="5" customWidth="1"/>
    <col min="20" max="20" width="2.25" style="5" customWidth="1"/>
    <col min="21" max="22" width="2" style="5" customWidth="1"/>
    <col min="23" max="23" width="2.25" style="5" customWidth="1"/>
    <col min="24" max="25" width="2" style="5" customWidth="1"/>
    <col min="26" max="26" width="2.25" style="5" customWidth="1"/>
    <col min="27" max="28" width="2" style="5" customWidth="1"/>
    <col min="29" max="30" width="2.25" style="5" customWidth="1"/>
    <col min="31" max="32" width="2" style="5" customWidth="1"/>
    <col min="33" max="33" width="2.25" style="5" customWidth="1"/>
    <col min="34" max="35" width="2" style="5" customWidth="1"/>
    <col min="36" max="36" width="2.25" style="5" customWidth="1"/>
    <col min="37" max="38" width="2" style="5" customWidth="1"/>
    <col min="39" max="39" width="2.25" style="5" customWidth="1"/>
    <col min="40" max="41" width="2" style="5" customWidth="1"/>
    <col min="42" max="42" width="2.25" style="5" customWidth="1"/>
    <col min="43" max="44" width="2" style="5" customWidth="1"/>
    <col min="45" max="45" width="2.25" style="5" customWidth="1"/>
    <col min="46" max="47" width="2" style="5" customWidth="1"/>
    <col min="48" max="51" width="2.25" style="5" customWidth="1"/>
    <col min="52" max="53" width="2" style="5" customWidth="1"/>
    <col min="54" max="54" width="2.25" style="5" customWidth="1"/>
    <col min="55" max="56" width="2" style="5" customWidth="1"/>
    <col min="57" max="57" width="2.25" style="5" customWidth="1"/>
    <col min="58" max="59" width="2" style="5" customWidth="1"/>
    <col min="60" max="93" width="2.25" style="5" customWidth="1"/>
    <col min="94" max="94" width="4.625" style="141" customWidth="1"/>
    <col min="95" max="100" width="4.625" style="146" customWidth="1"/>
    <col min="101" max="102" width="4.625" style="3" customWidth="1"/>
    <col min="103" max="16384" width="2.25" style="5"/>
  </cols>
  <sheetData>
    <row r="1" spans="1:102" ht="23.25" customHeight="1" x14ac:dyDescent="0.15">
      <c r="A1" s="816" t="s">
        <v>385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6"/>
      <c r="AH1" s="816"/>
      <c r="AI1" s="816"/>
      <c r="AJ1" s="816"/>
      <c r="AK1" s="816"/>
      <c r="AL1" s="816"/>
      <c r="AM1" s="816"/>
      <c r="AN1" s="816"/>
      <c r="AO1" s="816"/>
      <c r="AP1" s="816"/>
      <c r="AQ1" s="816"/>
      <c r="AR1" s="816"/>
      <c r="AS1" s="816"/>
      <c r="AT1" s="816"/>
      <c r="AU1" s="816"/>
      <c r="AV1" s="816"/>
      <c r="AW1" s="816"/>
      <c r="AX1" s="816"/>
      <c r="AY1" s="816"/>
      <c r="AZ1" s="816"/>
      <c r="BA1" s="816"/>
      <c r="BB1" s="816"/>
      <c r="BC1" s="816"/>
      <c r="BD1" s="816"/>
      <c r="BE1" s="816"/>
      <c r="BF1" s="816"/>
      <c r="BG1" s="816"/>
      <c r="BH1" s="816"/>
      <c r="BI1" s="816"/>
      <c r="BJ1" s="816"/>
      <c r="BK1" s="816"/>
      <c r="BL1" s="816"/>
      <c r="BM1" s="816"/>
      <c r="BN1" s="816"/>
      <c r="BO1" s="816"/>
      <c r="BP1" s="816"/>
      <c r="BQ1" s="816"/>
      <c r="BR1" s="816"/>
      <c r="BS1" s="816"/>
      <c r="BT1" s="816"/>
      <c r="BU1" s="816"/>
      <c r="BV1" s="816"/>
      <c r="BW1" s="816"/>
      <c r="BX1" s="816"/>
      <c r="BY1" s="816"/>
      <c r="BZ1" s="816"/>
      <c r="CA1" s="816"/>
      <c r="CB1" s="816"/>
      <c r="CC1" s="816"/>
      <c r="CD1" s="816"/>
      <c r="CE1" s="816"/>
      <c r="CF1" s="816"/>
      <c r="CG1" s="816"/>
      <c r="CH1" s="816"/>
      <c r="CI1" s="816"/>
      <c r="CJ1" s="816"/>
      <c r="CK1" s="816"/>
      <c r="CL1" s="816"/>
      <c r="CM1" s="816"/>
    </row>
    <row r="2" spans="1:102" ht="18" customHeight="1" x14ac:dyDescent="0.15">
      <c r="A2" s="747" t="s">
        <v>125</v>
      </c>
      <c r="B2" s="747"/>
      <c r="C2" s="817"/>
      <c r="D2" s="817"/>
      <c r="E2" s="817"/>
      <c r="F2" s="817"/>
      <c r="G2" s="817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</row>
    <row r="3" spans="1:102" ht="23.25" customHeight="1" x14ac:dyDescent="0.15">
      <c r="A3" s="747" t="s">
        <v>126</v>
      </c>
      <c r="B3" s="747"/>
      <c r="C3" s="747"/>
      <c r="D3" s="747"/>
      <c r="E3" s="695" t="str">
        <f>IF(基本情報!E8="","",基本情報!E8)</f>
        <v/>
      </c>
      <c r="F3" s="695"/>
      <c r="G3" s="695"/>
      <c r="H3" s="695"/>
      <c r="I3" s="695"/>
      <c r="J3" s="695"/>
      <c r="K3" s="6" t="s">
        <v>11</v>
      </c>
      <c r="L3" s="139" t="s">
        <v>377</v>
      </c>
      <c r="M3" s="149" t="str">
        <f>IF(基本情報!S8="","",基本情報!S8)</f>
        <v/>
      </c>
      <c r="N3" s="6" t="s">
        <v>378</v>
      </c>
      <c r="O3" s="695" t="str">
        <f>IF(基本情報!AM8="","",基本情報!AM8)</f>
        <v/>
      </c>
      <c r="P3" s="695"/>
      <c r="Q3" s="6" t="s">
        <v>376</v>
      </c>
      <c r="S3" s="730" t="s">
        <v>127</v>
      </c>
      <c r="T3" s="730"/>
      <c r="U3" s="730"/>
      <c r="V3" s="730"/>
      <c r="W3" s="730"/>
      <c r="X3" s="730"/>
      <c r="Y3" s="730"/>
      <c r="Z3" s="695" t="str">
        <f>IF(基本情報!I14="","",基本情報!I14)</f>
        <v/>
      </c>
      <c r="AA3" s="695"/>
      <c r="AB3" s="7" t="s">
        <v>5</v>
      </c>
      <c r="AC3" s="695" t="str">
        <f>IF(基本情報!L14="","",基本情報!L14)</f>
        <v/>
      </c>
      <c r="AD3" s="695"/>
      <c r="AE3" s="7" t="s">
        <v>6</v>
      </c>
      <c r="AF3" s="695" t="str">
        <f>IF(基本情報!O14="","",基本情報!O14)</f>
        <v/>
      </c>
      <c r="AG3" s="695"/>
      <c r="AH3" s="7" t="s">
        <v>128</v>
      </c>
      <c r="AK3" s="730" t="s">
        <v>129</v>
      </c>
      <c r="AL3" s="730"/>
      <c r="AM3" s="730"/>
      <c r="AN3" s="730"/>
      <c r="AO3" s="730"/>
      <c r="AP3" s="730"/>
      <c r="AQ3" s="730"/>
      <c r="AR3" s="730"/>
      <c r="AS3" s="730"/>
      <c r="AT3" s="695" t="str">
        <f>IF(基本情報!I15="","",基本情報!I15)</f>
        <v/>
      </c>
      <c r="AU3" s="695"/>
      <c r="AV3" s="6" t="s">
        <v>5</v>
      </c>
      <c r="AW3" s="695" t="str">
        <f>IF(基本情報!L15="","",基本情報!L15)</f>
        <v/>
      </c>
      <c r="AX3" s="695"/>
      <c r="AY3" s="6" t="s">
        <v>6</v>
      </c>
      <c r="AZ3" s="695" t="str">
        <f>IF(基本情報!O15="","",基本情報!O15)</f>
        <v/>
      </c>
      <c r="BA3" s="695"/>
      <c r="BB3" s="6" t="s">
        <v>7</v>
      </c>
      <c r="BC3" s="6" t="s">
        <v>130</v>
      </c>
      <c r="BD3" s="730" t="s">
        <v>400</v>
      </c>
      <c r="BE3" s="730"/>
      <c r="BF3" s="695" t="str">
        <f>IF(基本情報!I16="","",基本情報!I16)</f>
        <v/>
      </c>
      <c r="BG3" s="695"/>
      <c r="BH3" s="6" t="s">
        <v>5</v>
      </c>
      <c r="BI3" s="695" t="str">
        <f>IF(基本情報!L16="","",基本情報!L16)</f>
        <v/>
      </c>
      <c r="BJ3" s="695"/>
      <c r="BK3" s="6" t="s">
        <v>6</v>
      </c>
      <c r="BL3" s="695" t="str">
        <f>IF(基本情報!O16="","",基本情報!O16)</f>
        <v/>
      </c>
      <c r="BM3" s="695"/>
      <c r="BN3" s="6" t="s">
        <v>7</v>
      </c>
      <c r="BO3" s="692" t="s">
        <v>373</v>
      </c>
      <c r="BP3" s="693"/>
      <c r="BQ3" s="693"/>
      <c r="BR3" s="693"/>
      <c r="BS3" s="693"/>
      <c r="BT3" s="693"/>
      <c r="BU3" s="694"/>
      <c r="BV3" s="692" t="s">
        <v>374</v>
      </c>
      <c r="BW3" s="693"/>
      <c r="BX3" s="693"/>
      <c r="BY3" s="693"/>
      <c r="BZ3" s="693"/>
      <c r="CA3" s="693"/>
      <c r="CB3" s="814" t="s">
        <v>375</v>
      </c>
      <c r="CC3" s="814"/>
      <c r="CD3" s="814"/>
      <c r="CE3" s="814"/>
      <c r="CF3" s="814"/>
      <c r="CG3" s="814"/>
      <c r="CH3" s="814"/>
      <c r="CI3" s="814" t="s">
        <v>371</v>
      </c>
      <c r="CJ3" s="814"/>
      <c r="CK3" s="814"/>
      <c r="CL3" s="814"/>
      <c r="CM3" s="814"/>
      <c r="CP3" s="141" t="s">
        <v>5</v>
      </c>
      <c r="CW3" s="3" t="s">
        <v>135</v>
      </c>
      <c r="CX3" s="3" t="s">
        <v>136</v>
      </c>
    </row>
    <row r="4" spans="1:102" ht="15.75" customHeight="1" x14ac:dyDescent="0.15">
      <c r="A4" s="82"/>
      <c r="B4" s="82"/>
      <c r="C4" s="82"/>
      <c r="D4" s="82"/>
      <c r="E4" s="143"/>
      <c r="F4" s="143"/>
      <c r="G4" s="143"/>
      <c r="H4" s="143"/>
      <c r="I4" s="143"/>
      <c r="J4" s="143"/>
      <c r="K4" s="29"/>
      <c r="L4" s="144"/>
      <c r="M4" s="145"/>
      <c r="N4" s="29"/>
      <c r="O4" s="143"/>
      <c r="P4" s="143"/>
      <c r="Q4" s="29"/>
      <c r="R4" s="29"/>
      <c r="S4" s="81"/>
      <c r="T4" s="81"/>
      <c r="U4" s="81"/>
      <c r="V4" s="81"/>
      <c r="W4" s="81"/>
      <c r="X4" s="81"/>
      <c r="Y4" s="81"/>
      <c r="Z4" s="143"/>
      <c r="AA4" s="143"/>
      <c r="AB4" s="81"/>
      <c r="AC4" s="143"/>
      <c r="AD4" s="143"/>
      <c r="AE4" s="81"/>
      <c r="AF4" s="143"/>
      <c r="AG4" s="143"/>
      <c r="AH4" s="81"/>
      <c r="AI4" s="29"/>
      <c r="AJ4" s="29"/>
      <c r="AK4" s="81"/>
      <c r="AL4" s="81"/>
      <c r="AM4" s="81"/>
      <c r="AN4" s="81"/>
      <c r="AO4" s="81"/>
      <c r="AP4" s="81"/>
      <c r="AQ4" s="81"/>
      <c r="AR4" s="81"/>
      <c r="AS4" s="81"/>
      <c r="AT4" s="143"/>
      <c r="AU4" s="143"/>
      <c r="AV4" s="29"/>
      <c r="AW4" s="143"/>
      <c r="AX4" s="143"/>
      <c r="AY4" s="29"/>
      <c r="AZ4" s="143"/>
      <c r="BA4" s="143"/>
      <c r="BB4" s="29"/>
      <c r="BC4" s="29"/>
      <c r="BD4" s="81"/>
      <c r="BE4" s="81"/>
      <c r="BF4" s="143"/>
      <c r="BG4" s="143"/>
      <c r="BH4" s="29"/>
      <c r="BI4" s="143"/>
      <c r="BJ4" s="143"/>
      <c r="BK4" s="29"/>
      <c r="BL4" s="143"/>
      <c r="BM4" s="143"/>
      <c r="BN4" s="29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15"/>
      <c r="CC4" s="815"/>
      <c r="CD4" s="815"/>
      <c r="CE4" s="815"/>
      <c r="CF4" s="815"/>
      <c r="CG4" s="815"/>
      <c r="CH4" s="815"/>
      <c r="CI4" s="815"/>
      <c r="CJ4" s="815"/>
      <c r="CK4" s="815"/>
      <c r="CL4" s="815"/>
      <c r="CM4" s="815"/>
      <c r="CQ4" s="146" t="s">
        <v>131</v>
      </c>
      <c r="CR4" s="146" t="s">
        <v>7</v>
      </c>
      <c r="CS4" s="146" t="s">
        <v>132</v>
      </c>
      <c r="CT4" s="146" t="s">
        <v>133</v>
      </c>
      <c r="CU4" s="146" t="s">
        <v>124</v>
      </c>
      <c r="CV4" s="146" t="s">
        <v>134</v>
      </c>
    </row>
    <row r="5" spans="1:102" ht="23.25" customHeight="1" x14ac:dyDescent="0.15">
      <c r="A5" s="747" t="s">
        <v>137</v>
      </c>
      <c r="B5" s="747"/>
      <c r="C5" s="747"/>
      <c r="D5" s="747"/>
      <c r="E5" s="747"/>
      <c r="F5" s="747"/>
      <c r="G5" s="747"/>
      <c r="H5" s="695" t="str">
        <f>IF(基本情報!J6="","",基本情報!J6)</f>
        <v/>
      </c>
      <c r="I5" s="695"/>
      <c r="J5" s="695"/>
      <c r="K5" s="695"/>
      <c r="L5" s="695"/>
      <c r="M5" s="695"/>
      <c r="N5" s="695"/>
      <c r="AJ5" s="730" t="s">
        <v>254</v>
      </c>
      <c r="AK5" s="730"/>
      <c r="AL5" s="730"/>
      <c r="AM5" s="730"/>
      <c r="AN5" s="730"/>
      <c r="AO5" s="730"/>
      <c r="AP5" s="730"/>
      <c r="AQ5" s="730"/>
      <c r="AR5" s="730"/>
      <c r="AS5" s="730"/>
      <c r="AT5" s="730"/>
      <c r="AU5" s="730"/>
      <c r="AV5" s="730"/>
      <c r="AW5" s="730"/>
      <c r="AX5" s="730"/>
      <c r="AY5" s="730"/>
      <c r="AZ5" s="730"/>
      <c r="BA5" s="730"/>
      <c r="BB5" s="730"/>
      <c r="BC5" s="730"/>
      <c r="BD5" s="730"/>
      <c r="BE5" s="730"/>
      <c r="BF5" s="730"/>
      <c r="BG5" s="730"/>
      <c r="BH5" s="730"/>
      <c r="BI5" s="730"/>
      <c r="BJ5" s="730"/>
      <c r="BK5" s="810"/>
      <c r="BL5" s="810"/>
      <c r="BM5" s="810"/>
      <c r="BN5" s="810"/>
      <c r="BO5" s="810"/>
      <c r="BP5" s="810"/>
      <c r="BQ5" s="810"/>
      <c r="BR5" s="810"/>
      <c r="BS5" s="810"/>
      <c r="BT5" s="810"/>
      <c r="BU5" s="810"/>
      <c r="BV5" s="810"/>
      <c r="BW5" s="810"/>
      <c r="BX5" s="810"/>
      <c r="BY5" s="810"/>
      <c r="BZ5" s="810"/>
      <c r="CA5" s="810"/>
      <c r="CB5" s="811"/>
      <c r="CC5" s="811"/>
      <c r="CD5" s="811"/>
      <c r="CE5" s="811"/>
      <c r="CF5" s="811"/>
      <c r="CG5" s="811"/>
      <c r="CH5" s="811"/>
      <c r="CI5" s="811"/>
      <c r="CJ5" s="811"/>
      <c r="CK5" s="811"/>
      <c r="CL5" s="811"/>
      <c r="CM5" s="811"/>
      <c r="CP5" s="141">
        <v>18</v>
      </c>
      <c r="CQ5" s="146">
        <v>1</v>
      </c>
      <c r="CR5" s="146">
        <v>1</v>
      </c>
      <c r="CS5" s="146" t="s">
        <v>138</v>
      </c>
      <c r="CT5" s="146" t="s">
        <v>139</v>
      </c>
      <c r="CU5" s="146" t="s">
        <v>140</v>
      </c>
      <c r="CV5" s="146" t="s">
        <v>139</v>
      </c>
      <c r="CW5" s="3" t="s">
        <v>140</v>
      </c>
      <c r="CX5" s="3" t="s">
        <v>138</v>
      </c>
    </row>
    <row r="6" spans="1:102" ht="23.25" customHeight="1" x14ac:dyDescent="0.15">
      <c r="A6" s="747" t="s">
        <v>141</v>
      </c>
      <c r="B6" s="747"/>
      <c r="C6" s="747"/>
      <c r="D6" s="747"/>
      <c r="E6" s="747"/>
      <c r="F6" s="747"/>
      <c r="G6" s="747"/>
      <c r="H6" s="747"/>
      <c r="I6" s="6"/>
      <c r="J6" s="730" t="s">
        <v>400</v>
      </c>
      <c r="K6" s="730"/>
      <c r="L6" s="812"/>
      <c r="M6" s="812"/>
      <c r="N6" s="7" t="s">
        <v>5</v>
      </c>
      <c r="O6" s="812"/>
      <c r="P6" s="812"/>
      <c r="Q6" s="7" t="s">
        <v>6</v>
      </c>
      <c r="R6" s="812"/>
      <c r="S6" s="812"/>
      <c r="T6" s="7" t="s">
        <v>128</v>
      </c>
      <c r="U6" s="6"/>
      <c r="V6" s="730" t="s">
        <v>142</v>
      </c>
      <c r="W6" s="730"/>
      <c r="X6" s="730"/>
      <c r="Y6" s="730"/>
      <c r="Z6" s="730"/>
      <c r="AA6" s="730"/>
      <c r="AB6" s="730"/>
      <c r="AC6" s="730"/>
      <c r="AD6" s="730"/>
      <c r="AE6" s="812"/>
      <c r="AF6" s="812"/>
      <c r="AG6" s="7" t="s">
        <v>5</v>
      </c>
      <c r="AH6" s="812"/>
      <c r="AI6" s="812"/>
      <c r="AJ6" s="7" t="s">
        <v>6</v>
      </c>
      <c r="AK6" s="812"/>
      <c r="AL6" s="812"/>
      <c r="AM6" s="7" t="s">
        <v>128</v>
      </c>
      <c r="AN6" s="6" t="s">
        <v>143</v>
      </c>
      <c r="AS6" s="693" t="s">
        <v>144</v>
      </c>
      <c r="AT6" s="693"/>
      <c r="AU6" s="693"/>
      <c r="AV6" s="693"/>
      <c r="AW6" s="693"/>
      <c r="AX6" s="693"/>
      <c r="AY6" s="693"/>
      <c r="AZ6" s="693"/>
      <c r="BA6" s="693"/>
      <c r="BB6" s="693"/>
      <c r="BC6" s="693"/>
      <c r="BD6" s="693"/>
      <c r="BE6" s="693"/>
      <c r="BF6" s="813"/>
      <c r="BG6" s="813"/>
      <c r="BH6" s="813"/>
      <c r="BI6" s="813"/>
      <c r="BJ6" s="813"/>
      <c r="BK6" s="813"/>
      <c r="BL6" s="813"/>
      <c r="BM6" s="813"/>
      <c r="BN6" s="813"/>
      <c r="BO6" s="813"/>
      <c r="BP6" s="813"/>
      <c r="BQ6" s="813"/>
      <c r="BR6" s="813"/>
      <c r="BS6" s="813"/>
      <c r="BT6" s="813"/>
      <c r="BU6" s="813"/>
      <c r="BV6" s="813"/>
      <c r="BW6" s="813"/>
      <c r="BX6" s="813"/>
      <c r="BY6" s="813"/>
      <c r="BZ6" s="813"/>
      <c r="CA6" s="813"/>
      <c r="CB6" s="813"/>
      <c r="CC6" s="813"/>
      <c r="CD6" s="813"/>
      <c r="CE6" s="813"/>
      <c r="CF6" s="813"/>
      <c r="CG6" s="813"/>
      <c r="CH6" s="813"/>
      <c r="CI6" s="813"/>
      <c r="CJ6" s="813"/>
      <c r="CK6" s="813"/>
      <c r="CL6" s="813"/>
      <c r="CM6" s="813"/>
      <c r="CP6" s="141">
        <v>19</v>
      </c>
      <c r="CQ6" s="146">
        <v>2</v>
      </c>
      <c r="CR6" s="146">
        <v>2</v>
      </c>
      <c r="CS6" s="152" t="s">
        <v>145</v>
      </c>
      <c r="CT6" s="152" t="s">
        <v>146</v>
      </c>
      <c r="CU6" s="152" t="s">
        <v>147</v>
      </c>
      <c r="CV6" s="152" t="s">
        <v>146</v>
      </c>
      <c r="CW6" s="9" t="s">
        <v>147</v>
      </c>
      <c r="CX6" s="9" t="s">
        <v>145</v>
      </c>
    </row>
    <row r="7" spans="1:102" ht="23.25" customHeight="1" x14ac:dyDescent="0.15">
      <c r="A7" s="5" t="s">
        <v>148</v>
      </c>
      <c r="CP7" s="141">
        <v>20</v>
      </c>
      <c r="CQ7" s="146">
        <v>3</v>
      </c>
      <c r="CR7" s="146">
        <v>3</v>
      </c>
      <c r="CS7" s="152" t="s">
        <v>149</v>
      </c>
      <c r="CT7" s="152" t="s">
        <v>150</v>
      </c>
      <c r="CU7" s="152" t="s">
        <v>151</v>
      </c>
      <c r="CV7" s="152" t="s">
        <v>150</v>
      </c>
      <c r="CW7" s="9" t="s">
        <v>151</v>
      </c>
      <c r="CX7" s="9" t="s">
        <v>149</v>
      </c>
    </row>
    <row r="8" spans="1:102" s="10" customFormat="1" ht="27.75" customHeight="1" x14ac:dyDescent="0.15">
      <c r="A8" s="797" t="s">
        <v>152</v>
      </c>
      <c r="B8" s="798"/>
      <c r="C8" s="799"/>
      <c r="D8" s="800"/>
      <c r="E8" s="801"/>
      <c r="F8" s="801"/>
      <c r="G8" s="801"/>
      <c r="H8" s="801"/>
      <c r="I8" s="801"/>
      <c r="J8" s="801"/>
      <c r="K8" s="801"/>
      <c r="L8" s="801"/>
      <c r="M8" s="801"/>
      <c r="N8" s="801"/>
      <c r="O8" s="801"/>
      <c r="P8" s="801"/>
      <c r="Q8" s="801"/>
      <c r="R8" s="801"/>
      <c r="S8" s="801"/>
      <c r="T8" s="801"/>
      <c r="U8" s="801"/>
      <c r="V8" s="801"/>
      <c r="W8" s="801"/>
      <c r="X8" s="801"/>
      <c r="Y8" s="801"/>
      <c r="Z8" s="801"/>
      <c r="AA8" s="801"/>
      <c r="AB8" s="801"/>
      <c r="AC8" s="801"/>
      <c r="AD8" s="801"/>
      <c r="AE8" s="801"/>
      <c r="AF8" s="801"/>
      <c r="AG8" s="801"/>
      <c r="AH8" s="801"/>
      <c r="AI8" s="801"/>
      <c r="AJ8" s="801"/>
      <c r="AK8" s="801"/>
      <c r="AL8" s="801"/>
      <c r="AM8" s="801"/>
      <c r="AN8" s="801"/>
      <c r="AO8" s="801"/>
      <c r="AP8" s="801"/>
      <c r="AQ8" s="801"/>
      <c r="AR8" s="801"/>
      <c r="AS8" s="801"/>
      <c r="AT8" s="802"/>
      <c r="AU8" s="797" t="s">
        <v>153</v>
      </c>
      <c r="AV8" s="798"/>
      <c r="AW8" s="798"/>
      <c r="AX8" s="800"/>
      <c r="AY8" s="801"/>
      <c r="AZ8" s="801"/>
      <c r="BA8" s="801"/>
      <c r="BB8" s="801"/>
      <c r="BC8" s="801"/>
      <c r="BD8" s="801"/>
      <c r="BE8" s="801"/>
      <c r="BF8" s="801"/>
      <c r="BG8" s="801"/>
      <c r="BH8" s="801"/>
      <c r="BI8" s="801"/>
      <c r="BJ8" s="801"/>
      <c r="BK8" s="801"/>
      <c r="BL8" s="801"/>
      <c r="BM8" s="801"/>
      <c r="BN8" s="801"/>
      <c r="BO8" s="801"/>
      <c r="BP8" s="801"/>
      <c r="BQ8" s="801"/>
      <c r="BR8" s="801"/>
      <c r="BS8" s="801"/>
      <c r="BT8" s="801"/>
      <c r="BU8" s="801"/>
      <c r="BV8" s="801"/>
      <c r="BW8" s="801"/>
      <c r="BX8" s="801"/>
      <c r="BY8" s="801"/>
      <c r="BZ8" s="801"/>
      <c r="CA8" s="801"/>
      <c r="CB8" s="801"/>
      <c r="CC8" s="801"/>
      <c r="CD8" s="801"/>
      <c r="CE8" s="801"/>
      <c r="CF8" s="801"/>
      <c r="CG8" s="801"/>
      <c r="CH8" s="801"/>
      <c r="CI8" s="801"/>
      <c r="CJ8" s="801"/>
      <c r="CK8" s="801"/>
      <c r="CL8" s="801"/>
      <c r="CM8" s="802"/>
      <c r="CP8" s="141">
        <v>21</v>
      </c>
      <c r="CQ8" s="146">
        <v>4</v>
      </c>
      <c r="CR8" s="146">
        <v>4</v>
      </c>
      <c r="CS8" s="153" t="s">
        <v>154</v>
      </c>
      <c r="CT8" s="154"/>
      <c r="CU8" s="152" t="s">
        <v>155</v>
      </c>
      <c r="CV8" s="154"/>
      <c r="CW8" s="9" t="s">
        <v>155</v>
      </c>
      <c r="CX8" s="11" t="s">
        <v>154</v>
      </c>
    </row>
    <row r="9" spans="1:102" ht="12" customHeight="1" x14ac:dyDescent="0.15">
      <c r="CP9" s="141">
        <v>22</v>
      </c>
      <c r="CQ9" s="146">
        <v>5</v>
      </c>
      <c r="CR9" s="146">
        <v>5</v>
      </c>
      <c r="CS9" s="152" t="s">
        <v>156</v>
      </c>
      <c r="CX9" s="9" t="s">
        <v>156</v>
      </c>
    </row>
    <row r="10" spans="1:102" ht="17.25" customHeight="1" x14ac:dyDescent="0.15">
      <c r="A10" s="769" t="s">
        <v>157</v>
      </c>
      <c r="B10" s="724"/>
      <c r="C10" s="724"/>
      <c r="D10" s="724"/>
      <c r="E10" s="724"/>
      <c r="F10" s="724"/>
      <c r="G10" s="724"/>
      <c r="H10" s="724"/>
      <c r="I10" s="724"/>
      <c r="J10" s="724"/>
      <c r="K10" s="725"/>
      <c r="L10" s="769" t="s">
        <v>158</v>
      </c>
      <c r="M10" s="724"/>
      <c r="N10" s="724"/>
      <c r="O10" s="724"/>
      <c r="P10" s="724"/>
      <c r="Q10" s="724"/>
      <c r="R10" s="724"/>
      <c r="S10" s="725"/>
      <c r="T10" s="769" t="s">
        <v>159</v>
      </c>
      <c r="U10" s="724"/>
      <c r="V10" s="724"/>
      <c r="W10" s="724"/>
      <c r="X10" s="724"/>
      <c r="Y10" s="724"/>
      <c r="Z10" s="724"/>
      <c r="AA10" s="724"/>
      <c r="AB10" s="724"/>
      <c r="AC10" s="725"/>
      <c r="AD10" s="723" t="s">
        <v>160</v>
      </c>
      <c r="AE10" s="724"/>
      <c r="AF10" s="724"/>
      <c r="AG10" s="724"/>
      <c r="AH10" s="724"/>
      <c r="AI10" s="724"/>
      <c r="AJ10" s="725"/>
      <c r="AK10" s="702" t="s">
        <v>161</v>
      </c>
      <c r="AL10" s="703"/>
      <c r="AM10" s="703"/>
      <c r="AN10" s="703"/>
      <c r="AO10" s="703"/>
      <c r="AP10" s="703"/>
      <c r="AQ10" s="704"/>
      <c r="AR10" s="702" t="s">
        <v>162</v>
      </c>
      <c r="AS10" s="703"/>
      <c r="AT10" s="703"/>
      <c r="AU10" s="703"/>
      <c r="AV10" s="703"/>
      <c r="AW10" s="704"/>
      <c r="AX10" s="723" t="s">
        <v>163</v>
      </c>
      <c r="AY10" s="724"/>
      <c r="AZ10" s="724"/>
      <c r="BA10" s="724"/>
      <c r="BB10" s="724"/>
      <c r="BC10" s="725"/>
      <c r="BD10" s="692" t="s">
        <v>387</v>
      </c>
      <c r="BE10" s="693"/>
      <c r="BF10" s="693"/>
      <c r="BG10" s="693"/>
      <c r="BH10" s="693"/>
      <c r="BI10" s="693"/>
      <c r="BJ10" s="693"/>
      <c r="BK10" s="693"/>
      <c r="BL10" s="693"/>
      <c r="BM10" s="693"/>
      <c r="BN10" s="693"/>
      <c r="BO10" s="693"/>
      <c r="BP10" s="693"/>
      <c r="BQ10" s="693"/>
      <c r="BR10" s="693"/>
      <c r="BS10" s="693"/>
      <c r="BT10" s="693"/>
      <c r="BU10" s="693"/>
      <c r="BV10" s="693"/>
      <c r="BW10" s="693"/>
      <c r="BX10" s="693"/>
      <c r="BY10" s="693"/>
      <c r="BZ10" s="693"/>
      <c r="CA10" s="693"/>
      <c r="CB10" s="693"/>
      <c r="CC10" s="693"/>
      <c r="CD10" s="693"/>
      <c r="CE10" s="693"/>
      <c r="CF10" s="693"/>
      <c r="CG10" s="693"/>
      <c r="CH10" s="693"/>
      <c r="CI10" s="693"/>
      <c r="CJ10" s="693"/>
      <c r="CK10" s="693"/>
      <c r="CL10" s="693"/>
      <c r="CM10" s="694"/>
      <c r="CP10" s="141">
        <v>23</v>
      </c>
      <c r="CQ10" s="146">
        <v>6</v>
      </c>
      <c r="CR10" s="146">
        <v>6</v>
      </c>
      <c r="CS10" s="152" t="s">
        <v>164</v>
      </c>
      <c r="CX10" s="9" t="s">
        <v>164</v>
      </c>
    </row>
    <row r="11" spans="1:102" ht="22.5" customHeight="1" x14ac:dyDescent="0.15">
      <c r="A11" s="726"/>
      <c r="B11" s="727"/>
      <c r="C11" s="727"/>
      <c r="D11" s="727"/>
      <c r="E11" s="727"/>
      <c r="F11" s="727"/>
      <c r="G11" s="727"/>
      <c r="H11" s="727"/>
      <c r="I11" s="727"/>
      <c r="J11" s="727"/>
      <c r="K11" s="728"/>
      <c r="L11" s="726"/>
      <c r="M11" s="727"/>
      <c r="N11" s="727"/>
      <c r="O11" s="727"/>
      <c r="P11" s="727"/>
      <c r="Q11" s="727"/>
      <c r="R11" s="727"/>
      <c r="S11" s="728"/>
      <c r="T11" s="726"/>
      <c r="U11" s="727"/>
      <c r="V11" s="727"/>
      <c r="W11" s="727"/>
      <c r="X11" s="727"/>
      <c r="Y11" s="727"/>
      <c r="Z11" s="727"/>
      <c r="AA11" s="727"/>
      <c r="AB11" s="727"/>
      <c r="AC11" s="728"/>
      <c r="AD11" s="726"/>
      <c r="AE11" s="727"/>
      <c r="AF11" s="727"/>
      <c r="AG11" s="727"/>
      <c r="AH11" s="727"/>
      <c r="AI11" s="727"/>
      <c r="AJ11" s="728"/>
      <c r="AK11" s="803"/>
      <c r="AL11" s="706"/>
      <c r="AM11" s="706"/>
      <c r="AN11" s="706"/>
      <c r="AO11" s="706"/>
      <c r="AP11" s="706"/>
      <c r="AQ11" s="707"/>
      <c r="AR11" s="803"/>
      <c r="AS11" s="706"/>
      <c r="AT11" s="706"/>
      <c r="AU11" s="706"/>
      <c r="AV11" s="706"/>
      <c r="AW11" s="707"/>
      <c r="AX11" s="726"/>
      <c r="AY11" s="727"/>
      <c r="AZ11" s="727"/>
      <c r="BA11" s="727"/>
      <c r="BB11" s="727"/>
      <c r="BC11" s="728"/>
      <c r="BD11" s="769" t="s">
        <v>165</v>
      </c>
      <c r="BE11" s="724"/>
      <c r="BF11" s="724"/>
      <c r="BG11" s="724"/>
      <c r="BH11" s="724"/>
      <c r="BI11" s="724"/>
      <c r="BJ11" s="724"/>
      <c r="BK11" s="725"/>
      <c r="BL11" s="804" t="s">
        <v>372</v>
      </c>
      <c r="BM11" s="805"/>
      <c r="BN11" s="805"/>
      <c r="BO11" s="805"/>
      <c r="BP11" s="805"/>
      <c r="BQ11" s="806"/>
      <c r="BR11" s="804" t="s">
        <v>388</v>
      </c>
      <c r="BS11" s="805"/>
      <c r="BT11" s="805"/>
      <c r="BU11" s="805"/>
      <c r="BV11" s="805"/>
      <c r="BW11" s="805"/>
      <c r="BX11" s="806"/>
      <c r="BY11" s="769" t="s">
        <v>166</v>
      </c>
      <c r="BZ11" s="724"/>
      <c r="CA11" s="724"/>
      <c r="CB11" s="724"/>
      <c r="CC11" s="725"/>
      <c r="CD11" s="723" t="s">
        <v>167</v>
      </c>
      <c r="CE11" s="724"/>
      <c r="CF11" s="724"/>
      <c r="CG11" s="724"/>
      <c r="CH11" s="725"/>
      <c r="CI11" s="723" t="s">
        <v>168</v>
      </c>
      <c r="CJ11" s="724"/>
      <c r="CK11" s="724"/>
      <c r="CL11" s="724"/>
      <c r="CM11" s="725"/>
      <c r="CP11" s="141">
        <v>24</v>
      </c>
      <c r="CQ11" s="146">
        <v>7</v>
      </c>
      <c r="CR11" s="146">
        <v>7</v>
      </c>
    </row>
    <row r="12" spans="1:102" ht="22.5" customHeight="1" x14ac:dyDescent="0.15">
      <c r="A12" s="729"/>
      <c r="B12" s="730"/>
      <c r="C12" s="730"/>
      <c r="D12" s="730"/>
      <c r="E12" s="730"/>
      <c r="F12" s="730"/>
      <c r="G12" s="730"/>
      <c r="H12" s="730"/>
      <c r="I12" s="730"/>
      <c r="J12" s="730"/>
      <c r="K12" s="731"/>
      <c r="L12" s="729"/>
      <c r="M12" s="730"/>
      <c r="N12" s="730"/>
      <c r="O12" s="730"/>
      <c r="P12" s="730"/>
      <c r="Q12" s="730"/>
      <c r="R12" s="730"/>
      <c r="S12" s="731"/>
      <c r="T12" s="729"/>
      <c r="U12" s="730"/>
      <c r="V12" s="730"/>
      <c r="W12" s="730"/>
      <c r="X12" s="730"/>
      <c r="Y12" s="730"/>
      <c r="Z12" s="730"/>
      <c r="AA12" s="730"/>
      <c r="AB12" s="730"/>
      <c r="AC12" s="731"/>
      <c r="AD12" s="729"/>
      <c r="AE12" s="730"/>
      <c r="AF12" s="730"/>
      <c r="AG12" s="730"/>
      <c r="AH12" s="730"/>
      <c r="AI12" s="730"/>
      <c r="AJ12" s="731"/>
      <c r="AK12" s="708"/>
      <c r="AL12" s="709"/>
      <c r="AM12" s="709"/>
      <c r="AN12" s="709"/>
      <c r="AO12" s="709"/>
      <c r="AP12" s="709"/>
      <c r="AQ12" s="710"/>
      <c r="AR12" s="708"/>
      <c r="AS12" s="709"/>
      <c r="AT12" s="709"/>
      <c r="AU12" s="709"/>
      <c r="AV12" s="709"/>
      <c r="AW12" s="710"/>
      <c r="AX12" s="729"/>
      <c r="AY12" s="730"/>
      <c r="AZ12" s="730"/>
      <c r="BA12" s="730"/>
      <c r="BB12" s="730"/>
      <c r="BC12" s="731"/>
      <c r="BD12" s="729"/>
      <c r="BE12" s="730"/>
      <c r="BF12" s="730"/>
      <c r="BG12" s="730"/>
      <c r="BH12" s="730"/>
      <c r="BI12" s="730"/>
      <c r="BJ12" s="730"/>
      <c r="BK12" s="731"/>
      <c r="BL12" s="807"/>
      <c r="BM12" s="808"/>
      <c r="BN12" s="808"/>
      <c r="BO12" s="808"/>
      <c r="BP12" s="808"/>
      <c r="BQ12" s="809"/>
      <c r="BR12" s="807"/>
      <c r="BS12" s="808"/>
      <c r="BT12" s="808"/>
      <c r="BU12" s="808"/>
      <c r="BV12" s="808"/>
      <c r="BW12" s="808"/>
      <c r="BX12" s="809"/>
      <c r="BY12" s="729"/>
      <c r="BZ12" s="730"/>
      <c r="CA12" s="730"/>
      <c r="CB12" s="730"/>
      <c r="CC12" s="731"/>
      <c r="CD12" s="729"/>
      <c r="CE12" s="730"/>
      <c r="CF12" s="730"/>
      <c r="CG12" s="730"/>
      <c r="CH12" s="731"/>
      <c r="CI12" s="729"/>
      <c r="CJ12" s="730"/>
      <c r="CK12" s="730"/>
      <c r="CL12" s="730"/>
      <c r="CM12" s="731"/>
      <c r="CP12" s="141">
        <v>25</v>
      </c>
      <c r="CQ12" s="146">
        <v>8</v>
      </c>
      <c r="CR12" s="146">
        <v>8</v>
      </c>
    </row>
    <row r="13" spans="1:102" s="19" customFormat="1" ht="12" customHeight="1" x14ac:dyDescent="0.15">
      <c r="A13" s="784" t="s">
        <v>169</v>
      </c>
      <c r="B13" s="785"/>
      <c r="C13" s="785"/>
      <c r="D13" s="785"/>
      <c r="E13" s="785"/>
      <c r="F13" s="785"/>
      <c r="G13" s="785"/>
      <c r="H13" s="785"/>
      <c r="I13" s="785"/>
      <c r="J13" s="785"/>
      <c r="K13" s="786"/>
      <c r="L13" s="790"/>
      <c r="M13" s="791"/>
      <c r="N13" s="791"/>
      <c r="O13" s="791"/>
      <c r="P13" s="791"/>
      <c r="Q13" s="791"/>
      <c r="R13" s="791"/>
      <c r="S13" s="792"/>
      <c r="T13" s="793"/>
      <c r="U13" s="794"/>
      <c r="V13" s="776" t="s">
        <v>170</v>
      </c>
      <c r="W13" s="776"/>
      <c r="X13" s="794"/>
      <c r="Y13" s="794"/>
      <c r="Z13" s="776" t="s">
        <v>171</v>
      </c>
      <c r="AA13" s="776"/>
      <c r="AB13" s="776"/>
      <c r="AC13" s="777"/>
      <c r="AD13" s="12" t="s">
        <v>172</v>
      </c>
      <c r="AE13" s="13"/>
      <c r="AF13" s="13"/>
      <c r="AG13" s="13"/>
      <c r="AH13" s="13"/>
      <c r="AI13" s="13"/>
      <c r="AJ13" s="14"/>
      <c r="AK13" s="12" t="s">
        <v>172</v>
      </c>
      <c r="AL13" s="13"/>
      <c r="AM13" s="13"/>
      <c r="AN13" s="13"/>
      <c r="AO13" s="13"/>
      <c r="AP13" s="13"/>
      <c r="AQ13" s="14"/>
      <c r="AR13" s="12" t="s">
        <v>172</v>
      </c>
      <c r="AS13" s="15"/>
      <c r="AT13" s="15"/>
      <c r="AU13" s="15"/>
      <c r="AV13" s="15"/>
      <c r="AW13" s="16"/>
      <c r="AX13" s="12" t="s">
        <v>172</v>
      </c>
      <c r="AY13" s="15"/>
      <c r="AZ13" s="15"/>
      <c r="BA13" s="15"/>
      <c r="BB13" s="15"/>
      <c r="BC13" s="16"/>
      <c r="BD13" s="17" t="s">
        <v>173</v>
      </c>
      <c r="BE13" s="140"/>
      <c r="BF13" s="18" t="s">
        <v>143</v>
      </c>
      <c r="BG13" s="773"/>
      <c r="BH13" s="773"/>
      <c r="BI13" s="773"/>
      <c r="BJ13" s="773"/>
      <c r="BK13" s="774"/>
      <c r="BL13" s="766"/>
      <c r="BM13" s="767"/>
      <c r="BN13" s="767"/>
      <c r="BO13" s="767"/>
      <c r="BP13" s="767"/>
      <c r="BQ13" s="768"/>
      <c r="BR13" s="766"/>
      <c r="BS13" s="767"/>
      <c r="BT13" s="767"/>
      <c r="BU13" s="767"/>
      <c r="BV13" s="767"/>
      <c r="BW13" s="767"/>
      <c r="BX13" s="768"/>
      <c r="BY13" s="766"/>
      <c r="BZ13" s="767"/>
      <c r="CA13" s="767"/>
      <c r="CB13" s="767"/>
      <c r="CC13" s="768"/>
      <c r="CD13" s="766"/>
      <c r="CE13" s="767"/>
      <c r="CF13" s="767"/>
      <c r="CG13" s="767"/>
      <c r="CH13" s="768"/>
      <c r="CI13" s="766"/>
      <c r="CJ13" s="767"/>
      <c r="CK13" s="767"/>
      <c r="CL13" s="767"/>
      <c r="CM13" s="768"/>
      <c r="CP13" s="141">
        <v>26</v>
      </c>
      <c r="CQ13" s="146">
        <v>9</v>
      </c>
      <c r="CR13" s="146">
        <v>9</v>
      </c>
      <c r="CS13" s="147"/>
      <c r="CT13" s="147"/>
      <c r="CU13" s="147"/>
      <c r="CV13" s="147"/>
      <c r="CW13" s="20"/>
      <c r="CX13" s="20"/>
    </row>
    <row r="14" spans="1:102" s="19" customFormat="1" ht="12" customHeight="1" x14ac:dyDescent="0.15">
      <c r="A14" s="787"/>
      <c r="B14" s="788"/>
      <c r="C14" s="788"/>
      <c r="D14" s="788"/>
      <c r="E14" s="788"/>
      <c r="F14" s="788"/>
      <c r="G14" s="788"/>
      <c r="H14" s="788"/>
      <c r="I14" s="788"/>
      <c r="J14" s="788"/>
      <c r="K14" s="789"/>
      <c r="L14" s="750"/>
      <c r="M14" s="751"/>
      <c r="N14" s="751"/>
      <c r="O14" s="751"/>
      <c r="P14" s="751"/>
      <c r="Q14" s="751"/>
      <c r="R14" s="751"/>
      <c r="S14" s="752"/>
      <c r="T14" s="795"/>
      <c r="U14" s="796"/>
      <c r="V14" s="778"/>
      <c r="W14" s="778"/>
      <c r="X14" s="796"/>
      <c r="Y14" s="796"/>
      <c r="Z14" s="778"/>
      <c r="AA14" s="778"/>
      <c r="AB14" s="778"/>
      <c r="AC14" s="779"/>
      <c r="AD14" s="760"/>
      <c r="AE14" s="761"/>
      <c r="AF14" s="761"/>
      <c r="AG14" s="761"/>
      <c r="AH14" s="761"/>
      <c r="AI14" s="761"/>
      <c r="AJ14" s="762"/>
      <c r="AK14" s="760"/>
      <c r="AL14" s="761"/>
      <c r="AM14" s="761"/>
      <c r="AN14" s="761"/>
      <c r="AO14" s="761"/>
      <c r="AP14" s="761"/>
      <c r="AQ14" s="762"/>
      <c r="AR14" s="760"/>
      <c r="AS14" s="761"/>
      <c r="AT14" s="761"/>
      <c r="AU14" s="761"/>
      <c r="AV14" s="761"/>
      <c r="AW14" s="762"/>
      <c r="AX14" s="760"/>
      <c r="AY14" s="761"/>
      <c r="AZ14" s="761"/>
      <c r="BA14" s="761"/>
      <c r="BB14" s="761"/>
      <c r="BC14" s="762"/>
      <c r="BD14" s="750"/>
      <c r="BE14" s="775"/>
      <c r="BF14" s="775"/>
      <c r="BG14" s="775"/>
      <c r="BH14" s="775"/>
      <c r="BI14" s="775"/>
      <c r="BJ14" s="775"/>
      <c r="BK14" s="752"/>
      <c r="BL14" s="750"/>
      <c r="BM14" s="751"/>
      <c r="BN14" s="751"/>
      <c r="BO14" s="751"/>
      <c r="BP14" s="751"/>
      <c r="BQ14" s="752"/>
      <c r="BR14" s="750"/>
      <c r="BS14" s="751"/>
      <c r="BT14" s="751"/>
      <c r="BU14" s="751"/>
      <c r="BV14" s="751"/>
      <c r="BW14" s="751"/>
      <c r="BX14" s="752"/>
      <c r="BY14" s="750"/>
      <c r="BZ14" s="751"/>
      <c r="CA14" s="751"/>
      <c r="CB14" s="751"/>
      <c r="CC14" s="752"/>
      <c r="CD14" s="750"/>
      <c r="CE14" s="751"/>
      <c r="CF14" s="751"/>
      <c r="CG14" s="751"/>
      <c r="CH14" s="752"/>
      <c r="CI14" s="750"/>
      <c r="CJ14" s="751"/>
      <c r="CK14" s="751"/>
      <c r="CL14" s="751"/>
      <c r="CM14" s="752"/>
      <c r="CP14" s="141">
        <v>27</v>
      </c>
      <c r="CQ14" s="146">
        <v>10</v>
      </c>
      <c r="CR14" s="146">
        <v>10</v>
      </c>
      <c r="CS14" s="147"/>
      <c r="CT14" s="147"/>
      <c r="CU14" s="147"/>
      <c r="CV14" s="147"/>
      <c r="CW14" s="20"/>
      <c r="CX14" s="20"/>
    </row>
    <row r="15" spans="1:102" s="19" customFormat="1" ht="17.25" customHeight="1" x14ac:dyDescent="0.15">
      <c r="A15" s="750"/>
      <c r="B15" s="751"/>
      <c r="C15" s="751"/>
      <c r="D15" s="751"/>
      <c r="E15" s="751"/>
      <c r="F15" s="751"/>
      <c r="G15" s="751"/>
      <c r="H15" s="751"/>
      <c r="I15" s="751"/>
      <c r="J15" s="751"/>
      <c r="K15" s="752"/>
      <c r="L15" s="750"/>
      <c r="M15" s="751"/>
      <c r="N15" s="751"/>
      <c r="O15" s="751"/>
      <c r="P15" s="751"/>
      <c r="Q15" s="751"/>
      <c r="R15" s="751"/>
      <c r="S15" s="752"/>
      <c r="T15" s="750"/>
      <c r="U15" s="751"/>
      <c r="V15" s="751"/>
      <c r="W15" s="751"/>
      <c r="X15" s="751"/>
      <c r="Y15" s="751"/>
      <c r="Z15" s="751"/>
      <c r="AA15" s="751"/>
      <c r="AB15" s="751"/>
      <c r="AC15" s="752"/>
      <c r="AD15" s="760"/>
      <c r="AE15" s="761"/>
      <c r="AF15" s="761"/>
      <c r="AG15" s="761"/>
      <c r="AH15" s="761"/>
      <c r="AI15" s="761"/>
      <c r="AJ15" s="762"/>
      <c r="AK15" s="760"/>
      <c r="AL15" s="761"/>
      <c r="AM15" s="761"/>
      <c r="AN15" s="761"/>
      <c r="AO15" s="761"/>
      <c r="AP15" s="761"/>
      <c r="AQ15" s="762"/>
      <c r="AR15" s="760"/>
      <c r="AS15" s="761"/>
      <c r="AT15" s="761"/>
      <c r="AU15" s="761"/>
      <c r="AV15" s="761"/>
      <c r="AW15" s="762"/>
      <c r="AX15" s="760"/>
      <c r="AY15" s="761"/>
      <c r="AZ15" s="761"/>
      <c r="BA15" s="761"/>
      <c r="BB15" s="761"/>
      <c r="BC15" s="762"/>
      <c r="BD15" s="750"/>
      <c r="BE15" s="775"/>
      <c r="BF15" s="775"/>
      <c r="BG15" s="775"/>
      <c r="BH15" s="775"/>
      <c r="BI15" s="775"/>
      <c r="BJ15" s="775"/>
      <c r="BK15" s="752"/>
      <c r="BL15" s="750"/>
      <c r="BM15" s="751"/>
      <c r="BN15" s="751"/>
      <c r="BO15" s="751"/>
      <c r="BP15" s="751"/>
      <c r="BQ15" s="752"/>
      <c r="BR15" s="750"/>
      <c r="BS15" s="751"/>
      <c r="BT15" s="751"/>
      <c r="BU15" s="751"/>
      <c r="BV15" s="751"/>
      <c r="BW15" s="751"/>
      <c r="BX15" s="752"/>
      <c r="BY15" s="750"/>
      <c r="BZ15" s="751"/>
      <c r="CA15" s="751"/>
      <c r="CB15" s="751"/>
      <c r="CC15" s="752"/>
      <c r="CD15" s="750"/>
      <c r="CE15" s="751"/>
      <c r="CF15" s="751"/>
      <c r="CG15" s="751"/>
      <c r="CH15" s="752"/>
      <c r="CI15" s="750"/>
      <c r="CJ15" s="751"/>
      <c r="CK15" s="751"/>
      <c r="CL15" s="751"/>
      <c r="CM15" s="752"/>
      <c r="CP15" s="141">
        <v>28</v>
      </c>
      <c r="CQ15" s="146">
        <v>11</v>
      </c>
      <c r="CR15" s="146">
        <v>11</v>
      </c>
      <c r="CS15" s="147"/>
      <c r="CT15" s="147"/>
      <c r="CU15" s="147"/>
      <c r="CV15" s="147"/>
      <c r="CW15" s="20"/>
      <c r="CX15" s="20"/>
    </row>
    <row r="16" spans="1:102" s="19" customFormat="1" ht="17.25" customHeight="1" x14ac:dyDescent="0.15">
      <c r="A16" s="750"/>
      <c r="B16" s="751"/>
      <c r="C16" s="751"/>
      <c r="D16" s="751"/>
      <c r="E16" s="751"/>
      <c r="F16" s="751"/>
      <c r="G16" s="751"/>
      <c r="H16" s="751"/>
      <c r="I16" s="751"/>
      <c r="J16" s="751"/>
      <c r="K16" s="752"/>
      <c r="L16" s="750"/>
      <c r="M16" s="751"/>
      <c r="N16" s="751"/>
      <c r="O16" s="751"/>
      <c r="P16" s="751"/>
      <c r="Q16" s="751"/>
      <c r="R16" s="751"/>
      <c r="S16" s="752"/>
      <c r="T16" s="750"/>
      <c r="U16" s="751"/>
      <c r="V16" s="751"/>
      <c r="W16" s="751"/>
      <c r="X16" s="751"/>
      <c r="Y16" s="751"/>
      <c r="Z16" s="751"/>
      <c r="AA16" s="751"/>
      <c r="AB16" s="751"/>
      <c r="AC16" s="752"/>
      <c r="AD16" s="760"/>
      <c r="AE16" s="761"/>
      <c r="AF16" s="761"/>
      <c r="AG16" s="761"/>
      <c r="AH16" s="761"/>
      <c r="AI16" s="761"/>
      <c r="AJ16" s="762"/>
      <c r="AK16" s="760"/>
      <c r="AL16" s="761"/>
      <c r="AM16" s="761"/>
      <c r="AN16" s="761"/>
      <c r="AO16" s="761"/>
      <c r="AP16" s="761"/>
      <c r="AQ16" s="762"/>
      <c r="AR16" s="760"/>
      <c r="AS16" s="761"/>
      <c r="AT16" s="761"/>
      <c r="AU16" s="761"/>
      <c r="AV16" s="761"/>
      <c r="AW16" s="762"/>
      <c r="AX16" s="760"/>
      <c r="AY16" s="761"/>
      <c r="AZ16" s="761"/>
      <c r="BA16" s="761"/>
      <c r="BB16" s="761"/>
      <c r="BC16" s="762"/>
      <c r="BD16" s="750"/>
      <c r="BE16" s="775"/>
      <c r="BF16" s="775"/>
      <c r="BG16" s="775"/>
      <c r="BH16" s="775"/>
      <c r="BI16" s="775"/>
      <c r="BJ16" s="775"/>
      <c r="BK16" s="752"/>
      <c r="BL16" s="750"/>
      <c r="BM16" s="751"/>
      <c r="BN16" s="751"/>
      <c r="BO16" s="751"/>
      <c r="BP16" s="751"/>
      <c r="BQ16" s="752"/>
      <c r="BR16" s="750"/>
      <c r="BS16" s="751"/>
      <c r="BT16" s="751"/>
      <c r="BU16" s="751"/>
      <c r="BV16" s="751"/>
      <c r="BW16" s="751"/>
      <c r="BX16" s="752"/>
      <c r="BY16" s="750"/>
      <c r="BZ16" s="751"/>
      <c r="CA16" s="751"/>
      <c r="CB16" s="751"/>
      <c r="CC16" s="752"/>
      <c r="CD16" s="750"/>
      <c r="CE16" s="751"/>
      <c r="CF16" s="751"/>
      <c r="CG16" s="751"/>
      <c r="CH16" s="752"/>
      <c r="CI16" s="750"/>
      <c r="CJ16" s="751"/>
      <c r="CK16" s="751"/>
      <c r="CL16" s="751"/>
      <c r="CM16" s="752"/>
      <c r="CP16" s="141">
        <v>29</v>
      </c>
      <c r="CQ16" s="146">
        <v>12</v>
      </c>
      <c r="CR16" s="146">
        <v>12</v>
      </c>
      <c r="CS16" s="147"/>
      <c r="CT16" s="147"/>
      <c r="CU16" s="147"/>
      <c r="CV16" s="147"/>
      <c r="CW16" s="20"/>
      <c r="CX16" s="20"/>
    </row>
    <row r="17" spans="1:102" s="19" customFormat="1" ht="17.25" customHeight="1" x14ac:dyDescent="0.15">
      <c r="A17" s="750"/>
      <c r="B17" s="751"/>
      <c r="C17" s="751"/>
      <c r="D17" s="751"/>
      <c r="E17" s="751"/>
      <c r="F17" s="751"/>
      <c r="G17" s="751"/>
      <c r="H17" s="751"/>
      <c r="I17" s="751"/>
      <c r="J17" s="751"/>
      <c r="K17" s="752"/>
      <c r="L17" s="750"/>
      <c r="M17" s="751"/>
      <c r="N17" s="751"/>
      <c r="O17" s="751"/>
      <c r="P17" s="751"/>
      <c r="Q17" s="751"/>
      <c r="R17" s="751"/>
      <c r="S17" s="752"/>
      <c r="T17" s="750"/>
      <c r="U17" s="751"/>
      <c r="V17" s="751"/>
      <c r="W17" s="751"/>
      <c r="X17" s="751"/>
      <c r="Y17" s="751"/>
      <c r="Z17" s="751"/>
      <c r="AA17" s="751"/>
      <c r="AB17" s="751"/>
      <c r="AC17" s="752"/>
      <c r="AD17" s="760"/>
      <c r="AE17" s="761"/>
      <c r="AF17" s="761"/>
      <c r="AG17" s="761"/>
      <c r="AH17" s="761"/>
      <c r="AI17" s="761"/>
      <c r="AJ17" s="762"/>
      <c r="AK17" s="760"/>
      <c r="AL17" s="761"/>
      <c r="AM17" s="761"/>
      <c r="AN17" s="761"/>
      <c r="AO17" s="761"/>
      <c r="AP17" s="761"/>
      <c r="AQ17" s="762"/>
      <c r="AR17" s="760"/>
      <c r="AS17" s="761"/>
      <c r="AT17" s="761"/>
      <c r="AU17" s="761"/>
      <c r="AV17" s="761"/>
      <c r="AW17" s="762"/>
      <c r="AX17" s="760"/>
      <c r="AY17" s="761"/>
      <c r="AZ17" s="761"/>
      <c r="BA17" s="761"/>
      <c r="BB17" s="761"/>
      <c r="BC17" s="762"/>
      <c r="BD17" s="750"/>
      <c r="BE17" s="775"/>
      <c r="BF17" s="775"/>
      <c r="BG17" s="775"/>
      <c r="BH17" s="775"/>
      <c r="BI17" s="775"/>
      <c r="BJ17" s="775"/>
      <c r="BK17" s="752"/>
      <c r="BL17" s="750"/>
      <c r="BM17" s="751"/>
      <c r="BN17" s="751"/>
      <c r="BO17" s="751"/>
      <c r="BP17" s="751"/>
      <c r="BQ17" s="752"/>
      <c r="BR17" s="750"/>
      <c r="BS17" s="751"/>
      <c r="BT17" s="751"/>
      <c r="BU17" s="751"/>
      <c r="BV17" s="751"/>
      <c r="BW17" s="751"/>
      <c r="BX17" s="752"/>
      <c r="BY17" s="750"/>
      <c r="BZ17" s="751"/>
      <c r="CA17" s="751"/>
      <c r="CB17" s="751"/>
      <c r="CC17" s="752"/>
      <c r="CD17" s="750"/>
      <c r="CE17" s="751"/>
      <c r="CF17" s="751"/>
      <c r="CG17" s="751"/>
      <c r="CH17" s="752"/>
      <c r="CI17" s="750"/>
      <c r="CJ17" s="751"/>
      <c r="CK17" s="751"/>
      <c r="CL17" s="751"/>
      <c r="CM17" s="752"/>
      <c r="CP17" s="141">
        <v>30</v>
      </c>
      <c r="CQ17" s="147"/>
      <c r="CR17" s="146">
        <v>13</v>
      </c>
      <c r="CS17" s="147"/>
      <c r="CT17" s="147"/>
      <c r="CU17" s="147"/>
      <c r="CV17" s="147"/>
      <c r="CW17" s="20"/>
      <c r="CX17" s="20"/>
    </row>
    <row r="18" spans="1:102" s="19" customFormat="1" ht="17.25" customHeight="1" x14ac:dyDescent="0.15">
      <c r="A18" s="753"/>
      <c r="B18" s="754"/>
      <c r="C18" s="754"/>
      <c r="D18" s="754"/>
      <c r="E18" s="754"/>
      <c r="F18" s="754"/>
      <c r="G18" s="754"/>
      <c r="H18" s="754"/>
      <c r="I18" s="754"/>
      <c r="J18" s="754"/>
      <c r="K18" s="755"/>
      <c r="L18" s="753"/>
      <c r="M18" s="754"/>
      <c r="N18" s="754"/>
      <c r="O18" s="754"/>
      <c r="P18" s="754"/>
      <c r="Q18" s="754"/>
      <c r="R18" s="754"/>
      <c r="S18" s="755"/>
      <c r="T18" s="753"/>
      <c r="U18" s="754"/>
      <c r="V18" s="754"/>
      <c r="W18" s="754"/>
      <c r="X18" s="754"/>
      <c r="Y18" s="754"/>
      <c r="Z18" s="754"/>
      <c r="AA18" s="754"/>
      <c r="AB18" s="754"/>
      <c r="AC18" s="755"/>
      <c r="AD18" s="760"/>
      <c r="AE18" s="761"/>
      <c r="AF18" s="761"/>
      <c r="AG18" s="761"/>
      <c r="AH18" s="761"/>
      <c r="AI18" s="761"/>
      <c r="AJ18" s="762"/>
      <c r="AK18" s="760"/>
      <c r="AL18" s="761"/>
      <c r="AM18" s="761"/>
      <c r="AN18" s="761"/>
      <c r="AO18" s="761"/>
      <c r="AP18" s="761"/>
      <c r="AQ18" s="762"/>
      <c r="AR18" s="760"/>
      <c r="AS18" s="761"/>
      <c r="AT18" s="761"/>
      <c r="AU18" s="761"/>
      <c r="AV18" s="761"/>
      <c r="AW18" s="762"/>
      <c r="AX18" s="760"/>
      <c r="AY18" s="761"/>
      <c r="AZ18" s="761"/>
      <c r="BA18" s="761"/>
      <c r="BB18" s="761"/>
      <c r="BC18" s="762"/>
      <c r="BD18" s="753"/>
      <c r="BE18" s="754"/>
      <c r="BF18" s="754"/>
      <c r="BG18" s="754"/>
      <c r="BH18" s="754"/>
      <c r="BI18" s="754"/>
      <c r="BJ18" s="754"/>
      <c r="BK18" s="755"/>
      <c r="BL18" s="753"/>
      <c r="BM18" s="754"/>
      <c r="BN18" s="754"/>
      <c r="BO18" s="754"/>
      <c r="BP18" s="754"/>
      <c r="BQ18" s="755"/>
      <c r="BR18" s="753"/>
      <c r="BS18" s="754"/>
      <c r="BT18" s="754"/>
      <c r="BU18" s="754"/>
      <c r="BV18" s="754"/>
      <c r="BW18" s="754"/>
      <c r="BX18" s="755"/>
      <c r="BY18" s="753"/>
      <c r="BZ18" s="754"/>
      <c r="CA18" s="754"/>
      <c r="CB18" s="754"/>
      <c r="CC18" s="755"/>
      <c r="CD18" s="753"/>
      <c r="CE18" s="754"/>
      <c r="CF18" s="754"/>
      <c r="CG18" s="754"/>
      <c r="CH18" s="755"/>
      <c r="CI18" s="753"/>
      <c r="CJ18" s="754"/>
      <c r="CK18" s="754"/>
      <c r="CL18" s="754"/>
      <c r="CM18" s="755"/>
      <c r="CP18" s="141">
        <v>31</v>
      </c>
      <c r="CQ18" s="147"/>
      <c r="CR18" s="146">
        <v>14</v>
      </c>
      <c r="CS18" s="147"/>
      <c r="CT18" s="147"/>
      <c r="CU18" s="147"/>
      <c r="CV18" s="147"/>
      <c r="CW18" s="20"/>
      <c r="CX18" s="20"/>
    </row>
    <row r="19" spans="1:102" s="19" customFormat="1" ht="12" customHeight="1" x14ac:dyDescent="0.15">
      <c r="A19" s="784" t="s">
        <v>174</v>
      </c>
      <c r="B19" s="785"/>
      <c r="C19" s="785"/>
      <c r="D19" s="785"/>
      <c r="E19" s="785"/>
      <c r="F19" s="785"/>
      <c r="G19" s="785"/>
      <c r="H19" s="785"/>
      <c r="I19" s="785"/>
      <c r="J19" s="785"/>
      <c r="K19" s="786"/>
      <c r="L19" s="790"/>
      <c r="M19" s="791"/>
      <c r="N19" s="791"/>
      <c r="O19" s="791"/>
      <c r="P19" s="791"/>
      <c r="Q19" s="791"/>
      <c r="R19" s="791"/>
      <c r="S19" s="792"/>
      <c r="T19" s="793"/>
      <c r="U19" s="794"/>
      <c r="V19" s="776" t="s">
        <v>170</v>
      </c>
      <c r="W19" s="776"/>
      <c r="X19" s="794"/>
      <c r="Y19" s="794"/>
      <c r="Z19" s="776" t="s">
        <v>171</v>
      </c>
      <c r="AA19" s="776"/>
      <c r="AB19" s="776"/>
      <c r="AC19" s="777"/>
      <c r="AD19" s="760"/>
      <c r="AE19" s="761"/>
      <c r="AF19" s="761"/>
      <c r="AG19" s="761"/>
      <c r="AH19" s="761"/>
      <c r="AI19" s="761"/>
      <c r="AJ19" s="762"/>
      <c r="AK19" s="760"/>
      <c r="AL19" s="761"/>
      <c r="AM19" s="761"/>
      <c r="AN19" s="761"/>
      <c r="AO19" s="761"/>
      <c r="AP19" s="761"/>
      <c r="AQ19" s="762"/>
      <c r="AR19" s="760"/>
      <c r="AS19" s="761"/>
      <c r="AT19" s="761"/>
      <c r="AU19" s="761"/>
      <c r="AV19" s="761"/>
      <c r="AW19" s="762"/>
      <c r="AX19" s="760"/>
      <c r="AY19" s="761"/>
      <c r="AZ19" s="761"/>
      <c r="BA19" s="761"/>
      <c r="BB19" s="761"/>
      <c r="BC19" s="762"/>
      <c r="BD19" s="17" t="s">
        <v>173</v>
      </c>
      <c r="BE19" s="140"/>
      <c r="BF19" s="18" t="s">
        <v>143</v>
      </c>
      <c r="BG19" s="773"/>
      <c r="BH19" s="773"/>
      <c r="BI19" s="773"/>
      <c r="BJ19" s="773"/>
      <c r="BK19" s="774"/>
      <c r="BL19" s="766"/>
      <c r="BM19" s="767"/>
      <c r="BN19" s="767"/>
      <c r="BO19" s="767"/>
      <c r="BP19" s="767"/>
      <c r="BQ19" s="768"/>
      <c r="BR19" s="766"/>
      <c r="BS19" s="767"/>
      <c r="BT19" s="767"/>
      <c r="BU19" s="767"/>
      <c r="BV19" s="767"/>
      <c r="BW19" s="767"/>
      <c r="BX19" s="768"/>
      <c r="BY19" s="766"/>
      <c r="BZ19" s="767"/>
      <c r="CA19" s="767"/>
      <c r="CB19" s="767"/>
      <c r="CC19" s="768"/>
      <c r="CD19" s="766"/>
      <c r="CE19" s="767"/>
      <c r="CF19" s="767"/>
      <c r="CG19" s="767"/>
      <c r="CH19" s="768"/>
      <c r="CI19" s="766"/>
      <c r="CJ19" s="767"/>
      <c r="CK19" s="767"/>
      <c r="CL19" s="767"/>
      <c r="CM19" s="768"/>
      <c r="CP19" s="141">
        <v>32</v>
      </c>
      <c r="CQ19" s="147"/>
      <c r="CR19" s="146">
        <v>15</v>
      </c>
      <c r="CS19" s="147"/>
      <c r="CT19" s="147"/>
      <c r="CU19" s="147"/>
      <c r="CV19" s="147"/>
      <c r="CW19" s="20"/>
      <c r="CX19" s="20"/>
    </row>
    <row r="20" spans="1:102" s="19" customFormat="1" ht="12" customHeight="1" x14ac:dyDescent="0.15">
      <c r="A20" s="787"/>
      <c r="B20" s="788"/>
      <c r="C20" s="788"/>
      <c r="D20" s="788"/>
      <c r="E20" s="788"/>
      <c r="F20" s="788"/>
      <c r="G20" s="788"/>
      <c r="H20" s="788"/>
      <c r="I20" s="788"/>
      <c r="J20" s="788"/>
      <c r="K20" s="789"/>
      <c r="L20" s="750"/>
      <c r="M20" s="751"/>
      <c r="N20" s="751"/>
      <c r="O20" s="751"/>
      <c r="P20" s="751"/>
      <c r="Q20" s="751"/>
      <c r="R20" s="751"/>
      <c r="S20" s="752"/>
      <c r="T20" s="795"/>
      <c r="U20" s="796"/>
      <c r="V20" s="778"/>
      <c r="W20" s="778"/>
      <c r="X20" s="796"/>
      <c r="Y20" s="796"/>
      <c r="Z20" s="778"/>
      <c r="AA20" s="778"/>
      <c r="AB20" s="778"/>
      <c r="AC20" s="779"/>
      <c r="AD20" s="760"/>
      <c r="AE20" s="761"/>
      <c r="AF20" s="761"/>
      <c r="AG20" s="761"/>
      <c r="AH20" s="761"/>
      <c r="AI20" s="761"/>
      <c r="AJ20" s="762"/>
      <c r="AK20" s="760"/>
      <c r="AL20" s="761"/>
      <c r="AM20" s="761"/>
      <c r="AN20" s="761"/>
      <c r="AO20" s="761"/>
      <c r="AP20" s="761"/>
      <c r="AQ20" s="762"/>
      <c r="AR20" s="760"/>
      <c r="AS20" s="761"/>
      <c r="AT20" s="761"/>
      <c r="AU20" s="761"/>
      <c r="AV20" s="761"/>
      <c r="AW20" s="762"/>
      <c r="AX20" s="760"/>
      <c r="AY20" s="761"/>
      <c r="AZ20" s="761"/>
      <c r="BA20" s="761"/>
      <c r="BB20" s="761"/>
      <c r="BC20" s="762"/>
      <c r="BD20" s="750"/>
      <c r="BE20" s="775"/>
      <c r="BF20" s="775"/>
      <c r="BG20" s="775"/>
      <c r="BH20" s="775"/>
      <c r="BI20" s="775"/>
      <c r="BJ20" s="775"/>
      <c r="BK20" s="752"/>
      <c r="BL20" s="750"/>
      <c r="BM20" s="751"/>
      <c r="BN20" s="751"/>
      <c r="BO20" s="751"/>
      <c r="BP20" s="751"/>
      <c r="BQ20" s="752"/>
      <c r="BR20" s="750"/>
      <c r="BS20" s="751"/>
      <c r="BT20" s="751"/>
      <c r="BU20" s="751"/>
      <c r="BV20" s="751"/>
      <c r="BW20" s="751"/>
      <c r="BX20" s="752"/>
      <c r="BY20" s="750"/>
      <c r="BZ20" s="751"/>
      <c r="CA20" s="751"/>
      <c r="CB20" s="751"/>
      <c r="CC20" s="752"/>
      <c r="CD20" s="750"/>
      <c r="CE20" s="751"/>
      <c r="CF20" s="751"/>
      <c r="CG20" s="751"/>
      <c r="CH20" s="752"/>
      <c r="CI20" s="750"/>
      <c r="CJ20" s="751"/>
      <c r="CK20" s="751"/>
      <c r="CL20" s="751"/>
      <c r="CM20" s="752"/>
      <c r="CP20" s="141">
        <v>33</v>
      </c>
      <c r="CQ20" s="147"/>
      <c r="CR20" s="146">
        <v>16</v>
      </c>
      <c r="CS20" s="147"/>
      <c r="CT20" s="147"/>
      <c r="CU20" s="147"/>
      <c r="CV20" s="147"/>
      <c r="CW20" s="20"/>
      <c r="CX20" s="20"/>
    </row>
    <row r="21" spans="1:102" s="19" customFormat="1" ht="17.25" customHeight="1" x14ac:dyDescent="0.15">
      <c r="A21" s="750"/>
      <c r="B21" s="751"/>
      <c r="C21" s="751"/>
      <c r="D21" s="751"/>
      <c r="E21" s="751"/>
      <c r="F21" s="751"/>
      <c r="G21" s="751"/>
      <c r="H21" s="751"/>
      <c r="I21" s="751"/>
      <c r="J21" s="751"/>
      <c r="K21" s="752"/>
      <c r="L21" s="750"/>
      <c r="M21" s="751"/>
      <c r="N21" s="751"/>
      <c r="O21" s="751"/>
      <c r="P21" s="751"/>
      <c r="Q21" s="751"/>
      <c r="R21" s="751"/>
      <c r="S21" s="752"/>
      <c r="T21" s="750"/>
      <c r="U21" s="751"/>
      <c r="V21" s="751"/>
      <c r="W21" s="751"/>
      <c r="X21" s="751"/>
      <c r="Y21" s="751"/>
      <c r="Z21" s="751"/>
      <c r="AA21" s="751"/>
      <c r="AB21" s="751"/>
      <c r="AC21" s="752"/>
      <c r="AD21" s="760"/>
      <c r="AE21" s="761"/>
      <c r="AF21" s="761"/>
      <c r="AG21" s="761"/>
      <c r="AH21" s="761"/>
      <c r="AI21" s="761"/>
      <c r="AJ21" s="762"/>
      <c r="AK21" s="760"/>
      <c r="AL21" s="761"/>
      <c r="AM21" s="761"/>
      <c r="AN21" s="761"/>
      <c r="AO21" s="761"/>
      <c r="AP21" s="761"/>
      <c r="AQ21" s="762"/>
      <c r="AR21" s="760"/>
      <c r="AS21" s="761"/>
      <c r="AT21" s="761"/>
      <c r="AU21" s="761"/>
      <c r="AV21" s="761"/>
      <c r="AW21" s="762"/>
      <c r="AX21" s="760"/>
      <c r="AY21" s="761"/>
      <c r="AZ21" s="761"/>
      <c r="BA21" s="761"/>
      <c r="BB21" s="761"/>
      <c r="BC21" s="762"/>
      <c r="BD21" s="750"/>
      <c r="BE21" s="775"/>
      <c r="BF21" s="775"/>
      <c r="BG21" s="775"/>
      <c r="BH21" s="775"/>
      <c r="BI21" s="775"/>
      <c r="BJ21" s="775"/>
      <c r="BK21" s="752"/>
      <c r="BL21" s="750"/>
      <c r="BM21" s="751"/>
      <c r="BN21" s="751"/>
      <c r="BO21" s="751"/>
      <c r="BP21" s="751"/>
      <c r="BQ21" s="752"/>
      <c r="BR21" s="750"/>
      <c r="BS21" s="751"/>
      <c r="BT21" s="751"/>
      <c r="BU21" s="751"/>
      <c r="BV21" s="751"/>
      <c r="BW21" s="751"/>
      <c r="BX21" s="752"/>
      <c r="BY21" s="750"/>
      <c r="BZ21" s="751"/>
      <c r="CA21" s="751"/>
      <c r="CB21" s="751"/>
      <c r="CC21" s="752"/>
      <c r="CD21" s="750"/>
      <c r="CE21" s="751"/>
      <c r="CF21" s="751"/>
      <c r="CG21" s="751"/>
      <c r="CH21" s="752"/>
      <c r="CI21" s="750"/>
      <c r="CJ21" s="751"/>
      <c r="CK21" s="751"/>
      <c r="CL21" s="751"/>
      <c r="CM21" s="752"/>
      <c r="CP21" s="141">
        <v>34</v>
      </c>
      <c r="CQ21" s="147"/>
      <c r="CR21" s="146">
        <v>17</v>
      </c>
      <c r="CS21" s="147"/>
      <c r="CT21" s="147"/>
      <c r="CU21" s="147"/>
      <c r="CV21" s="147"/>
      <c r="CW21" s="20"/>
      <c r="CX21" s="20"/>
    </row>
    <row r="22" spans="1:102" s="19" customFormat="1" ht="17.25" customHeight="1" x14ac:dyDescent="0.15">
      <c r="A22" s="750"/>
      <c r="B22" s="751"/>
      <c r="C22" s="751"/>
      <c r="D22" s="751"/>
      <c r="E22" s="751"/>
      <c r="F22" s="751"/>
      <c r="G22" s="751"/>
      <c r="H22" s="751"/>
      <c r="I22" s="751"/>
      <c r="J22" s="751"/>
      <c r="K22" s="752"/>
      <c r="L22" s="750"/>
      <c r="M22" s="751"/>
      <c r="N22" s="751"/>
      <c r="O22" s="751"/>
      <c r="P22" s="751"/>
      <c r="Q22" s="751"/>
      <c r="R22" s="751"/>
      <c r="S22" s="752"/>
      <c r="T22" s="750"/>
      <c r="U22" s="751"/>
      <c r="V22" s="751"/>
      <c r="W22" s="751"/>
      <c r="X22" s="751"/>
      <c r="Y22" s="751"/>
      <c r="Z22" s="751"/>
      <c r="AA22" s="751"/>
      <c r="AB22" s="751"/>
      <c r="AC22" s="752"/>
      <c r="AD22" s="12" t="s">
        <v>175</v>
      </c>
      <c r="AE22" s="21"/>
      <c r="AF22" s="21"/>
      <c r="AG22" s="21"/>
      <c r="AH22" s="21"/>
      <c r="AI22" s="21"/>
      <c r="AJ22" s="22"/>
      <c r="AK22" s="12" t="s">
        <v>175</v>
      </c>
      <c r="AL22" s="21"/>
      <c r="AM22" s="21"/>
      <c r="AN22" s="21"/>
      <c r="AO22" s="21"/>
      <c r="AP22" s="21"/>
      <c r="AQ22" s="22"/>
      <c r="AR22" s="12" t="s">
        <v>176</v>
      </c>
      <c r="AS22" s="23"/>
      <c r="AT22" s="23"/>
      <c r="AU22" s="23"/>
      <c r="AV22" s="23"/>
      <c r="AW22" s="24"/>
      <c r="AX22" s="12" t="s">
        <v>176</v>
      </c>
      <c r="AY22" s="23"/>
      <c r="AZ22" s="23"/>
      <c r="BA22" s="23"/>
      <c r="BB22" s="23"/>
      <c r="BC22" s="24"/>
      <c r="BD22" s="750"/>
      <c r="BE22" s="775"/>
      <c r="BF22" s="775"/>
      <c r="BG22" s="775"/>
      <c r="BH22" s="775"/>
      <c r="BI22" s="775"/>
      <c r="BJ22" s="775"/>
      <c r="BK22" s="752"/>
      <c r="BL22" s="750"/>
      <c r="BM22" s="751"/>
      <c r="BN22" s="751"/>
      <c r="BO22" s="751"/>
      <c r="BP22" s="751"/>
      <c r="BQ22" s="752"/>
      <c r="BR22" s="750"/>
      <c r="BS22" s="751"/>
      <c r="BT22" s="751"/>
      <c r="BU22" s="751"/>
      <c r="BV22" s="751"/>
      <c r="BW22" s="751"/>
      <c r="BX22" s="752"/>
      <c r="BY22" s="750"/>
      <c r="BZ22" s="751"/>
      <c r="CA22" s="751"/>
      <c r="CB22" s="751"/>
      <c r="CC22" s="752"/>
      <c r="CD22" s="750"/>
      <c r="CE22" s="751"/>
      <c r="CF22" s="751"/>
      <c r="CG22" s="751"/>
      <c r="CH22" s="752"/>
      <c r="CI22" s="750"/>
      <c r="CJ22" s="751"/>
      <c r="CK22" s="751"/>
      <c r="CL22" s="751"/>
      <c r="CM22" s="752"/>
      <c r="CP22" s="141">
        <v>35</v>
      </c>
      <c r="CQ22" s="147"/>
      <c r="CR22" s="146">
        <v>18</v>
      </c>
      <c r="CS22" s="147"/>
      <c r="CT22" s="147"/>
      <c r="CU22" s="147"/>
      <c r="CV22" s="147"/>
      <c r="CW22" s="20"/>
      <c r="CX22" s="20"/>
    </row>
    <row r="23" spans="1:102" s="19" customFormat="1" ht="17.25" customHeight="1" x14ac:dyDescent="0.15">
      <c r="A23" s="750"/>
      <c r="B23" s="751"/>
      <c r="C23" s="751"/>
      <c r="D23" s="751"/>
      <c r="E23" s="751"/>
      <c r="F23" s="751"/>
      <c r="G23" s="751"/>
      <c r="H23" s="751"/>
      <c r="I23" s="751"/>
      <c r="J23" s="751"/>
      <c r="K23" s="752"/>
      <c r="L23" s="750"/>
      <c r="M23" s="751"/>
      <c r="N23" s="751"/>
      <c r="O23" s="751"/>
      <c r="P23" s="751"/>
      <c r="Q23" s="751"/>
      <c r="R23" s="751"/>
      <c r="S23" s="752"/>
      <c r="T23" s="750"/>
      <c r="U23" s="751"/>
      <c r="V23" s="751"/>
      <c r="W23" s="751"/>
      <c r="X23" s="751"/>
      <c r="Y23" s="751"/>
      <c r="Z23" s="751"/>
      <c r="AA23" s="751"/>
      <c r="AB23" s="751"/>
      <c r="AC23" s="752"/>
      <c r="AD23" s="760"/>
      <c r="AE23" s="761"/>
      <c r="AF23" s="761"/>
      <c r="AG23" s="761"/>
      <c r="AH23" s="761"/>
      <c r="AI23" s="761"/>
      <c r="AJ23" s="762"/>
      <c r="AK23" s="760"/>
      <c r="AL23" s="761"/>
      <c r="AM23" s="761"/>
      <c r="AN23" s="761"/>
      <c r="AO23" s="761"/>
      <c r="AP23" s="761"/>
      <c r="AQ23" s="762"/>
      <c r="AR23" s="750"/>
      <c r="AS23" s="751"/>
      <c r="AT23" s="751"/>
      <c r="AU23" s="751"/>
      <c r="AV23" s="751"/>
      <c r="AW23" s="752"/>
      <c r="AX23" s="750"/>
      <c r="AY23" s="751"/>
      <c r="AZ23" s="751"/>
      <c r="BA23" s="751"/>
      <c r="BB23" s="751"/>
      <c r="BC23" s="752"/>
      <c r="BD23" s="750"/>
      <c r="BE23" s="775"/>
      <c r="BF23" s="775"/>
      <c r="BG23" s="775"/>
      <c r="BH23" s="775"/>
      <c r="BI23" s="775"/>
      <c r="BJ23" s="775"/>
      <c r="BK23" s="752"/>
      <c r="BL23" s="750"/>
      <c r="BM23" s="751"/>
      <c r="BN23" s="751"/>
      <c r="BO23" s="751"/>
      <c r="BP23" s="751"/>
      <c r="BQ23" s="752"/>
      <c r="BR23" s="750"/>
      <c r="BS23" s="751"/>
      <c r="BT23" s="751"/>
      <c r="BU23" s="751"/>
      <c r="BV23" s="751"/>
      <c r="BW23" s="751"/>
      <c r="BX23" s="752"/>
      <c r="BY23" s="750"/>
      <c r="BZ23" s="751"/>
      <c r="CA23" s="751"/>
      <c r="CB23" s="751"/>
      <c r="CC23" s="752"/>
      <c r="CD23" s="750"/>
      <c r="CE23" s="751"/>
      <c r="CF23" s="751"/>
      <c r="CG23" s="751"/>
      <c r="CH23" s="752"/>
      <c r="CI23" s="750"/>
      <c r="CJ23" s="751"/>
      <c r="CK23" s="751"/>
      <c r="CL23" s="751"/>
      <c r="CM23" s="752"/>
      <c r="CP23" s="141">
        <v>36</v>
      </c>
      <c r="CQ23" s="147"/>
      <c r="CR23" s="146">
        <v>19</v>
      </c>
      <c r="CS23" s="147"/>
      <c r="CT23" s="147"/>
      <c r="CU23" s="147"/>
      <c r="CV23" s="147"/>
      <c r="CW23" s="20"/>
      <c r="CX23" s="20"/>
    </row>
    <row r="24" spans="1:102" s="19" customFormat="1" ht="17.25" customHeight="1" x14ac:dyDescent="0.15">
      <c r="A24" s="753"/>
      <c r="B24" s="754"/>
      <c r="C24" s="754"/>
      <c r="D24" s="754"/>
      <c r="E24" s="754"/>
      <c r="F24" s="754"/>
      <c r="G24" s="754"/>
      <c r="H24" s="754"/>
      <c r="I24" s="754"/>
      <c r="J24" s="754"/>
      <c r="K24" s="755"/>
      <c r="L24" s="753"/>
      <c r="M24" s="754"/>
      <c r="N24" s="754"/>
      <c r="O24" s="754"/>
      <c r="P24" s="754"/>
      <c r="Q24" s="754"/>
      <c r="R24" s="754"/>
      <c r="S24" s="755"/>
      <c r="T24" s="753"/>
      <c r="U24" s="754"/>
      <c r="V24" s="754"/>
      <c r="W24" s="754"/>
      <c r="X24" s="754"/>
      <c r="Y24" s="754"/>
      <c r="Z24" s="754"/>
      <c r="AA24" s="754"/>
      <c r="AB24" s="754"/>
      <c r="AC24" s="755"/>
      <c r="AD24" s="760"/>
      <c r="AE24" s="761"/>
      <c r="AF24" s="761"/>
      <c r="AG24" s="761"/>
      <c r="AH24" s="761"/>
      <c r="AI24" s="761"/>
      <c r="AJ24" s="762"/>
      <c r="AK24" s="760"/>
      <c r="AL24" s="761"/>
      <c r="AM24" s="761"/>
      <c r="AN24" s="761"/>
      <c r="AO24" s="761"/>
      <c r="AP24" s="761"/>
      <c r="AQ24" s="762"/>
      <c r="AR24" s="750"/>
      <c r="AS24" s="751"/>
      <c r="AT24" s="751"/>
      <c r="AU24" s="751"/>
      <c r="AV24" s="751"/>
      <c r="AW24" s="752"/>
      <c r="AX24" s="750"/>
      <c r="AY24" s="751"/>
      <c r="AZ24" s="751"/>
      <c r="BA24" s="751"/>
      <c r="BB24" s="751"/>
      <c r="BC24" s="752"/>
      <c r="BD24" s="753"/>
      <c r="BE24" s="754"/>
      <c r="BF24" s="754"/>
      <c r="BG24" s="754"/>
      <c r="BH24" s="754"/>
      <c r="BI24" s="754"/>
      <c r="BJ24" s="754"/>
      <c r="BK24" s="755"/>
      <c r="BL24" s="753"/>
      <c r="BM24" s="754"/>
      <c r="BN24" s="754"/>
      <c r="BO24" s="754"/>
      <c r="BP24" s="754"/>
      <c r="BQ24" s="755"/>
      <c r="BR24" s="753"/>
      <c r="BS24" s="754"/>
      <c r="BT24" s="754"/>
      <c r="BU24" s="754"/>
      <c r="BV24" s="754"/>
      <c r="BW24" s="754"/>
      <c r="BX24" s="755"/>
      <c r="BY24" s="753"/>
      <c r="BZ24" s="754"/>
      <c r="CA24" s="754"/>
      <c r="CB24" s="754"/>
      <c r="CC24" s="755"/>
      <c r="CD24" s="753"/>
      <c r="CE24" s="754"/>
      <c r="CF24" s="754"/>
      <c r="CG24" s="754"/>
      <c r="CH24" s="755"/>
      <c r="CI24" s="753"/>
      <c r="CJ24" s="754"/>
      <c r="CK24" s="754"/>
      <c r="CL24" s="754"/>
      <c r="CM24" s="755"/>
      <c r="CP24" s="141">
        <v>37</v>
      </c>
      <c r="CQ24" s="147"/>
      <c r="CR24" s="146">
        <v>20</v>
      </c>
      <c r="CS24" s="147"/>
      <c r="CT24" s="147"/>
      <c r="CU24" s="147"/>
      <c r="CV24" s="147"/>
      <c r="CW24" s="20"/>
      <c r="CX24" s="20"/>
    </row>
    <row r="25" spans="1:102" s="19" customFormat="1" ht="12" customHeight="1" x14ac:dyDescent="0.15">
      <c r="A25" s="784" t="s">
        <v>177</v>
      </c>
      <c r="B25" s="785"/>
      <c r="C25" s="785"/>
      <c r="D25" s="785"/>
      <c r="E25" s="785"/>
      <c r="F25" s="785"/>
      <c r="G25" s="785"/>
      <c r="H25" s="785"/>
      <c r="I25" s="785"/>
      <c r="J25" s="785"/>
      <c r="K25" s="786"/>
      <c r="L25" s="790"/>
      <c r="M25" s="791"/>
      <c r="N25" s="791"/>
      <c r="O25" s="791"/>
      <c r="P25" s="791"/>
      <c r="Q25" s="791"/>
      <c r="R25" s="791"/>
      <c r="S25" s="792"/>
      <c r="T25" s="793"/>
      <c r="U25" s="794"/>
      <c r="V25" s="776" t="s">
        <v>170</v>
      </c>
      <c r="W25" s="776"/>
      <c r="X25" s="794"/>
      <c r="Y25" s="794"/>
      <c r="Z25" s="776" t="s">
        <v>171</v>
      </c>
      <c r="AA25" s="776"/>
      <c r="AB25" s="776"/>
      <c r="AC25" s="777"/>
      <c r="AD25" s="760"/>
      <c r="AE25" s="761"/>
      <c r="AF25" s="761"/>
      <c r="AG25" s="761"/>
      <c r="AH25" s="761"/>
      <c r="AI25" s="761"/>
      <c r="AJ25" s="762"/>
      <c r="AK25" s="760"/>
      <c r="AL25" s="761"/>
      <c r="AM25" s="761"/>
      <c r="AN25" s="761"/>
      <c r="AO25" s="761"/>
      <c r="AP25" s="761"/>
      <c r="AQ25" s="762"/>
      <c r="AR25" s="750"/>
      <c r="AS25" s="751"/>
      <c r="AT25" s="751"/>
      <c r="AU25" s="751"/>
      <c r="AV25" s="751"/>
      <c r="AW25" s="752"/>
      <c r="AX25" s="750"/>
      <c r="AY25" s="751"/>
      <c r="AZ25" s="751"/>
      <c r="BA25" s="751"/>
      <c r="BB25" s="751"/>
      <c r="BC25" s="752"/>
      <c r="BD25" s="17" t="s">
        <v>173</v>
      </c>
      <c r="BE25" s="140"/>
      <c r="BF25" s="18" t="s">
        <v>143</v>
      </c>
      <c r="BG25" s="773"/>
      <c r="BH25" s="773"/>
      <c r="BI25" s="773"/>
      <c r="BJ25" s="773"/>
      <c r="BK25" s="774"/>
      <c r="BL25" s="766"/>
      <c r="BM25" s="767"/>
      <c r="BN25" s="767"/>
      <c r="BO25" s="767"/>
      <c r="BP25" s="767"/>
      <c r="BQ25" s="768"/>
      <c r="BR25" s="766"/>
      <c r="BS25" s="767"/>
      <c r="BT25" s="767"/>
      <c r="BU25" s="767"/>
      <c r="BV25" s="767"/>
      <c r="BW25" s="767"/>
      <c r="BX25" s="768"/>
      <c r="BY25" s="766"/>
      <c r="BZ25" s="767"/>
      <c r="CA25" s="767"/>
      <c r="CB25" s="767"/>
      <c r="CC25" s="768"/>
      <c r="CD25" s="766"/>
      <c r="CE25" s="767"/>
      <c r="CF25" s="767"/>
      <c r="CG25" s="767"/>
      <c r="CH25" s="768"/>
      <c r="CI25" s="766"/>
      <c r="CJ25" s="767"/>
      <c r="CK25" s="767"/>
      <c r="CL25" s="767"/>
      <c r="CM25" s="768"/>
      <c r="CP25" s="141">
        <v>38</v>
      </c>
      <c r="CQ25" s="147"/>
      <c r="CR25" s="146">
        <v>21</v>
      </c>
      <c r="CS25" s="147"/>
      <c r="CT25" s="147"/>
      <c r="CU25" s="147"/>
      <c r="CV25" s="147"/>
      <c r="CW25" s="20"/>
      <c r="CX25" s="20"/>
    </row>
    <row r="26" spans="1:102" s="19" customFormat="1" ht="12" customHeight="1" x14ac:dyDescent="0.15">
      <c r="A26" s="787"/>
      <c r="B26" s="788"/>
      <c r="C26" s="788"/>
      <c r="D26" s="788"/>
      <c r="E26" s="788"/>
      <c r="F26" s="788"/>
      <c r="G26" s="788"/>
      <c r="H26" s="788"/>
      <c r="I26" s="788"/>
      <c r="J26" s="788"/>
      <c r="K26" s="789"/>
      <c r="L26" s="750"/>
      <c r="M26" s="751"/>
      <c r="N26" s="751"/>
      <c r="O26" s="751"/>
      <c r="P26" s="751"/>
      <c r="Q26" s="751"/>
      <c r="R26" s="751"/>
      <c r="S26" s="752"/>
      <c r="T26" s="795"/>
      <c r="U26" s="796"/>
      <c r="V26" s="778"/>
      <c r="W26" s="778"/>
      <c r="X26" s="796"/>
      <c r="Y26" s="796"/>
      <c r="Z26" s="778"/>
      <c r="AA26" s="778"/>
      <c r="AB26" s="778"/>
      <c r="AC26" s="779"/>
      <c r="AD26" s="760"/>
      <c r="AE26" s="761"/>
      <c r="AF26" s="761"/>
      <c r="AG26" s="761"/>
      <c r="AH26" s="761"/>
      <c r="AI26" s="761"/>
      <c r="AJ26" s="762"/>
      <c r="AK26" s="760"/>
      <c r="AL26" s="761"/>
      <c r="AM26" s="761"/>
      <c r="AN26" s="761"/>
      <c r="AO26" s="761"/>
      <c r="AP26" s="761"/>
      <c r="AQ26" s="762"/>
      <c r="AR26" s="750"/>
      <c r="AS26" s="751"/>
      <c r="AT26" s="751"/>
      <c r="AU26" s="751"/>
      <c r="AV26" s="751"/>
      <c r="AW26" s="752"/>
      <c r="AX26" s="750"/>
      <c r="AY26" s="751"/>
      <c r="AZ26" s="751"/>
      <c r="BA26" s="751"/>
      <c r="BB26" s="751"/>
      <c r="BC26" s="752"/>
      <c r="BD26" s="750"/>
      <c r="BE26" s="775"/>
      <c r="BF26" s="775"/>
      <c r="BG26" s="775"/>
      <c r="BH26" s="775"/>
      <c r="BI26" s="775"/>
      <c r="BJ26" s="775"/>
      <c r="BK26" s="752"/>
      <c r="BL26" s="750"/>
      <c r="BM26" s="751"/>
      <c r="BN26" s="751"/>
      <c r="BO26" s="751"/>
      <c r="BP26" s="751"/>
      <c r="BQ26" s="752"/>
      <c r="BR26" s="750"/>
      <c r="BS26" s="751"/>
      <c r="BT26" s="751"/>
      <c r="BU26" s="751"/>
      <c r="BV26" s="751"/>
      <c r="BW26" s="751"/>
      <c r="BX26" s="752"/>
      <c r="BY26" s="750"/>
      <c r="BZ26" s="751"/>
      <c r="CA26" s="751"/>
      <c r="CB26" s="751"/>
      <c r="CC26" s="752"/>
      <c r="CD26" s="750"/>
      <c r="CE26" s="751"/>
      <c r="CF26" s="751"/>
      <c r="CG26" s="751"/>
      <c r="CH26" s="752"/>
      <c r="CI26" s="750"/>
      <c r="CJ26" s="751"/>
      <c r="CK26" s="751"/>
      <c r="CL26" s="751"/>
      <c r="CM26" s="752"/>
      <c r="CP26" s="141">
        <v>39</v>
      </c>
      <c r="CQ26" s="147"/>
      <c r="CR26" s="146">
        <v>22</v>
      </c>
      <c r="CS26" s="147"/>
      <c r="CT26" s="147"/>
      <c r="CU26" s="147"/>
      <c r="CV26" s="147"/>
      <c r="CW26" s="20"/>
      <c r="CX26" s="20"/>
    </row>
    <row r="27" spans="1:102" s="19" customFormat="1" ht="17.25" customHeight="1" x14ac:dyDescent="0.15">
      <c r="A27" s="750"/>
      <c r="B27" s="751"/>
      <c r="C27" s="751"/>
      <c r="D27" s="751"/>
      <c r="E27" s="751"/>
      <c r="F27" s="751"/>
      <c r="G27" s="751"/>
      <c r="H27" s="751"/>
      <c r="I27" s="751"/>
      <c r="J27" s="751"/>
      <c r="K27" s="752"/>
      <c r="L27" s="750"/>
      <c r="M27" s="751"/>
      <c r="N27" s="751"/>
      <c r="O27" s="751"/>
      <c r="P27" s="751"/>
      <c r="Q27" s="751"/>
      <c r="R27" s="751"/>
      <c r="S27" s="752"/>
      <c r="T27" s="750"/>
      <c r="U27" s="751"/>
      <c r="V27" s="751"/>
      <c r="W27" s="751"/>
      <c r="X27" s="751"/>
      <c r="Y27" s="751"/>
      <c r="Z27" s="751"/>
      <c r="AA27" s="751"/>
      <c r="AB27" s="751"/>
      <c r="AC27" s="752"/>
      <c r="AD27" s="760"/>
      <c r="AE27" s="761"/>
      <c r="AF27" s="761"/>
      <c r="AG27" s="761"/>
      <c r="AH27" s="761"/>
      <c r="AI27" s="761"/>
      <c r="AJ27" s="762"/>
      <c r="AK27" s="760"/>
      <c r="AL27" s="761"/>
      <c r="AM27" s="761"/>
      <c r="AN27" s="761"/>
      <c r="AO27" s="761"/>
      <c r="AP27" s="761"/>
      <c r="AQ27" s="762"/>
      <c r="AR27" s="750"/>
      <c r="AS27" s="751"/>
      <c r="AT27" s="751"/>
      <c r="AU27" s="751"/>
      <c r="AV27" s="751"/>
      <c r="AW27" s="752"/>
      <c r="AX27" s="750"/>
      <c r="AY27" s="751"/>
      <c r="AZ27" s="751"/>
      <c r="BA27" s="751"/>
      <c r="BB27" s="751"/>
      <c r="BC27" s="752"/>
      <c r="BD27" s="750"/>
      <c r="BE27" s="775"/>
      <c r="BF27" s="775"/>
      <c r="BG27" s="775"/>
      <c r="BH27" s="775"/>
      <c r="BI27" s="775"/>
      <c r="BJ27" s="775"/>
      <c r="BK27" s="752"/>
      <c r="BL27" s="750"/>
      <c r="BM27" s="751"/>
      <c r="BN27" s="751"/>
      <c r="BO27" s="751"/>
      <c r="BP27" s="751"/>
      <c r="BQ27" s="752"/>
      <c r="BR27" s="750"/>
      <c r="BS27" s="751"/>
      <c r="BT27" s="751"/>
      <c r="BU27" s="751"/>
      <c r="BV27" s="751"/>
      <c r="BW27" s="751"/>
      <c r="BX27" s="752"/>
      <c r="BY27" s="750"/>
      <c r="BZ27" s="751"/>
      <c r="CA27" s="751"/>
      <c r="CB27" s="751"/>
      <c r="CC27" s="752"/>
      <c r="CD27" s="750"/>
      <c r="CE27" s="751"/>
      <c r="CF27" s="751"/>
      <c r="CG27" s="751"/>
      <c r="CH27" s="752"/>
      <c r="CI27" s="750"/>
      <c r="CJ27" s="751"/>
      <c r="CK27" s="751"/>
      <c r="CL27" s="751"/>
      <c r="CM27" s="752"/>
      <c r="CP27" s="141">
        <v>40</v>
      </c>
      <c r="CQ27" s="147"/>
      <c r="CR27" s="146">
        <v>23</v>
      </c>
      <c r="CS27" s="147"/>
      <c r="CT27" s="147"/>
      <c r="CU27" s="147"/>
      <c r="CV27" s="147"/>
      <c r="CW27" s="20"/>
      <c r="CX27" s="20"/>
    </row>
    <row r="28" spans="1:102" s="19" customFormat="1" ht="17.25" customHeight="1" x14ac:dyDescent="0.15">
      <c r="A28" s="750"/>
      <c r="B28" s="751"/>
      <c r="C28" s="751"/>
      <c r="D28" s="751"/>
      <c r="E28" s="751"/>
      <c r="F28" s="751"/>
      <c r="G28" s="751"/>
      <c r="H28" s="751"/>
      <c r="I28" s="751"/>
      <c r="J28" s="751"/>
      <c r="K28" s="752"/>
      <c r="L28" s="750"/>
      <c r="M28" s="751"/>
      <c r="N28" s="751"/>
      <c r="O28" s="751"/>
      <c r="P28" s="751"/>
      <c r="Q28" s="751"/>
      <c r="R28" s="751"/>
      <c r="S28" s="752"/>
      <c r="T28" s="750"/>
      <c r="U28" s="751"/>
      <c r="V28" s="751"/>
      <c r="W28" s="751"/>
      <c r="X28" s="751"/>
      <c r="Y28" s="751"/>
      <c r="Z28" s="751"/>
      <c r="AA28" s="751"/>
      <c r="AB28" s="751"/>
      <c r="AC28" s="752"/>
      <c r="AD28" s="760"/>
      <c r="AE28" s="761"/>
      <c r="AF28" s="761"/>
      <c r="AG28" s="761"/>
      <c r="AH28" s="761"/>
      <c r="AI28" s="761"/>
      <c r="AJ28" s="762"/>
      <c r="AK28" s="760"/>
      <c r="AL28" s="761"/>
      <c r="AM28" s="761"/>
      <c r="AN28" s="761"/>
      <c r="AO28" s="761"/>
      <c r="AP28" s="761"/>
      <c r="AQ28" s="762"/>
      <c r="AR28" s="750"/>
      <c r="AS28" s="751"/>
      <c r="AT28" s="751"/>
      <c r="AU28" s="751"/>
      <c r="AV28" s="751"/>
      <c r="AW28" s="752"/>
      <c r="AX28" s="750"/>
      <c r="AY28" s="751"/>
      <c r="AZ28" s="751"/>
      <c r="BA28" s="751"/>
      <c r="BB28" s="751"/>
      <c r="BC28" s="752"/>
      <c r="BD28" s="750"/>
      <c r="BE28" s="775"/>
      <c r="BF28" s="775"/>
      <c r="BG28" s="775"/>
      <c r="BH28" s="775"/>
      <c r="BI28" s="775"/>
      <c r="BJ28" s="775"/>
      <c r="BK28" s="752"/>
      <c r="BL28" s="750"/>
      <c r="BM28" s="751"/>
      <c r="BN28" s="751"/>
      <c r="BO28" s="751"/>
      <c r="BP28" s="751"/>
      <c r="BQ28" s="752"/>
      <c r="BR28" s="750"/>
      <c r="BS28" s="751"/>
      <c r="BT28" s="751"/>
      <c r="BU28" s="751"/>
      <c r="BV28" s="751"/>
      <c r="BW28" s="751"/>
      <c r="BX28" s="752"/>
      <c r="BY28" s="750"/>
      <c r="BZ28" s="751"/>
      <c r="CA28" s="751"/>
      <c r="CB28" s="751"/>
      <c r="CC28" s="752"/>
      <c r="CD28" s="750"/>
      <c r="CE28" s="751"/>
      <c r="CF28" s="751"/>
      <c r="CG28" s="751"/>
      <c r="CH28" s="752"/>
      <c r="CI28" s="750"/>
      <c r="CJ28" s="751"/>
      <c r="CK28" s="751"/>
      <c r="CL28" s="751"/>
      <c r="CM28" s="752"/>
      <c r="CP28" s="142"/>
      <c r="CQ28" s="147"/>
      <c r="CR28" s="146">
        <v>24</v>
      </c>
      <c r="CS28" s="147"/>
      <c r="CT28" s="147"/>
      <c r="CU28" s="147"/>
      <c r="CV28" s="147"/>
      <c r="CW28" s="20"/>
      <c r="CX28" s="20"/>
    </row>
    <row r="29" spans="1:102" s="19" customFormat="1" ht="17.25" customHeight="1" x14ac:dyDescent="0.15">
      <c r="A29" s="750"/>
      <c r="B29" s="751"/>
      <c r="C29" s="751"/>
      <c r="D29" s="751"/>
      <c r="E29" s="751"/>
      <c r="F29" s="751"/>
      <c r="G29" s="751"/>
      <c r="H29" s="751"/>
      <c r="I29" s="751"/>
      <c r="J29" s="751"/>
      <c r="K29" s="752"/>
      <c r="L29" s="750"/>
      <c r="M29" s="751"/>
      <c r="N29" s="751"/>
      <c r="O29" s="751"/>
      <c r="P29" s="751"/>
      <c r="Q29" s="751"/>
      <c r="R29" s="751"/>
      <c r="S29" s="752"/>
      <c r="T29" s="750"/>
      <c r="U29" s="751"/>
      <c r="V29" s="751"/>
      <c r="W29" s="751"/>
      <c r="X29" s="751"/>
      <c r="Y29" s="751"/>
      <c r="Z29" s="751"/>
      <c r="AA29" s="751"/>
      <c r="AB29" s="751"/>
      <c r="AC29" s="752"/>
      <c r="AD29" s="760"/>
      <c r="AE29" s="761"/>
      <c r="AF29" s="761"/>
      <c r="AG29" s="761"/>
      <c r="AH29" s="761"/>
      <c r="AI29" s="761"/>
      <c r="AJ29" s="762"/>
      <c r="AK29" s="760"/>
      <c r="AL29" s="761"/>
      <c r="AM29" s="761"/>
      <c r="AN29" s="761"/>
      <c r="AO29" s="761"/>
      <c r="AP29" s="761"/>
      <c r="AQ29" s="762"/>
      <c r="AR29" s="750"/>
      <c r="AS29" s="751"/>
      <c r="AT29" s="751"/>
      <c r="AU29" s="751"/>
      <c r="AV29" s="751"/>
      <c r="AW29" s="752"/>
      <c r="AX29" s="750"/>
      <c r="AY29" s="751"/>
      <c r="AZ29" s="751"/>
      <c r="BA29" s="751"/>
      <c r="BB29" s="751"/>
      <c r="BC29" s="752"/>
      <c r="BD29" s="750"/>
      <c r="BE29" s="775"/>
      <c r="BF29" s="775"/>
      <c r="BG29" s="775"/>
      <c r="BH29" s="775"/>
      <c r="BI29" s="775"/>
      <c r="BJ29" s="775"/>
      <c r="BK29" s="752"/>
      <c r="BL29" s="750"/>
      <c r="BM29" s="751"/>
      <c r="BN29" s="751"/>
      <c r="BO29" s="751"/>
      <c r="BP29" s="751"/>
      <c r="BQ29" s="752"/>
      <c r="BR29" s="750"/>
      <c r="BS29" s="751"/>
      <c r="BT29" s="751"/>
      <c r="BU29" s="751"/>
      <c r="BV29" s="751"/>
      <c r="BW29" s="751"/>
      <c r="BX29" s="752"/>
      <c r="BY29" s="750"/>
      <c r="BZ29" s="751"/>
      <c r="CA29" s="751"/>
      <c r="CB29" s="751"/>
      <c r="CC29" s="752"/>
      <c r="CD29" s="750"/>
      <c r="CE29" s="751"/>
      <c r="CF29" s="751"/>
      <c r="CG29" s="751"/>
      <c r="CH29" s="752"/>
      <c r="CI29" s="750"/>
      <c r="CJ29" s="751"/>
      <c r="CK29" s="751"/>
      <c r="CL29" s="751"/>
      <c r="CM29" s="752"/>
      <c r="CP29" s="142"/>
      <c r="CQ29" s="147"/>
      <c r="CR29" s="146">
        <v>25</v>
      </c>
      <c r="CS29" s="147"/>
      <c r="CT29" s="147"/>
      <c r="CU29" s="147"/>
      <c r="CV29" s="147"/>
      <c r="CW29" s="20"/>
      <c r="CX29" s="20"/>
    </row>
    <row r="30" spans="1:102" s="19" customFormat="1" ht="17.25" customHeight="1" x14ac:dyDescent="0.15">
      <c r="A30" s="753"/>
      <c r="B30" s="754"/>
      <c r="C30" s="754"/>
      <c r="D30" s="754"/>
      <c r="E30" s="754"/>
      <c r="F30" s="754"/>
      <c r="G30" s="754"/>
      <c r="H30" s="754"/>
      <c r="I30" s="754"/>
      <c r="J30" s="754"/>
      <c r="K30" s="755"/>
      <c r="L30" s="753"/>
      <c r="M30" s="754"/>
      <c r="N30" s="754"/>
      <c r="O30" s="754"/>
      <c r="P30" s="754"/>
      <c r="Q30" s="754"/>
      <c r="R30" s="754"/>
      <c r="S30" s="755"/>
      <c r="T30" s="753"/>
      <c r="U30" s="754"/>
      <c r="V30" s="754"/>
      <c r="W30" s="754"/>
      <c r="X30" s="754"/>
      <c r="Y30" s="754"/>
      <c r="Z30" s="754"/>
      <c r="AA30" s="754"/>
      <c r="AB30" s="754"/>
      <c r="AC30" s="755"/>
      <c r="AD30" s="12" t="s">
        <v>178</v>
      </c>
      <c r="AE30" s="21"/>
      <c r="AF30" s="21"/>
      <c r="AG30" s="21"/>
      <c r="AH30" s="21"/>
      <c r="AI30" s="21"/>
      <c r="AJ30" s="22"/>
      <c r="AK30" s="12" t="s">
        <v>178</v>
      </c>
      <c r="AL30" s="21"/>
      <c r="AM30" s="21"/>
      <c r="AN30" s="21"/>
      <c r="AO30" s="21"/>
      <c r="AP30" s="21"/>
      <c r="AQ30" s="22"/>
      <c r="AR30" s="12" t="s">
        <v>178</v>
      </c>
      <c r="AS30" s="23"/>
      <c r="AT30" s="23"/>
      <c r="AU30" s="23"/>
      <c r="AV30" s="23"/>
      <c r="AW30" s="24"/>
      <c r="AX30" s="12" t="s">
        <v>178</v>
      </c>
      <c r="AY30" s="23"/>
      <c r="AZ30" s="23"/>
      <c r="BA30" s="23"/>
      <c r="BB30" s="23"/>
      <c r="BC30" s="24"/>
      <c r="BD30" s="753"/>
      <c r="BE30" s="754"/>
      <c r="BF30" s="754"/>
      <c r="BG30" s="754"/>
      <c r="BH30" s="754"/>
      <c r="BI30" s="754"/>
      <c r="BJ30" s="754"/>
      <c r="BK30" s="755"/>
      <c r="BL30" s="753"/>
      <c r="BM30" s="754"/>
      <c r="BN30" s="754"/>
      <c r="BO30" s="754"/>
      <c r="BP30" s="754"/>
      <c r="BQ30" s="755"/>
      <c r="BR30" s="753"/>
      <c r="BS30" s="754"/>
      <c r="BT30" s="754"/>
      <c r="BU30" s="754"/>
      <c r="BV30" s="754"/>
      <c r="BW30" s="754"/>
      <c r="BX30" s="755"/>
      <c r="BY30" s="753"/>
      <c r="BZ30" s="754"/>
      <c r="CA30" s="754"/>
      <c r="CB30" s="754"/>
      <c r="CC30" s="755"/>
      <c r="CD30" s="753"/>
      <c r="CE30" s="754"/>
      <c r="CF30" s="754"/>
      <c r="CG30" s="754"/>
      <c r="CH30" s="755"/>
      <c r="CI30" s="753"/>
      <c r="CJ30" s="754"/>
      <c r="CK30" s="754"/>
      <c r="CL30" s="754"/>
      <c r="CM30" s="755"/>
      <c r="CP30" s="142"/>
      <c r="CQ30" s="147"/>
      <c r="CR30" s="146">
        <v>26</v>
      </c>
      <c r="CS30" s="147"/>
      <c r="CT30" s="147"/>
      <c r="CU30" s="147"/>
      <c r="CV30" s="147"/>
      <c r="CW30" s="20"/>
      <c r="CX30" s="20"/>
    </row>
    <row r="31" spans="1:102" s="19" customFormat="1" ht="12" customHeight="1" x14ac:dyDescent="0.15">
      <c r="A31" s="784" t="s">
        <v>179</v>
      </c>
      <c r="B31" s="785"/>
      <c r="C31" s="785"/>
      <c r="D31" s="785"/>
      <c r="E31" s="785"/>
      <c r="F31" s="785"/>
      <c r="G31" s="785"/>
      <c r="H31" s="785"/>
      <c r="I31" s="785"/>
      <c r="J31" s="785"/>
      <c r="K31" s="786"/>
      <c r="L31" s="790"/>
      <c r="M31" s="791"/>
      <c r="N31" s="791"/>
      <c r="O31" s="791"/>
      <c r="P31" s="791"/>
      <c r="Q31" s="791"/>
      <c r="R31" s="791"/>
      <c r="S31" s="792"/>
      <c r="T31" s="793"/>
      <c r="U31" s="794"/>
      <c r="V31" s="776" t="s">
        <v>170</v>
      </c>
      <c r="W31" s="776"/>
      <c r="X31" s="794"/>
      <c r="Y31" s="794"/>
      <c r="Z31" s="776" t="s">
        <v>171</v>
      </c>
      <c r="AA31" s="776"/>
      <c r="AB31" s="776"/>
      <c r="AC31" s="777"/>
      <c r="AD31" s="760"/>
      <c r="AE31" s="761"/>
      <c r="AF31" s="761"/>
      <c r="AG31" s="761"/>
      <c r="AH31" s="761"/>
      <c r="AI31" s="761"/>
      <c r="AJ31" s="762"/>
      <c r="AK31" s="760"/>
      <c r="AL31" s="761"/>
      <c r="AM31" s="761"/>
      <c r="AN31" s="761"/>
      <c r="AO31" s="761"/>
      <c r="AP31" s="761"/>
      <c r="AQ31" s="762"/>
      <c r="AR31" s="750"/>
      <c r="AS31" s="751"/>
      <c r="AT31" s="751"/>
      <c r="AU31" s="751"/>
      <c r="AV31" s="751"/>
      <c r="AW31" s="752"/>
      <c r="AX31" s="750"/>
      <c r="AY31" s="751"/>
      <c r="AZ31" s="751"/>
      <c r="BA31" s="751"/>
      <c r="BB31" s="751"/>
      <c r="BC31" s="752"/>
      <c r="BD31" s="17" t="s">
        <v>173</v>
      </c>
      <c r="BE31" s="140"/>
      <c r="BF31" s="18" t="s">
        <v>143</v>
      </c>
      <c r="BG31" s="773"/>
      <c r="BH31" s="773"/>
      <c r="BI31" s="773"/>
      <c r="BJ31" s="773"/>
      <c r="BK31" s="774"/>
      <c r="BL31" s="766"/>
      <c r="BM31" s="767"/>
      <c r="BN31" s="767"/>
      <c r="BO31" s="767"/>
      <c r="BP31" s="767"/>
      <c r="BQ31" s="768"/>
      <c r="BR31" s="766"/>
      <c r="BS31" s="767"/>
      <c r="BT31" s="767"/>
      <c r="BU31" s="767"/>
      <c r="BV31" s="767"/>
      <c r="BW31" s="767"/>
      <c r="BX31" s="768"/>
      <c r="BY31" s="766"/>
      <c r="BZ31" s="767"/>
      <c r="CA31" s="767"/>
      <c r="CB31" s="767"/>
      <c r="CC31" s="768"/>
      <c r="CD31" s="766"/>
      <c r="CE31" s="767"/>
      <c r="CF31" s="767"/>
      <c r="CG31" s="767"/>
      <c r="CH31" s="768"/>
      <c r="CI31" s="766"/>
      <c r="CJ31" s="767"/>
      <c r="CK31" s="767"/>
      <c r="CL31" s="767"/>
      <c r="CM31" s="768"/>
      <c r="CP31" s="142"/>
      <c r="CQ31" s="147"/>
      <c r="CR31" s="146">
        <v>27</v>
      </c>
      <c r="CS31" s="147"/>
      <c r="CT31" s="147"/>
      <c r="CU31" s="147"/>
      <c r="CV31" s="147"/>
      <c r="CW31" s="20"/>
      <c r="CX31" s="20"/>
    </row>
    <row r="32" spans="1:102" s="19" customFormat="1" ht="12" customHeight="1" x14ac:dyDescent="0.15">
      <c r="A32" s="787"/>
      <c r="B32" s="788"/>
      <c r="C32" s="788"/>
      <c r="D32" s="788"/>
      <c r="E32" s="788"/>
      <c r="F32" s="788"/>
      <c r="G32" s="788"/>
      <c r="H32" s="788"/>
      <c r="I32" s="788"/>
      <c r="J32" s="788"/>
      <c r="K32" s="789"/>
      <c r="L32" s="750"/>
      <c r="M32" s="751"/>
      <c r="N32" s="751"/>
      <c r="O32" s="751"/>
      <c r="P32" s="751"/>
      <c r="Q32" s="751"/>
      <c r="R32" s="751"/>
      <c r="S32" s="752"/>
      <c r="T32" s="795"/>
      <c r="U32" s="796"/>
      <c r="V32" s="778"/>
      <c r="W32" s="778"/>
      <c r="X32" s="796"/>
      <c r="Y32" s="796"/>
      <c r="Z32" s="778"/>
      <c r="AA32" s="778"/>
      <c r="AB32" s="778"/>
      <c r="AC32" s="779"/>
      <c r="AD32" s="760"/>
      <c r="AE32" s="761"/>
      <c r="AF32" s="761"/>
      <c r="AG32" s="761"/>
      <c r="AH32" s="761"/>
      <c r="AI32" s="761"/>
      <c r="AJ32" s="762"/>
      <c r="AK32" s="760"/>
      <c r="AL32" s="761"/>
      <c r="AM32" s="761"/>
      <c r="AN32" s="761"/>
      <c r="AO32" s="761"/>
      <c r="AP32" s="761"/>
      <c r="AQ32" s="762"/>
      <c r="AR32" s="750"/>
      <c r="AS32" s="751"/>
      <c r="AT32" s="751"/>
      <c r="AU32" s="751"/>
      <c r="AV32" s="751"/>
      <c r="AW32" s="752"/>
      <c r="AX32" s="750"/>
      <c r="AY32" s="751"/>
      <c r="AZ32" s="751"/>
      <c r="BA32" s="751"/>
      <c r="BB32" s="751"/>
      <c r="BC32" s="752"/>
      <c r="BD32" s="750"/>
      <c r="BE32" s="775"/>
      <c r="BF32" s="775"/>
      <c r="BG32" s="775"/>
      <c r="BH32" s="775"/>
      <c r="BI32" s="775"/>
      <c r="BJ32" s="775"/>
      <c r="BK32" s="752"/>
      <c r="BL32" s="750"/>
      <c r="BM32" s="751"/>
      <c r="BN32" s="751"/>
      <c r="BO32" s="751"/>
      <c r="BP32" s="751"/>
      <c r="BQ32" s="752"/>
      <c r="BR32" s="750"/>
      <c r="BS32" s="751"/>
      <c r="BT32" s="751"/>
      <c r="BU32" s="751"/>
      <c r="BV32" s="751"/>
      <c r="BW32" s="751"/>
      <c r="BX32" s="752"/>
      <c r="BY32" s="750"/>
      <c r="BZ32" s="751"/>
      <c r="CA32" s="751"/>
      <c r="CB32" s="751"/>
      <c r="CC32" s="752"/>
      <c r="CD32" s="750"/>
      <c r="CE32" s="751"/>
      <c r="CF32" s="751"/>
      <c r="CG32" s="751"/>
      <c r="CH32" s="752"/>
      <c r="CI32" s="750"/>
      <c r="CJ32" s="751"/>
      <c r="CK32" s="751"/>
      <c r="CL32" s="751"/>
      <c r="CM32" s="752"/>
      <c r="CP32" s="142"/>
      <c r="CQ32" s="147"/>
      <c r="CR32" s="146">
        <v>28</v>
      </c>
      <c r="CS32" s="147"/>
      <c r="CT32" s="147"/>
      <c r="CU32" s="147"/>
      <c r="CV32" s="147"/>
      <c r="CW32" s="20"/>
      <c r="CX32" s="20"/>
    </row>
    <row r="33" spans="1:102" s="19" customFormat="1" ht="17.25" customHeight="1" x14ac:dyDescent="0.15">
      <c r="A33" s="750"/>
      <c r="B33" s="751"/>
      <c r="C33" s="751"/>
      <c r="D33" s="751"/>
      <c r="E33" s="751"/>
      <c r="F33" s="751"/>
      <c r="G33" s="751"/>
      <c r="H33" s="751"/>
      <c r="I33" s="751"/>
      <c r="J33" s="751"/>
      <c r="K33" s="752"/>
      <c r="L33" s="750"/>
      <c r="M33" s="751"/>
      <c r="N33" s="751"/>
      <c r="O33" s="751"/>
      <c r="P33" s="751"/>
      <c r="Q33" s="751"/>
      <c r="R33" s="751"/>
      <c r="S33" s="752"/>
      <c r="T33" s="750"/>
      <c r="U33" s="751"/>
      <c r="V33" s="751"/>
      <c r="W33" s="751"/>
      <c r="X33" s="751"/>
      <c r="Y33" s="751"/>
      <c r="Z33" s="751"/>
      <c r="AA33" s="751"/>
      <c r="AB33" s="751"/>
      <c r="AC33" s="752"/>
      <c r="AD33" s="760"/>
      <c r="AE33" s="761"/>
      <c r="AF33" s="761"/>
      <c r="AG33" s="761"/>
      <c r="AH33" s="761"/>
      <c r="AI33" s="761"/>
      <c r="AJ33" s="762"/>
      <c r="AK33" s="760"/>
      <c r="AL33" s="761"/>
      <c r="AM33" s="761"/>
      <c r="AN33" s="761"/>
      <c r="AO33" s="761"/>
      <c r="AP33" s="761"/>
      <c r="AQ33" s="762"/>
      <c r="AR33" s="750"/>
      <c r="AS33" s="751"/>
      <c r="AT33" s="751"/>
      <c r="AU33" s="751"/>
      <c r="AV33" s="751"/>
      <c r="AW33" s="752"/>
      <c r="AX33" s="750"/>
      <c r="AY33" s="751"/>
      <c r="AZ33" s="751"/>
      <c r="BA33" s="751"/>
      <c r="BB33" s="751"/>
      <c r="BC33" s="752"/>
      <c r="BD33" s="750"/>
      <c r="BE33" s="775"/>
      <c r="BF33" s="775"/>
      <c r="BG33" s="775"/>
      <c r="BH33" s="775"/>
      <c r="BI33" s="775"/>
      <c r="BJ33" s="775"/>
      <c r="BK33" s="752"/>
      <c r="BL33" s="750"/>
      <c r="BM33" s="751"/>
      <c r="BN33" s="751"/>
      <c r="BO33" s="751"/>
      <c r="BP33" s="751"/>
      <c r="BQ33" s="752"/>
      <c r="BR33" s="750"/>
      <c r="BS33" s="751"/>
      <c r="BT33" s="751"/>
      <c r="BU33" s="751"/>
      <c r="BV33" s="751"/>
      <c r="BW33" s="751"/>
      <c r="BX33" s="752"/>
      <c r="BY33" s="750"/>
      <c r="BZ33" s="751"/>
      <c r="CA33" s="751"/>
      <c r="CB33" s="751"/>
      <c r="CC33" s="752"/>
      <c r="CD33" s="750"/>
      <c r="CE33" s="751"/>
      <c r="CF33" s="751"/>
      <c r="CG33" s="751"/>
      <c r="CH33" s="752"/>
      <c r="CI33" s="750"/>
      <c r="CJ33" s="751"/>
      <c r="CK33" s="751"/>
      <c r="CL33" s="751"/>
      <c r="CM33" s="752"/>
      <c r="CP33" s="142"/>
      <c r="CQ33" s="147"/>
      <c r="CR33" s="146">
        <v>29</v>
      </c>
      <c r="CS33" s="147"/>
      <c r="CT33" s="147"/>
      <c r="CU33" s="147"/>
      <c r="CV33" s="147"/>
      <c r="CW33" s="20"/>
      <c r="CX33" s="20"/>
    </row>
    <row r="34" spans="1:102" s="19" customFormat="1" ht="17.25" customHeight="1" x14ac:dyDescent="0.15">
      <c r="A34" s="750"/>
      <c r="B34" s="751"/>
      <c r="C34" s="751"/>
      <c r="D34" s="751"/>
      <c r="E34" s="751"/>
      <c r="F34" s="751"/>
      <c r="G34" s="751"/>
      <c r="H34" s="751"/>
      <c r="I34" s="751"/>
      <c r="J34" s="751"/>
      <c r="K34" s="752"/>
      <c r="L34" s="750"/>
      <c r="M34" s="751"/>
      <c r="N34" s="751"/>
      <c r="O34" s="751"/>
      <c r="P34" s="751"/>
      <c r="Q34" s="751"/>
      <c r="R34" s="751"/>
      <c r="S34" s="752"/>
      <c r="T34" s="750"/>
      <c r="U34" s="751"/>
      <c r="V34" s="751"/>
      <c r="W34" s="751"/>
      <c r="X34" s="751"/>
      <c r="Y34" s="751"/>
      <c r="Z34" s="751"/>
      <c r="AA34" s="751"/>
      <c r="AB34" s="751"/>
      <c r="AC34" s="752"/>
      <c r="AD34" s="760"/>
      <c r="AE34" s="761"/>
      <c r="AF34" s="761"/>
      <c r="AG34" s="761"/>
      <c r="AH34" s="761"/>
      <c r="AI34" s="761"/>
      <c r="AJ34" s="762"/>
      <c r="AK34" s="760"/>
      <c r="AL34" s="761"/>
      <c r="AM34" s="761"/>
      <c r="AN34" s="761"/>
      <c r="AO34" s="761"/>
      <c r="AP34" s="761"/>
      <c r="AQ34" s="762"/>
      <c r="AR34" s="750"/>
      <c r="AS34" s="751"/>
      <c r="AT34" s="751"/>
      <c r="AU34" s="751"/>
      <c r="AV34" s="751"/>
      <c r="AW34" s="752"/>
      <c r="AX34" s="750"/>
      <c r="AY34" s="751"/>
      <c r="AZ34" s="751"/>
      <c r="BA34" s="751"/>
      <c r="BB34" s="751"/>
      <c r="BC34" s="752"/>
      <c r="BD34" s="750"/>
      <c r="BE34" s="775"/>
      <c r="BF34" s="775"/>
      <c r="BG34" s="775"/>
      <c r="BH34" s="775"/>
      <c r="BI34" s="775"/>
      <c r="BJ34" s="775"/>
      <c r="BK34" s="752"/>
      <c r="BL34" s="750"/>
      <c r="BM34" s="751"/>
      <c r="BN34" s="751"/>
      <c r="BO34" s="751"/>
      <c r="BP34" s="751"/>
      <c r="BQ34" s="752"/>
      <c r="BR34" s="750"/>
      <c r="BS34" s="751"/>
      <c r="BT34" s="751"/>
      <c r="BU34" s="751"/>
      <c r="BV34" s="751"/>
      <c r="BW34" s="751"/>
      <c r="BX34" s="752"/>
      <c r="BY34" s="750"/>
      <c r="BZ34" s="751"/>
      <c r="CA34" s="751"/>
      <c r="CB34" s="751"/>
      <c r="CC34" s="752"/>
      <c r="CD34" s="750"/>
      <c r="CE34" s="751"/>
      <c r="CF34" s="751"/>
      <c r="CG34" s="751"/>
      <c r="CH34" s="752"/>
      <c r="CI34" s="750"/>
      <c r="CJ34" s="751"/>
      <c r="CK34" s="751"/>
      <c r="CL34" s="751"/>
      <c r="CM34" s="752"/>
      <c r="CP34" s="142"/>
      <c r="CQ34" s="147"/>
      <c r="CR34" s="146">
        <v>30</v>
      </c>
      <c r="CS34" s="147"/>
      <c r="CT34" s="147"/>
      <c r="CU34" s="147"/>
      <c r="CV34" s="147"/>
      <c r="CW34" s="20"/>
      <c r="CX34" s="20"/>
    </row>
    <row r="35" spans="1:102" s="19" customFormat="1" ht="17.25" customHeight="1" x14ac:dyDescent="0.15">
      <c r="A35" s="750"/>
      <c r="B35" s="751"/>
      <c r="C35" s="751"/>
      <c r="D35" s="751"/>
      <c r="E35" s="751"/>
      <c r="F35" s="751"/>
      <c r="G35" s="751"/>
      <c r="H35" s="751"/>
      <c r="I35" s="751"/>
      <c r="J35" s="751"/>
      <c r="K35" s="752"/>
      <c r="L35" s="750"/>
      <c r="M35" s="751"/>
      <c r="N35" s="751"/>
      <c r="O35" s="751"/>
      <c r="P35" s="751"/>
      <c r="Q35" s="751"/>
      <c r="R35" s="751"/>
      <c r="S35" s="752"/>
      <c r="T35" s="750"/>
      <c r="U35" s="751"/>
      <c r="V35" s="751"/>
      <c r="W35" s="751"/>
      <c r="X35" s="751"/>
      <c r="Y35" s="751"/>
      <c r="Z35" s="751"/>
      <c r="AA35" s="751"/>
      <c r="AB35" s="751"/>
      <c r="AC35" s="752"/>
      <c r="AD35" s="760"/>
      <c r="AE35" s="761"/>
      <c r="AF35" s="761"/>
      <c r="AG35" s="761"/>
      <c r="AH35" s="761"/>
      <c r="AI35" s="761"/>
      <c r="AJ35" s="762"/>
      <c r="AK35" s="760"/>
      <c r="AL35" s="761"/>
      <c r="AM35" s="761"/>
      <c r="AN35" s="761"/>
      <c r="AO35" s="761"/>
      <c r="AP35" s="761"/>
      <c r="AQ35" s="762"/>
      <c r="AR35" s="750"/>
      <c r="AS35" s="751"/>
      <c r="AT35" s="751"/>
      <c r="AU35" s="751"/>
      <c r="AV35" s="751"/>
      <c r="AW35" s="752"/>
      <c r="AX35" s="750"/>
      <c r="AY35" s="751"/>
      <c r="AZ35" s="751"/>
      <c r="BA35" s="751"/>
      <c r="BB35" s="751"/>
      <c r="BC35" s="752"/>
      <c r="BD35" s="750"/>
      <c r="BE35" s="775"/>
      <c r="BF35" s="775"/>
      <c r="BG35" s="775"/>
      <c r="BH35" s="775"/>
      <c r="BI35" s="775"/>
      <c r="BJ35" s="775"/>
      <c r="BK35" s="752"/>
      <c r="BL35" s="750"/>
      <c r="BM35" s="751"/>
      <c r="BN35" s="751"/>
      <c r="BO35" s="751"/>
      <c r="BP35" s="751"/>
      <c r="BQ35" s="752"/>
      <c r="BR35" s="750"/>
      <c r="BS35" s="751"/>
      <c r="BT35" s="751"/>
      <c r="BU35" s="751"/>
      <c r="BV35" s="751"/>
      <c r="BW35" s="751"/>
      <c r="BX35" s="752"/>
      <c r="BY35" s="750"/>
      <c r="BZ35" s="751"/>
      <c r="CA35" s="751"/>
      <c r="CB35" s="751"/>
      <c r="CC35" s="752"/>
      <c r="CD35" s="750"/>
      <c r="CE35" s="751"/>
      <c r="CF35" s="751"/>
      <c r="CG35" s="751"/>
      <c r="CH35" s="752"/>
      <c r="CI35" s="750"/>
      <c r="CJ35" s="751"/>
      <c r="CK35" s="751"/>
      <c r="CL35" s="751"/>
      <c r="CM35" s="752"/>
      <c r="CP35" s="142"/>
      <c r="CQ35" s="147"/>
      <c r="CR35" s="146">
        <v>31</v>
      </c>
      <c r="CS35" s="147"/>
      <c r="CT35" s="147"/>
      <c r="CU35" s="147"/>
      <c r="CV35" s="147"/>
      <c r="CW35" s="20"/>
      <c r="CX35" s="20"/>
    </row>
    <row r="36" spans="1:102" s="19" customFormat="1" ht="17.25" customHeight="1" x14ac:dyDescent="0.15">
      <c r="A36" s="753"/>
      <c r="B36" s="754"/>
      <c r="C36" s="754"/>
      <c r="D36" s="754"/>
      <c r="E36" s="754"/>
      <c r="F36" s="754"/>
      <c r="G36" s="754"/>
      <c r="H36" s="754"/>
      <c r="I36" s="754"/>
      <c r="J36" s="754"/>
      <c r="K36" s="755"/>
      <c r="L36" s="753"/>
      <c r="M36" s="754"/>
      <c r="N36" s="754"/>
      <c r="O36" s="754"/>
      <c r="P36" s="754"/>
      <c r="Q36" s="754"/>
      <c r="R36" s="754"/>
      <c r="S36" s="755"/>
      <c r="T36" s="753"/>
      <c r="U36" s="754"/>
      <c r="V36" s="754"/>
      <c r="W36" s="754"/>
      <c r="X36" s="754"/>
      <c r="Y36" s="754"/>
      <c r="Z36" s="754"/>
      <c r="AA36" s="754"/>
      <c r="AB36" s="754"/>
      <c r="AC36" s="755"/>
      <c r="AD36" s="763"/>
      <c r="AE36" s="764"/>
      <c r="AF36" s="764"/>
      <c r="AG36" s="764"/>
      <c r="AH36" s="764"/>
      <c r="AI36" s="764"/>
      <c r="AJ36" s="765"/>
      <c r="AK36" s="763"/>
      <c r="AL36" s="764"/>
      <c r="AM36" s="764"/>
      <c r="AN36" s="764"/>
      <c r="AO36" s="764"/>
      <c r="AP36" s="764"/>
      <c r="AQ36" s="765"/>
      <c r="AR36" s="753"/>
      <c r="AS36" s="754"/>
      <c r="AT36" s="754"/>
      <c r="AU36" s="754"/>
      <c r="AV36" s="754"/>
      <c r="AW36" s="755"/>
      <c r="AX36" s="753"/>
      <c r="AY36" s="754"/>
      <c r="AZ36" s="754"/>
      <c r="BA36" s="754"/>
      <c r="BB36" s="754"/>
      <c r="BC36" s="755"/>
      <c r="BD36" s="753"/>
      <c r="BE36" s="754"/>
      <c r="BF36" s="754"/>
      <c r="BG36" s="754"/>
      <c r="BH36" s="754"/>
      <c r="BI36" s="754"/>
      <c r="BJ36" s="754"/>
      <c r="BK36" s="755"/>
      <c r="BL36" s="753"/>
      <c r="BM36" s="754"/>
      <c r="BN36" s="754"/>
      <c r="BO36" s="754"/>
      <c r="BP36" s="754"/>
      <c r="BQ36" s="755"/>
      <c r="BR36" s="753"/>
      <c r="BS36" s="754"/>
      <c r="BT36" s="754"/>
      <c r="BU36" s="754"/>
      <c r="BV36" s="754"/>
      <c r="BW36" s="754"/>
      <c r="BX36" s="755"/>
      <c r="BY36" s="753"/>
      <c r="BZ36" s="754"/>
      <c r="CA36" s="754"/>
      <c r="CB36" s="754"/>
      <c r="CC36" s="755"/>
      <c r="CD36" s="753"/>
      <c r="CE36" s="754"/>
      <c r="CF36" s="754"/>
      <c r="CG36" s="754"/>
      <c r="CH36" s="755"/>
      <c r="CI36" s="753"/>
      <c r="CJ36" s="754"/>
      <c r="CK36" s="754"/>
      <c r="CL36" s="754"/>
      <c r="CM36" s="755"/>
      <c r="CP36" s="142"/>
      <c r="CQ36" s="147"/>
      <c r="CR36" s="147"/>
      <c r="CS36" s="147"/>
      <c r="CT36" s="147"/>
      <c r="CU36" s="147"/>
      <c r="CV36" s="147"/>
      <c r="CW36" s="20"/>
      <c r="CX36" s="20"/>
    </row>
    <row r="37" spans="1:102" ht="12" customHeight="1" x14ac:dyDescent="0.15"/>
    <row r="38" spans="1:102" ht="19.5" customHeight="1" x14ac:dyDescent="0.15">
      <c r="A38" s="5" t="s">
        <v>180</v>
      </c>
      <c r="AL38" s="5" t="s">
        <v>181</v>
      </c>
      <c r="BO38" s="5" t="s">
        <v>182</v>
      </c>
    </row>
    <row r="39" spans="1:102" ht="19.5" customHeight="1" x14ac:dyDescent="0.15">
      <c r="A39" s="5" t="s">
        <v>183</v>
      </c>
      <c r="AM39" s="5" t="s">
        <v>184</v>
      </c>
      <c r="BO39" s="756"/>
      <c r="BP39" s="748"/>
      <c r="BQ39" s="748"/>
      <c r="BR39" s="748"/>
      <c r="BS39" s="748"/>
      <c r="BT39" s="748"/>
      <c r="BU39" s="748"/>
      <c r="BV39" s="748"/>
      <c r="BW39" s="748"/>
      <c r="BX39" s="748"/>
      <c r="BY39" s="748"/>
      <c r="BZ39" s="748"/>
      <c r="CA39" s="748"/>
      <c r="CB39" s="748"/>
      <c r="CC39" s="748"/>
      <c r="CD39" s="748"/>
      <c r="CE39" s="748"/>
      <c r="CF39" s="748"/>
      <c r="CG39" s="748"/>
      <c r="CH39" s="748"/>
      <c r="CI39" s="748"/>
      <c r="CJ39" s="748"/>
      <c r="CK39" s="748"/>
      <c r="CL39" s="748"/>
      <c r="CM39" s="749"/>
    </row>
    <row r="40" spans="1:102" ht="21.75" customHeight="1" x14ac:dyDescent="0.15">
      <c r="A40" s="756"/>
      <c r="B40" s="748"/>
      <c r="C40" s="748"/>
      <c r="D40" s="748"/>
      <c r="E40" s="748"/>
      <c r="F40" s="748"/>
      <c r="G40" s="748"/>
      <c r="H40" s="748"/>
      <c r="I40" s="748"/>
      <c r="J40" s="748"/>
      <c r="K40" s="748"/>
      <c r="L40" s="748"/>
      <c r="M40" s="748"/>
      <c r="N40" s="748"/>
      <c r="O40" s="748"/>
      <c r="P40" s="748"/>
      <c r="Q40" s="748"/>
      <c r="R40" s="748"/>
      <c r="S40" s="748"/>
      <c r="T40" s="748"/>
      <c r="U40" s="748"/>
      <c r="V40" s="748"/>
      <c r="W40" s="748"/>
      <c r="X40" s="748"/>
      <c r="Y40" s="748"/>
      <c r="Z40" s="748"/>
      <c r="AA40" s="748"/>
      <c r="AB40" s="748"/>
      <c r="AC40" s="748"/>
      <c r="AD40" s="748"/>
      <c r="AE40" s="748"/>
      <c r="AF40" s="748"/>
      <c r="AG40" s="749"/>
      <c r="AL40" s="756"/>
      <c r="AM40" s="748"/>
      <c r="AN40" s="748"/>
      <c r="AO40" s="748"/>
      <c r="AP40" s="748"/>
      <c r="AQ40" s="748"/>
      <c r="AR40" s="748"/>
      <c r="AS40" s="748"/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  <c r="BL40" s="748"/>
      <c r="BM40" s="749"/>
      <c r="BO40" s="757"/>
      <c r="BP40" s="758"/>
      <c r="BQ40" s="758"/>
      <c r="BR40" s="758"/>
      <c r="BS40" s="758"/>
      <c r="BT40" s="758"/>
      <c r="BU40" s="758"/>
      <c r="BV40" s="758"/>
      <c r="BW40" s="758"/>
      <c r="BX40" s="758"/>
      <c r="BY40" s="758"/>
      <c r="BZ40" s="758"/>
      <c r="CA40" s="758"/>
      <c r="CB40" s="758"/>
      <c r="CC40" s="758"/>
      <c r="CD40" s="758"/>
      <c r="CE40" s="758"/>
      <c r="CF40" s="758"/>
      <c r="CG40" s="758"/>
      <c r="CH40" s="758"/>
      <c r="CI40" s="758"/>
      <c r="CJ40" s="758"/>
      <c r="CK40" s="758"/>
      <c r="CL40" s="758"/>
      <c r="CM40" s="759"/>
    </row>
    <row r="41" spans="1:102" ht="21.75" customHeight="1" x14ac:dyDescent="0.15">
      <c r="A41" s="696"/>
      <c r="B41" s="697"/>
      <c r="C41" s="697"/>
      <c r="D41" s="697"/>
      <c r="E41" s="697"/>
      <c r="F41" s="697"/>
      <c r="G41" s="697"/>
      <c r="H41" s="697"/>
      <c r="I41" s="697"/>
      <c r="J41" s="697"/>
      <c r="K41" s="697"/>
      <c r="L41" s="697"/>
      <c r="M41" s="697"/>
      <c r="N41" s="697"/>
      <c r="O41" s="697"/>
      <c r="P41" s="697"/>
      <c r="Q41" s="697"/>
      <c r="R41" s="697"/>
      <c r="S41" s="697"/>
      <c r="T41" s="697"/>
      <c r="U41" s="697"/>
      <c r="V41" s="697"/>
      <c r="W41" s="697"/>
      <c r="X41" s="697"/>
      <c r="Y41" s="697"/>
      <c r="Z41" s="697"/>
      <c r="AA41" s="697"/>
      <c r="AB41" s="697"/>
      <c r="AC41" s="697"/>
      <c r="AD41" s="697"/>
      <c r="AE41" s="697"/>
      <c r="AF41" s="697"/>
      <c r="AG41" s="698"/>
      <c r="AL41" s="696"/>
      <c r="AM41" s="697"/>
      <c r="AN41" s="697"/>
      <c r="AO41" s="697"/>
      <c r="AP41" s="697"/>
      <c r="AQ41" s="697"/>
      <c r="AR41" s="697"/>
      <c r="AS41" s="697"/>
      <c r="AT41" s="697"/>
      <c r="AU41" s="697"/>
      <c r="AV41" s="697"/>
      <c r="AW41" s="697"/>
      <c r="AX41" s="697"/>
      <c r="AY41" s="697"/>
      <c r="AZ41" s="697"/>
      <c r="BA41" s="697"/>
      <c r="BB41" s="697"/>
      <c r="BC41" s="697"/>
      <c r="BD41" s="697"/>
      <c r="BE41" s="697"/>
      <c r="BF41" s="697"/>
      <c r="BG41" s="697"/>
      <c r="BH41" s="697"/>
      <c r="BI41" s="697"/>
      <c r="BJ41" s="697"/>
      <c r="BK41" s="697"/>
      <c r="BL41" s="697"/>
      <c r="BM41" s="698"/>
      <c r="BO41" s="696"/>
      <c r="BP41" s="697"/>
      <c r="BQ41" s="697"/>
      <c r="BR41" s="697"/>
      <c r="BS41" s="697"/>
      <c r="BT41" s="697"/>
      <c r="BU41" s="697"/>
      <c r="BV41" s="697"/>
      <c r="BW41" s="697"/>
      <c r="BX41" s="697"/>
      <c r="BY41" s="697"/>
      <c r="BZ41" s="697"/>
      <c r="CA41" s="697"/>
      <c r="CB41" s="697"/>
      <c r="CC41" s="697"/>
      <c r="CD41" s="697"/>
      <c r="CE41" s="697"/>
      <c r="CF41" s="697"/>
      <c r="CG41" s="697"/>
      <c r="CH41" s="697"/>
      <c r="CI41" s="697"/>
      <c r="CJ41" s="697"/>
      <c r="CK41" s="697"/>
      <c r="CL41" s="697"/>
      <c r="CM41" s="698"/>
    </row>
    <row r="42" spans="1:102" ht="12" customHeight="1" x14ac:dyDescent="0.15"/>
    <row r="43" spans="1:102" ht="12" customHeight="1" x14ac:dyDescent="0.15">
      <c r="A43" s="148" t="s">
        <v>185</v>
      </c>
    </row>
    <row r="44" spans="1:102" ht="12" customHeight="1" x14ac:dyDescent="0.15">
      <c r="A44" s="148" t="s">
        <v>186</v>
      </c>
      <c r="BO44" s="5" t="s">
        <v>187</v>
      </c>
    </row>
    <row r="45" spans="1:102" ht="9.75" customHeight="1" x14ac:dyDescent="0.15">
      <c r="A45" s="723"/>
      <c r="B45" s="724"/>
      <c r="C45" s="724"/>
      <c r="D45" s="724"/>
      <c r="E45" s="724"/>
      <c r="F45" s="725"/>
      <c r="G45" s="732" t="s">
        <v>188</v>
      </c>
      <c r="H45" s="733"/>
      <c r="I45" s="733"/>
      <c r="J45" s="734"/>
      <c r="K45" s="732" t="s">
        <v>189</v>
      </c>
      <c r="L45" s="733"/>
      <c r="M45" s="733"/>
      <c r="N45" s="734"/>
      <c r="O45" s="732" t="s">
        <v>190</v>
      </c>
      <c r="P45" s="733"/>
      <c r="Q45" s="733"/>
      <c r="R45" s="734"/>
      <c r="S45" s="732" t="s">
        <v>191</v>
      </c>
      <c r="T45" s="733"/>
      <c r="U45" s="733"/>
      <c r="V45" s="734"/>
      <c r="W45" s="732" t="s">
        <v>192</v>
      </c>
      <c r="X45" s="733"/>
      <c r="Y45" s="733"/>
      <c r="Z45" s="734"/>
      <c r="AA45" s="732" t="s">
        <v>193</v>
      </c>
      <c r="AB45" s="733"/>
      <c r="AC45" s="733"/>
      <c r="AD45" s="734"/>
      <c r="AH45" s="769" t="s">
        <v>194</v>
      </c>
      <c r="AI45" s="724"/>
      <c r="AJ45" s="724"/>
      <c r="AK45" s="724"/>
      <c r="AL45" s="744" t="s">
        <v>195</v>
      </c>
      <c r="AM45" s="745"/>
      <c r="AN45" s="745"/>
      <c r="AO45" s="745"/>
      <c r="AP45" s="780"/>
      <c r="AQ45" s="780"/>
      <c r="AR45" s="780"/>
      <c r="AS45" s="780"/>
      <c r="AT45" s="780"/>
      <c r="AU45" s="780"/>
      <c r="AV45" s="780"/>
      <c r="AW45" s="780"/>
      <c r="AX45" s="780"/>
      <c r="AY45" s="780"/>
      <c r="AZ45" s="780"/>
      <c r="BA45" s="780"/>
      <c r="BB45" s="780"/>
      <c r="BC45" s="780"/>
      <c r="BD45" s="780"/>
      <c r="BE45" s="780"/>
      <c r="BF45" s="780"/>
      <c r="BG45" s="780"/>
      <c r="BH45" s="780"/>
      <c r="BI45" s="780"/>
      <c r="BJ45" s="780"/>
      <c r="BK45" s="780"/>
      <c r="BL45" s="780"/>
      <c r="BM45" s="781"/>
      <c r="BO45" s="25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7"/>
    </row>
    <row r="46" spans="1:102" ht="9.75" customHeight="1" x14ac:dyDescent="0.15">
      <c r="A46" s="726"/>
      <c r="B46" s="727"/>
      <c r="C46" s="727"/>
      <c r="D46" s="727"/>
      <c r="E46" s="727"/>
      <c r="F46" s="728"/>
      <c r="G46" s="735"/>
      <c r="H46" s="736"/>
      <c r="I46" s="736"/>
      <c r="J46" s="737"/>
      <c r="K46" s="735"/>
      <c r="L46" s="736"/>
      <c r="M46" s="736"/>
      <c r="N46" s="737"/>
      <c r="O46" s="735"/>
      <c r="P46" s="736"/>
      <c r="Q46" s="736"/>
      <c r="R46" s="737"/>
      <c r="S46" s="735"/>
      <c r="T46" s="736"/>
      <c r="U46" s="736"/>
      <c r="V46" s="737"/>
      <c r="W46" s="735"/>
      <c r="X46" s="736"/>
      <c r="Y46" s="736"/>
      <c r="Z46" s="737"/>
      <c r="AA46" s="735"/>
      <c r="AB46" s="736"/>
      <c r="AC46" s="736"/>
      <c r="AD46" s="737"/>
      <c r="AH46" s="770"/>
      <c r="AI46" s="727"/>
      <c r="AJ46" s="727"/>
      <c r="AK46" s="727"/>
      <c r="AL46" s="771"/>
      <c r="AM46" s="772"/>
      <c r="AN46" s="772"/>
      <c r="AO46" s="772"/>
      <c r="AP46" s="782"/>
      <c r="AQ46" s="782"/>
      <c r="AR46" s="782"/>
      <c r="AS46" s="782"/>
      <c r="AT46" s="782"/>
      <c r="AU46" s="782"/>
      <c r="AV46" s="782"/>
      <c r="AW46" s="782"/>
      <c r="AX46" s="782"/>
      <c r="AY46" s="782"/>
      <c r="AZ46" s="782"/>
      <c r="BA46" s="782"/>
      <c r="BB46" s="782"/>
      <c r="BC46" s="782"/>
      <c r="BD46" s="782"/>
      <c r="BE46" s="782"/>
      <c r="BF46" s="782"/>
      <c r="BG46" s="782"/>
      <c r="BH46" s="782"/>
      <c r="BI46" s="782"/>
      <c r="BJ46" s="782"/>
      <c r="BK46" s="782"/>
      <c r="BL46" s="782"/>
      <c r="BM46" s="783"/>
      <c r="BO46" s="28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30"/>
    </row>
    <row r="47" spans="1:102" ht="14.25" customHeight="1" x14ac:dyDescent="0.15">
      <c r="A47" s="729"/>
      <c r="B47" s="730"/>
      <c r="C47" s="730"/>
      <c r="D47" s="730"/>
      <c r="E47" s="730"/>
      <c r="F47" s="731"/>
      <c r="G47" s="738"/>
      <c r="H47" s="739"/>
      <c r="I47" s="739"/>
      <c r="J47" s="740"/>
      <c r="K47" s="738"/>
      <c r="L47" s="739"/>
      <c r="M47" s="739"/>
      <c r="N47" s="740"/>
      <c r="O47" s="738"/>
      <c r="P47" s="739"/>
      <c r="Q47" s="739"/>
      <c r="R47" s="740"/>
      <c r="S47" s="738"/>
      <c r="T47" s="739"/>
      <c r="U47" s="739"/>
      <c r="V47" s="740"/>
      <c r="W47" s="738"/>
      <c r="X47" s="739"/>
      <c r="Y47" s="739"/>
      <c r="Z47" s="740"/>
      <c r="AA47" s="738"/>
      <c r="AB47" s="739"/>
      <c r="AC47" s="739"/>
      <c r="AD47" s="740"/>
      <c r="AH47" s="726"/>
      <c r="AI47" s="727"/>
      <c r="AJ47" s="727"/>
      <c r="AK47" s="727"/>
      <c r="AL47" s="696"/>
      <c r="AM47" s="697"/>
      <c r="AN47" s="697"/>
      <c r="AO47" s="697"/>
      <c r="AP47" s="697"/>
      <c r="AQ47" s="697"/>
      <c r="AR47" s="697"/>
      <c r="AS47" s="697"/>
      <c r="AT47" s="697"/>
      <c r="AU47" s="697"/>
      <c r="AV47" s="697"/>
      <c r="AW47" s="697"/>
      <c r="AX47" s="697"/>
      <c r="AY47" s="697"/>
      <c r="AZ47" s="697"/>
      <c r="BA47" s="697"/>
      <c r="BB47" s="697"/>
      <c r="BC47" s="697"/>
      <c r="BD47" s="697"/>
      <c r="BE47" s="697"/>
      <c r="BF47" s="697"/>
      <c r="BG47" s="697"/>
      <c r="BH47" s="697"/>
      <c r="BI47" s="697"/>
      <c r="BJ47" s="697"/>
      <c r="BK47" s="697"/>
      <c r="BL47" s="697"/>
      <c r="BM47" s="698"/>
      <c r="BO47" s="28"/>
      <c r="BP47" s="29" t="s">
        <v>196</v>
      </c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30"/>
    </row>
    <row r="48" spans="1:102" ht="12.75" customHeight="1" x14ac:dyDescent="0.15">
      <c r="A48" s="702" t="s">
        <v>197</v>
      </c>
      <c r="B48" s="703"/>
      <c r="C48" s="703"/>
      <c r="D48" s="703"/>
      <c r="E48" s="703"/>
      <c r="F48" s="704"/>
      <c r="G48" s="686">
        <f>基本ﾁｪｯｸﾘｽﾄ!G44</f>
        <v>0</v>
      </c>
      <c r="H48" s="687"/>
      <c r="I48" s="687"/>
      <c r="J48" s="687"/>
      <c r="K48" s="711">
        <f>基本ﾁｪｯｸﾘｽﾄ!J44</f>
        <v>0</v>
      </c>
      <c r="L48" s="712"/>
      <c r="M48" s="712"/>
      <c r="N48" s="712"/>
      <c r="O48" s="717">
        <f>基本ﾁｪｯｸﾘｽﾄ!M44</f>
        <v>0</v>
      </c>
      <c r="P48" s="718"/>
      <c r="Q48" s="718"/>
      <c r="R48" s="718"/>
      <c r="S48" s="711">
        <f>基本ﾁｪｯｸﾘｽﾄ!P44</f>
        <v>0</v>
      </c>
      <c r="T48" s="712"/>
      <c r="U48" s="712"/>
      <c r="V48" s="712"/>
      <c r="W48" s="717">
        <f>基本ﾁｪｯｸﾘｽﾄ!S44</f>
        <v>0</v>
      </c>
      <c r="X48" s="718"/>
      <c r="Y48" s="718"/>
      <c r="Z48" s="718"/>
      <c r="AA48" s="686">
        <f>基本ﾁｪｯｸﾘｽﾄ!V44</f>
        <v>0</v>
      </c>
      <c r="AB48" s="687"/>
      <c r="AC48" s="687"/>
      <c r="AD48" s="741"/>
      <c r="AH48" s="726"/>
      <c r="AI48" s="727"/>
      <c r="AJ48" s="727"/>
      <c r="AK48" s="727"/>
      <c r="AL48" s="699"/>
      <c r="AM48" s="700"/>
      <c r="AN48" s="700"/>
      <c r="AO48" s="700"/>
      <c r="AP48" s="700"/>
      <c r="AQ48" s="700"/>
      <c r="AR48" s="700"/>
      <c r="AS48" s="700"/>
      <c r="AT48" s="700"/>
      <c r="AU48" s="700"/>
      <c r="AV48" s="700"/>
      <c r="AW48" s="700"/>
      <c r="AX48" s="700"/>
      <c r="AY48" s="700"/>
      <c r="AZ48" s="700"/>
      <c r="BA48" s="700"/>
      <c r="BB48" s="700"/>
      <c r="BC48" s="700"/>
      <c r="BD48" s="700"/>
      <c r="BE48" s="700"/>
      <c r="BF48" s="700"/>
      <c r="BG48" s="700"/>
      <c r="BH48" s="700"/>
      <c r="BI48" s="700"/>
      <c r="BJ48" s="700"/>
      <c r="BK48" s="700"/>
      <c r="BL48" s="700"/>
      <c r="BM48" s="701"/>
      <c r="BO48" s="28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30"/>
    </row>
    <row r="49" spans="1:91" ht="21" customHeight="1" x14ac:dyDescent="0.15">
      <c r="A49" s="705"/>
      <c r="B49" s="706"/>
      <c r="C49" s="706"/>
      <c r="D49" s="706"/>
      <c r="E49" s="706"/>
      <c r="F49" s="707"/>
      <c r="G49" s="688"/>
      <c r="H49" s="689"/>
      <c r="I49" s="689"/>
      <c r="J49" s="689"/>
      <c r="K49" s="713"/>
      <c r="L49" s="714"/>
      <c r="M49" s="714"/>
      <c r="N49" s="714"/>
      <c r="O49" s="719"/>
      <c r="P49" s="720"/>
      <c r="Q49" s="720"/>
      <c r="R49" s="720"/>
      <c r="S49" s="713"/>
      <c r="T49" s="714"/>
      <c r="U49" s="714"/>
      <c r="V49" s="714"/>
      <c r="W49" s="719"/>
      <c r="X49" s="720"/>
      <c r="Y49" s="720"/>
      <c r="Z49" s="720"/>
      <c r="AA49" s="688"/>
      <c r="AB49" s="689"/>
      <c r="AC49" s="689"/>
      <c r="AD49" s="742"/>
      <c r="AH49" s="726"/>
      <c r="AI49" s="727"/>
      <c r="AJ49" s="727"/>
      <c r="AK49" s="727"/>
      <c r="AL49" s="744" t="s">
        <v>198</v>
      </c>
      <c r="AM49" s="745"/>
      <c r="AN49" s="745"/>
      <c r="AO49" s="745"/>
      <c r="AP49" s="745"/>
      <c r="AQ49" s="748"/>
      <c r="AR49" s="748"/>
      <c r="AS49" s="748"/>
      <c r="AT49" s="748"/>
      <c r="AU49" s="748"/>
      <c r="AV49" s="748"/>
      <c r="AW49" s="748"/>
      <c r="AX49" s="748"/>
      <c r="AY49" s="748"/>
      <c r="AZ49" s="748"/>
      <c r="BA49" s="748"/>
      <c r="BB49" s="748"/>
      <c r="BC49" s="748"/>
      <c r="BD49" s="748"/>
      <c r="BE49" s="748"/>
      <c r="BF49" s="748"/>
      <c r="BG49" s="748"/>
      <c r="BH49" s="748"/>
      <c r="BI49" s="748"/>
      <c r="BJ49" s="748"/>
      <c r="BK49" s="748"/>
      <c r="BL49" s="748"/>
      <c r="BM49" s="749"/>
      <c r="BO49" s="28"/>
      <c r="BP49" s="29"/>
      <c r="BQ49" s="6" t="s">
        <v>400</v>
      </c>
      <c r="BR49" s="6"/>
      <c r="BS49" s="695"/>
      <c r="BT49" s="695"/>
      <c r="BU49" s="6" t="s">
        <v>5</v>
      </c>
      <c r="BV49" s="695"/>
      <c r="BW49" s="695"/>
      <c r="BX49" s="6" t="s">
        <v>6</v>
      </c>
      <c r="BY49" s="695"/>
      <c r="BZ49" s="695"/>
      <c r="CA49" s="6" t="s">
        <v>7</v>
      </c>
      <c r="CB49" s="6"/>
      <c r="CC49" s="6" t="s">
        <v>199</v>
      </c>
      <c r="CD49" s="6"/>
      <c r="CE49" s="695"/>
      <c r="CF49" s="695"/>
      <c r="CG49" s="695"/>
      <c r="CH49" s="695"/>
      <c r="CI49" s="695"/>
      <c r="CJ49" s="695"/>
      <c r="CK49" s="695"/>
      <c r="CL49" s="6" t="s">
        <v>200</v>
      </c>
      <c r="CM49" s="30"/>
    </row>
    <row r="50" spans="1:91" ht="11.25" customHeight="1" x14ac:dyDescent="0.15">
      <c r="A50" s="708"/>
      <c r="B50" s="709"/>
      <c r="C50" s="709"/>
      <c r="D50" s="709"/>
      <c r="E50" s="709"/>
      <c r="F50" s="710"/>
      <c r="G50" s="690"/>
      <c r="H50" s="691"/>
      <c r="I50" s="691"/>
      <c r="J50" s="691"/>
      <c r="K50" s="715"/>
      <c r="L50" s="716"/>
      <c r="M50" s="716"/>
      <c r="N50" s="716"/>
      <c r="O50" s="721"/>
      <c r="P50" s="722"/>
      <c r="Q50" s="722"/>
      <c r="R50" s="722"/>
      <c r="S50" s="715"/>
      <c r="T50" s="716"/>
      <c r="U50" s="716"/>
      <c r="V50" s="716"/>
      <c r="W50" s="721"/>
      <c r="X50" s="722"/>
      <c r="Y50" s="722"/>
      <c r="Z50" s="722"/>
      <c r="AA50" s="690"/>
      <c r="AB50" s="691"/>
      <c r="AC50" s="691"/>
      <c r="AD50" s="743"/>
      <c r="AH50" s="729"/>
      <c r="AI50" s="730"/>
      <c r="AJ50" s="730"/>
      <c r="AK50" s="730"/>
      <c r="AL50" s="746"/>
      <c r="AM50" s="747"/>
      <c r="AN50" s="747"/>
      <c r="AO50" s="747"/>
      <c r="AP50" s="747"/>
      <c r="AQ50" s="697"/>
      <c r="AR50" s="697"/>
      <c r="AS50" s="697"/>
      <c r="AT50" s="697"/>
      <c r="AU50" s="697"/>
      <c r="AV50" s="697"/>
      <c r="AW50" s="697"/>
      <c r="AX50" s="697"/>
      <c r="AY50" s="697"/>
      <c r="AZ50" s="697"/>
      <c r="BA50" s="697"/>
      <c r="BB50" s="697"/>
      <c r="BC50" s="697"/>
      <c r="BD50" s="697"/>
      <c r="BE50" s="697"/>
      <c r="BF50" s="697"/>
      <c r="BG50" s="697"/>
      <c r="BH50" s="697"/>
      <c r="BI50" s="697"/>
      <c r="BJ50" s="697"/>
      <c r="BK50" s="697"/>
      <c r="BL50" s="697"/>
      <c r="BM50" s="698"/>
      <c r="BO50" s="31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8"/>
    </row>
    <row r="51" spans="1:91" ht="14.25" customHeight="1" x14ac:dyDescent="0.15"/>
  </sheetData>
  <mergeCells count="181">
    <mergeCell ref="A1:CM1"/>
    <mergeCell ref="A2:B2"/>
    <mergeCell ref="C2:G2"/>
    <mergeCell ref="A3:D3"/>
    <mergeCell ref="S3:W3"/>
    <mergeCell ref="X3:Y3"/>
    <mergeCell ref="BI3:BJ3"/>
    <mergeCell ref="BL3:BM3"/>
    <mergeCell ref="AF3:AG3"/>
    <mergeCell ref="BD3:BE3"/>
    <mergeCell ref="AK3:AQ3"/>
    <mergeCell ref="AR3:AS3"/>
    <mergeCell ref="AT3:AU3"/>
    <mergeCell ref="AW3:AX3"/>
    <mergeCell ref="AZ3:BA3"/>
    <mergeCell ref="Z3:AA3"/>
    <mergeCell ref="AC3:AD3"/>
    <mergeCell ref="BK5:CM5"/>
    <mergeCell ref="BF3:BG3"/>
    <mergeCell ref="A6:H6"/>
    <mergeCell ref="J6:K6"/>
    <mergeCell ref="L6:M6"/>
    <mergeCell ref="O6:P6"/>
    <mergeCell ref="R6:S6"/>
    <mergeCell ref="AH6:AI6"/>
    <mergeCell ref="AK6:AL6"/>
    <mergeCell ref="AS6:BE6"/>
    <mergeCell ref="A5:G5"/>
    <mergeCell ref="H5:N5"/>
    <mergeCell ref="AJ5:BJ5"/>
    <mergeCell ref="BF6:CM6"/>
    <mergeCell ref="V6:AB6"/>
    <mergeCell ref="AC6:AD6"/>
    <mergeCell ref="AE6:AF6"/>
    <mergeCell ref="BV3:CA3"/>
    <mergeCell ref="CB3:CH4"/>
    <mergeCell ref="CI3:CM4"/>
    <mergeCell ref="A8:C8"/>
    <mergeCell ref="D8:AT8"/>
    <mergeCell ref="AU8:AW8"/>
    <mergeCell ref="AX8:CM8"/>
    <mergeCell ref="A10:K12"/>
    <mergeCell ref="L10:S12"/>
    <mergeCell ref="T10:AC12"/>
    <mergeCell ref="AD10:AJ12"/>
    <mergeCell ref="AK10:AQ12"/>
    <mergeCell ref="AR10:AW12"/>
    <mergeCell ref="AX10:BC12"/>
    <mergeCell ref="BD10:CM10"/>
    <mergeCell ref="BD11:BK12"/>
    <mergeCell ref="BL11:BQ12"/>
    <mergeCell ref="BR11:BX12"/>
    <mergeCell ref="BY11:CC12"/>
    <mergeCell ref="CD11:CH12"/>
    <mergeCell ref="CI11:CM12"/>
    <mergeCell ref="A13:K14"/>
    <mergeCell ref="L13:S18"/>
    <mergeCell ref="T13:U14"/>
    <mergeCell ref="V13:W14"/>
    <mergeCell ref="X13:Y14"/>
    <mergeCell ref="Z13:AA14"/>
    <mergeCell ref="AB13:AC14"/>
    <mergeCell ref="BG13:BK13"/>
    <mergeCell ref="BL13:BQ13"/>
    <mergeCell ref="A15:K18"/>
    <mergeCell ref="T15:AC18"/>
    <mergeCell ref="BR13:BX13"/>
    <mergeCell ref="BY13:CC13"/>
    <mergeCell ref="CD13:CH13"/>
    <mergeCell ref="CI13:CM13"/>
    <mergeCell ref="AD14:AJ21"/>
    <mergeCell ref="AK14:AQ21"/>
    <mergeCell ref="AR14:AW21"/>
    <mergeCell ref="AX14:BC21"/>
    <mergeCell ref="BD14:BK18"/>
    <mergeCell ref="BL14:BQ18"/>
    <mergeCell ref="BR14:BX18"/>
    <mergeCell ref="BY14:CC18"/>
    <mergeCell ref="CD14:CH18"/>
    <mergeCell ref="CI14:CM18"/>
    <mergeCell ref="BR19:BX19"/>
    <mergeCell ref="BY19:CC19"/>
    <mergeCell ref="CD19:CH19"/>
    <mergeCell ref="CI19:CM19"/>
    <mergeCell ref="BR20:BX24"/>
    <mergeCell ref="BY20:CC24"/>
    <mergeCell ref="CD20:CH24"/>
    <mergeCell ref="CI20:CM24"/>
    <mergeCell ref="A19:K20"/>
    <mergeCell ref="L19:S24"/>
    <mergeCell ref="T19:U20"/>
    <mergeCell ref="V19:W20"/>
    <mergeCell ref="X19:Y20"/>
    <mergeCell ref="Z19:AA20"/>
    <mergeCell ref="AB19:AC20"/>
    <mergeCell ref="BG19:BK19"/>
    <mergeCell ref="BL19:BQ19"/>
    <mergeCell ref="BD20:BK24"/>
    <mergeCell ref="BL20:BQ24"/>
    <mergeCell ref="A21:K24"/>
    <mergeCell ref="T21:AC24"/>
    <mergeCell ref="AD23:AJ29"/>
    <mergeCell ref="AK23:AQ29"/>
    <mergeCell ref="AR23:AW29"/>
    <mergeCell ref="AX23:BC29"/>
    <mergeCell ref="A25:K26"/>
    <mergeCell ref="L25:S30"/>
    <mergeCell ref="T25:U26"/>
    <mergeCell ref="V25:W26"/>
    <mergeCell ref="X25:Y26"/>
    <mergeCell ref="Z25:AA26"/>
    <mergeCell ref="AB25:AC26"/>
    <mergeCell ref="BR25:BX25"/>
    <mergeCell ref="BY25:CC25"/>
    <mergeCell ref="CD25:CH25"/>
    <mergeCell ref="CI25:CM25"/>
    <mergeCell ref="BD26:BK30"/>
    <mergeCell ref="BL26:BQ30"/>
    <mergeCell ref="BR26:BX30"/>
    <mergeCell ref="BY26:CC30"/>
    <mergeCell ref="CD26:CH30"/>
    <mergeCell ref="CI26:CM30"/>
    <mergeCell ref="AX31:BC36"/>
    <mergeCell ref="A31:K32"/>
    <mergeCell ref="L31:S36"/>
    <mergeCell ref="T31:U32"/>
    <mergeCell ref="V31:W32"/>
    <mergeCell ref="X31:Y32"/>
    <mergeCell ref="Z31:AA32"/>
    <mergeCell ref="BG25:BK25"/>
    <mergeCell ref="BL25:BQ25"/>
    <mergeCell ref="A27:K30"/>
    <mergeCell ref="T27:AC30"/>
    <mergeCell ref="BV49:BW49"/>
    <mergeCell ref="BY31:CC31"/>
    <mergeCell ref="CD31:CH31"/>
    <mergeCell ref="O45:R47"/>
    <mergeCell ref="S45:V47"/>
    <mergeCell ref="W45:Z47"/>
    <mergeCell ref="AA45:AD47"/>
    <mergeCell ref="AH45:AK50"/>
    <mergeCell ref="AL45:AO46"/>
    <mergeCell ref="BY49:BZ49"/>
    <mergeCell ref="CE49:CK49"/>
    <mergeCell ref="BG31:BK31"/>
    <mergeCell ref="BL31:BQ31"/>
    <mergeCell ref="CI31:CM31"/>
    <mergeCell ref="BD32:BK36"/>
    <mergeCell ref="BL32:BQ36"/>
    <mergeCell ref="BR32:BX36"/>
    <mergeCell ref="BY32:CC36"/>
    <mergeCell ref="CD32:CH36"/>
    <mergeCell ref="CI32:CM36"/>
    <mergeCell ref="BR31:BX31"/>
    <mergeCell ref="AB31:AC32"/>
    <mergeCell ref="AP45:BM46"/>
    <mergeCell ref="T33:AC36"/>
    <mergeCell ref="G48:J50"/>
    <mergeCell ref="BO3:BU3"/>
    <mergeCell ref="O3:P3"/>
    <mergeCell ref="E3:J3"/>
    <mergeCell ref="AL47:BM48"/>
    <mergeCell ref="A48:F50"/>
    <mergeCell ref="K48:N50"/>
    <mergeCell ref="O48:R50"/>
    <mergeCell ref="S48:V50"/>
    <mergeCell ref="A45:F47"/>
    <mergeCell ref="G45:J47"/>
    <mergeCell ref="K45:N47"/>
    <mergeCell ref="W48:Z50"/>
    <mergeCell ref="AA48:AD50"/>
    <mergeCell ref="AL49:AP50"/>
    <mergeCell ref="AQ49:BM50"/>
    <mergeCell ref="BS49:BT49"/>
    <mergeCell ref="A33:K36"/>
    <mergeCell ref="BO39:CM41"/>
    <mergeCell ref="A40:AG41"/>
    <mergeCell ref="AL40:BM41"/>
    <mergeCell ref="AD31:AJ36"/>
    <mergeCell ref="AK31:AQ36"/>
    <mergeCell ref="AR31:AW36"/>
  </mergeCells>
  <phoneticPr fontId="27"/>
  <dataValidations count="2">
    <dataValidation type="list" allowBlank="1" showInputMessage="1" showErrorMessage="1" sqref="AK6:AL6 R6:S6">
      <formula1>$CR$5:$CR$35</formula1>
    </dataValidation>
    <dataValidation type="list" allowBlank="1" showInputMessage="1" showErrorMessage="1" sqref="AH6:AI6 O6:P6">
      <formula1>$CQ$5:$CQ$16</formula1>
    </dataValidation>
  </dataValidations>
  <pageMargins left="0.59055118110236227" right="0.59055118110236227" top="0.59055118110236227" bottom="0.59055118110236227" header="0.31496062992125984" footer="0.31496062992125984"/>
  <ignoredErrors>
    <ignoredError sqref="AD13:BC13 AD22:BC22 AD30:BC3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38100</xdr:rowOff>
                  </from>
                  <to>
                    <xdr:col>21</xdr:col>
                    <xdr:colOff>104775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23</xdr:col>
                    <xdr:colOff>123825</xdr:colOff>
                    <xdr:row>12</xdr:row>
                    <xdr:rowOff>38100</xdr:rowOff>
                  </from>
                  <to>
                    <xdr:col>25</xdr:col>
                    <xdr:colOff>123825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38100</xdr:rowOff>
                  </from>
                  <to>
                    <xdr:col>21</xdr:col>
                    <xdr:colOff>104775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23</xdr:col>
                    <xdr:colOff>123825</xdr:colOff>
                    <xdr:row>18</xdr:row>
                    <xdr:rowOff>38100</xdr:rowOff>
                  </from>
                  <to>
                    <xdr:col>25</xdr:col>
                    <xdr:colOff>123825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38100</xdr:rowOff>
                  </from>
                  <to>
                    <xdr:col>21</xdr:col>
                    <xdr:colOff>104775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38100</xdr:rowOff>
                  </from>
                  <to>
                    <xdr:col>25</xdr:col>
                    <xdr:colOff>123825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38100</xdr:rowOff>
                  </from>
                  <to>
                    <xdr:col>21</xdr:col>
                    <xdr:colOff>104775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23</xdr:col>
                    <xdr:colOff>123825</xdr:colOff>
                    <xdr:row>30</xdr:row>
                    <xdr:rowOff>38100</xdr:rowOff>
                  </from>
                  <to>
                    <xdr:col>25</xdr:col>
                    <xdr:colOff>123825</xdr:colOff>
                    <xdr:row>31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基本情報!$AV$8:$AV$38</xm:f>
          </x14:formula1>
          <xm:sqref>L6:M6</xm:sqref>
        </x14:dataValidation>
        <x14:dataValidation type="list" allowBlank="1" showInputMessage="1" showErrorMessage="1">
          <x14:formula1>
            <xm:f>基本情報!$AV$8:$AV$38</xm:f>
          </x14:formula1>
          <xm:sqref>AE6:AF6</xm:sqref>
        </x14:dataValidation>
        <x14:dataValidation type="list" allowBlank="1" showInputMessage="1" showErrorMessage="1">
          <x14:formula1>
            <xm:f>基本情報!$BA$9:$BA$10</xm:f>
          </x14:formula1>
          <xm:sqref>X3:Y3 AR3:AS3 AC6:AD6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showGridLines="0" zoomScale="85" zoomScaleNormal="85" workbookViewId="0">
      <selection activeCell="P1" sqref="P1"/>
    </sheetView>
  </sheetViews>
  <sheetFormatPr defaultColWidth="9" defaultRowHeight="12" x14ac:dyDescent="0.15"/>
  <cols>
    <col min="1" max="1" width="7.75" style="32" customWidth="1"/>
    <col min="2" max="2" width="16.375" style="32" customWidth="1"/>
    <col min="3" max="3" width="8.5" style="32" customWidth="1"/>
    <col min="4" max="4" width="17.375" style="32" customWidth="1"/>
    <col min="5" max="5" width="11.125" style="32" customWidth="1"/>
    <col min="6" max="6" width="23.125" style="32" customWidth="1"/>
    <col min="7" max="7" width="19.625" style="32" customWidth="1"/>
    <col min="8" max="9" width="4.875" style="32" customWidth="1"/>
    <col min="10" max="15" width="5" style="32" customWidth="1"/>
    <col min="16" max="16" width="5.375" style="32" customWidth="1"/>
    <col min="17" max="16384" width="9" style="32"/>
  </cols>
  <sheetData>
    <row r="1" spans="1:15" ht="18" customHeight="1" x14ac:dyDescent="0.15">
      <c r="I1" s="41" t="s">
        <v>405</v>
      </c>
      <c r="J1" s="56"/>
      <c r="K1" s="32" t="s">
        <v>227</v>
      </c>
      <c r="L1" s="56"/>
      <c r="M1" s="32" t="s">
        <v>228</v>
      </c>
      <c r="N1" s="56"/>
      <c r="O1" s="32" t="s">
        <v>229</v>
      </c>
    </row>
    <row r="2" spans="1:15" s="39" customFormat="1" ht="18" customHeight="1" x14ac:dyDescent="0.15">
      <c r="A2" s="844" t="s">
        <v>208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</row>
    <row r="3" spans="1:15" ht="18" customHeight="1" x14ac:dyDescent="0.15">
      <c r="A3" s="36" t="s">
        <v>231</v>
      </c>
      <c r="B3" s="50" t="str">
        <f>IF(基本情報!E8="","",基本情報!E8)</f>
        <v/>
      </c>
      <c r="C3" s="40" t="s">
        <v>232</v>
      </c>
      <c r="I3" s="568" t="s">
        <v>230</v>
      </c>
      <c r="J3" s="568"/>
      <c r="K3" s="843" t="str">
        <f>IF(基本情報!J6="","",基本情報!J6)</f>
        <v/>
      </c>
      <c r="L3" s="843"/>
      <c r="M3" s="843"/>
      <c r="N3" s="843"/>
      <c r="O3" s="843"/>
    </row>
    <row r="4" spans="1:15" ht="8.25" customHeight="1" x14ac:dyDescent="0.15">
      <c r="I4" s="37"/>
      <c r="J4" s="37"/>
    </row>
    <row r="5" spans="1:15" s="33" customFormat="1" ht="36.75" customHeight="1" x14ac:dyDescent="0.15">
      <c r="A5" s="848" t="s">
        <v>215</v>
      </c>
      <c r="B5" s="848"/>
      <c r="C5" s="51" t="s">
        <v>210</v>
      </c>
      <c r="D5" s="51" t="s">
        <v>209</v>
      </c>
      <c r="E5" s="52" t="s">
        <v>211</v>
      </c>
      <c r="F5" s="52" t="s">
        <v>212</v>
      </c>
      <c r="G5" s="840" t="s">
        <v>213</v>
      </c>
      <c r="H5" s="840"/>
      <c r="I5" s="840" t="s">
        <v>214</v>
      </c>
      <c r="J5" s="840"/>
      <c r="K5" s="840"/>
      <c r="L5" s="840"/>
      <c r="M5" s="840"/>
      <c r="N5" s="840"/>
      <c r="O5" s="840"/>
    </row>
    <row r="6" spans="1:15" ht="13.5" customHeight="1" x14ac:dyDescent="0.15">
      <c r="A6" s="34" t="s">
        <v>216</v>
      </c>
      <c r="B6" s="54"/>
      <c r="C6" s="842"/>
      <c r="D6" s="839"/>
      <c r="E6" s="839"/>
      <c r="F6" s="839"/>
      <c r="G6" s="841"/>
      <c r="H6" s="841"/>
      <c r="I6" s="839"/>
      <c r="J6" s="839"/>
      <c r="K6" s="839"/>
      <c r="L6" s="839"/>
      <c r="M6" s="839"/>
      <c r="N6" s="839"/>
      <c r="O6" s="839"/>
    </row>
    <row r="7" spans="1:15" ht="106.5" customHeight="1" x14ac:dyDescent="0.15">
      <c r="A7" s="849" t="str">
        <f>IF(ｹｱﾌﾟﾗﾝ!AX14="","",ｹｱﾌﾟﾗﾝ!AX14)</f>
        <v/>
      </c>
      <c r="B7" s="849"/>
      <c r="C7" s="835"/>
      <c r="D7" s="826"/>
      <c r="E7" s="826"/>
      <c r="F7" s="826"/>
      <c r="G7" s="839"/>
      <c r="H7" s="839"/>
      <c r="I7" s="826"/>
      <c r="J7" s="826"/>
      <c r="K7" s="826"/>
      <c r="L7" s="826"/>
      <c r="M7" s="826"/>
      <c r="N7" s="826"/>
      <c r="O7" s="826"/>
    </row>
    <row r="8" spans="1:15" ht="13.5" customHeight="1" x14ac:dyDescent="0.15">
      <c r="A8" s="38" t="s">
        <v>226</v>
      </c>
      <c r="B8" s="53"/>
      <c r="C8" s="835"/>
      <c r="D8" s="826"/>
      <c r="E8" s="826"/>
      <c r="F8" s="826"/>
      <c r="G8" s="836"/>
      <c r="H8" s="836"/>
      <c r="I8" s="826"/>
      <c r="J8" s="826"/>
      <c r="K8" s="826"/>
      <c r="L8" s="826"/>
      <c r="M8" s="826"/>
      <c r="N8" s="826"/>
      <c r="O8" s="826"/>
    </row>
    <row r="9" spans="1:15" ht="106.5" customHeight="1" x14ac:dyDescent="0.15">
      <c r="A9" s="849" t="str">
        <f>IF(ｹｱﾌﾟﾗﾝ!AX23="","",ｹｱﾌﾟﾗﾝ!AX23)</f>
        <v/>
      </c>
      <c r="B9" s="849"/>
      <c r="C9" s="835"/>
      <c r="D9" s="826"/>
      <c r="E9" s="826"/>
      <c r="F9" s="826"/>
      <c r="G9" s="839"/>
      <c r="H9" s="839"/>
      <c r="I9" s="826"/>
      <c r="J9" s="826"/>
      <c r="K9" s="826"/>
      <c r="L9" s="826"/>
      <c r="M9" s="826"/>
      <c r="N9" s="826"/>
      <c r="O9" s="826"/>
    </row>
    <row r="10" spans="1:15" ht="13.5" customHeight="1" x14ac:dyDescent="0.15">
      <c r="A10" s="38" t="s">
        <v>217</v>
      </c>
      <c r="B10" s="53"/>
      <c r="C10" s="835"/>
      <c r="D10" s="826"/>
      <c r="E10" s="826"/>
      <c r="F10" s="826"/>
      <c r="G10" s="836"/>
      <c r="H10" s="836"/>
      <c r="I10" s="826"/>
      <c r="J10" s="826"/>
      <c r="K10" s="826"/>
      <c r="L10" s="826"/>
      <c r="M10" s="826"/>
      <c r="N10" s="826"/>
      <c r="O10" s="826"/>
    </row>
    <row r="11" spans="1:15" ht="106.5" customHeight="1" x14ac:dyDescent="0.15">
      <c r="A11" s="850" t="str">
        <f>IF(ｹｱﾌﾟﾗﾝ!AX31="","",ｹｱﾌﾟﾗﾝ!AX31)</f>
        <v/>
      </c>
      <c r="B11" s="850"/>
      <c r="C11" s="838"/>
      <c r="D11" s="827"/>
      <c r="E11" s="827"/>
      <c r="F11" s="827"/>
      <c r="G11" s="837"/>
      <c r="H11" s="837"/>
      <c r="I11" s="827"/>
      <c r="J11" s="827"/>
      <c r="K11" s="827"/>
      <c r="L11" s="827"/>
      <c r="M11" s="827"/>
      <c r="N11" s="827"/>
      <c r="O11" s="827"/>
    </row>
    <row r="13" spans="1:15" ht="24" customHeight="1" x14ac:dyDescent="0.15">
      <c r="A13" s="42" t="s">
        <v>218</v>
      </c>
      <c r="B13" s="43"/>
      <c r="C13" s="43"/>
      <c r="D13" s="43"/>
      <c r="E13" s="44"/>
      <c r="F13" s="45" t="s">
        <v>219</v>
      </c>
      <c r="G13" s="46"/>
      <c r="H13" s="46"/>
      <c r="I13" s="46"/>
      <c r="J13" s="46"/>
      <c r="K13" s="46"/>
      <c r="L13" s="46"/>
      <c r="M13" s="46"/>
      <c r="N13" s="46"/>
      <c r="O13" s="47"/>
    </row>
    <row r="14" spans="1:15" ht="20.25" customHeight="1" x14ac:dyDescent="0.15">
      <c r="A14" s="820"/>
      <c r="B14" s="821"/>
      <c r="C14" s="821"/>
      <c r="D14" s="821"/>
      <c r="E14" s="824"/>
      <c r="F14" s="818"/>
      <c r="G14" s="819"/>
      <c r="H14" s="55"/>
      <c r="I14" s="845" t="s">
        <v>223</v>
      </c>
      <c r="J14" s="845"/>
      <c r="K14" s="55"/>
      <c r="L14" s="846" t="s">
        <v>224</v>
      </c>
      <c r="M14" s="846"/>
      <c r="N14" s="846"/>
      <c r="O14" s="847"/>
    </row>
    <row r="15" spans="1:15" ht="20.25" customHeight="1" x14ac:dyDescent="0.15">
      <c r="A15" s="820"/>
      <c r="B15" s="821"/>
      <c r="C15" s="821"/>
      <c r="D15" s="821"/>
      <c r="E15" s="824"/>
      <c r="F15" s="820"/>
      <c r="G15" s="821"/>
      <c r="H15" s="48"/>
      <c r="I15" s="832" t="s">
        <v>225</v>
      </c>
      <c r="J15" s="832"/>
      <c r="K15" s="48"/>
      <c r="L15" s="833" t="s">
        <v>222</v>
      </c>
      <c r="M15" s="833"/>
      <c r="N15" s="833"/>
      <c r="O15" s="834"/>
    </row>
    <row r="16" spans="1:15" ht="20.25" customHeight="1" x14ac:dyDescent="0.15">
      <c r="A16" s="820"/>
      <c r="B16" s="821"/>
      <c r="C16" s="821"/>
      <c r="D16" s="821"/>
      <c r="E16" s="824"/>
      <c r="F16" s="820"/>
      <c r="G16" s="821"/>
      <c r="H16" s="48"/>
      <c r="I16" s="832" t="s">
        <v>220</v>
      </c>
      <c r="J16" s="832"/>
      <c r="K16" s="48"/>
      <c r="L16" s="830" t="s">
        <v>379</v>
      </c>
      <c r="M16" s="830"/>
      <c r="N16" s="830"/>
      <c r="O16" s="831"/>
    </row>
    <row r="17" spans="1:15" ht="20.25" customHeight="1" x14ac:dyDescent="0.15">
      <c r="A17" s="820"/>
      <c r="B17" s="821"/>
      <c r="C17" s="821"/>
      <c r="D17" s="821"/>
      <c r="E17" s="824"/>
      <c r="F17" s="820"/>
      <c r="G17" s="821"/>
      <c r="H17" s="48"/>
      <c r="I17" s="35"/>
      <c r="J17" s="35"/>
      <c r="K17" s="48"/>
      <c r="L17" s="830" t="s">
        <v>221</v>
      </c>
      <c r="M17" s="830"/>
      <c r="N17" s="830"/>
      <c r="O17" s="831"/>
    </row>
    <row r="18" spans="1:15" ht="20.25" customHeight="1" x14ac:dyDescent="0.15">
      <c r="A18" s="822"/>
      <c r="B18" s="823"/>
      <c r="C18" s="823"/>
      <c r="D18" s="823"/>
      <c r="E18" s="825"/>
      <c r="F18" s="822"/>
      <c r="G18" s="823"/>
      <c r="H18" s="49"/>
      <c r="I18" s="36"/>
      <c r="J18" s="36"/>
      <c r="K18" s="49"/>
      <c r="L18" s="828" t="s">
        <v>220</v>
      </c>
      <c r="M18" s="828"/>
      <c r="N18" s="828"/>
      <c r="O18" s="829"/>
    </row>
    <row r="21" spans="1:15" x14ac:dyDescent="0.15">
      <c r="A21" s="57">
        <v>22</v>
      </c>
      <c r="B21" s="57">
        <v>1</v>
      </c>
    </row>
    <row r="22" spans="1:15" x14ac:dyDescent="0.15">
      <c r="A22" s="57">
        <v>23</v>
      </c>
      <c r="B22" s="57">
        <v>2</v>
      </c>
    </row>
    <row r="23" spans="1:15" x14ac:dyDescent="0.15">
      <c r="A23" s="57">
        <v>24</v>
      </c>
      <c r="B23" s="57">
        <v>3</v>
      </c>
    </row>
    <row r="24" spans="1:15" x14ac:dyDescent="0.15">
      <c r="A24" s="57">
        <v>25</v>
      </c>
      <c r="B24" s="57">
        <v>4</v>
      </c>
    </row>
    <row r="25" spans="1:15" x14ac:dyDescent="0.15">
      <c r="A25" s="57">
        <v>26</v>
      </c>
      <c r="B25" s="57">
        <v>5</v>
      </c>
    </row>
    <row r="26" spans="1:15" x14ac:dyDescent="0.15">
      <c r="A26" s="57">
        <v>27</v>
      </c>
      <c r="B26" s="57">
        <v>6</v>
      </c>
    </row>
    <row r="27" spans="1:15" x14ac:dyDescent="0.15">
      <c r="A27" s="57">
        <v>28</v>
      </c>
      <c r="B27" s="57">
        <v>7</v>
      </c>
    </row>
    <row r="28" spans="1:15" x14ac:dyDescent="0.15">
      <c r="A28" s="57">
        <v>29</v>
      </c>
      <c r="B28" s="57">
        <v>8</v>
      </c>
    </row>
    <row r="29" spans="1:15" x14ac:dyDescent="0.15">
      <c r="A29" s="57">
        <v>30</v>
      </c>
      <c r="B29" s="57">
        <v>9</v>
      </c>
    </row>
    <row r="30" spans="1:15" x14ac:dyDescent="0.15">
      <c r="A30" s="57"/>
      <c r="B30" s="57">
        <v>10</v>
      </c>
    </row>
    <row r="31" spans="1:15" x14ac:dyDescent="0.15">
      <c r="A31" s="57"/>
      <c r="B31" s="57">
        <v>11</v>
      </c>
    </row>
    <row r="32" spans="1:15" x14ac:dyDescent="0.15">
      <c r="A32" s="57"/>
      <c r="B32" s="57">
        <v>12</v>
      </c>
    </row>
    <row r="33" spans="1:2" x14ac:dyDescent="0.15">
      <c r="A33" s="57"/>
      <c r="B33" s="57">
        <v>13</v>
      </c>
    </row>
    <row r="34" spans="1:2" x14ac:dyDescent="0.15">
      <c r="A34" s="57"/>
      <c r="B34" s="57">
        <v>14</v>
      </c>
    </row>
    <row r="35" spans="1:2" x14ac:dyDescent="0.15">
      <c r="A35" s="57"/>
      <c r="B35" s="57">
        <v>15</v>
      </c>
    </row>
    <row r="36" spans="1:2" x14ac:dyDescent="0.15">
      <c r="A36" s="57"/>
      <c r="B36" s="57">
        <v>16</v>
      </c>
    </row>
    <row r="37" spans="1:2" x14ac:dyDescent="0.15">
      <c r="A37" s="57"/>
      <c r="B37" s="57">
        <v>17</v>
      </c>
    </row>
    <row r="38" spans="1:2" x14ac:dyDescent="0.15">
      <c r="A38" s="57"/>
      <c r="B38" s="57">
        <v>18</v>
      </c>
    </row>
    <row r="39" spans="1:2" x14ac:dyDescent="0.15">
      <c r="A39" s="57"/>
      <c r="B39" s="57">
        <v>19</v>
      </c>
    </row>
    <row r="40" spans="1:2" x14ac:dyDescent="0.15">
      <c r="A40" s="57"/>
      <c r="B40" s="57">
        <v>20</v>
      </c>
    </row>
    <row r="41" spans="1:2" x14ac:dyDescent="0.15">
      <c r="A41" s="57"/>
      <c r="B41" s="57">
        <v>21</v>
      </c>
    </row>
    <row r="42" spans="1:2" x14ac:dyDescent="0.15">
      <c r="A42" s="57"/>
      <c r="B42" s="57">
        <v>22</v>
      </c>
    </row>
    <row r="43" spans="1:2" x14ac:dyDescent="0.15">
      <c r="A43" s="57"/>
      <c r="B43" s="57">
        <v>23</v>
      </c>
    </row>
    <row r="44" spans="1:2" x14ac:dyDescent="0.15">
      <c r="A44" s="57"/>
      <c r="B44" s="57">
        <v>24</v>
      </c>
    </row>
    <row r="45" spans="1:2" x14ac:dyDescent="0.15">
      <c r="A45" s="57"/>
      <c r="B45" s="57">
        <v>25</v>
      </c>
    </row>
    <row r="46" spans="1:2" x14ac:dyDescent="0.15">
      <c r="A46" s="57"/>
      <c r="B46" s="57">
        <v>26</v>
      </c>
    </row>
    <row r="47" spans="1:2" x14ac:dyDescent="0.15">
      <c r="A47" s="57"/>
      <c r="B47" s="57">
        <v>27</v>
      </c>
    </row>
    <row r="48" spans="1:2" x14ac:dyDescent="0.15">
      <c r="A48" s="57"/>
      <c r="B48" s="57">
        <v>28</v>
      </c>
    </row>
    <row r="49" spans="1:2" x14ac:dyDescent="0.15">
      <c r="A49" s="57"/>
      <c r="B49" s="57">
        <v>29</v>
      </c>
    </row>
    <row r="50" spans="1:2" x14ac:dyDescent="0.15">
      <c r="A50" s="57"/>
      <c r="B50" s="57">
        <v>30</v>
      </c>
    </row>
    <row r="51" spans="1:2" x14ac:dyDescent="0.15">
      <c r="A51" s="57"/>
      <c r="B51" s="57">
        <v>31</v>
      </c>
    </row>
  </sheetData>
  <mergeCells count="37">
    <mergeCell ref="C6:C7"/>
    <mergeCell ref="K3:O3"/>
    <mergeCell ref="A2:O2"/>
    <mergeCell ref="I14:J14"/>
    <mergeCell ref="L14:O14"/>
    <mergeCell ref="A5:B5"/>
    <mergeCell ref="A7:B7"/>
    <mergeCell ref="A9:B9"/>
    <mergeCell ref="A11:B11"/>
    <mergeCell ref="F6:F7"/>
    <mergeCell ref="I3:J3"/>
    <mergeCell ref="E6:E7"/>
    <mergeCell ref="D8:D9"/>
    <mergeCell ref="E8:E9"/>
    <mergeCell ref="F8:F9"/>
    <mergeCell ref="I5:O5"/>
    <mergeCell ref="I6:O7"/>
    <mergeCell ref="D6:D7"/>
    <mergeCell ref="G5:H5"/>
    <mergeCell ref="G6:H7"/>
    <mergeCell ref="G8:H9"/>
    <mergeCell ref="F14:G18"/>
    <mergeCell ref="A14:E18"/>
    <mergeCell ref="I10:O11"/>
    <mergeCell ref="I8:O9"/>
    <mergeCell ref="L18:O18"/>
    <mergeCell ref="L16:O16"/>
    <mergeCell ref="L17:O17"/>
    <mergeCell ref="I15:J15"/>
    <mergeCell ref="I16:J16"/>
    <mergeCell ref="L15:O15"/>
    <mergeCell ref="C8:C9"/>
    <mergeCell ref="G10:H11"/>
    <mergeCell ref="C10:C11"/>
    <mergeCell ref="D10:D11"/>
    <mergeCell ref="E10:E11"/>
    <mergeCell ref="F10:F11"/>
  </mergeCells>
  <phoneticPr fontId="39"/>
  <dataValidations count="2">
    <dataValidation type="list" allowBlank="1" showInputMessage="1" showErrorMessage="1" sqref="L1">
      <formula1>$B$21:$B$32</formula1>
    </dataValidation>
    <dataValidation type="list" allowBlank="1" showInputMessage="1" showErrorMessage="1" sqref="N1">
      <formula1>$B$21:$B$51</formula1>
    </dataValidation>
  </dataValidations>
  <pageMargins left="0.31496062992125984" right="0.31496062992125984" top="0.35433070866141736" bottom="0.35433070866141736" header="0.31496062992125984" footer="0.31496062992125984"/>
  <ignoredErrors>
    <ignoredError sqref="A6:B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9525</xdr:rowOff>
                  </from>
                  <to>
                    <xdr:col>8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9525</xdr:rowOff>
                  </from>
                  <to>
                    <xdr:col>11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9525</xdr:rowOff>
                  </from>
                  <to>
                    <xdr:col>11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" name="Check Box 9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9525</xdr:rowOff>
                  </from>
                  <to>
                    <xdr:col>11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9525</xdr:rowOff>
                  </from>
                  <to>
                    <xdr:col>11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11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Check Box 14">
              <controlPr defaultSize="0" autoFill="0" autoLine="0" autoPict="0">
                <anchor moveWithCells="1">
                  <from>
                    <xdr:col>7</xdr:col>
                    <xdr:colOff>142875</xdr:colOff>
                    <xdr:row>13</xdr:row>
                    <xdr:rowOff>9525</xdr:rowOff>
                  </from>
                  <to>
                    <xdr:col>8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Check Box 15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9525</xdr:rowOff>
                  </from>
                  <to>
                    <xdr:col>8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基本情報!$AV$8:$AV$38</xm:f>
          </x14:formula1>
          <xm:sqref>J1</xm:sqref>
        </x14:dataValidation>
      </x14:dataValidations>
    </ext>
  </extLst>
</worksheet>
</file>