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介護保険課\●【事業所指定】\R5年度\A02～04監査指導関係\A02,04 実地指導\R5自己点検シート\勤務形態一覧\"/>
    </mc:Choice>
  </mc:AlternateContent>
  <bookViews>
    <workbookView xWindow="0" yWindow="0" windowWidth="20490" windowHeight="8115" tabRatio="874" activeTab="3"/>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N15" i="20"/>
  <c r="AN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V15" i="20" l="1"/>
  <c r="AV16"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<sst xmlns="http://schemas.openxmlformats.org/spreadsheetml/2006/main" count="2260" uniqueCount="324">
  <si>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</si>
  <si>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</si>
  <si>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</si>
  <si>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</si>
  <si>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</si>
  <si>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</si>
  <si>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</si>
  <si>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</si>
  <si>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</si>
  <si>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</si>
  <si>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</si>
  <si>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</si>
  <si>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</si>
  <si>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</si>
  <si>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</si>
  <si>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</si>
  <si>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</si>
  <si>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</si>
  <si>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</si>
  <si>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</si>
  <si>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</si>
  <si>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</si>
  <si>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</si>
  <si>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</si>
  <si>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</si>
  <si>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</si>
  <si>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</si>
  <si>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</si>
  <si>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</si>
  <si>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</si>
  <si>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</si>
  <si>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</si>
  <si>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</si>
  <si>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</si>
  <si>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</si>
  <si>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</si>
  <si>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</si>
  <si>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</si>
  <si>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</si>
  <si>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</si>
  <si>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</si>
  <si>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</si>
  <si>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</si>
  <si>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</si>
  <si>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</si>
  <si>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</si>
  <si>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</si>
  <si>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</si>
  <si>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</si>
  <si>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</si>
  <si>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</si>
  <si>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</si>
  <si>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</si>
  <si>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</si>
  <si>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</si>
  <si>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</si>
  <si>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</si>
  <si>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</si>
  <si>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</si>
  <si>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</si>
  <si>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</si>
  <si>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</si>
  <si>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</si>
  <si>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</si>
  <si>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</si>
  <si>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</si>
  <si>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</si>
  <si>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</si>
  <si>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</si>
  <si>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</si>
  <si>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</si>
  <si>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</si>
  <si>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</si>
  <si>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</si>
  <si>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</si>
  <si>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</si>
  <si>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</si>
  <si>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</si>
  <si>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</si>
  <si>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</si>
  <si>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</si>
  <si>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</si>
  <si>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</si>
  <si>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</si>
  <si>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</si>
  <si>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</si>
  <si>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</si>
  <si>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</si>
  <si>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</si>
  <si>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</si>
  <si>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</si>
  <si>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</si>
  <si>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</si>
  <si>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</si>
  <si>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</si>
  <si>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</si>
  <si>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</si>
  <si>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</si>
  <si>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</si>
  <si>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</si>
  <si>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</si>
  <si>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</si>
  <si>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</si>
  <si>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</si>
  <si>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</si>
  <si>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</si>
  <si>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</si>
  <si>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</si>
  <si>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</si>
  <si>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</si>
  <si>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</si>
  <si>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</si>
  <si>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</si>
  <si>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</si>
  <si>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</si>
  <si>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</si>
  <si>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</si>
  <si>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</si>
  <si>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</si>
  <si>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</si>
  <si>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</si>
  <si>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</si>
  <si>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</si>
  <si>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</si>
  <si>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</si>
  <si>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</si>
  <si>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</si>
  <si>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</si>
  <si>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</si>
  <si>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</si>
  <si>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</si>
  <si>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</si>
  <si>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</si>
  <si>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</si>
  <si>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</si>
  <si>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</si>
  <si>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</si>
  <si>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</si>
  <si>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</si>
  <si>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</si>
  <si>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</si>
  <si>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</si>
  <si>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</si>
  <si>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</si>
  <si>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</si>
  <si>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</si>
  <si>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</si>
  <si>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</si>
  <si>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</si>
  <si>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</si>
  <si>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</si>
  <si>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</si>
  <si>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</si>
  <si>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</si>
  <si>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</si>
  <si>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</si>
  <si>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</si>
  <si>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</si>
  <si>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</si>
  <si>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</si>
  <si>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</si>
  <si>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</si>
  <si>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</si>
  <si>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</si>
  <si>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</si>
  <si>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</si>
  <si>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</si>
  <si>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</si>
  <si>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</si>
  <si>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</si>
  <si>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</si>
  <si>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</si>
  <si>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</si>
  <si>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</si>
  <si>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</si>
  <si>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</si>
  <si>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</si>
  <si>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</si>
  <si>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</si>
  <si>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</si>
  <si>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</si>
  <si>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</si>
  <si>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</si>
  <si>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</si>
  <si>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</si>
  <si>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</si>
  <si>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</si>
  <si>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</si>
  <si>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</si>
  <si>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</si>
  <si>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</si>
  <si>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</si>
  <si>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</si>
  <si>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</si>
  <si>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</si>
  <si>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</si>
  <si>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</si>
  <si>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</si>
  <si>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</si>
  <si>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</si>
  <si>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</si>
  <si>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</si>
  <si>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</si>
  <si>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</si>
  <si>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</si>
  <si>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</si>
  <si>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</si>
  <si>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</si>
  <si>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</si>
  <si>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</si>
  <si>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</si>
  <si>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</si>
  <si>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</si>
  <si>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</si>
  <si>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</si>
  <si>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</si>
  <si>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</si>
  <si>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</si>
  <si>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</si>
  <si>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</si>
  <si>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</si>
  <si>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</si>
  <si>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</si>
  <si>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</si>
  <si>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</si>
  <si>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</si>
  <si>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</si>
  <si>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</si>
  <si>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</si>
  <si>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</si>
  <si>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</si>
  <si>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</si>
  <si>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</si>
  <si>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</si>
  <si>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</si>
  <si>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</si>
  <si>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</si>
  <si>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</si>
  <si>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</si>
  <si>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</si>
  <si>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</si>
  <si>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</si>
  <si>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</si>
  <si>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</si>
  <si>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</si>
  <si>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</si>
  <si>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</si>
  <si>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</si>
  <si>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</si>
  <si>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</si>
  <si>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</si>
  <si>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</si>
  <si>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</si>
  <si>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</si>
  <si>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</si>
  <si>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</si>
  <si>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</si>
  <si>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</si>
  <si>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</si>
  <si>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</si>
  <si>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</si>
  <si>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</si>
  <si>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</si>
  <si>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</si>
  <si>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</si>
  <si>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</si>
  <si>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</si>
  <si>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</si>
  <si>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</si>
  <si>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</si>
  <si>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</si>
  <si>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</si>
  <si>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</si>
  <si>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</si>
  <si>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</si>
  <si>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</si>
  <si>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</si>
  <si>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</si>
  <si>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</si>
  <si>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</si>
  <si>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</si>
  <si>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</si>
  <si>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</si>
  <si>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</si>
  <si>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</si>
  <si>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</si>
  <si>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</si>
  <si>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</si>
  <si>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</si>
  <si>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</si>
  <si>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</si>
  <si>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</si>
  <si>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</si>
  <si>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</si>
  <si>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</si>
  <si>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</si>
  <si>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</si>
  <si>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</si>
  <si>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</si>
  <si>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</si>
  <si>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</si>
  <si>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</si>
  <si>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</si>
  <si>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</si>
  <si>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</si>
  <si>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</si>
  <si>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</si>
  <si>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</si>
  <si>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</si>
  <si>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</si>
  <si>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</si>
  <si>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</si>
  <si>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</si>
  <si>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</si>
  <si>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</si>
  <si>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</si>
  <si>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</si>
  <si>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</si>
  <si>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</si>
  <si>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(15)人員基準の確認（看護職員・介護職員）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</si>
  <si>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(13)人員基準の確認（看護職員・介護職員）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</si>
  <si>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　(13)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</si>
  <si>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　(15)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</si>
  <si>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養護老人ホーム</t>
    <rPh sb="0" eb="4">
      <t>ヨウゴロウジン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</si>
</sst>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topLeftCell="D1" zoomScale="55" zoomScaleNormal="55" zoomScaleSheetLayoutView="55"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318</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311</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310</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311</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310</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319</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26" orientation="portrait"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topLeftCell="Y1" zoomScale="75" zoomScaleNormal="55" zoomScaleSheetLayoutView="75" workbookViewId="0">
      <selection activeCell="AD8" sqref="AD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318</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5</v>
      </c>
      <c r="AD2" s="391"/>
      <c r="AE2" s="142" t="s">
        <v>28</v>
      </c>
      <c r="AF2" s="392">
        <f>IF(AC2=0,"",YEAR(DATE(2018+AC2,1,1)))</f>
        <v>2023</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283</v>
      </c>
      <c r="D12" s="230"/>
      <c r="E12" s="214"/>
      <c r="F12" s="211"/>
      <c r="G12" s="214"/>
      <c r="H12" s="211"/>
      <c r="I12" s="380" t="s">
        <v>284</v>
      </c>
      <c r="J12" s="381"/>
      <c r="K12" s="228" t="s">
        <v>285</v>
      </c>
      <c r="L12" s="229"/>
      <c r="M12" s="229"/>
      <c r="N12" s="230"/>
      <c r="O12" s="228" t="s">
        <v>286</v>
      </c>
      <c r="P12" s="229"/>
      <c r="Q12" s="229"/>
      <c r="R12" s="229"/>
      <c r="S12" s="230"/>
      <c r="T12" s="198"/>
      <c r="U12" s="198"/>
      <c r="V12" s="199"/>
      <c r="W12" s="386" t="s">
        <v>287</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288</v>
      </c>
      <c r="BE12" s="352"/>
      <c r="BF12" s="357" t="s">
        <v>289</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7</v>
      </c>
      <c r="X15" s="151">
        <f>WEEKDAY(DATE($AF$2,$AJ$2,2))</f>
        <v>1</v>
      </c>
      <c r="Y15" s="151">
        <f>WEEKDAY(DATE($AF$2,$AJ$2,3))</f>
        <v>2</v>
      </c>
      <c r="Z15" s="151">
        <f>WEEKDAY(DATE($AF$2,$AJ$2,4))</f>
        <v>3</v>
      </c>
      <c r="AA15" s="151">
        <f>WEEKDAY(DATE($AF$2,$AJ$2,5))</f>
        <v>4</v>
      </c>
      <c r="AB15" s="151">
        <f>WEEKDAY(DATE($AF$2,$AJ$2,6))</f>
        <v>5</v>
      </c>
      <c r="AC15" s="152">
        <f>WEEKDAY(DATE($AF$2,$AJ$2,7))</f>
        <v>6</v>
      </c>
      <c r="AD15" s="153">
        <f>WEEKDAY(DATE($AF$2,$AJ$2,8))</f>
        <v>7</v>
      </c>
      <c r="AE15" s="151">
        <f>WEEKDAY(DATE($AF$2,$AJ$2,9))</f>
        <v>1</v>
      </c>
      <c r="AF15" s="151">
        <f>WEEKDAY(DATE($AF$2,$AJ$2,10))</f>
        <v>2</v>
      </c>
      <c r="AG15" s="151">
        <f>WEEKDAY(DATE($AF$2,$AJ$2,11))</f>
        <v>3</v>
      </c>
      <c r="AH15" s="151">
        <f>WEEKDAY(DATE($AF$2,$AJ$2,12))</f>
        <v>4</v>
      </c>
      <c r="AI15" s="151">
        <f>WEEKDAY(DATE($AF$2,$AJ$2,13))</f>
        <v>5</v>
      </c>
      <c r="AJ15" s="152">
        <f>WEEKDAY(DATE($AF$2,$AJ$2,14))</f>
        <v>6</v>
      </c>
      <c r="AK15" s="153">
        <f>WEEKDAY(DATE($AF$2,$AJ$2,15))</f>
        <v>7</v>
      </c>
      <c r="AL15" s="151">
        <f>WEEKDAY(DATE($AF$2,$AJ$2,16))</f>
        <v>1</v>
      </c>
      <c r="AM15" s="151">
        <f>WEEKDAY(DATE($AF$2,$AJ$2,17))</f>
        <v>2</v>
      </c>
      <c r="AN15" s="151">
        <f>WEEKDAY(DATE($AF$2,$AJ$2,18))</f>
        <v>3</v>
      </c>
      <c r="AO15" s="151">
        <f>WEEKDAY(DATE($AF$2,$AJ$2,19))</f>
        <v>4</v>
      </c>
      <c r="AP15" s="151">
        <f>WEEKDAY(DATE($AF$2,$AJ$2,20))</f>
        <v>5</v>
      </c>
      <c r="AQ15" s="152">
        <f>WEEKDAY(DATE($AF$2,$AJ$2,21))</f>
        <v>6</v>
      </c>
      <c r="AR15" s="153">
        <f>WEEKDAY(DATE($AF$2,$AJ$2,22))</f>
        <v>7</v>
      </c>
      <c r="AS15" s="151">
        <f>WEEKDAY(DATE($AF$2,$AJ$2,23))</f>
        <v>1</v>
      </c>
      <c r="AT15" s="151">
        <f>WEEKDAY(DATE($AF$2,$AJ$2,24))</f>
        <v>2</v>
      </c>
      <c r="AU15" s="151">
        <f>WEEKDAY(DATE($AF$2,$AJ$2,25))</f>
        <v>3</v>
      </c>
      <c r="AV15" s="151">
        <f>WEEKDAY(DATE($AF$2,$AJ$2,26))</f>
        <v>4</v>
      </c>
      <c r="AW15" s="151">
        <f>WEEKDAY(DATE($AF$2,$AJ$2,27))</f>
        <v>5</v>
      </c>
      <c r="AX15" s="152">
        <f>WEEKDAY(DATE($AF$2,$AJ$2,28))</f>
        <v>6</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土</v>
      </c>
      <c r="X16" s="157" t="str">
        <f t="shared" ref="X16:AX16" si="0">IF(X15=1,"日",IF(X15=2,"月",IF(X15=3,"火",IF(X15=4,"水",IF(X15=5,"木",IF(X15=6,"金","土"))))))</f>
        <v>日</v>
      </c>
      <c r="Y16" s="157" t="str">
        <f t="shared" si="0"/>
        <v>月</v>
      </c>
      <c r="Z16" s="157" t="str">
        <f t="shared" si="0"/>
        <v>火</v>
      </c>
      <c r="AA16" s="157" t="str">
        <f t="shared" si="0"/>
        <v>水</v>
      </c>
      <c r="AB16" s="157" t="str">
        <f t="shared" si="0"/>
        <v>木</v>
      </c>
      <c r="AC16" s="158" t="str">
        <f t="shared" si="0"/>
        <v>金</v>
      </c>
      <c r="AD16" s="159" t="str">
        <f>IF(AD15=1,"日",IF(AD15=2,"月",IF(AD15=3,"火",IF(AD15=4,"水",IF(AD15=5,"木",IF(AD15=6,"金","土"))))))</f>
        <v>土</v>
      </c>
      <c r="AE16" s="157" t="str">
        <f t="shared" si="0"/>
        <v>日</v>
      </c>
      <c r="AF16" s="157" t="str">
        <f t="shared" si="0"/>
        <v>月</v>
      </c>
      <c r="AG16" s="157" t="str">
        <f t="shared" si="0"/>
        <v>火</v>
      </c>
      <c r="AH16" s="157" t="str">
        <f t="shared" si="0"/>
        <v>水</v>
      </c>
      <c r="AI16" s="157" t="str">
        <f t="shared" si="0"/>
        <v>木</v>
      </c>
      <c r="AJ16" s="158" t="str">
        <f t="shared" si="0"/>
        <v>金</v>
      </c>
      <c r="AK16" s="159" t="str">
        <f>IF(AK15=1,"日",IF(AK15=2,"月",IF(AK15=3,"火",IF(AK15=4,"水",IF(AK15=5,"木",IF(AK15=6,"金","土"))))))</f>
        <v>土</v>
      </c>
      <c r="AL16" s="157" t="str">
        <f t="shared" si="0"/>
        <v>日</v>
      </c>
      <c r="AM16" s="157" t="str">
        <f t="shared" si="0"/>
        <v>月</v>
      </c>
      <c r="AN16" s="157" t="str">
        <f t="shared" si="0"/>
        <v>火</v>
      </c>
      <c r="AO16" s="157" t="str">
        <f t="shared" si="0"/>
        <v>水</v>
      </c>
      <c r="AP16" s="157" t="str">
        <f t="shared" si="0"/>
        <v>木</v>
      </c>
      <c r="AQ16" s="158" t="str">
        <f t="shared" si="0"/>
        <v>金</v>
      </c>
      <c r="AR16" s="159" t="str">
        <f>IF(AR15=1,"日",IF(AR15=2,"月",IF(AR15=3,"火",IF(AR15=4,"水",IF(AR15=5,"木",IF(AR15=6,"金","土"))))))</f>
        <v>土</v>
      </c>
      <c r="AS16" s="157" t="str">
        <f t="shared" si="0"/>
        <v>日</v>
      </c>
      <c r="AT16" s="157" t="str">
        <f t="shared" si="0"/>
        <v>月</v>
      </c>
      <c r="AU16" s="157" t="str">
        <f t="shared" si="0"/>
        <v>火</v>
      </c>
      <c r="AV16" s="157" t="str">
        <f t="shared" si="0"/>
        <v>水</v>
      </c>
      <c r="AW16" s="157" t="str">
        <f t="shared" si="0"/>
        <v>木</v>
      </c>
      <c r="AX16" s="158" t="str">
        <f t="shared" si="0"/>
        <v>金</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320</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8" scale="23"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tabSelected="1" view="pageBreakPreview" zoomScale="75" zoomScaleNormal="55" zoomScaleSheetLayoutView="75" workbookViewId="0">
      <selection activeCell="U10" sqref="U10"/>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318</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5</v>
      </c>
      <c r="AH2" s="391"/>
      <c r="AI2" s="142" t="s">
        <v>28</v>
      </c>
      <c r="AJ2" s="392">
        <f>IF(AG2=0,"",YEAR(DATE(2018+AG2,1,1)))</f>
        <v>2023</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7</v>
      </c>
      <c r="AB15" s="151">
        <f>WEEKDAY(DATE($AJ$2,$AN$2,2))</f>
        <v>1</v>
      </c>
      <c r="AC15" s="151">
        <f>WEEKDAY(DATE($AJ$2,$AN$2,3))</f>
        <v>2</v>
      </c>
      <c r="AD15" s="151">
        <f>WEEKDAY(DATE($AJ$2,$AN$2,4))</f>
        <v>3</v>
      </c>
      <c r="AE15" s="151">
        <f>WEEKDAY(DATE($AJ$2,$AN$2,5))</f>
        <v>4</v>
      </c>
      <c r="AF15" s="151">
        <f>WEEKDAY(DATE($AJ$2,$AN$2,6))</f>
        <v>5</v>
      </c>
      <c r="AG15" s="152">
        <f>WEEKDAY(DATE($AJ$2,$AN$2,7))</f>
        <v>6</v>
      </c>
      <c r="AH15" s="153">
        <f>WEEKDAY(DATE($AJ$2,$AN$2,8))</f>
        <v>7</v>
      </c>
      <c r="AI15" s="151">
        <f>WEEKDAY(DATE($AJ$2,$AN$2,9))</f>
        <v>1</v>
      </c>
      <c r="AJ15" s="151">
        <f>WEEKDAY(DATE($AJ$2,$AN$2,10))</f>
        <v>2</v>
      </c>
      <c r="AK15" s="151">
        <f>WEEKDAY(DATE($AJ$2,$AN$2,11))</f>
        <v>3</v>
      </c>
      <c r="AL15" s="151">
        <f>WEEKDAY(DATE($AJ$2,$AN$2,12))</f>
        <v>4</v>
      </c>
      <c r="AM15" s="151">
        <f>WEEKDAY(DATE($AJ$2,$AN$2,13))</f>
        <v>5</v>
      </c>
      <c r="AN15" s="152">
        <f>WEEKDAY(DATE($AJ$2,$AN$2,14))</f>
        <v>6</v>
      </c>
      <c r="AO15" s="153">
        <f>WEEKDAY(DATE($AJ$2,$AN$2,15))</f>
        <v>7</v>
      </c>
      <c r="AP15" s="151">
        <f>WEEKDAY(DATE($AJ$2,$AN$2,16))</f>
        <v>1</v>
      </c>
      <c r="AQ15" s="151">
        <f>WEEKDAY(DATE($AJ$2,$AN$2,17))</f>
        <v>2</v>
      </c>
      <c r="AR15" s="151">
        <f>WEEKDAY(DATE($AJ$2,$AN$2,18))</f>
        <v>3</v>
      </c>
      <c r="AS15" s="151">
        <f>WEEKDAY(DATE($AJ$2,$AN$2,19))</f>
        <v>4</v>
      </c>
      <c r="AT15" s="151">
        <f>WEEKDAY(DATE($AJ$2,$AN$2,20))</f>
        <v>5</v>
      </c>
      <c r="AU15" s="152">
        <f>WEEKDAY(DATE($AJ$2,$AN$2,21))</f>
        <v>6</v>
      </c>
      <c r="AV15" s="153">
        <f>WEEKDAY(DATE($AJ$2,$AN$2,22))</f>
        <v>7</v>
      </c>
      <c r="AW15" s="151">
        <f>WEEKDAY(DATE($AJ$2,$AN$2,23))</f>
        <v>1</v>
      </c>
      <c r="AX15" s="151">
        <f>WEEKDAY(DATE($AJ$2,$AN$2,24))</f>
        <v>2</v>
      </c>
      <c r="AY15" s="151">
        <f>WEEKDAY(DATE($AJ$2,$AN$2,25))</f>
        <v>3</v>
      </c>
      <c r="AZ15" s="151">
        <f>WEEKDAY(DATE($AJ$2,$AN$2,26))</f>
        <v>4</v>
      </c>
      <c r="BA15" s="151">
        <f>WEEKDAY(DATE($AJ$2,$AN$2,27))</f>
        <v>5</v>
      </c>
      <c r="BB15" s="152">
        <f>WEEKDAY(DATE($AJ$2,$AN$2,28))</f>
        <v>6</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土</v>
      </c>
      <c r="AB16" s="157" t="str">
        <f t="shared" ref="AB16:BB16" si="0">IF(AB15=1,"日",IF(AB15=2,"月",IF(AB15=3,"火",IF(AB15=4,"水",IF(AB15=5,"木",IF(AB15=6,"金","土"))))))</f>
        <v>日</v>
      </c>
      <c r="AC16" s="157" t="str">
        <f t="shared" si="0"/>
        <v>月</v>
      </c>
      <c r="AD16" s="157" t="str">
        <f t="shared" si="0"/>
        <v>火</v>
      </c>
      <c r="AE16" s="157" t="str">
        <f t="shared" si="0"/>
        <v>水</v>
      </c>
      <c r="AF16" s="157" t="str">
        <f t="shared" si="0"/>
        <v>木</v>
      </c>
      <c r="AG16" s="158" t="str">
        <f t="shared" si="0"/>
        <v>金</v>
      </c>
      <c r="AH16" s="159" t="str">
        <f>IF(AH15=1,"日",IF(AH15=2,"月",IF(AH15=3,"火",IF(AH15=4,"水",IF(AH15=5,"木",IF(AH15=6,"金","土"))))))</f>
        <v>土</v>
      </c>
      <c r="AI16" s="157" t="str">
        <f t="shared" si="0"/>
        <v>日</v>
      </c>
      <c r="AJ16" s="157" t="str">
        <f t="shared" si="0"/>
        <v>月</v>
      </c>
      <c r="AK16" s="157" t="str">
        <f t="shared" si="0"/>
        <v>火</v>
      </c>
      <c r="AL16" s="157" t="str">
        <f t="shared" si="0"/>
        <v>水</v>
      </c>
      <c r="AM16" s="157" t="str">
        <f t="shared" si="0"/>
        <v>木</v>
      </c>
      <c r="AN16" s="158" t="str">
        <f t="shared" si="0"/>
        <v>金</v>
      </c>
      <c r="AO16" s="159" t="str">
        <f>IF(AO15=1,"日",IF(AO15=2,"月",IF(AO15=3,"火",IF(AO15=4,"水",IF(AO15=5,"木",IF(AO15=6,"金","土"))))))</f>
        <v>土</v>
      </c>
      <c r="AP16" s="157" t="str">
        <f t="shared" si="0"/>
        <v>日</v>
      </c>
      <c r="AQ16" s="157" t="str">
        <f t="shared" si="0"/>
        <v>月</v>
      </c>
      <c r="AR16" s="157" t="str">
        <f t="shared" si="0"/>
        <v>火</v>
      </c>
      <c r="AS16" s="157" t="str">
        <f t="shared" si="0"/>
        <v>水</v>
      </c>
      <c r="AT16" s="157" t="str">
        <f t="shared" si="0"/>
        <v>木</v>
      </c>
      <c r="AU16" s="158" t="str">
        <f t="shared" si="0"/>
        <v>金</v>
      </c>
      <c r="AV16" s="159" t="str">
        <f>IF(AV15=1,"日",IF(AV15=2,"月",IF(AV15=3,"火",IF(AV15=4,"水",IF(AV15=5,"木",IF(AV15=6,"金","土"))))))</f>
        <v>土</v>
      </c>
      <c r="AW16" s="157" t="str">
        <f t="shared" si="0"/>
        <v>日</v>
      </c>
      <c r="AX16" s="157" t="str">
        <f t="shared" si="0"/>
        <v>月</v>
      </c>
      <c r="AY16" s="157" t="str">
        <f t="shared" si="0"/>
        <v>火</v>
      </c>
      <c r="AZ16" s="157" t="str">
        <f t="shared" si="0"/>
        <v>水</v>
      </c>
      <c r="BA16" s="157" t="str">
        <f t="shared" si="0"/>
        <v>木</v>
      </c>
      <c r="BB16" s="158" t="str">
        <f t="shared" si="0"/>
        <v>金</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319</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8" scale="23"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291</v>
      </c>
      <c r="C16" s="47"/>
      <c r="D16" s="46"/>
    </row>
    <row r="17" spans="2:6" s="48" customFormat="1" ht="20.25" customHeight="1" x14ac:dyDescent="0.4">
      <c r="B17" s="46" t="s">
        <v>290</v>
      </c>
      <c r="C17" s="47"/>
      <c r="D17" s="46"/>
    </row>
    <row r="18" spans="2:6" s="48" customFormat="1" ht="20.25" customHeight="1" x14ac:dyDescent="0.4">
      <c r="B18" s="46"/>
      <c r="C18" s="47"/>
      <c r="D18" s="46"/>
    </row>
    <row r="19" spans="2:6" s="48" customFormat="1" ht="17.25" customHeight="1" x14ac:dyDescent="0.4">
      <c r="B19" s="46" t="s">
        <v>292</v>
      </c>
      <c r="C19" s="46"/>
      <c r="D19" s="46"/>
    </row>
    <row r="20" spans="2:6" s="48" customFormat="1" ht="17.25" customHeight="1" x14ac:dyDescent="0.4">
      <c r="B20" s="46" t="s">
        <v>312</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293</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294</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295</v>
      </c>
      <c r="C49" s="46"/>
    </row>
    <row r="50" spans="2:54" s="48" customFormat="1" ht="17.25" customHeight="1" x14ac:dyDescent="0.4">
      <c r="B50" s="46"/>
      <c r="C50" s="46"/>
    </row>
    <row r="51" spans="2:54" s="48" customFormat="1" ht="17.25" customHeight="1" x14ac:dyDescent="0.4">
      <c r="B51" s="46" t="s">
        <v>296</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297</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298</v>
      </c>
      <c r="C57" s="46"/>
      <c r="D57" s="46"/>
    </row>
    <row r="58" spans="2:54" s="48" customFormat="1" ht="17.25" customHeight="1" x14ac:dyDescent="0.4">
      <c r="B58" s="46"/>
      <c r="C58" s="46"/>
      <c r="D58" s="46"/>
    </row>
    <row r="59" spans="2:54" s="48" customFormat="1" ht="17.25" customHeight="1" x14ac:dyDescent="0.4">
      <c r="B59" s="53" t="s">
        <v>299</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321</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315</v>
      </c>
    </row>
    <row r="69" spans="2:2" ht="18.75" customHeight="1" x14ac:dyDescent="0.4">
      <c r="B69" s="209" t="s">
        <v>316</v>
      </c>
    </row>
    <row r="70" spans="2:2" ht="18.75" customHeight="1" x14ac:dyDescent="0.4">
      <c r="B70" s="209" t="s">
        <v>317</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291</v>
      </c>
      <c r="C16" s="47"/>
      <c r="D16" s="46"/>
    </row>
    <row r="17" spans="2:4" s="48" customFormat="1" ht="20.25" customHeight="1" x14ac:dyDescent="0.4">
      <c r="B17" s="46" t="s">
        <v>290</v>
      </c>
      <c r="C17" s="47"/>
      <c r="D17" s="46"/>
    </row>
    <row r="18" spans="2:4" s="48" customFormat="1" ht="20.25" customHeight="1" x14ac:dyDescent="0.4">
      <c r="B18" s="46"/>
      <c r="C18" s="47"/>
      <c r="D18" s="46"/>
    </row>
    <row r="19" spans="2:4" s="48" customFormat="1" ht="20.25" customHeight="1" x14ac:dyDescent="0.4">
      <c r="B19" s="46" t="s">
        <v>300</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301</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302</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303</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304</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305</v>
      </c>
      <c r="C59" s="46"/>
    </row>
    <row r="60" spans="2:51" s="48" customFormat="1" ht="17.25" customHeight="1" x14ac:dyDescent="0.4">
      <c r="B60" s="46"/>
      <c r="C60" s="46"/>
    </row>
    <row r="61" spans="2:51" s="48" customFormat="1" ht="17.25" customHeight="1" x14ac:dyDescent="0.4">
      <c r="B61" s="46" t="s">
        <v>306</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307</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308</v>
      </c>
      <c r="C67" s="46"/>
      <c r="D67" s="46"/>
    </row>
    <row r="68" spans="2:54" s="48" customFormat="1" ht="17.25" customHeight="1" x14ac:dyDescent="0.4">
      <c r="B68" s="46"/>
      <c r="C68" s="46"/>
      <c r="D68" s="46"/>
    </row>
    <row r="69" spans="2:54" s="48" customFormat="1" ht="17.25" customHeight="1" x14ac:dyDescent="0.4">
      <c r="B69" s="53" t="s">
        <v>309</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322</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315</v>
      </c>
    </row>
    <row r="79" spans="2:54" ht="18.75" customHeight="1" x14ac:dyDescent="0.4">
      <c r="B79" s="209" t="s">
        <v>316</v>
      </c>
    </row>
    <row r="80" spans="2:54" ht="18.75" customHeight="1" x14ac:dyDescent="0.4">
      <c r="B80" s="209" t="s">
        <v>317</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323</v>
      </c>
      <c r="D6" s="21"/>
    </row>
    <row r="7" spans="2:4" x14ac:dyDescent="0.4">
      <c r="B7" s="77">
        <v>4</v>
      </c>
      <c r="C7" s="78" t="s">
        <v>217</v>
      </c>
      <c r="D7" s="21"/>
    </row>
    <row r="8" spans="2:4" x14ac:dyDescent="0.4">
      <c r="B8" s="77">
        <v>5</v>
      </c>
      <c r="C8" s="78" t="s">
        <v>218</v>
      </c>
      <c r="D8" s="21"/>
    </row>
    <row r="9" spans="2:4" x14ac:dyDescent="0.4">
      <c r="B9" s="77">
        <v>6</v>
      </c>
      <c r="C9" s="78" t="s">
        <v>210</v>
      </c>
    </row>
    <row r="10" spans="2:4" x14ac:dyDescent="0.4">
      <c r="B10" s="77">
        <v>7</v>
      </c>
      <c r="C10" s="78" t="s">
        <v>211</v>
      </c>
      <c r="D10" s="21"/>
    </row>
    <row r="11" spans="2:4" x14ac:dyDescent="0.4">
      <c r="B11" s="77">
        <v>8</v>
      </c>
      <c r="C11" s="78" t="s">
        <v>212</v>
      </c>
      <c r="D11" s="21"/>
    </row>
    <row r="12" spans="2:4" x14ac:dyDescent="0.4">
      <c r="B12" s="77">
        <v>9</v>
      </c>
      <c r="C12" s="78" t="s">
        <v>213</v>
      </c>
      <c r="D12" s="21"/>
    </row>
    <row r="13" spans="2:4" x14ac:dyDescent="0.4">
      <c r="B13" s="77">
        <v>10</v>
      </c>
      <c r="C13" s="78" t="s">
        <v>214</v>
      </c>
      <c r="D13" s="21"/>
    </row>
    <row r="14" spans="2:4" x14ac:dyDescent="0.4">
      <c r="B14" s="82">
        <v>11</v>
      </c>
      <c r="C14" s="78" t="s">
        <v>215</v>
      </c>
      <c r="D14" s="21"/>
    </row>
    <row r="15" spans="2:4" x14ac:dyDescent="0.4">
      <c r="B15" s="82">
        <v>12</v>
      </c>
      <c r="C15" s="78" t="s">
        <v>227</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313</v>
      </c>
      <c r="F23" s="29" t="s">
        <v>113</v>
      </c>
      <c r="G23" s="29" t="s">
        <v>111</v>
      </c>
      <c r="H23" s="65" t="s">
        <v>105</v>
      </c>
      <c r="I23" s="65" t="s">
        <v>117</v>
      </c>
      <c r="J23" s="29" t="s">
        <v>255</v>
      </c>
      <c r="K23" s="65"/>
      <c r="L23" s="66"/>
    </row>
    <row r="24" spans="2:12" ht="19.5" x14ac:dyDescent="0.4">
      <c r="B24" s="403"/>
      <c r="C24" s="28" t="s">
        <v>110</v>
      </c>
      <c r="D24" s="29" t="s">
        <v>255</v>
      </c>
      <c r="E24" s="29" t="s">
        <v>314</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門脇　修</cp:lastModifiedBy>
  <cp:lastPrinted>2023-06-26T07:35:20Z</cp:lastPrinted>
  <dcterms:created xsi:type="dcterms:W3CDTF">2020-01-28T01:12:50Z</dcterms:created>
  <dcterms:modified xsi:type="dcterms:W3CDTF">2023-06-26T07:35:52Z</dcterms:modified>
</cp:coreProperties>
</file>