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子育て政策課\令和6年度\13_保育指導\Ｂ_保育所監査\01_保育所指導監査調書\05_私立幼保連携型認定こども園　決裁済み\HP\"/>
    </mc:Choice>
  </mc:AlternateContent>
  <xr:revisionPtr revIDLastSave="0" documentId="13_ncr:1_{B7C1CBD0-07E3-4728-80B1-A272052D6265}" xr6:coauthVersionLast="47" xr6:coauthVersionMax="47" xr10:uidLastSave="{00000000-0000-0000-0000-000000000000}"/>
  <bookViews>
    <workbookView xWindow="-120" yWindow="-120" windowWidth="20730" windowHeight="11160" xr2:uid="{00000000-000D-0000-FFFF-FFFF00000000}"/>
  </bookViews>
  <sheets>
    <sheet name="表紙" sheetId="1" r:id="rId1"/>
    <sheet name="監査調書" sheetId="3" r:id="rId2"/>
    <sheet name="表１" sheetId="4" r:id="rId3"/>
    <sheet name="表２" sheetId="5" r:id="rId4"/>
    <sheet name="表３" sheetId="6" r:id="rId5"/>
    <sheet name="表４" sheetId="7" r:id="rId6"/>
    <sheet name="表5" sheetId="8" r:id="rId7"/>
    <sheet name="表6" sheetId="9" r:id="rId8"/>
    <sheet name="表7" sheetId="10" r:id="rId9"/>
    <sheet name="表8" sheetId="14" r:id="rId10"/>
    <sheet name="虐待等防止" sheetId="15" r:id="rId11"/>
    <sheet name="date" sheetId="13" r:id="rId12"/>
  </sheets>
  <definedNames>
    <definedName name="_xlnm.Print_Area" localSheetId="1">監査調書!$A$8:$AO$894</definedName>
    <definedName name="_xlnm.Print_Area" localSheetId="10">虐待等防止!$A$1:$C$31</definedName>
    <definedName name="_xlnm.Print_Area" localSheetId="2">表１!$A$1:$T$37</definedName>
    <definedName name="_xlnm.Print_Area" localSheetId="3">表２!$B$2:$L$31</definedName>
    <definedName name="_xlnm.Print_Area" localSheetId="4">表３!$B$2:$L$43</definedName>
    <definedName name="_xlnm.Print_Area" localSheetId="5">表４!$B$2:$R$39</definedName>
    <definedName name="_xlnm.Print_Area" localSheetId="6">表5!$B$2:$J$21</definedName>
    <definedName name="_xlnm.Print_Area" localSheetId="7">表6!$B$1:$I$16</definedName>
    <definedName name="_xlnm.Print_Area" localSheetId="8">表7!$B$1:$F$30</definedName>
    <definedName name="_xlnm.Print_Area" localSheetId="0">表紙!$A$2:$F$27</definedName>
    <definedName name="_xlnm.Print_Titles" localSheetId="10">虐待等防止!$1:$4</definedName>
    <definedName name="Z_2551AA87_C8AC_44D2_9B59_889D51388544_.wvu.PrintArea" localSheetId="1" hidden="1">監査調書!$A$8:$AO$895</definedName>
    <definedName name="Z_2551AA87_C8AC_44D2_9B59_889D51388544_.wvu.PrintArea" localSheetId="2" hidden="1">表１!$A$1:$T$37</definedName>
    <definedName name="Z_2551AA87_C8AC_44D2_9B59_889D51388544_.wvu.PrintArea" localSheetId="3" hidden="1">表２!$B$2:$L$30</definedName>
    <definedName name="Z_2551AA87_C8AC_44D2_9B59_889D51388544_.wvu.PrintArea" localSheetId="4" hidden="1">表３!$B$2:$L$43</definedName>
    <definedName name="Z_2551AA87_C8AC_44D2_9B59_889D51388544_.wvu.PrintArea" localSheetId="5" hidden="1">表４!$B$2:$R$40</definedName>
    <definedName name="Z_2551AA87_C8AC_44D2_9B59_889D51388544_.wvu.PrintArea" localSheetId="6" hidden="1">表5!$B$2:$J$21</definedName>
    <definedName name="Z_2551AA87_C8AC_44D2_9B59_889D51388544_.wvu.PrintArea" localSheetId="7" hidden="1">表6!$B$1:$I$16</definedName>
    <definedName name="Z_2551AA87_C8AC_44D2_9B59_889D51388544_.wvu.PrintArea" localSheetId="8" hidden="1">表7!$B$1:$F$28</definedName>
    <definedName name="Z_2551AA87_C8AC_44D2_9B59_889D51388544_.wvu.PrintArea" localSheetId="0" hidden="1">表紙!$A$2:$F$27</definedName>
    <definedName name="Z_6DC44FDF_0C09_47FB_A5AF_824CD1BC2305_.wvu.PrintArea" localSheetId="1" hidden="1">監査調書!$A$8:$AO$895</definedName>
    <definedName name="Z_6DC44FDF_0C09_47FB_A5AF_824CD1BC2305_.wvu.PrintArea" localSheetId="2" hidden="1">表１!$A$1:$T$37</definedName>
    <definedName name="Z_6DC44FDF_0C09_47FB_A5AF_824CD1BC2305_.wvu.PrintArea" localSheetId="3" hidden="1">表２!$B$2:$L$30</definedName>
    <definedName name="Z_6DC44FDF_0C09_47FB_A5AF_824CD1BC2305_.wvu.PrintArea" localSheetId="4" hidden="1">表３!$B$2:$L$43</definedName>
    <definedName name="Z_6DC44FDF_0C09_47FB_A5AF_824CD1BC2305_.wvu.PrintArea" localSheetId="5" hidden="1">表４!$B$2:$R$40</definedName>
    <definedName name="Z_6DC44FDF_0C09_47FB_A5AF_824CD1BC2305_.wvu.PrintArea" localSheetId="6" hidden="1">表5!$B$2:$J$21</definedName>
    <definedName name="Z_6DC44FDF_0C09_47FB_A5AF_824CD1BC2305_.wvu.PrintArea" localSheetId="7" hidden="1">表6!$B$1:$I$16</definedName>
    <definedName name="Z_6DC44FDF_0C09_47FB_A5AF_824CD1BC2305_.wvu.PrintArea" localSheetId="8" hidden="1">表7!$B$1:$F$28</definedName>
    <definedName name="Z_6DC44FDF_0C09_47FB_A5AF_824CD1BC2305_.wvu.PrintArea" localSheetId="0" hidden="1">表紙!$A$2:$F$27</definedName>
    <definedName name="Z_9A1E6C0C_79D8_4967_8200_E07361298C76_.wvu.PrintArea" localSheetId="1" hidden="1">監査調書!$A$8:$AO$895</definedName>
    <definedName name="Z_9A1E6C0C_79D8_4967_8200_E07361298C76_.wvu.PrintArea" localSheetId="2" hidden="1">表１!$A$1:$T$37</definedName>
    <definedName name="Z_9A1E6C0C_79D8_4967_8200_E07361298C76_.wvu.PrintArea" localSheetId="3" hidden="1">表２!$B$2:$L$30</definedName>
    <definedName name="Z_9A1E6C0C_79D8_4967_8200_E07361298C76_.wvu.PrintArea" localSheetId="4" hidden="1">表３!$B$2:$L$43</definedName>
    <definedName name="Z_9A1E6C0C_79D8_4967_8200_E07361298C76_.wvu.PrintArea" localSheetId="5" hidden="1">表４!$B$2:$R$40</definedName>
    <definedName name="Z_9A1E6C0C_79D8_4967_8200_E07361298C76_.wvu.PrintArea" localSheetId="6" hidden="1">表5!$B$2:$J$21</definedName>
    <definedName name="Z_9A1E6C0C_79D8_4967_8200_E07361298C76_.wvu.PrintArea" localSheetId="7" hidden="1">表6!$B$1:$I$16</definedName>
    <definedName name="Z_9A1E6C0C_79D8_4967_8200_E07361298C76_.wvu.PrintArea" localSheetId="8" hidden="1">表7!$B$1:$F$28</definedName>
    <definedName name="Z_9A1E6C0C_79D8_4967_8200_E07361298C76_.wvu.PrintArea" localSheetId="0" hidden="1">表紙!$A$2:$F$27</definedName>
    <definedName name="Z_C3AD20A6_3328_4303_8F17_34FEC5275D94_.wvu.PrintArea" localSheetId="1" hidden="1">監査調書!$A$8:$AO$895</definedName>
    <definedName name="Z_C3AD20A6_3328_4303_8F17_34FEC5275D94_.wvu.PrintArea" localSheetId="2" hidden="1">表１!$A$1:$T$37</definedName>
    <definedName name="Z_C3AD20A6_3328_4303_8F17_34FEC5275D94_.wvu.PrintArea" localSheetId="3" hidden="1">表２!$B$2:$L$30</definedName>
    <definedName name="Z_C3AD20A6_3328_4303_8F17_34FEC5275D94_.wvu.PrintArea" localSheetId="4" hidden="1">表３!$B$2:$L$43</definedName>
    <definedName name="Z_C3AD20A6_3328_4303_8F17_34FEC5275D94_.wvu.PrintArea" localSheetId="5" hidden="1">表４!$B$2:$R$40</definedName>
    <definedName name="Z_C3AD20A6_3328_4303_8F17_34FEC5275D94_.wvu.PrintArea" localSheetId="6" hidden="1">表5!$B$2:$J$21</definedName>
    <definedName name="Z_C3AD20A6_3328_4303_8F17_34FEC5275D94_.wvu.PrintArea" localSheetId="7" hidden="1">表6!$B$1:$I$16</definedName>
    <definedName name="Z_C3AD20A6_3328_4303_8F17_34FEC5275D94_.wvu.PrintArea" localSheetId="8" hidden="1">表7!$B$1:$F$28</definedName>
    <definedName name="Z_C3AD20A6_3328_4303_8F17_34FEC5275D94_.wvu.PrintArea" localSheetId="0" hidden="1">表紙!$A$2:$F$27</definedName>
  </definedNames>
  <calcPr calcId="191029"/>
  <customWorkbookViews>
    <customWorkbookView name="M428admin - 個人用ビュー" guid="{2551AA87-C8AC-44D2-9B59-889D51388544}" mergeInterval="0" personalView="1" windowWidth="1366" windowHeight="728" activeSheetId="1" showComments="commIndAndComment"/>
    <customWorkbookView name="物部　亜希子 - 個人用ビュー" guid="{9A1E6C0C-79D8-4967-8200-E07361298C76}" mergeInterval="0" personalView="1" maximized="1" xWindow="-8" yWindow="-8" windowWidth="1382" windowHeight="744" activeSheetId="3"/>
    <customWorkbookView name="楠木 康久 - 個人用ビュー" guid="{6DC44FDF-0C09-47FB-A5AF-824CD1BC2305}" mergeInterval="0" personalView="1" maximized="1" xWindow="-8" yWindow="-8" windowWidth="1382" windowHeight="744" activeSheetId="3"/>
    <customWorkbookView name="中村 布由子 - 個人用ビュー" guid="{C3AD20A6-3328-4303-8F17-34FEC5275D94}" mergeInterval="0" personalView="1" maximized="1" xWindow="-8" yWindow="-8" windowWidth="1382" windowHeight="7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4" l="1"/>
  <c r="J15" i="4"/>
  <c r="B16" i="1" l="1"/>
  <c r="B17" i="1"/>
  <c r="Q32" i="7" l="1"/>
  <c r="A341" i="3" l="1"/>
  <c r="B214" i="3" l="1"/>
  <c r="DF11" i="13" l="1"/>
  <c r="DF4" i="13"/>
  <c r="DF5" i="13"/>
  <c r="DF10" i="13"/>
  <c r="E25" i="5" l="1"/>
  <c r="E24" i="5"/>
  <c r="J13" i="4" l="1"/>
  <c r="J12" i="4"/>
  <c r="J17" i="4" l="1"/>
  <c r="S815" i="3"/>
  <c r="A195" i="3" l="1"/>
  <c r="N29" i="4" l="1"/>
  <c r="J23" i="4" l="1"/>
  <c r="OK11" i="13" l="1"/>
  <c r="OK4" i="13"/>
  <c r="OJ4" i="13"/>
  <c r="OJ11" i="13"/>
  <c r="NY4" i="13"/>
  <c r="NX4" i="13"/>
  <c r="NY11" i="13"/>
  <c r="NX11" i="13"/>
  <c r="NW11" i="13"/>
  <c r="NW4" i="13"/>
  <c r="NV4" i="13"/>
  <c r="NV11" i="13"/>
  <c r="GC11" i="13"/>
  <c r="GC4" i="13"/>
  <c r="GB11" i="13"/>
  <c r="FU11" i="13"/>
  <c r="FT11" i="13"/>
  <c r="FS11" i="13"/>
  <c r="NV10" i="13"/>
  <c r="OK10" i="13"/>
  <c r="OJ10" i="13"/>
  <c r="NW10" i="13"/>
  <c r="NX10" i="13"/>
  <c r="J17" i="5" l="1"/>
  <c r="XQ11" i="13"/>
  <c r="XJ11" i="13"/>
  <c r="XQ7" i="13"/>
  <c r="XQ6" i="13"/>
  <c r="XP7" i="13"/>
  <c r="XP8" i="13"/>
  <c r="XN7" i="13"/>
  <c r="XO8" i="13"/>
  <c r="XN8" i="13"/>
  <c r="XM8" i="13"/>
  <c r="XL8" i="13"/>
  <c r="XL7" i="13"/>
  <c r="XK8" i="13"/>
  <c r="XJ8" i="13"/>
  <c r="XJ7" i="13"/>
  <c r="XJ6" i="13"/>
  <c r="XJ5" i="13"/>
  <c r="XH11" i="13"/>
  <c r="XG11" i="13"/>
  <c r="XF11" i="13"/>
  <c r="XE11" i="13"/>
  <c r="XB11" i="13"/>
  <c r="WZ11" i="13"/>
  <c r="WX11" i="13"/>
  <c r="WV11" i="13"/>
  <c r="WT11" i="13"/>
  <c r="XI7" i="13"/>
  <c r="XH7" i="13"/>
  <c r="XG7" i="13"/>
  <c r="XD8" i="13"/>
  <c r="XD7" i="13"/>
  <c r="XF7" i="13"/>
  <c r="XE7" i="13"/>
  <c r="XE6" i="13"/>
  <c r="XB7" i="13"/>
  <c r="XC8" i="13"/>
  <c r="XB8" i="13"/>
  <c r="WZ7" i="13"/>
  <c r="WX7" i="13"/>
  <c r="XA8" i="13"/>
  <c r="WZ8" i="13"/>
  <c r="WY8" i="13"/>
  <c r="WX8" i="13"/>
  <c r="WW8" i="13"/>
  <c r="WV8" i="13"/>
  <c r="WU8" i="13"/>
  <c r="WT8" i="13"/>
  <c r="WV7" i="13"/>
  <c r="WT7" i="13"/>
  <c r="WT6" i="13"/>
  <c r="WT5" i="13"/>
  <c r="WT3" i="13"/>
  <c r="WS11" i="13"/>
  <c r="WS3" i="13"/>
  <c r="K35" i="7"/>
  <c r="K31" i="7"/>
  <c r="XC11" i="13" s="1"/>
  <c r="XL11" i="13"/>
  <c r="XI11" i="13"/>
  <c r="XN11" i="13"/>
  <c r="K27" i="7"/>
  <c r="K36" i="7"/>
  <c r="XM11" i="13" s="1"/>
  <c r="K30" i="7"/>
  <c r="K29" i="7"/>
  <c r="WY11" i="13" s="1"/>
  <c r="K28" i="7"/>
  <c r="WW11" i="13" s="1"/>
  <c r="WU10" i="13"/>
  <c r="WT10" i="13"/>
  <c r="WZ10" i="13"/>
  <c r="XN10" i="13"/>
  <c r="XB10" i="13"/>
  <c r="XL10" i="13"/>
  <c r="WX10" i="13"/>
  <c r="XH10" i="13"/>
  <c r="XJ10" i="13"/>
  <c r="XK10" i="13"/>
  <c r="XO10" i="13"/>
  <c r="XG10" i="13"/>
  <c r="XI10" i="13"/>
  <c r="XC10" i="13"/>
  <c r="XQ10" i="13"/>
  <c r="XM10" i="13"/>
  <c r="WV10" i="13"/>
  <c r="XA10" i="13"/>
  <c r="WS10" i="13"/>
  <c r="XD10" i="13"/>
  <c r="XE10" i="13"/>
  <c r="WW10" i="13"/>
  <c r="WY10" i="13"/>
  <c r="XF10" i="13"/>
  <c r="XP10" i="13"/>
  <c r="XA11" i="13" l="1"/>
  <c r="K32" i="7"/>
  <c r="WU11" i="13"/>
  <c r="K33" i="7"/>
  <c r="XD11" i="13" s="1"/>
  <c r="K38" i="7"/>
  <c r="XK11" i="13"/>
  <c r="K37" i="7"/>
  <c r="XO11" i="13" s="1"/>
  <c r="XP11" i="13" l="1"/>
  <c r="C6" i="6"/>
  <c r="C4" i="6"/>
  <c r="VV11" i="13"/>
  <c r="VV5" i="13"/>
  <c r="VU5" i="13"/>
  <c r="VO11" i="13"/>
  <c r="VO5" i="13"/>
  <c r="VN5" i="13"/>
  <c r="VN4" i="13"/>
  <c r="VH11" i="13"/>
  <c r="VH5" i="13"/>
  <c r="VG5" i="13"/>
  <c r="VA11" i="13"/>
  <c r="VA5" i="13"/>
  <c r="UZ5" i="13"/>
  <c r="UT11" i="13"/>
  <c r="UT5" i="13"/>
  <c r="US5" i="13"/>
  <c r="UM11" i="13"/>
  <c r="UM5" i="13"/>
  <c r="UL5" i="13"/>
  <c r="UF11" i="13"/>
  <c r="UF5" i="13"/>
  <c r="UE5" i="13"/>
  <c r="TY11" i="13"/>
  <c r="TY5" i="13"/>
  <c r="TX5" i="13"/>
  <c r="TR11" i="13"/>
  <c r="TR6" i="13"/>
  <c r="TQ6" i="13"/>
  <c r="TK6" i="13"/>
  <c r="TJ6" i="13"/>
  <c r="TK11" i="13"/>
  <c r="C4" i="5"/>
  <c r="QD11" i="13"/>
  <c r="QC11" i="13"/>
  <c r="QD3" i="13"/>
  <c r="QC3" i="13"/>
  <c r="A2" i="4"/>
  <c r="OU11" i="13"/>
  <c r="OT11" i="13"/>
  <c r="OS11" i="13"/>
  <c r="OR11" i="13"/>
  <c r="OU5" i="13"/>
  <c r="OT5" i="13"/>
  <c r="OS5" i="13"/>
  <c r="OR4" i="13"/>
  <c r="ON2" i="13"/>
  <c r="VH10" i="13"/>
  <c r="UM10" i="13"/>
  <c r="OU10" i="13"/>
  <c r="VO10" i="13"/>
  <c r="OS10" i="13"/>
  <c r="UT10" i="13"/>
  <c r="UF10" i="13"/>
  <c r="VA10" i="13"/>
  <c r="OT10" i="13"/>
  <c r="QD10" i="13"/>
  <c r="OR10" i="13"/>
  <c r="TK10" i="13"/>
  <c r="TY10" i="13"/>
  <c r="VV10" i="13"/>
  <c r="TR10" i="13"/>
  <c r="QC10" i="13"/>
  <c r="HK3" i="13" l="1"/>
  <c r="A634" i="3"/>
  <c r="A484" i="3"/>
  <c r="HQ11" i="13"/>
  <c r="HP11" i="13"/>
  <c r="HO11" i="13"/>
  <c r="HN11" i="13"/>
  <c r="HM11" i="13"/>
  <c r="HK11" i="13"/>
  <c r="HL11" i="13"/>
  <c r="HQ4" i="13"/>
  <c r="HP5" i="13"/>
  <c r="HO5" i="13"/>
  <c r="HN5" i="13"/>
  <c r="HM5" i="13"/>
  <c r="HL5" i="13"/>
  <c r="HL4" i="13"/>
  <c r="HK4" i="13"/>
  <c r="HK2" i="13"/>
  <c r="HO10" i="13"/>
  <c r="HL10" i="13"/>
  <c r="HP10" i="13"/>
  <c r="HK10" i="13"/>
  <c r="HQ10" i="13"/>
  <c r="HN10" i="13"/>
  <c r="HM10" i="13"/>
  <c r="DM11" i="13" l="1"/>
  <c r="DL11" i="13"/>
  <c r="DM4" i="13"/>
  <c r="DL4" i="13"/>
  <c r="DM10" i="13"/>
  <c r="BR11" i="13" l="1"/>
  <c r="BQ11" i="13"/>
  <c r="BR4" i="13"/>
  <c r="BO11" i="13"/>
  <c r="BN11" i="13"/>
  <c r="BM11" i="13"/>
  <c r="BL11" i="13"/>
  <c r="BK11" i="13"/>
  <c r="BJ11" i="13"/>
  <c r="BI11" i="13"/>
  <c r="BO4" i="13"/>
  <c r="BL5" i="13"/>
  <c r="BI5" i="13"/>
  <c r="BI4" i="13"/>
  <c r="BI3" i="13"/>
  <c r="R127" i="3"/>
  <c r="BN6" i="13" s="1"/>
  <c r="R118" i="3"/>
  <c r="M127" i="3"/>
  <c r="BJ6" i="13" s="1"/>
  <c r="M118" i="3"/>
  <c r="BI6" i="13"/>
  <c r="BJ10" i="13"/>
  <c r="BI10" i="13"/>
  <c r="BO10" i="13"/>
  <c r="BK10" i="13"/>
  <c r="BM10" i="13"/>
  <c r="BR10" i="13"/>
  <c r="BN10" i="13"/>
  <c r="BL10" i="13"/>
  <c r="BK6" i="13" l="1"/>
  <c r="BL6" i="13"/>
  <c r="BM6" i="13"/>
  <c r="J38" i="6"/>
  <c r="J32" i="6"/>
  <c r="I10" i="13"/>
  <c r="R15" i="4" l="1"/>
  <c r="BNO11" i="13" l="1"/>
  <c r="BND11" i="13"/>
  <c r="BMS11" i="13"/>
  <c r="BMH11" i="13"/>
  <c r="BLW11" i="13"/>
  <c r="BLL11" i="13"/>
  <c r="BLA11" i="13"/>
  <c r="BKP11" i="13"/>
  <c r="BKE11" i="13"/>
  <c r="BJT11" i="13"/>
  <c r="BJI11" i="13"/>
  <c r="BIX11" i="13"/>
  <c r="BIM11" i="13"/>
  <c r="BIB11" i="13"/>
  <c r="BHQ11" i="13"/>
  <c r="BHF11" i="13"/>
  <c r="BGU11" i="13"/>
  <c r="BGJ11" i="13"/>
  <c r="BFY11" i="13"/>
  <c r="BFN11" i="13"/>
  <c r="BFC11" i="13"/>
  <c r="BER11" i="13"/>
  <c r="BEG11" i="13"/>
  <c r="BDV11" i="13"/>
  <c r="BDK11" i="13"/>
  <c r="BCZ11" i="13"/>
  <c r="BCO11" i="13"/>
  <c r="BCD11" i="13"/>
  <c r="BBS11" i="13"/>
  <c r="BBH11" i="13"/>
  <c r="BAW11" i="13"/>
  <c r="BAL11" i="13"/>
  <c r="BAA11" i="13"/>
  <c r="AZP11" i="13"/>
  <c r="AZE11" i="13"/>
  <c r="AYT11" i="13"/>
  <c r="AYI11" i="13"/>
  <c r="AXX11" i="13"/>
  <c r="AXM11" i="13"/>
  <c r="AXB11" i="13"/>
  <c r="AWQ11" i="13"/>
  <c r="AWF11" i="13"/>
  <c r="AVU11" i="13"/>
  <c r="AVJ11" i="13"/>
  <c r="AUY11" i="13"/>
  <c r="AUN11" i="13"/>
  <c r="AUC11" i="13"/>
  <c r="ATR11" i="13"/>
  <c r="ATG11" i="13"/>
  <c r="ASV11" i="13"/>
  <c r="ASK11" i="13"/>
  <c r="ARZ11" i="13"/>
  <c r="ARO11" i="13"/>
  <c r="ARD11" i="13"/>
  <c r="AQS11" i="13"/>
  <c r="AQH11" i="13"/>
  <c r="APW11" i="13"/>
  <c r="APL11" i="13"/>
  <c r="APA11" i="13"/>
  <c r="AOP11" i="13"/>
  <c r="AOE11" i="13"/>
  <c r="ANT11" i="13"/>
  <c r="ANI11" i="13"/>
  <c r="AMX11" i="13"/>
  <c r="AMB11" i="13"/>
  <c r="AMM11" i="13"/>
  <c r="ALQ11" i="13"/>
  <c r="ALF11" i="13"/>
  <c r="AKU11" i="13"/>
  <c r="AKJ11" i="13"/>
  <c r="AJY11" i="13"/>
  <c r="AJN11" i="13"/>
  <c r="AJC11" i="13"/>
  <c r="AIR11" i="13"/>
  <c r="AIG11" i="13"/>
  <c r="AHV11" i="13"/>
  <c r="AHK11" i="13"/>
  <c r="AGZ11" i="13"/>
  <c r="AGO11" i="13"/>
  <c r="AGD11" i="13"/>
  <c r="AFS11" i="13"/>
  <c r="AFH11" i="13"/>
  <c r="AEW11" i="13"/>
  <c r="AEL11" i="13"/>
  <c r="AEA11" i="13"/>
  <c r="ADP11" i="13"/>
  <c r="ADE11" i="13"/>
  <c r="ACT11" i="13"/>
  <c r="ACI11" i="13"/>
  <c r="ABX11" i="13"/>
  <c r="ABM11" i="13"/>
  <c r="ABB11" i="13"/>
  <c r="AAQ11" i="13"/>
  <c r="AAF11" i="13"/>
  <c r="ZU11" i="13"/>
  <c r="ZJ11" i="13"/>
  <c r="YY11" i="13"/>
  <c r="YN11" i="13"/>
  <c r="BNY3" i="13"/>
  <c r="BNX3" i="13"/>
  <c r="BNW3" i="13"/>
  <c r="BNV3" i="13"/>
  <c r="BNU3" i="13"/>
  <c r="BNT3" i="13"/>
  <c r="BNS3" i="13"/>
  <c r="BNR3" i="13"/>
  <c r="BNQ3" i="13"/>
  <c r="BNP3" i="13"/>
  <c r="BNO3" i="13"/>
  <c r="BNN3" i="13"/>
  <c r="BNM3" i="13"/>
  <c r="BNL3" i="13"/>
  <c r="BNK3" i="13"/>
  <c r="BNJ3" i="13"/>
  <c r="BNI3" i="13"/>
  <c r="BNH3" i="13"/>
  <c r="BNG3" i="13"/>
  <c r="BNF3" i="13"/>
  <c r="BNE3" i="13"/>
  <c r="BND3" i="13"/>
  <c r="BNC3" i="13"/>
  <c r="BNB3" i="13"/>
  <c r="BNA3" i="13"/>
  <c r="BMZ3" i="13"/>
  <c r="BMY3" i="13"/>
  <c r="BMX3" i="13"/>
  <c r="BMW3" i="13"/>
  <c r="BMV3" i="13"/>
  <c r="BMU3" i="13"/>
  <c r="BMT3" i="13"/>
  <c r="BMS3" i="13"/>
  <c r="BMR3" i="13"/>
  <c r="BMQ3" i="13"/>
  <c r="BMP3" i="13"/>
  <c r="BMO3" i="13"/>
  <c r="BMN3" i="13"/>
  <c r="BMM3" i="13"/>
  <c r="BML3" i="13"/>
  <c r="BMK3" i="13"/>
  <c r="BMJ3" i="13"/>
  <c r="BMI3" i="13"/>
  <c r="BMH3" i="13"/>
  <c r="BMG3" i="13"/>
  <c r="BMF3" i="13"/>
  <c r="BME3" i="13"/>
  <c r="BMD3" i="13"/>
  <c r="BMC3" i="13"/>
  <c r="BMB3" i="13"/>
  <c r="BMA3" i="13"/>
  <c r="BLZ3" i="13"/>
  <c r="BLY3" i="13"/>
  <c r="BLX3" i="13"/>
  <c r="BLW3" i="13"/>
  <c r="BLV3" i="13"/>
  <c r="BLU3" i="13"/>
  <c r="BLT3" i="13"/>
  <c r="BLS3" i="13"/>
  <c r="BLR3" i="13"/>
  <c r="BLQ3" i="13"/>
  <c r="BLP3" i="13"/>
  <c r="BLO3" i="13"/>
  <c r="BLN3" i="13"/>
  <c r="BLM3" i="13"/>
  <c r="BLL3" i="13"/>
  <c r="BLK3" i="13"/>
  <c r="BLJ3" i="13"/>
  <c r="BLI3" i="13"/>
  <c r="BLH3" i="13"/>
  <c r="BLG3" i="13"/>
  <c r="BLF3" i="13"/>
  <c r="BLE3" i="13"/>
  <c r="BLD3" i="13"/>
  <c r="BLC3" i="13"/>
  <c r="BLB3" i="13"/>
  <c r="BLA3" i="13"/>
  <c r="BKZ3" i="13"/>
  <c r="BKY3" i="13"/>
  <c r="BKX3" i="13"/>
  <c r="BKW3" i="13"/>
  <c r="BKV3" i="13"/>
  <c r="BKU3" i="13"/>
  <c r="BKT3" i="13"/>
  <c r="BKS3" i="13"/>
  <c r="BKR3" i="13"/>
  <c r="BKQ3" i="13"/>
  <c r="BKP3" i="13"/>
  <c r="BKO3" i="13"/>
  <c r="BKN3" i="13"/>
  <c r="BKM3" i="13"/>
  <c r="BKL3" i="13"/>
  <c r="BKK3" i="13"/>
  <c r="BKJ3" i="13"/>
  <c r="BKI3" i="13"/>
  <c r="BKH3" i="13"/>
  <c r="BKG3" i="13"/>
  <c r="BKF3" i="13"/>
  <c r="BKE3" i="13"/>
  <c r="BKD3" i="13"/>
  <c r="BKC3" i="13"/>
  <c r="BKB3" i="13"/>
  <c r="BKA3" i="13"/>
  <c r="BJZ3" i="13"/>
  <c r="BJY3" i="13"/>
  <c r="BJX3" i="13"/>
  <c r="BJW3" i="13"/>
  <c r="BJV3" i="13"/>
  <c r="BJU3" i="13"/>
  <c r="BJT3" i="13"/>
  <c r="BJS3" i="13"/>
  <c r="BJR3" i="13"/>
  <c r="BJQ3" i="13"/>
  <c r="BJP3" i="13"/>
  <c r="BJO3" i="13"/>
  <c r="BJN3" i="13"/>
  <c r="BJM3" i="13"/>
  <c r="BJL3" i="13"/>
  <c r="BJK3" i="13"/>
  <c r="BJJ3" i="13"/>
  <c r="BJI3" i="13"/>
  <c r="BJH3" i="13"/>
  <c r="BJG3" i="13"/>
  <c r="BJF3" i="13"/>
  <c r="BJE3" i="13"/>
  <c r="BJD3" i="13"/>
  <c r="BJC3" i="13"/>
  <c r="BJB3" i="13"/>
  <c r="BJA3" i="13"/>
  <c r="BIZ3" i="13"/>
  <c r="BIY3" i="13"/>
  <c r="BIX3" i="13"/>
  <c r="BIW3" i="13"/>
  <c r="BIV3" i="13"/>
  <c r="BIU3" i="13"/>
  <c r="BIT3" i="13"/>
  <c r="BIS3" i="13"/>
  <c r="BIR3" i="13"/>
  <c r="BIQ3" i="13"/>
  <c r="BIP3" i="13"/>
  <c r="BIO3" i="13"/>
  <c r="BIN3" i="13"/>
  <c r="BIM3" i="13"/>
  <c r="BIL3" i="13"/>
  <c r="BIK3" i="13"/>
  <c r="BIJ3" i="13"/>
  <c r="BII3" i="13"/>
  <c r="BIH3" i="13"/>
  <c r="BIG3" i="13"/>
  <c r="BIF3" i="13"/>
  <c r="BIE3" i="13"/>
  <c r="BID3" i="13"/>
  <c r="BIC3" i="13"/>
  <c r="BIB3" i="13"/>
  <c r="BIA3" i="13"/>
  <c r="BHZ3" i="13"/>
  <c r="BHY3" i="13"/>
  <c r="BHX3" i="13"/>
  <c r="BHW3" i="13"/>
  <c r="BHV3" i="13"/>
  <c r="BHU3" i="13"/>
  <c r="BHT3" i="13"/>
  <c r="BHS3" i="13"/>
  <c r="BHR3" i="13"/>
  <c r="BHQ3" i="13"/>
  <c r="BHP3" i="13"/>
  <c r="BHO3" i="13"/>
  <c r="BHN3" i="13"/>
  <c r="BHM3" i="13"/>
  <c r="BHL3" i="13"/>
  <c r="BHK3" i="13"/>
  <c r="BHJ3" i="13"/>
  <c r="BHI3" i="13"/>
  <c r="BHH3" i="13"/>
  <c r="BHG3" i="13"/>
  <c r="BHF3" i="13"/>
  <c r="BHE3" i="13"/>
  <c r="BHD3" i="13"/>
  <c r="BHC3" i="13"/>
  <c r="BHB3" i="13"/>
  <c r="BHA3" i="13"/>
  <c r="BGZ3" i="13"/>
  <c r="BGY3" i="13"/>
  <c r="BGX3" i="13"/>
  <c r="BGW3" i="13"/>
  <c r="BGV3" i="13"/>
  <c r="BGU3" i="13"/>
  <c r="BGT3" i="13"/>
  <c r="BGS3" i="13"/>
  <c r="BGR3" i="13"/>
  <c r="BGQ3" i="13"/>
  <c r="BGP3" i="13"/>
  <c r="BGO3" i="13"/>
  <c r="BGN3" i="13"/>
  <c r="BGM3" i="13"/>
  <c r="BGL3" i="13"/>
  <c r="BGK3" i="13"/>
  <c r="BGJ3" i="13"/>
  <c r="BGI3" i="13"/>
  <c r="BGH3" i="13"/>
  <c r="BGG3" i="13"/>
  <c r="BGF3" i="13"/>
  <c r="BGE3" i="13"/>
  <c r="BGD3" i="13"/>
  <c r="BGC3" i="13"/>
  <c r="BGB3" i="13"/>
  <c r="BGA3" i="13"/>
  <c r="BFZ3" i="13"/>
  <c r="BFY3" i="13"/>
  <c r="BFX3" i="13"/>
  <c r="BFW3" i="13"/>
  <c r="BFV3" i="13"/>
  <c r="BFU3" i="13"/>
  <c r="BFT3" i="13"/>
  <c r="BFS3" i="13"/>
  <c r="BFR3" i="13"/>
  <c r="BFQ3" i="13"/>
  <c r="BFP3" i="13"/>
  <c r="BFO3" i="13"/>
  <c r="BFN3" i="13"/>
  <c r="BFM3" i="13"/>
  <c r="BFL3" i="13"/>
  <c r="BFK3" i="13"/>
  <c r="BFJ3" i="13"/>
  <c r="BFI3" i="13"/>
  <c r="BFH3" i="13"/>
  <c r="BFG3" i="13"/>
  <c r="BFF3" i="13"/>
  <c r="BFE3" i="13"/>
  <c r="BFD3" i="13"/>
  <c r="BFC3" i="13"/>
  <c r="BFB3" i="13"/>
  <c r="BFA3" i="13"/>
  <c r="BEZ3" i="13"/>
  <c r="BEY3" i="13"/>
  <c r="BEX3" i="13"/>
  <c r="BEW3" i="13"/>
  <c r="BEV3" i="13"/>
  <c r="BEU3" i="13"/>
  <c r="BET3" i="13"/>
  <c r="BES3" i="13"/>
  <c r="BER3" i="13"/>
  <c r="BEQ3" i="13"/>
  <c r="BEP3" i="13"/>
  <c r="BEO3" i="13"/>
  <c r="BEN3" i="13"/>
  <c r="BEM3" i="13"/>
  <c r="BEL3" i="13"/>
  <c r="BEK3" i="13"/>
  <c r="BEJ3" i="13"/>
  <c r="BEI3" i="13"/>
  <c r="BEH3" i="13"/>
  <c r="BEG3" i="13"/>
  <c r="BEF3" i="13"/>
  <c r="BEE3" i="13"/>
  <c r="BED3" i="13"/>
  <c r="BEC3" i="13"/>
  <c r="BEB3" i="13"/>
  <c r="BEA3" i="13"/>
  <c r="BDZ3" i="13"/>
  <c r="BDY3" i="13"/>
  <c r="BDX3" i="13"/>
  <c r="BDW3" i="13"/>
  <c r="BDV3" i="13"/>
  <c r="BDU3" i="13"/>
  <c r="BDT3" i="13"/>
  <c r="BDS3" i="13"/>
  <c r="BDR3" i="13"/>
  <c r="BDQ3" i="13"/>
  <c r="BDP3" i="13"/>
  <c r="BDO3" i="13"/>
  <c r="BDN3" i="13"/>
  <c r="BDM3" i="13"/>
  <c r="BDL3" i="13"/>
  <c r="BDK3" i="13"/>
  <c r="BDJ3" i="13"/>
  <c r="BDI3" i="13"/>
  <c r="BDH3" i="13"/>
  <c r="BDG3" i="13"/>
  <c r="BDF3" i="13"/>
  <c r="BDE3" i="13"/>
  <c r="BDD3" i="13"/>
  <c r="BDC3" i="13"/>
  <c r="BDB3" i="13"/>
  <c r="BDA3" i="13"/>
  <c r="BCZ3" i="13"/>
  <c r="BCY3" i="13"/>
  <c r="BCX3" i="13"/>
  <c r="BCW3" i="13"/>
  <c r="BCV3" i="13"/>
  <c r="BCU3" i="13"/>
  <c r="BCT3" i="13"/>
  <c r="BCS3" i="13"/>
  <c r="BCR3" i="13"/>
  <c r="BCQ3" i="13"/>
  <c r="BCP3" i="13"/>
  <c r="BCO3" i="13"/>
  <c r="BCN3" i="13"/>
  <c r="BCM3" i="13"/>
  <c r="BCL3" i="13"/>
  <c r="BCK3" i="13"/>
  <c r="BCJ3" i="13"/>
  <c r="BCI3" i="13"/>
  <c r="BCH3" i="13"/>
  <c r="BCG3" i="13"/>
  <c r="BCF3" i="13"/>
  <c r="BCE3" i="13"/>
  <c r="BCD3" i="13"/>
  <c r="BCC3" i="13"/>
  <c r="BCB3" i="13"/>
  <c r="BCA3" i="13"/>
  <c r="BBZ3" i="13"/>
  <c r="BBY3" i="13"/>
  <c r="BBX3" i="13"/>
  <c r="BBW3" i="13"/>
  <c r="BBV3" i="13"/>
  <c r="BBU3" i="13"/>
  <c r="BBT3" i="13"/>
  <c r="BBS3" i="13"/>
  <c r="BBR3" i="13"/>
  <c r="BBQ3" i="13"/>
  <c r="BBP3" i="13"/>
  <c r="BBO3" i="13"/>
  <c r="BBN3" i="13"/>
  <c r="BBM3" i="13"/>
  <c r="BBL3" i="13"/>
  <c r="BBK3" i="13"/>
  <c r="BBJ3" i="13"/>
  <c r="BBI3" i="13"/>
  <c r="BBH3" i="13"/>
  <c r="BBG3" i="13"/>
  <c r="BBF3" i="13"/>
  <c r="BBE3" i="13"/>
  <c r="BBD3" i="13"/>
  <c r="BBC3" i="13"/>
  <c r="BBB3" i="13"/>
  <c r="BBA3" i="13"/>
  <c r="BAZ3" i="13"/>
  <c r="BAY3" i="13"/>
  <c r="BAX3" i="13"/>
  <c r="BAW3" i="13"/>
  <c r="BAV3" i="13"/>
  <c r="BAU3" i="13"/>
  <c r="BAT3" i="13"/>
  <c r="BAS3" i="13"/>
  <c r="BAR3" i="13"/>
  <c r="BAQ3" i="13"/>
  <c r="BAP3" i="13"/>
  <c r="BAO3" i="13"/>
  <c r="BAN3" i="13"/>
  <c r="BAM3" i="13"/>
  <c r="BAL3" i="13"/>
  <c r="BAK3" i="13"/>
  <c r="BAJ3" i="13"/>
  <c r="BAI3" i="13"/>
  <c r="BAH3" i="13"/>
  <c r="BAG3" i="13"/>
  <c r="BAF3" i="13"/>
  <c r="BAE3" i="13"/>
  <c r="BAD3" i="13"/>
  <c r="BAC3" i="13"/>
  <c r="BAB3" i="13"/>
  <c r="BAA3" i="13"/>
  <c r="AZZ3" i="13"/>
  <c r="AZY3" i="13"/>
  <c r="AZX3" i="13"/>
  <c r="AZW3" i="13"/>
  <c r="AZV3" i="13"/>
  <c r="AZU3" i="13"/>
  <c r="AZT3" i="13"/>
  <c r="AZS3" i="13"/>
  <c r="AZR3" i="13"/>
  <c r="AZQ3" i="13"/>
  <c r="AZP3" i="13"/>
  <c r="AZO3" i="13"/>
  <c r="AZN3" i="13"/>
  <c r="AZM3" i="13"/>
  <c r="AZL3" i="13"/>
  <c r="AZK3" i="13"/>
  <c r="AZJ3" i="13"/>
  <c r="AZI3" i="13"/>
  <c r="AZH3" i="13"/>
  <c r="AZG3" i="13"/>
  <c r="AZF3" i="13"/>
  <c r="AZE3" i="13"/>
  <c r="AZD3" i="13"/>
  <c r="AZC3" i="13"/>
  <c r="AZB3" i="13"/>
  <c r="AZA3" i="13"/>
  <c r="AYZ3" i="13"/>
  <c r="AYY3" i="13"/>
  <c r="AYX3" i="13"/>
  <c r="AYW3" i="13"/>
  <c r="AYV3" i="13"/>
  <c r="AYU3" i="13"/>
  <c r="AYT3" i="13"/>
  <c r="AYS3" i="13"/>
  <c r="AYR3" i="13"/>
  <c r="AYQ3" i="13"/>
  <c r="AYP3" i="13"/>
  <c r="AYO3" i="13"/>
  <c r="AYN3" i="13"/>
  <c r="AYM3" i="13"/>
  <c r="AYL3" i="13"/>
  <c r="AYK3" i="13"/>
  <c r="AYJ3" i="13"/>
  <c r="AYI3" i="13"/>
  <c r="AYH3" i="13"/>
  <c r="AYG3" i="13"/>
  <c r="AYF3" i="13"/>
  <c r="AYE3" i="13"/>
  <c r="AYD3" i="13"/>
  <c r="AYC3" i="13"/>
  <c r="AYB3" i="13"/>
  <c r="AYA3" i="13"/>
  <c r="AXZ3" i="13"/>
  <c r="AXY3" i="13"/>
  <c r="AXX3" i="13"/>
  <c r="AXW3" i="13"/>
  <c r="AXV3" i="13"/>
  <c r="AXU3" i="13"/>
  <c r="AXT3" i="13"/>
  <c r="AXS3" i="13"/>
  <c r="AXR3" i="13"/>
  <c r="AXQ3" i="13"/>
  <c r="AXP3" i="13"/>
  <c r="AXO3" i="13"/>
  <c r="AXN3" i="13"/>
  <c r="AXM3" i="13"/>
  <c r="AXL3" i="13"/>
  <c r="AXK3" i="13"/>
  <c r="AXJ3" i="13"/>
  <c r="AXI3" i="13"/>
  <c r="AXH3" i="13"/>
  <c r="AXG3" i="13"/>
  <c r="AXF3" i="13"/>
  <c r="AXE3" i="13"/>
  <c r="AXD3" i="13"/>
  <c r="AXC3" i="13"/>
  <c r="AXB3" i="13"/>
  <c r="AXA3" i="13"/>
  <c r="AWZ3" i="13"/>
  <c r="AWY3" i="13"/>
  <c r="AWX3" i="13"/>
  <c r="AWW3" i="13"/>
  <c r="AWV3" i="13"/>
  <c r="AWU3" i="13"/>
  <c r="AWT3" i="13"/>
  <c r="AWS3" i="13"/>
  <c r="AWR3" i="13"/>
  <c r="AWQ3" i="13"/>
  <c r="AWP3" i="13"/>
  <c r="AWO3" i="13"/>
  <c r="AWN3" i="13"/>
  <c r="AWM3" i="13"/>
  <c r="AWL3" i="13"/>
  <c r="AWK3" i="13"/>
  <c r="AWJ3" i="13"/>
  <c r="AWI3" i="13"/>
  <c r="AWH3" i="13"/>
  <c r="AWG3" i="13"/>
  <c r="AWF3" i="13"/>
  <c r="AWE3" i="13"/>
  <c r="AWD3" i="13"/>
  <c r="AWC3" i="13"/>
  <c r="AWB3" i="13"/>
  <c r="AWA3" i="13"/>
  <c r="AVZ3" i="13"/>
  <c r="AVY3" i="13"/>
  <c r="AVX3" i="13"/>
  <c r="AVW3" i="13"/>
  <c r="AVV3" i="13"/>
  <c r="AVU3" i="13"/>
  <c r="AVT3" i="13"/>
  <c r="AVS3" i="13"/>
  <c r="AVR3" i="13"/>
  <c r="AVQ3" i="13"/>
  <c r="AVP3" i="13"/>
  <c r="AVO3" i="13"/>
  <c r="AVN3" i="13"/>
  <c r="AVM3" i="13"/>
  <c r="AVL3" i="13"/>
  <c r="AVK3" i="13"/>
  <c r="AVJ3" i="13"/>
  <c r="AVI3" i="13"/>
  <c r="AVH3" i="13"/>
  <c r="AVG3" i="13"/>
  <c r="AVF3" i="13"/>
  <c r="AVE3" i="13"/>
  <c r="AVD3" i="13"/>
  <c r="AVC3" i="13"/>
  <c r="AVB3" i="13"/>
  <c r="AVA3" i="13"/>
  <c r="AUZ3" i="13"/>
  <c r="AUY3" i="13"/>
  <c r="AUX3" i="13"/>
  <c r="AUW3" i="13"/>
  <c r="AUV3" i="13"/>
  <c r="AUU3" i="13"/>
  <c r="AUT3" i="13"/>
  <c r="AUS3" i="13"/>
  <c r="AUR3" i="13"/>
  <c r="AUQ3" i="13"/>
  <c r="AUP3" i="13"/>
  <c r="AUO3" i="13"/>
  <c r="AUN3" i="13"/>
  <c r="AUM3" i="13"/>
  <c r="AUL3" i="13"/>
  <c r="AUK3" i="13"/>
  <c r="AUJ3" i="13"/>
  <c r="AUI3" i="13"/>
  <c r="AUH3" i="13"/>
  <c r="AUG3" i="13"/>
  <c r="AUF3" i="13"/>
  <c r="AUE3" i="13"/>
  <c r="AUD3" i="13"/>
  <c r="AUC3" i="13"/>
  <c r="AUB3" i="13"/>
  <c r="AUA3" i="13"/>
  <c r="ATZ3" i="13"/>
  <c r="ATY3" i="13"/>
  <c r="ATX3" i="13"/>
  <c r="ATW3" i="13"/>
  <c r="ATV3" i="13"/>
  <c r="ATU3" i="13"/>
  <c r="ATT3" i="13"/>
  <c r="ATS3" i="13"/>
  <c r="ATR3" i="13"/>
  <c r="ATQ3" i="13"/>
  <c r="ATP3" i="13"/>
  <c r="ATO3" i="13"/>
  <c r="ATN3" i="13"/>
  <c r="ATM3" i="13"/>
  <c r="ATL3" i="13"/>
  <c r="ATK3" i="13"/>
  <c r="ATJ3" i="13"/>
  <c r="ATI3" i="13"/>
  <c r="ATH3" i="13"/>
  <c r="ATG3" i="13"/>
  <c r="ATF3" i="13"/>
  <c r="ATE3" i="13"/>
  <c r="ATD3" i="13"/>
  <c r="ATC3" i="13"/>
  <c r="ATB3" i="13"/>
  <c r="ATA3" i="13"/>
  <c r="ASZ3" i="13"/>
  <c r="ASY3" i="13"/>
  <c r="ASX3" i="13"/>
  <c r="ASW3" i="13"/>
  <c r="ASV3" i="13"/>
  <c r="ASU3" i="13"/>
  <c r="AST3" i="13"/>
  <c r="ASS3" i="13"/>
  <c r="ASR3" i="13"/>
  <c r="ASQ3" i="13"/>
  <c r="ASP3" i="13"/>
  <c r="ASO3" i="13"/>
  <c r="ASN3" i="13"/>
  <c r="ASM3" i="13"/>
  <c r="ASL3" i="13"/>
  <c r="ASK3" i="13"/>
  <c r="ASJ3" i="13"/>
  <c r="ASI3" i="13"/>
  <c r="ASH3" i="13"/>
  <c r="ASG3" i="13"/>
  <c r="ASF3" i="13"/>
  <c r="ASE3" i="13"/>
  <c r="ASD3" i="13"/>
  <c r="ASC3" i="13"/>
  <c r="ASB3" i="13"/>
  <c r="ASA3" i="13"/>
  <c r="ARZ3" i="13"/>
  <c r="ARY3" i="13"/>
  <c r="ARX3" i="13"/>
  <c r="ARW3" i="13"/>
  <c r="ARV3" i="13"/>
  <c r="ARU3" i="13"/>
  <c r="ART3" i="13"/>
  <c r="ARS3" i="13"/>
  <c r="ARR3" i="13"/>
  <c r="ARQ3" i="13"/>
  <c r="ARP3" i="13"/>
  <c r="ARO3" i="13"/>
  <c r="ARN3" i="13"/>
  <c r="ARM3" i="13"/>
  <c r="ARL3" i="13"/>
  <c r="ARK3" i="13"/>
  <c r="ARJ3" i="13"/>
  <c r="ARI3" i="13"/>
  <c r="ARH3" i="13"/>
  <c r="ARG3" i="13"/>
  <c r="ARF3" i="13"/>
  <c r="ARE3" i="13"/>
  <c r="ARD3" i="13"/>
  <c r="ARC3" i="13"/>
  <c r="ARB3" i="13"/>
  <c r="ARA3" i="13"/>
  <c r="AQZ3" i="13"/>
  <c r="AQY3" i="13"/>
  <c r="AQX3" i="13"/>
  <c r="AQW3" i="13"/>
  <c r="AQV3" i="13"/>
  <c r="AQU3" i="13"/>
  <c r="AQT3" i="13"/>
  <c r="AQS3" i="13"/>
  <c r="AQR3" i="13"/>
  <c r="AQQ3" i="13"/>
  <c r="AQP3" i="13"/>
  <c r="AQO3" i="13"/>
  <c r="AQN3" i="13"/>
  <c r="AQM3" i="13"/>
  <c r="AQL3" i="13"/>
  <c r="AQK3" i="13"/>
  <c r="AQJ3" i="13"/>
  <c r="AQI3" i="13"/>
  <c r="AQH3" i="13"/>
  <c r="AQG3" i="13"/>
  <c r="AQF3" i="13"/>
  <c r="AQE3" i="13"/>
  <c r="AQD3" i="13"/>
  <c r="AQC3" i="13"/>
  <c r="AQB3" i="13"/>
  <c r="AQA3" i="13"/>
  <c r="APZ3" i="13"/>
  <c r="APY3" i="13"/>
  <c r="APX3" i="13"/>
  <c r="APW3" i="13"/>
  <c r="APV3" i="13"/>
  <c r="APU3" i="13"/>
  <c r="APT3" i="13"/>
  <c r="APS3" i="13"/>
  <c r="APR3" i="13"/>
  <c r="APQ3" i="13"/>
  <c r="APP3" i="13"/>
  <c r="APO3" i="13"/>
  <c r="APN3" i="13"/>
  <c r="APM3" i="13"/>
  <c r="APL3" i="13"/>
  <c r="APK3" i="13"/>
  <c r="APJ3" i="13"/>
  <c r="API3" i="13"/>
  <c r="APH3" i="13"/>
  <c r="APG3" i="13"/>
  <c r="APF3" i="13"/>
  <c r="APE3" i="13"/>
  <c r="APD3" i="13"/>
  <c r="APC3" i="13"/>
  <c r="APB3" i="13"/>
  <c r="APA3" i="13"/>
  <c r="AOZ3" i="13"/>
  <c r="AOY3" i="13"/>
  <c r="AOX3" i="13"/>
  <c r="AOW3" i="13"/>
  <c r="AOV3" i="13"/>
  <c r="AOU3" i="13"/>
  <c r="AOT3" i="13"/>
  <c r="AOS3" i="13"/>
  <c r="AOR3" i="13"/>
  <c r="AOQ3" i="13"/>
  <c r="AOP3" i="13"/>
  <c r="AOO3" i="13"/>
  <c r="AON3" i="13"/>
  <c r="AOM3" i="13"/>
  <c r="AOL3" i="13"/>
  <c r="AOK3" i="13"/>
  <c r="AOJ3" i="13"/>
  <c r="AOI3" i="13"/>
  <c r="AOH3" i="13"/>
  <c r="AOG3" i="13"/>
  <c r="AOF3" i="13"/>
  <c r="AOE3" i="13"/>
  <c r="AOD3" i="13"/>
  <c r="AOC3" i="13"/>
  <c r="AOB3" i="13"/>
  <c r="AOA3" i="13"/>
  <c r="ANZ3" i="13"/>
  <c r="ANY3" i="13"/>
  <c r="ANX3" i="13"/>
  <c r="ANW3" i="13"/>
  <c r="ANV3" i="13"/>
  <c r="ANU3" i="13"/>
  <c r="ANT3" i="13"/>
  <c r="ANS3" i="13"/>
  <c r="ANR3" i="13"/>
  <c r="ANQ3" i="13"/>
  <c r="ANP3" i="13"/>
  <c r="ANO3" i="13"/>
  <c r="ANN3" i="13"/>
  <c r="ANM3" i="13"/>
  <c r="ANL3" i="13"/>
  <c r="ANK3" i="13"/>
  <c r="ANJ3" i="13"/>
  <c r="ANI3" i="13"/>
  <c r="ANH3" i="13"/>
  <c r="ANG3" i="13"/>
  <c r="ANF3" i="13"/>
  <c r="ANE3" i="13"/>
  <c r="AND3" i="13"/>
  <c r="ANC3" i="13"/>
  <c r="ANB3" i="13"/>
  <c r="ANA3" i="13"/>
  <c r="AMZ3" i="13"/>
  <c r="AMY3" i="13"/>
  <c r="AMX3" i="13"/>
  <c r="AMW3" i="13"/>
  <c r="AMV3" i="13"/>
  <c r="AMU3" i="13"/>
  <c r="AMT3" i="13"/>
  <c r="AMS3" i="13"/>
  <c r="AMR3" i="13"/>
  <c r="AMQ3" i="13"/>
  <c r="AMP3" i="13"/>
  <c r="AMO3" i="13"/>
  <c r="AMN3" i="13"/>
  <c r="AMM3" i="13"/>
  <c r="AML3" i="13"/>
  <c r="AMK3" i="13"/>
  <c r="AMJ3" i="13"/>
  <c r="AMI3" i="13"/>
  <c r="AMH3" i="13"/>
  <c r="AMG3" i="13"/>
  <c r="AMF3" i="13"/>
  <c r="AME3" i="13"/>
  <c r="AMD3" i="13"/>
  <c r="AMC3" i="13"/>
  <c r="AMB3" i="13"/>
  <c r="AMA3" i="13"/>
  <c r="ALZ3" i="13"/>
  <c r="ALY3" i="13"/>
  <c r="ALX3" i="13"/>
  <c r="ALW3" i="13"/>
  <c r="ALV3" i="13"/>
  <c r="ALU3" i="13"/>
  <c r="ALT3" i="13"/>
  <c r="ALS3" i="13"/>
  <c r="ALR3" i="13"/>
  <c r="ALQ3" i="13"/>
  <c r="ALP3" i="13"/>
  <c r="ALO3" i="13"/>
  <c r="ALN3" i="13"/>
  <c r="ALM3" i="13"/>
  <c r="ALL3" i="13"/>
  <c r="ALK3" i="13"/>
  <c r="ALJ3" i="13"/>
  <c r="ALI3" i="13"/>
  <c r="ALH3" i="13"/>
  <c r="ALG3" i="13"/>
  <c r="ALF3" i="13"/>
  <c r="ALE3" i="13"/>
  <c r="ALD3" i="13"/>
  <c r="ALC3" i="13"/>
  <c r="ALB3" i="13"/>
  <c r="ALA3" i="13"/>
  <c r="AKZ3" i="13"/>
  <c r="AKY3" i="13"/>
  <c r="AKX3" i="13"/>
  <c r="AKW3" i="13"/>
  <c r="AKV3" i="13"/>
  <c r="AKU3" i="13"/>
  <c r="AKT3" i="13"/>
  <c r="AKS3" i="13"/>
  <c r="AKR3" i="13"/>
  <c r="AKQ3" i="13"/>
  <c r="AKP3" i="13"/>
  <c r="AKO3" i="13"/>
  <c r="AKN3" i="13"/>
  <c r="AKM3" i="13"/>
  <c r="AKL3" i="13"/>
  <c r="AKK3" i="13"/>
  <c r="AKJ3" i="13"/>
  <c r="AKI3" i="13"/>
  <c r="AKH3" i="13"/>
  <c r="AKG3" i="13"/>
  <c r="AKF3" i="13"/>
  <c r="AKE3" i="13"/>
  <c r="AKD3" i="13"/>
  <c r="AKC3" i="13"/>
  <c r="AKB3" i="13"/>
  <c r="AKA3" i="13"/>
  <c r="AJZ3" i="13"/>
  <c r="AJY3" i="13"/>
  <c r="AJX3" i="13"/>
  <c r="AJW3" i="13"/>
  <c r="AJV3" i="13"/>
  <c r="AJU3" i="13"/>
  <c r="AJT3" i="13"/>
  <c r="AJS3" i="13"/>
  <c r="AJR3" i="13"/>
  <c r="AJQ3" i="13"/>
  <c r="AJP3" i="13"/>
  <c r="AJO3" i="13"/>
  <c r="AJN3" i="13"/>
  <c r="AJM3" i="13"/>
  <c r="AJL3" i="13"/>
  <c r="AJK3" i="13"/>
  <c r="AJJ3" i="13"/>
  <c r="AJI3" i="13"/>
  <c r="AJH3" i="13"/>
  <c r="AJG3" i="13"/>
  <c r="AJF3" i="13"/>
  <c r="AJE3" i="13"/>
  <c r="AJD3" i="13"/>
  <c r="AJC3" i="13"/>
  <c r="AJB3" i="13"/>
  <c r="AJA3" i="13"/>
  <c r="AIZ3" i="13"/>
  <c r="AIY3" i="13"/>
  <c r="AIX3" i="13"/>
  <c r="AIW3" i="13"/>
  <c r="AIV3" i="13"/>
  <c r="AIU3" i="13"/>
  <c r="AIT3" i="13"/>
  <c r="AIS3" i="13"/>
  <c r="AIR3" i="13"/>
  <c r="AIQ3" i="13"/>
  <c r="AIP3" i="13"/>
  <c r="AIO3" i="13"/>
  <c r="AIN3" i="13"/>
  <c r="AIM3" i="13"/>
  <c r="AIL3" i="13"/>
  <c r="AIK3" i="13"/>
  <c r="AIJ3" i="13"/>
  <c r="AII3" i="13"/>
  <c r="AIH3" i="13"/>
  <c r="AIG3" i="13"/>
  <c r="AIF3" i="13"/>
  <c r="AIE3" i="13"/>
  <c r="AID3" i="13"/>
  <c r="AIC3" i="13"/>
  <c r="AIB3" i="13"/>
  <c r="AIA3" i="13"/>
  <c r="AHZ3" i="13"/>
  <c r="AHY3" i="13"/>
  <c r="AHX3" i="13"/>
  <c r="AHW3" i="13"/>
  <c r="AHV3" i="13"/>
  <c r="AHU3" i="13"/>
  <c r="AHT3" i="13"/>
  <c r="AHS3" i="13"/>
  <c r="AHR3" i="13"/>
  <c r="AHQ3" i="13"/>
  <c r="AHP3" i="13"/>
  <c r="AHO3" i="13"/>
  <c r="AHN3" i="13"/>
  <c r="AHM3" i="13"/>
  <c r="AHL3" i="13"/>
  <c r="AHK3" i="13"/>
  <c r="AHJ3" i="13"/>
  <c r="AHI3" i="13"/>
  <c r="AHH3" i="13"/>
  <c r="AHG3" i="13"/>
  <c r="AHF3" i="13"/>
  <c r="AHE3" i="13"/>
  <c r="AHD3" i="13"/>
  <c r="AHC3" i="13"/>
  <c r="AHB3" i="13"/>
  <c r="AHA3" i="13"/>
  <c r="AGZ3" i="13"/>
  <c r="AGY3" i="13"/>
  <c r="AGX3" i="13"/>
  <c r="AGW3" i="13"/>
  <c r="AGV3" i="13"/>
  <c r="AGU3" i="13"/>
  <c r="AGT3" i="13"/>
  <c r="AGS3" i="13"/>
  <c r="AGR3" i="13"/>
  <c r="AGQ3" i="13"/>
  <c r="AGP3" i="13"/>
  <c r="AGO3" i="13"/>
  <c r="AGN3" i="13"/>
  <c r="AGM3" i="13"/>
  <c r="AGL3" i="13"/>
  <c r="AGK3" i="13"/>
  <c r="AGJ3" i="13"/>
  <c r="AGI3" i="13"/>
  <c r="AGH3" i="13"/>
  <c r="AGG3" i="13"/>
  <c r="AGF3" i="13"/>
  <c r="AGE3" i="13"/>
  <c r="AGD3" i="13"/>
  <c r="AGC3" i="13"/>
  <c r="AGB3" i="13"/>
  <c r="AGA3" i="13"/>
  <c r="AFZ3" i="13"/>
  <c r="AFY3" i="13"/>
  <c r="AFX3" i="13"/>
  <c r="AFW3" i="13"/>
  <c r="AFV3" i="13"/>
  <c r="AFU3" i="13"/>
  <c r="AFT3" i="13"/>
  <c r="AFS3" i="13"/>
  <c r="AFR3" i="13"/>
  <c r="AFQ3" i="13"/>
  <c r="AFP3" i="13"/>
  <c r="AFO3" i="13"/>
  <c r="AFN3" i="13"/>
  <c r="AFM3" i="13"/>
  <c r="AFL3" i="13"/>
  <c r="AFK3" i="13"/>
  <c r="AFJ3" i="13"/>
  <c r="AFI3" i="13"/>
  <c r="AFH3" i="13"/>
  <c r="AFG3" i="13"/>
  <c r="AFF3" i="13"/>
  <c r="AFE3" i="13"/>
  <c r="AFD3" i="13"/>
  <c r="AFC3" i="13"/>
  <c r="AFB3" i="13"/>
  <c r="AFA3" i="13"/>
  <c r="AEZ3" i="13"/>
  <c r="AEY3" i="13"/>
  <c r="AEX3" i="13"/>
  <c r="AEW3" i="13"/>
  <c r="AEV3" i="13"/>
  <c r="AEU3" i="13"/>
  <c r="AET3" i="13"/>
  <c r="AES3" i="13"/>
  <c r="AER3" i="13"/>
  <c r="AEQ3" i="13"/>
  <c r="AEP3" i="13"/>
  <c r="AEO3" i="13"/>
  <c r="AEN3" i="13"/>
  <c r="AEM3" i="13"/>
  <c r="AEL3" i="13"/>
  <c r="AEK3" i="13"/>
  <c r="AEJ3" i="13"/>
  <c r="AEI3" i="13"/>
  <c r="AEH3" i="13"/>
  <c r="AEG3" i="13"/>
  <c r="AEF3" i="13"/>
  <c r="AEE3" i="13"/>
  <c r="AED3" i="13"/>
  <c r="AEC3" i="13"/>
  <c r="AEB3" i="13"/>
  <c r="AEA3" i="13"/>
  <c r="ADZ3" i="13"/>
  <c r="ADY3" i="13"/>
  <c r="ADX3" i="13"/>
  <c r="ADW3" i="13"/>
  <c r="ADV3" i="13"/>
  <c r="ADU3" i="13"/>
  <c r="ADT3" i="13"/>
  <c r="ADS3" i="13"/>
  <c r="ADR3" i="13"/>
  <c r="ADQ3" i="13"/>
  <c r="ADP3" i="13"/>
  <c r="ADO3" i="13"/>
  <c r="ADN3" i="13"/>
  <c r="ADM3" i="13"/>
  <c r="ADL3" i="13"/>
  <c r="ADK3" i="13"/>
  <c r="ADJ3" i="13"/>
  <c r="ADI3" i="13"/>
  <c r="ADH3" i="13"/>
  <c r="ADG3" i="13"/>
  <c r="ADF3" i="13"/>
  <c r="ADE3" i="13"/>
  <c r="ADD3" i="13"/>
  <c r="ADC3" i="13"/>
  <c r="ADB3" i="13"/>
  <c r="ADA3" i="13"/>
  <c r="ACZ3" i="13"/>
  <c r="ACY3" i="13"/>
  <c r="ACX3" i="13"/>
  <c r="ACW3" i="13"/>
  <c r="ACV3" i="13"/>
  <c r="ACU3" i="13"/>
  <c r="ACT3" i="13"/>
  <c r="ACS3" i="13"/>
  <c r="ACR3" i="13"/>
  <c r="ACQ3" i="13"/>
  <c r="ACP3" i="13"/>
  <c r="ACO3" i="13"/>
  <c r="ACN3" i="13"/>
  <c r="ACM3" i="13"/>
  <c r="ACL3" i="13"/>
  <c r="ACK3" i="13"/>
  <c r="ACJ3" i="13"/>
  <c r="ACI3" i="13"/>
  <c r="ACH3" i="13"/>
  <c r="ACG3" i="13"/>
  <c r="ACF3" i="13"/>
  <c r="ACE3" i="13"/>
  <c r="ACD3" i="13"/>
  <c r="ACC3" i="13"/>
  <c r="ACB3" i="13"/>
  <c r="ACA3" i="13"/>
  <c r="ABZ3" i="13"/>
  <c r="ABY3" i="13"/>
  <c r="ABX3" i="13"/>
  <c r="ABW3" i="13"/>
  <c r="ABV3" i="13"/>
  <c r="ABU3" i="13"/>
  <c r="ABT3" i="13"/>
  <c r="ABS3" i="13"/>
  <c r="ABR3" i="13"/>
  <c r="ABQ3" i="13"/>
  <c r="ABP3" i="13"/>
  <c r="ABO3" i="13"/>
  <c r="ABN3" i="13"/>
  <c r="ABM3" i="13"/>
  <c r="ABL3" i="13"/>
  <c r="ABK3" i="13"/>
  <c r="ABJ3" i="13"/>
  <c r="ABI3" i="13"/>
  <c r="ABH3" i="13"/>
  <c r="ABG3" i="13"/>
  <c r="ABF3" i="13"/>
  <c r="ABE3" i="13"/>
  <c r="ABD3" i="13"/>
  <c r="ABC3" i="13"/>
  <c r="ABB3" i="13"/>
  <c r="ABA3" i="13"/>
  <c r="AAZ3" i="13"/>
  <c r="AAY3" i="13"/>
  <c r="AAX3" i="13"/>
  <c r="AAW3" i="13"/>
  <c r="AAV3" i="13"/>
  <c r="AAU3" i="13"/>
  <c r="AAT3" i="13"/>
  <c r="AAS3" i="13"/>
  <c r="AAR3" i="13"/>
  <c r="AAQ3" i="13"/>
  <c r="AAP3" i="13"/>
  <c r="AAO3" i="13"/>
  <c r="AAN3" i="13"/>
  <c r="AAM3" i="13"/>
  <c r="AAL3" i="13"/>
  <c r="AAK3" i="13"/>
  <c r="AAJ3" i="13"/>
  <c r="AAI3" i="13"/>
  <c r="AAH3" i="13"/>
  <c r="AAG3" i="13"/>
  <c r="AAF3" i="13"/>
  <c r="AAE3" i="13"/>
  <c r="AAD3" i="13"/>
  <c r="AAC3" i="13"/>
  <c r="AAB3" i="13"/>
  <c r="AAA3" i="13"/>
  <c r="ZZ3" i="13"/>
  <c r="ZY3" i="13"/>
  <c r="ZX3" i="13"/>
  <c r="ZW3" i="13"/>
  <c r="ZV3" i="13"/>
  <c r="ZU3" i="13"/>
  <c r="ZT3" i="13"/>
  <c r="ZS3" i="13"/>
  <c r="ZR3" i="13"/>
  <c r="ZQ3" i="13"/>
  <c r="ZP3" i="13"/>
  <c r="ZO3" i="13"/>
  <c r="ZN3" i="13"/>
  <c r="ZM3" i="13"/>
  <c r="ZL3" i="13"/>
  <c r="ZK3" i="13"/>
  <c r="ZJ3" i="13"/>
  <c r="ZI3" i="13"/>
  <c r="ZH3" i="13"/>
  <c r="ZG3" i="13"/>
  <c r="ZF3" i="13"/>
  <c r="ZE3" i="13"/>
  <c r="ZD3" i="13"/>
  <c r="ZC3" i="13"/>
  <c r="ZB3" i="13"/>
  <c r="ZA3" i="13"/>
  <c r="YZ3" i="13"/>
  <c r="YY3" i="13"/>
  <c r="YX3" i="13"/>
  <c r="YW3" i="13"/>
  <c r="YV3" i="13"/>
  <c r="YU3" i="13"/>
  <c r="YT3" i="13"/>
  <c r="YS3" i="13"/>
  <c r="YR3" i="13"/>
  <c r="YQ3" i="13"/>
  <c r="YP3" i="13"/>
  <c r="YO3" i="13"/>
  <c r="YN3" i="13"/>
  <c r="XR11" i="13"/>
  <c r="YC11" i="13"/>
  <c r="YM3" i="13"/>
  <c r="YL3" i="13"/>
  <c r="YK3" i="13"/>
  <c r="YJ3" i="13"/>
  <c r="YI3" i="13"/>
  <c r="YH3" i="13"/>
  <c r="YG3" i="13"/>
  <c r="YF3" i="13"/>
  <c r="YE3" i="13"/>
  <c r="YD3" i="13"/>
  <c r="YC3" i="13"/>
  <c r="XR3" i="13"/>
  <c r="BNY11" i="13"/>
  <c r="BNQ11" i="13"/>
  <c r="BNR11" i="13"/>
  <c r="BNS11" i="13"/>
  <c r="BNT11" i="13"/>
  <c r="BNU11" i="13"/>
  <c r="BNV11" i="13"/>
  <c r="BNW11" i="13"/>
  <c r="BNX11" i="13"/>
  <c r="BNP11" i="13"/>
  <c r="BNF11" i="13"/>
  <c r="BNG11" i="13"/>
  <c r="BNH11" i="13"/>
  <c r="BNI11" i="13"/>
  <c r="BNJ11" i="13"/>
  <c r="BNK11" i="13"/>
  <c r="BNL11" i="13"/>
  <c r="BNM11" i="13"/>
  <c r="BNN11" i="13"/>
  <c r="BNE11" i="13"/>
  <c r="BMU11" i="13"/>
  <c r="BMV11" i="13"/>
  <c r="BMW11" i="13"/>
  <c r="BMX11" i="13"/>
  <c r="BMY11" i="13"/>
  <c r="BMZ11" i="13"/>
  <c r="BNA11" i="13"/>
  <c r="BNB11" i="13"/>
  <c r="BNC11" i="13"/>
  <c r="BMT11" i="13"/>
  <c r="BMJ11" i="13"/>
  <c r="BMK11" i="13"/>
  <c r="BML11" i="13"/>
  <c r="BMM11" i="13"/>
  <c r="BMN11" i="13"/>
  <c r="BMO11" i="13"/>
  <c r="BMP11" i="13"/>
  <c r="BMQ11" i="13"/>
  <c r="BMR11" i="13"/>
  <c r="BMI11" i="13"/>
  <c r="BLY11" i="13"/>
  <c r="BLZ11" i="13"/>
  <c r="BMA11" i="13"/>
  <c r="BMB11" i="13"/>
  <c r="BMC11" i="13"/>
  <c r="BMD11" i="13"/>
  <c r="BME11" i="13"/>
  <c r="BMF11" i="13"/>
  <c r="BMG11" i="13"/>
  <c r="BLX11" i="13"/>
  <c r="BLN11" i="13"/>
  <c r="BLO11" i="13"/>
  <c r="BLP11" i="13"/>
  <c r="BLQ11" i="13"/>
  <c r="BLR11" i="13"/>
  <c r="BLS11" i="13"/>
  <c r="BLT11" i="13"/>
  <c r="BLU11" i="13"/>
  <c r="BLV11" i="13"/>
  <c r="BLM11" i="13"/>
  <c r="BLC11" i="13"/>
  <c r="BLD11" i="13"/>
  <c r="BLE11" i="13"/>
  <c r="BLF11" i="13"/>
  <c r="BLG11" i="13"/>
  <c r="BLH11" i="13"/>
  <c r="BLI11" i="13"/>
  <c r="BLJ11" i="13"/>
  <c r="BLK11" i="13"/>
  <c r="BLB11" i="13"/>
  <c r="BKR11" i="13"/>
  <c r="BKS11" i="13"/>
  <c r="BKT11" i="13"/>
  <c r="BKU11" i="13"/>
  <c r="BKV11" i="13"/>
  <c r="BKW11" i="13"/>
  <c r="BKX11" i="13"/>
  <c r="BKY11" i="13"/>
  <c r="BKZ11" i="13"/>
  <c r="BKQ11" i="13"/>
  <c r="BKG11" i="13"/>
  <c r="BKH11" i="13"/>
  <c r="BKI11" i="13"/>
  <c r="BKJ11" i="13"/>
  <c r="BKK11" i="13"/>
  <c r="BKL11" i="13"/>
  <c r="BKM11" i="13"/>
  <c r="BKN11" i="13"/>
  <c r="BKO11" i="13"/>
  <c r="BKF11" i="13"/>
  <c r="BJV11" i="13"/>
  <c r="BJW11" i="13"/>
  <c r="BJX11" i="13"/>
  <c r="BJY11" i="13"/>
  <c r="BJZ11" i="13"/>
  <c r="BKA11" i="13"/>
  <c r="BKB11" i="13"/>
  <c r="BKC11" i="13"/>
  <c r="BKD11" i="13"/>
  <c r="BJU11" i="13"/>
  <c r="BJK11" i="13"/>
  <c r="BJL11" i="13"/>
  <c r="BJM11" i="13"/>
  <c r="BJN11" i="13"/>
  <c r="BJO11" i="13"/>
  <c r="BJP11" i="13"/>
  <c r="BJQ11" i="13"/>
  <c r="BJR11" i="13"/>
  <c r="BJS11" i="13"/>
  <c r="BJJ11" i="13"/>
  <c r="BIZ11" i="13"/>
  <c r="BJA11" i="13"/>
  <c r="BJB11" i="13"/>
  <c r="BJC11" i="13"/>
  <c r="BJD11" i="13"/>
  <c r="BJE11" i="13"/>
  <c r="BJF11" i="13"/>
  <c r="BJG11" i="13"/>
  <c r="BJH11" i="13"/>
  <c r="BIY11" i="13"/>
  <c r="BIO11" i="13"/>
  <c r="BIP11" i="13"/>
  <c r="BIQ11" i="13"/>
  <c r="BIR11" i="13"/>
  <c r="BIS11" i="13"/>
  <c r="BIT11" i="13"/>
  <c r="BIU11" i="13"/>
  <c r="BIV11" i="13"/>
  <c r="BIW11" i="13"/>
  <c r="BIN11" i="13"/>
  <c r="BID11" i="13"/>
  <c r="BIE11" i="13"/>
  <c r="BIF11" i="13"/>
  <c r="BIG11" i="13"/>
  <c r="BIH11" i="13"/>
  <c r="BII11" i="13"/>
  <c r="BIJ11" i="13"/>
  <c r="BIK11" i="13"/>
  <c r="BIL11" i="13"/>
  <c r="BIC11" i="13"/>
  <c r="BHS11" i="13"/>
  <c r="BHT11" i="13"/>
  <c r="BHU11" i="13"/>
  <c r="BHV11" i="13"/>
  <c r="BHW11" i="13"/>
  <c r="BHX11" i="13"/>
  <c r="BHY11" i="13"/>
  <c r="BHZ11" i="13"/>
  <c r="BIA11" i="13"/>
  <c r="BHR11" i="13"/>
  <c r="BHH11" i="13"/>
  <c r="BHI11" i="13"/>
  <c r="BHJ11" i="13"/>
  <c r="BHK11" i="13"/>
  <c r="BHL11" i="13"/>
  <c r="BHM11" i="13"/>
  <c r="BHN11" i="13"/>
  <c r="BHO11" i="13"/>
  <c r="BHP11" i="13"/>
  <c r="BHG11" i="13"/>
  <c r="BGW11" i="13"/>
  <c r="BGX11" i="13"/>
  <c r="BGY11" i="13"/>
  <c r="BGZ11" i="13"/>
  <c r="BHA11" i="13"/>
  <c r="BHB11" i="13"/>
  <c r="BHC11" i="13"/>
  <c r="BHD11" i="13"/>
  <c r="BHE11" i="13"/>
  <c r="BGV11" i="13"/>
  <c r="BGL11" i="13"/>
  <c r="BGM11" i="13"/>
  <c r="BGN11" i="13"/>
  <c r="BGO11" i="13"/>
  <c r="BGP11" i="13"/>
  <c r="BGQ11" i="13"/>
  <c r="BGR11" i="13"/>
  <c r="BGS11" i="13"/>
  <c r="BGT11" i="13"/>
  <c r="BGK11" i="13"/>
  <c r="BGA11" i="13"/>
  <c r="BGB11" i="13"/>
  <c r="BGC11" i="13"/>
  <c r="BGD11" i="13"/>
  <c r="BGE11" i="13"/>
  <c r="BGF11" i="13"/>
  <c r="BGG11" i="13"/>
  <c r="BGH11" i="13"/>
  <c r="BGI11" i="13"/>
  <c r="BFZ11" i="13"/>
  <c r="BFP11" i="13"/>
  <c r="BFQ11" i="13"/>
  <c r="BFR11" i="13"/>
  <c r="BFS11" i="13"/>
  <c r="BFT11" i="13"/>
  <c r="BFU11" i="13"/>
  <c r="BFV11" i="13"/>
  <c r="BFW11" i="13"/>
  <c r="BFX11" i="13"/>
  <c r="BFO11" i="13"/>
  <c r="BFE11" i="13"/>
  <c r="BFF11" i="13"/>
  <c r="BFG11" i="13"/>
  <c r="BFH11" i="13"/>
  <c r="BFI11" i="13"/>
  <c r="BFJ11" i="13"/>
  <c r="BFK11" i="13"/>
  <c r="BFL11" i="13"/>
  <c r="BFM11" i="13"/>
  <c r="BFD11" i="13"/>
  <c r="BET11" i="13"/>
  <c r="BEU11" i="13"/>
  <c r="BEV11" i="13"/>
  <c r="BEW11" i="13"/>
  <c r="BEX11" i="13"/>
  <c r="BEY11" i="13"/>
  <c r="BEZ11" i="13"/>
  <c r="BFA11" i="13"/>
  <c r="BFB11" i="13"/>
  <c r="BES11" i="13"/>
  <c r="BEI11" i="13"/>
  <c r="BEJ11" i="13"/>
  <c r="BEK11" i="13"/>
  <c r="BEL11" i="13"/>
  <c r="BEM11" i="13"/>
  <c r="BEN11" i="13"/>
  <c r="BEO11" i="13"/>
  <c r="BEP11" i="13"/>
  <c r="BEQ11" i="13"/>
  <c r="BEH11" i="13"/>
  <c r="BDX11" i="13"/>
  <c r="BDY11" i="13"/>
  <c r="BDZ11" i="13"/>
  <c r="BEA11" i="13"/>
  <c r="BEB11" i="13"/>
  <c r="BEC11" i="13"/>
  <c r="BED11" i="13"/>
  <c r="BEE11" i="13"/>
  <c r="BEF11" i="13"/>
  <c r="BDW11" i="13"/>
  <c r="BDM11" i="13"/>
  <c r="BDN11" i="13"/>
  <c r="BDO11" i="13"/>
  <c r="BDP11" i="13"/>
  <c r="BDQ11" i="13"/>
  <c r="BDR11" i="13"/>
  <c r="BDS11" i="13"/>
  <c r="BDT11" i="13"/>
  <c r="BDU11" i="13"/>
  <c r="BDL11" i="13"/>
  <c r="BDB11" i="13"/>
  <c r="BDC11" i="13"/>
  <c r="BDD11" i="13"/>
  <c r="BDE11" i="13"/>
  <c r="BDF11" i="13"/>
  <c r="BDG11" i="13"/>
  <c r="BDH11" i="13"/>
  <c r="BDI11" i="13"/>
  <c r="BDJ11" i="13"/>
  <c r="BDA11" i="13"/>
  <c r="BCQ11" i="13"/>
  <c r="BCR11" i="13"/>
  <c r="BCS11" i="13"/>
  <c r="BCT11" i="13"/>
  <c r="BCU11" i="13"/>
  <c r="BCV11" i="13"/>
  <c r="BCW11" i="13"/>
  <c r="BCX11" i="13"/>
  <c r="BCY11" i="13"/>
  <c r="BCP11" i="13"/>
  <c r="BCF11" i="13"/>
  <c r="BCG11" i="13"/>
  <c r="BCH11" i="13"/>
  <c r="BCI11" i="13"/>
  <c r="BCJ11" i="13"/>
  <c r="BCK11" i="13"/>
  <c r="BCL11" i="13"/>
  <c r="BCM11" i="13"/>
  <c r="BCN11" i="13"/>
  <c r="BCE11" i="13"/>
  <c r="BBU11" i="13"/>
  <c r="BBV11" i="13"/>
  <c r="BBW11" i="13"/>
  <c r="BBX11" i="13"/>
  <c r="BBY11" i="13"/>
  <c r="BBZ11" i="13"/>
  <c r="BCA11" i="13"/>
  <c r="BCB11" i="13"/>
  <c r="BCC11" i="13"/>
  <c r="BBT11" i="13"/>
  <c r="BBJ11" i="13"/>
  <c r="BBK11" i="13"/>
  <c r="BBL11" i="13"/>
  <c r="BBM11" i="13"/>
  <c r="BBN11" i="13"/>
  <c r="BBO11" i="13"/>
  <c r="BBP11" i="13"/>
  <c r="BBQ11" i="13"/>
  <c r="BBR11" i="13"/>
  <c r="BBI11" i="13"/>
  <c r="BAY11" i="13"/>
  <c r="BAZ11" i="13"/>
  <c r="BBA11" i="13"/>
  <c r="BBB11" i="13"/>
  <c r="BBC11" i="13"/>
  <c r="BBD11" i="13"/>
  <c r="BBE11" i="13"/>
  <c r="BBF11" i="13"/>
  <c r="BBG11" i="13"/>
  <c r="BAX11" i="13"/>
  <c r="BAN11" i="13"/>
  <c r="BAO11" i="13"/>
  <c r="BAP11" i="13"/>
  <c r="BAQ11" i="13"/>
  <c r="BAR11" i="13"/>
  <c r="BAS11" i="13"/>
  <c r="BAT11" i="13"/>
  <c r="BAU11" i="13"/>
  <c r="BAV11" i="13"/>
  <c r="BAM11" i="13"/>
  <c r="BAJ11" i="13"/>
  <c r="BAK11" i="13"/>
  <c r="BAC11" i="13"/>
  <c r="BAD11" i="13"/>
  <c r="BAE11" i="13"/>
  <c r="BAF11" i="13"/>
  <c r="BAG11" i="13"/>
  <c r="BAH11" i="13"/>
  <c r="BAI11" i="13"/>
  <c r="BAB11" i="13"/>
  <c r="AZR11" i="13"/>
  <c r="AZS11" i="13"/>
  <c r="AZT11" i="13"/>
  <c r="AZU11" i="13"/>
  <c r="AZV11" i="13"/>
  <c r="AZW11" i="13"/>
  <c r="AZX11" i="13"/>
  <c r="AZY11" i="13"/>
  <c r="AZZ11" i="13"/>
  <c r="AZQ11" i="13"/>
  <c r="AZG11" i="13"/>
  <c r="AZH11" i="13"/>
  <c r="AZI11" i="13"/>
  <c r="AZJ11" i="13"/>
  <c r="AZK11" i="13"/>
  <c r="AZL11" i="13"/>
  <c r="AZM11" i="13"/>
  <c r="AZN11" i="13"/>
  <c r="AZO11" i="13"/>
  <c r="AZF11" i="13"/>
  <c r="AYV11" i="13"/>
  <c r="AYW11" i="13"/>
  <c r="AYX11" i="13"/>
  <c r="AYY11" i="13"/>
  <c r="AYZ11" i="13"/>
  <c r="AZA11" i="13"/>
  <c r="AZB11" i="13"/>
  <c r="AZC11" i="13"/>
  <c r="AZD11" i="13"/>
  <c r="AYU11" i="13"/>
  <c r="AYK11" i="13"/>
  <c r="AYL11" i="13"/>
  <c r="AYM11" i="13"/>
  <c r="AYN11" i="13"/>
  <c r="AYO11" i="13"/>
  <c r="AYP11" i="13"/>
  <c r="AYQ11" i="13"/>
  <c r="AYR11" i="13"/>
  <c r="AYS11" i="13"/>
  <c r="AYJ11" i="13"/>
  <c r="AXZ11" i="13"/>
  <c r="AYA11" i="13"/>
  <c r="AYB11" i="13"/>
  <c r="AYC11" i="13"/>
  <c r="AYD11" i="13"/>
  <c r="AYE11" i="13"/>
  <c r="AYF11" i="13"/>
  <c r="AYG11" i="13"/>
  <c r="AYH11" i="13"/>
  <c r="AXY11" i="13"/>
  <c r="AXO11" i="13"/>
  <c r="AXP11" i="13"/>
  <c r="AXQ11" i="13"/>
  <c r="AXR11" i="13"/>
  <c r="AXS11" i="13"/>
  <c r="AXT11" i="13"/>
  <c r="AXU11" i="13"/>
  <c r="AXV11" i="13"/>
  <c r="AXW11" i="13"/>
  <c r="AXN11" i="13"/>
  <c r="AXD11" i="13"/>
  <c r="AXE11" i="13"/>
  <c r="AXF11" i="13"/>
  <c r="AXG11" i="13"/>
  <c r="AXH11" i="13"/>
  <c r="AXI11" i="13"/>
  <c r="AXJ11" i="13"/>
  <c r="AXK11" i="13"/>
  <c r="AXL11" i="13"/>
  <c r="AXC11" i="13"/>
  <c r="AWS11" i="13"/>
  <c r="AWT11" i="13"/>
  <c r="AWU11" i="13"/>
  <c r="AWV11" i="13"/>
  <c r="AWW11" i="13"/>
  <c r="AWX11" i="13"/>
  <c r="AWY11" i="13"/>
  <c r="AWZ11" i="13"/>
  <c r="AXA11" i="13"/>
  <c r="AWR11" i="13"/>
  <c r="AWH11" i="13"/>
  <c r="AWI11" i="13"/>
  <c r="AWJ11" i="13"/>
  <c r="AWK11" i="13"/>
  <c r="AWL11" i="13"/>
  <c r="AWM11" i="13"/>
  <c r="AWN11" i="13"/>
  <c r="AWO11" i="13"/>
  <c r="AWP11" i="13"/>
  <c r="AWG11" i="13"/>
  <c r="AVW11" i="13"/>
  <c r="AVX11" i="13"/>
  <c r="AVY11" i="13"/>
  <c r="AVZ11" i="13"/>
  <c r="AWA11" i="13"/>
  <c r="AWB11" i="13"/>
  <c r="AWC11" i="13"/>
  <c r="AWD11" i="13"/>
  <c r="AWE11" i="13"/>
  <c r="AVV11" i="13"/>
  <c r="AVL11" i="13"/>
  <c r="AVM11" i="13"/>
  <c r="AVN11" i="13"/>
  <c r="AVO11" i="13"/>
  <c r="AVP11" i="13"/>
  <c r="AVQ11" i="13"/>
  <c r="AVR11" i="13"/>
  <c r="AVS11" i="13"/>
  <c r="AVT11" i="13"/>
  <c r="AVK11" i="13"/>
  <c r="AVA11" i="13"/>
  <c r="AVB11" i="13"/>
  <c r="AVC11" i="13"/>
  <c r="AVD11" i="13"/>
  <c r="AVE11" i="13"/>
  <c r="AVF11" i="13"/>
  <c r="AVG11" i="13"/>
  <c r="AVH11" i="13"/>
  <c r="AVI11" i="13"/>
  <c r="AUZ11" i="13"/>
  <c r="AUP11" i="13"/>
  <c r="AUQ11" i="13"/>
  <c r="AUR11" i="13"/>
  <c r="AUS11" i="13"/>
  <c r="AUT11" i="13"/>
  <c r="AUU11" i="13"/>
  <c r="AUV11" i="13"/>
  <c r="AUW11" i="13"/>
  <c r="AUX11" i="13"/>
  <c r="AUO11" i="13"/>
  <c r="AUE11" i="13"/>
  <c r="AUF11" i="13"/>
  <c r="AUG11" i="13"/>
  <c r="AUH11" i="13"/>
  <c r="AUI11" i="13"/>
  <c r="AUJ11" i="13"/>
  <c r="AUK11" i="13"/>
  <c r="AUL11" i="13"/>
  <c r="AUM11" i="13"/>
  <c r="AUD11" i="13"/>
  <c r="ATT11" i="13"/>
  <c r="ATU11" i="13"/>
  <c r="ATV11" i="13"/>
  <c r="ATW11" i="13"/>
  <c r="ATX11" i="13"/>
  <c r="ATY11" i="13"/>
  <c r="ATZ11" i="13"/>
  <c r="AUA11" i="13"/>
  <c r="AUB11" i="13"/>
  <c r="ATS11" i="13"/>
  <c r="ATI11" i="13"/>
  <c r="ATJ11" i="13"/>
  <c r="ATK11" i="13"/>
  <c r="ATL11" i="13"/>
  <c r="ATM11" i="13"/>
  <c r="ATN11" i="13"/>
  <c r="ATO11" i="13"/>
  <c r="ATP11" i="13"/>
  <c r="ATQ11" i="13"/>
  <c r="ATH11" i="13"/>
  <c r="ASX11" i="13"/>
  <c r="ASY11" i="13"/>
  <c r="ASZ11" i="13"/>
  <c r="ATA11" i="13"/>
  <c r="ATB11" i="13"/>
  <c r="ATC11" i="13"/>
  <c r="ATD11" i="13"/>
  <c r="ATE11" i="13"/>
  <c r="ATF11" i="13"/>
  <c r="ASW11" i="13"/>
  <c r="ASM11" i="13"/>
  <c r="ASN11" i="13"/>
  <c r="ASO11" i="13"/>
  <c r="ASP11" i="13"/>
  <c r="ASQ11" i="13"/>
  <c r="ASR11" i="13"/>
  <c r="ASS11" i="13"/>
  <c r="AST11" i="13"/>
  <c r="ASU11" i="13"/>
  <c r="ASL11" i="13"/>
  <c r="ASB11" i="13"/>
  <c r="ASC11" i="13"/>
  <c r="ASD11" i="13"/>
  <c r="ASE11" i="13"/>
  <c r="ASF11" i="13"/>
  <c r="ASG11" i="13"/>
  <c r="ASH11" i="13"/>
  <c r="ASI11" i="13"/>
  <c r="ASJ11" i="13"/>
  <c r="ASA11" i="13"/>
  <c r="ARQ11" i="13"/>
  <c r="ARR11" i="13"/>
  <c r="ARS11" i="13"/>
  <c r="ART11" i="13"/>
  <c r="ARU11" i="13"/>
  <c r="ARV11" i="13"/>
  <c r="ARW11" i="13"/>
  <c r="ARX11" i="13"/>
  <c r="ARY11" i="13"/>
  <c r="ARP11" i="13"/>
  <c r="ARF11" i="13"/>
  <c r="ARG11" i="13"/>
  <c r="ARH11" i="13"/>
  <c r="ARI11" i="13"/>
  <c r="ARJ11" i="13"/>
  <c r="ARK11" i="13"/>
  <c r="ARL11" i="13"/>
  <c r="ARM11" i="13"/>
  <c r="ARN11" i="13"/>
  <c r="ARE11" i="13"/>
  <c r="AQU11" i="13"/>
  <c r="AQV11" i="13"/>
  <c r="AQW11" i="13"/>
  <c r="AQX11" i="13"/>
  <c r="AQY11" i="13"/>
  <c r="AQZ11" i="13"/>
  <c r="ARA11" i="13"/>
  <c r="ARB11" i="13"/>
  <c r="ARC11" i="13"/>
  <c r="AQT11" i="13"/>
  <c r="AQJ11" i="13"/>
  <c r="AQK11" i="13"/>
  <c r="AQL11" i="13"/>
  <c r="AQM11" i="13"/>
  <c r="AQN11" i="13"/>
  <c r="AQO11" i="13"/>
  <c r="AQP11" i="13"/>
  <c r="AQQ11" i="13"/>
  <c r="AQR11" i="13"/>
  <c r="AQI11" i="13"/>
  <c r="APY11" i="13"/>
  <c r="APZ11" i="13"/>
  <c r="AQA11" i="13"/>
  <c r="AQB11" i="13"/>
  <c r="AQC11" i="13"/>
  <c r="AQD11" i="13"/>
  <c r="AQE11" i="13"/>
  <c r="AQF11" i="13"/>
  <c r="AQG11" i="13"/>
  <c r="APX11" i="13"/>
  <c r="APN11" i="13"/>
  <c r="APO11" i="13"/>
  <c r="APP11" i="13"/>
  <c r="APQ11" i="13"/>
  <c r="APR11" i="13"/>
  <c r="APS11" i="13"/>
  <c r="APT11" i="13"/>
  <c r="APU11" i="13"/>
  <c r="APV11" i="13"/>
  <c r="APM11" i="13"/>
  <c r="APC11" i="13"/>
  <c r="APD11" i="13"/>
  <c r="APE11" i="13"/>
  <c r="APF11" i="13"/>
  <c r="APG11" i="13"/>
  <c r="APH11" i="13"/>
  <c r="API11" i="13"/>
  <c r="APJ11" i="13"/>
  <c r="APK11" i="13"/>
  <c r="APB11" i="13"/>
  <c r="AOR11" i="13"/>
  <c r="AOS11" i="13"/>
  <c r="AOT11" i="13"/>
  <c r="AOU11" i="13"/>
  <c r="AOV11" i="13"/>
  <c r="AOW11" i="13"/>
  <c r="AOX11" i="13"/>
  <c r="AOY11" i="13"/>
  <c r="AOZ11" i="13"/>
  <c r="AOQ11" i="13"/>
  <c r="AOG11" i="13"/>
  <c r="AOH11" i="13"/>
  <c r="AOI11" i="13"/>
  <c r="AOJ11" i="13"/>
  <c r="AOK11" i="13"/>
  <c r="AOL11" i="13"/>
  <c r="AOM11" i="13"/>
  <c r="AON11" i="13"/>
  <c r="AOO11" i="13"/>
  <c r="AOF11" i="13"/>
  <c r="ANV11" i="13"/>
  <c r="ANW11" i="13"/>
  <c r="ANX11" i="13"/>
  <c r="ANY11" i="13"/>
  <c r="ANZ11" i="13"/>
  <c r="AOA11" i="13"/>
  <c r="AOB11" i="13"/>
  <c r="AOC11" i="13"/>
  <c r="AOD11" i="13"/>
  <c r="ANU11" i="13"/>
  <c r="ANK11" i="13"/>
  <c r="ANL11" i="13"/>
  <c r="ANM11" i="13"/>
  <c r="ANN11" i="13"/>
  <c r="ANO11" i="13"/>
  <c r="ANP11" i="13"/>
  <c r="ANQ11" i="13"/>
  <c r="ANR11" i="13"/>
  <c r="ANS11" i="13"/>
  <c r="ANJ11" i="13"/>
  <c r="AMZ11" i="13"/>
  <c r="ANA11" i="13"/>
  <c r="ANB11" i="13"/>
  <c r="ANC11" i="13"/>
  <c r="AND11" i="13"/>
  <c r="ANE11" i="13"/>
  <c r="ANF11" i="13"/>
  <c r="ANG11" i="13"/>
  <c r="ANH11" i="13"/>
  <c r="AMY11" i="13"/>
  <c r="AMO11" i="13"/>
  <c r="AMP11" i="13"/>
  <c r="AMQ11" i="13"/>
  <c r="AMR11" i="13"/>
  <c r="AMS11" i="13"/>
  <c r="AMT11" i="13"/>
  <c r="AMU11" i="13"/>
  <c r="AMV11" i="13"/>
  <c r="AMW11" i="13"/>
  <c r="AMN11" i="13"/>
  <c r="AMD11" i="13"/>
  <c r="AME11" i="13"/>
  <c r="AMF11" i="13"/>
  <c r="AMG11" i="13"/>
  <c r="AMH11" i="13"/>
  <c r="AMI11" i="13"/>
  <c r="AMJ11" i="13"/>
  <c r="AMK11" i="13"/>
  <c r="AML11" i="13"/>
  <c r="AMC11" i="13"/>
  <c r="ALS11" i="13"/>
  <c r="ALT11" i="13"/>
  <c r="ALU11" i="13"/>
  <c r="ALV11" i="13"/>
  <c r="ALW11" i="13"/>
  <c r="ALX11" i="13"/>
  <c r="ALY11" i="13"/>
  <c r="ALZ11" i="13"/>
  <c r="AMA11" i="13"/>
  <c r="ALR11" i="13"/>
  <c r="ALH11" i="13"/>
  <c r="ALI11" i="13"/>
  <c r="ALJ11" i="13"/>
  <c r="ALK11" i="13"/>
  <c r="ALL11" i="13"/>
  <c r="ALM11" i="13"/>
  <c r="ALN11" i="13"/>
  <c r="ALO11" i="13"/>
  <c r="ALP11" i="13"/>
  <c r="ALG11" i="13"/>
  <c r="AKW11" i="13"/>
  <c r="AKX11" i="13"/>
  <c r="AKY11" i="13"/>
  <c r="AKZ11" i="13"/>
  <c r="ALA11" i="13"/>
  <c r="ALB11" i="13"/>
  <c r="ALC11" i="13"/>
  <c r="ALD11" i="13"/>
  <c r="ALE11" i="13"/>
  <c r="AKV11" i="13"/>
  <c r="AKL11" i="13"/>
  <c r="AKM11" i="13"/>
  <c r="AKN11" i="13"/>
  <c r="AKO11" i="13"/>
  <c r="AKP11" i="13"/>
  <c r="AKQ11" i="13"/>
  <c r="AKR11" i="13"/>
  <c r="AKS11" i="13"/>
  <c r="AKT11" i="13"/>
  <c r="AKK11" i="13"/>
  <c r="AKA11" i="13"/>
  <c r="AKB11" i="13"/>
  <c r="AKC11" i="13"/>
  <c r="AKD11" i="13"/>
  <c r="AKE11" i="13"/>
  <c r="AKF11" i="13"/>
  <c r="AKG11" i="13"/>
  <c r="AKH11" i="13"/>
  <c r="AKI11" i="13"/>
  <c r="AJZ11" i="13"/>
  <c r="AJP11" i="13"/>
  <c r="AJQ11" i="13"/>
  <c r="AJR11" i="13"/>
  <c r="AJS11" i="13"/>
  <c r="AJT11" i="13"/>
  <c r="AJU11" i="13"/>
  <c r="AJV11" i="13"/>
  <c r="AJW11" i="13"/>
  <c r="AJX11" i="13"/>
  <c r="AJO11" i="13"/>
  <c r="AJE11" i="13"/>
  <c r="AJF11" i="13"/>
  <c r="AJG11" i="13"/>
  <c r="AJH11" i="13"/>
  <c r="AJI11" i="13"/>
  <c r="AJJ11" i="13"/>
  <c r="AJK11" i="13"/>
  <c r="AJL11" i="13"/>
  <c r="AJM11" i="13"/>
  <c r="AJD11" i="13"/>
  <c r="AIT11" i="13"/>
  <c r="AIU11" i="13"/>
  <c r="AIV11" i="13"/>
  <c r="AIW11" i="13"/>
  <c r="AIX11" i="13"/>
  <c r="AIY11" i="13"/>
  <c r="AIZ11" i="13"/>
  <c r="AJA11" i="13"/>
  <c r="AJB11" i="13"/>
  <c r="AIS11" i="13"/>
  <c r="AII11" i="13"/>
  <c r="AIJ11" i="13"/>
  <c r="AIK11" i="13"/>
  <c r="AIL11" i="13"/>
  <c r="AIM11" i="13"/>
  <c r="AIN11" i="13"/>
  <c r="AIO11" i="13"/>
  <c r="AIP11" i="13"/>
  <c r="AIQ11" i="13"/>
  <c r="AIH11" i="13"/>
  <c r="AHX11" i="13"/>
  <c r="AHY11" i="13"/>
  <c r="AHZ11" i="13"/>
  <c r="AIA11" i="13"/>
  <c r="AIB11" i="13"/>
  <c r="AIC11" i="13"/>
  <c r="AID11" i="13"/>
  <c r="AIE11" i="13"/>
  <c r="AIF11" i="13"/>
  <c r="AHW11" i="13"/>
  <c r="AHM11" i="13"/>
  <c r="AHN11" i="13"/>
  <c r="AHO11" i="13"/>
  <c r="AHP11" i="13"/>
  <c r="AHQ11" i="13"/>
  <c r="AHR11" i="13"/>
  <c r="AHS11" i="13"/>
  <c r="AHT11" i="13"/>
  <c r="AHU11" i="13"/>
  <c r="AHL11" i="13"/>
  <c r="AHB11" i="13"/>
  <c r="AHC11" i="13"/>
  <c r="AHD11" i="13"/>
  <c r="AHE11" i="13"/>
  <c r="AHF11" i="13"/>
  <c r="AHG11" i="13"/>
  <c r="AHH11" i="13"/>
  <c r="AHI11" i="13"/>
  <c r="AHJ11" i="13"/>
  <c r="AHA11" i="13"/>
  <c r="AGX11" i="13"/>
  <c r="AGY11" i="13"/>
  <c r="AGQ11" i="13"/>
  <c r="AGR11" i="13"/>
  <c r="AGS11" i="13"/>
  <c r="AGT11" i="13"/>
  <c r="AGU11" i="13"/>
  <c r="AGV11" i="13"/>
  <c r="AGW11" i="13"/>
  <c r="AGP11" i="13"/>
  <c r="AGF11" i="13"/>
  <c r="AGG11" i="13"/>
  <c r="AGH11" i="13"/>
  <c r="AGI11" i="13"/>
  <c r="AGJ11" i="13"/>
  <c r="AGK11" i="13"/>
  <c r="AGL11" i="13"/>
  <c r="AGM11" i="13"/>
  <c r="AGN11" i="13"/>
  <c r="AGE11" i="13"/>
  <c r="AFU11" i="13"/>
  <c r="AFV11" i="13"/>
  <c r="AFW11" i="13"/>
  <c r="AFX11" i="13"/>
  <c r="AFY11" i="13"/>
  <c r="AFZ11" i="13"/>
  <c r="AGA11" i="13"/>
  <c r="AGB11" i="13"/>
  <c r="AGC11" i="13"/>
  <c r="AFT11" i="13"/>
  <c r="AFJ11" i="13"/>
  <c r="AFK11" i="13"/>
  <c r="AFL11" i="13"/>
  <c r="AFM11" i="13"/>
  <c r="AFN11" i="13"/>
  <c r="AFO11" i="13"/>
  <c r="AFP11" i="13"/>
  <c r="AFQ11" i="13"/>
  <c r="AFR11" i="13"/>
  <c r="AFI11" i="13"/>
  <c r="AEY11" i="13"/>
  <c r="AEZ11" i="13"/>
  <c r="AFA11" i="13"/>
  <c r="AFB11" i="13"/>
  <c r="AFC11" i="13"/>
  <c r="AFD11" i="13"/>
  <c r="AFE11" i="13"/>
  <c r="AFF11" i="13"/>
  <c r="AFG11" i="13"/>
  <c r="AEX11" i="13"/>
  <c r="AEN11" i="13"/>
  <c r="AEO11" i="13"/>
  <c r="AEP11" i="13"/>
  <c r="AEQ11" i="13"/>
  <c r="AER11" i="13"/>
  <c r="AES11" i="13"/>
  <c r="AET11" i="13"/>
  <c r="AEU11" i="13"/>
  <c r="AEV11" i="13"/>
  <c r="AEM11" i="13"/>
  <c r="AEC11" i="13"/>
  <c r="AED11" i="13"/>
  <c r="AEE11" i="13"/>
  <c r="AEF11" i="13"/>
  <c r="AEG11" i="13"/>
  <c r="AEH11" i="13"/>
  <c r="AEI11" i="13"/>
  <c r="AEJ11" i="13"/>
  <c r="AEK11" i="13"/>
  <c r="AEB11" i="13"/>
  <c r="ADR11" i="13"/>
  <c r="ADS11" i="13"/>
  <c r="ADT11" i="13"/>
  <c r="ADU11" i="13"/>
  <c r="ADV11" i="13"/>
  <c r="ADW11" i="13"/>
  <c r="ADX11" i="13"/>
  <c r="ADY11" i="13"/>
  <c r="ADZ11" i="13"/>
  <c r="ADQ11" i="13"/>
  <c r="ADG11" i="13"/>
  <c r="ADH11" i="13"/>
  <c r="ADI11" i="13"/>
  <c r="ADJ11" i="13"/>
  <c r="ADK11" i="13"/>
  <c r="ADL11" i="13"/>
  <c r="ADM11" i="13"/>
  <c r="ADN11" i="13"/>
  <c r="ADO11" i="13"/>
  <c r="ADF11" i="13"/>
  <c r="ACV11" i="13"/>
  <c r="ACW11" i="13"/>
  <c r="ACX11" i="13"/>
  <c r="ACY11" i="13"/>
  <c r="ACZ11" i="13"/>
  <c r="ADA11" i="13"/>
  <c r="ADB11" i="13"/>
  <c r="ADC11" i="13"/>
  <c r="ADD11" i="13"/>
  <c r="ACU11" i="13"/>
  <c r="ACK11" i="13"/>
  <c r="ACL11" i="13"/>
  <c r="ACM11" i="13"/>
  <c r="ACN11" i="13"/>
  <c r="ACO11" i="13"/>
  <c r="ACP11" i="13"/>
  <c r="ACQ11" i="13"/>
  <c r="ACR11" i="13"/>
  <c r="ACS11" i="13"/>
  <c r="ACJ11" i="13"/>
  <c r="ABZ11" i="13"/>
  <c r="ACA11" i="13"/>
  <c r="ACB11" i="13"/>
  <c r="ACC11" i="13"/>
  <c r="ACD11" i="13"/>
  <c r="ACE11" i="13"/>
  <c r="ACF11" i="13"/>
  <c r="ACG11" i="13"/>
  <c r="ACH11" i="13"/>
  <c r="ABY11" i="13"/>
  <c r="ABO11" i="13"/>
  <c r="ABP11" i="13"/>
  <c r="ABQ11" i="13"/>
  <c r="ABR11" i="13"/>
  <c r="ABS11" i="13"/>
  <c r="ABT11" i="13"/>
  <c r="ABU11" i="13"/>
  <c r="ABV11" i="13"/>
  <c r="ABW11" i="13"/>
  <c r="ABN11" i="13"/>
  <c r="ABD11" i="13"/>
  <c r="ABE11" i="13"/>
  <c r="ABF11" i="13"/>
  <c r="ABG11" i="13"/>
  <c r="ABH11" i="13"/>
  <c r="ABI11" i="13"/>
  <c r="ABJ11" i="13"/>
  <c r="ABK11" i="13"/>
  <c r="ABL11" i="13"/>
  <c r="ABC11" i="13"/>
  <c r="AAS11" i="13"/>
  <c r="AAT11" i="13"/>
  <c r="AAU11" i="13"/>
  <c r="AAV11" i="13"/>
  <c r="AAW11" i="13"/>
  <c r="AAX11" i="13"/>
  <c r="AAY11" i="13"/>
  <c r="AAZ11" i="13"/>
  <c r="ABA11" i="13"/>
  <c r="AAR11" i="13"/>
  <c r="AAH11" i="13"/>
  <c r="AAI11" i="13"/>
  <c r="AAJ11" i="13"/>
  <c r="AAK11" i="13"/>
  <c r="AAL11" i="13"/>
  <c r="AAM11" i="13"/>
  <c r="AAN11" i="13"/>
  <c r="AAO11" i="13"/>
  <c r="AAP11" i="13"/>
  <c r="AAG11" i="13"/>
  <c r="ZW11" i="13"/>
  <c r="ZX11" i="13"/>
  <c r="ZY11" i="13"/>
  <c r="ZZ11" i="13"/>
  <c r="AAA11" i="13"/>
  <c r="AAB11" i="13"/>
  <c r="AAC11" i="13"/>
  <c r="AAD11" i="13"/>
  <c r="AAE11" i="13"/>
  <c r="ZV11" i="13"/>
  <c r="ZL11" i="13"/>
  <c r="ZM11" i="13"/>
  <c r="ZN11" i="13"/>
  <c r="ZO11" i="13"/>
  <c r="ZP11" i="13"/>
  <c r="ZQ11" i="13"/>
  <c r="ZR11" i="13"/>
  <c r="ZS11" i="13"/>
  <c r="ZT11" i="13"/>
  <c r="ZK11" i="13"/>
  <c r="ZA11" i="13"/>
  <c r="ZB11" i="13"/>
  <c r="ZC11" i="13"/>
  <c r="ZD11" i="13"/>
  <c r="ZE11" i="13"/>
  <c r="ZF11" i="13"/>
  <c r="ZG11" i="13"/>
  <c r="ZH11" i="13"/>
  <c r="ZI11" i="13"/>
  <c r="YZ11" i="13"/>
  <c r="YP11" i="13"/>
  <c r="YQ11" i="13"/>
  <c r="YR11" i="13"/>
  <c r="YS11" i="13"/>
  <c r="YT11" i="13"/>
  <c r="YU11" i="13"/>
  <c r="YV11" i="13"/>
  <c r="YW11" i="13"/>
  <c r="YX11" i="13"/>
  <c r="YO11" i="13"/>
  <c r="YC2" i="13"/>
  <c r="YN2" i="13" s="1"/>
  <c r="YY2" i="13" s="1"/>
  <c r="ZJ2" i="13" s="1"/>
  <c r="ZU2" i="13" s="1"/>
  <c r="AAF2" i="13" s="1"/>
  <c r="AAQ2" i="13" s="1"/>
  <c r="ABB2" i="13" s="1"/>
  <c r="ABM2" i="13" s="1"/>
  <c r="ABX2" i="13" s="1"/>
  <c r="ACI2" i="13" s="1"/>
  <c r="ACT2" i="13" s="1"/>
  <c r="ADE2" i="13" s="1"/>
  <c r="ADP2" i="13" s="1"/>
  <c r="AEA2" i="13" s="1"/>
  <c r="AEL2" i="13" s="1"/>
  <c r="AEW2" i="13" s="1"/>
  <c r="AFH2" i="13" s="1"/>
  <c r="AFS2" i="13" s="1"/>
  <c r="AGD2" i="13" s="1"/>
  <c r="AGO2" i="13" s="1"/>
  <c r="AGZ2" i="13" s="1"/>
  <c r="AHK2" i="13" s="1"/>
  <c r="AHV2" i="13" s="1"/>
  <c r="AIG2" i="13" s="1"/>
  <c r="AIR2" i="13" s="1"/>
  <c r="AJC2" i="13" s="1"/>
  <c r="AJN2" i="13" s="1"/>
  <c r="AJY2" i="13" s="1"/>
  <c r="AKJ2" i="13" s="1"/>
  <c r="AKU2" i="13" s="1"/>
  <c r="ALF2" i="13" s="1"/>
  <c r="ALQ2" i="13" s="1"/>
  <c r="AMB2" i="13" s="1"/>
  <c r="AMM2" i="13" s="1"/>
  <c r="AMX2" i="13" s="1"/>
  <c r="ANI2" i="13" s="1"/>
  <c r="ANT2" i="13" s="1"/>
  <c r="AOE2" i="13" s="1"/>
  <c r="AOP2" i="13" s="1"/>
  <c r="APA2" i="13" s="1"/>
  <c r="APL2" i="13" s="1"/>
  <c r="APW2" i="13" s="1"/>
  <c r="AQH2" i="13" s="1"/>
  <c r="AQS2" i="13" s="1"/>
  <c r="ARD2" i="13" s="1"/>
  <c r="ARO2" i="13" s="1"/>
  <c r="ARZ2" i="13" s="1"/>
  <c r="ASK2" i="13" s="1"/>
  <c r="ASV2" i="13" s="1"/>
  <c r="ATG2" i="13" s="1"/>
  <c r="ATR2" i="13" s="1"/>
  <c r="AUC2" i="13" s="1"/>
  <c r="AUN2" i="13" s="1"/>
  <c r="AUY2" i="13" s="1"/>
  <c r="AVJ2" i="13" s="1"/>
  <c r="AVU2" i="13" s="1"/>
  <c r="AWF2" i="13" s="1"/>
  <c r="AWQ2" i="13" s="1"/>
  <c r="AXB2" i="13" s="1"/>
  <c r="AXM2" i="13" s="1"/>
  <c r="AXX2" i="13" s="1"/>
  <c r="AYI2" i="13" s="1"/>
  <c r="AYT2" i="13" s="1"/>
  <c r="AZE2" i="13" s="1"/>
  <c r="AZP2" i="13" s="1"/>
  <c r="BAA2" i="13" s="1"/>
  <c r="BAL2" i="13" s="1"/>
  <c r="BAW2" i="13" s="1"/>
  <c r="BBH2" i="13" s="1"/>
  <c r="BBS2" i="13" s="1"/>
  <c r="BCD2" i="13" s="1"/>
  <c r="BCO2" i="13" s="1"/>
  <c r="BCZ2" i="13" s="1"/>
  <c r="BDK2" i="13" s="1"/>
  <c r="BDV2" i="13" s="1"/>
  <c r="BEG2" i="13" s="1"/>
  <c r="BER2" i="13" s="1"/>
  <c r="BFC2" i="13" s="1"/>
  <c r="BFN2" i="13" s="1"/>
  <c r="BFY2" i="13" s="1"/>
  <c r="BGJ2" i="13" s="1"/>
  <c r="BGU2" i="13" s="1"/>
  <c r="BHF2" i="13" s="1"/>
  <c r="BHQ2" i="13" s="1"/>
  <c r="BIB2" i="13" s="1"/>
  <c r="BIM2" i="13" s="1"/>
  <c r="BIX2" i="13" s="1"/>
  <c r="BJI2" i="13" s="1"/>
  <c r="BJT2" i="13" s="1"/>
  <c r="BKE2" i="13" s="1"/>
  <c r="BKP2" i="13" s="1"/>
  <c r="BLA2" i="13" s="1"/>
  <c r="BLL2" i="13" s="1"/>
  <c r="BLW2" i="13" s="1"/>
  <c r="BMH2" i="13" s="1"/>
  <c r="BMS2" i="13" s="1"/>
  <c r="BND2" i="13" s="1"/>
  <c r="BNO2" i="13" s="1"/>
  <c r="YE11" i="13"/>
  <c r="YF11" i="13"/>
  <c r="YG11" i="13"/>
  <c r="YH11" i="13"/>
  <c r="YI11" i="13"/>
  <c r="YJ11" i="13"/>
  <c r="YK11" i="13"/>
  <c r="YL11" i="13"/>
  <c r="YM11" i="13"/>
  <c r="YD11" i="13"/>
  <c r="YB3" i="13"/>
  <c r="YA3" i="13"/>
  <c r="XZ3" i="13"/>
  <c r="XY3" i="13"/>
  <c r="XX3" i="13"/>
  <c r="XW3" i="13"/>
  <c r="XV3" i="13"/>
  <c r="XU3" i="13"/>
  <c r="XT3" i="13"/>
  <c r="XS3" i="13"/>
  <c r="XT11" i="13"/>
  <c r="XU11" i="13"/>
  <c r="XV11" i="13"/>
  <c r="XW11" i="13"/>
  <c r="XX11" i="13"/>
  <c r="XY11" i="13"/>
  <c r="XZ11" i="13"/>
  <c r="YA11" i="13"/>
  <c r="YB11" i="13"/>
  <c r="XS11" i="13"/>
  <c r="DV7" i="13" l="1"/>
  <c r="WQ11" i="13"/>
  <c r="WP11" i="13"/>
  <c r="WO11" i="13"/>
  <c r="WN11" i="13"/>
  <c r="WM11" i="13"/>
  <c r="WL11" i="13"/>
  <c r="WK11" i="13"/>
  <c r="WR5" i="13"/>
  <c r="WQ5" i="13"/>
  <c r="WP5" i="13"/>
  <c r="WO5" i="13"/>
  <c r="WN5" i="13"/>
  <c r="WM5" i="13"/>
  <c r="WL5" i="13"/>
  <c r="WK5" i="13"/>
  <c r="WK3" i="13"/>
  <c r="WK2" i="13"/>
  <c r="WJ11" i="13"/>
  <c r="WI11" i="13"/>
  <c r="WJ3" i="13"/>
  <c r="WI3" i="13"/>
  <c r="WH11" i="13"/>
  <c r="WH3" i="13"/>
  <c r="WG4" i="13"/>
  <c r="WF4" i="13"/>
  <c r="WF3" i="13"/>
  <c r="WE3" i="13"/>
  <c r="WD3" i="13"/>
  <c r="WC4" i="13"/>
  <c r="WB4" i="13"/>
  <c r="VY11" i="13"/>
  <c r="VZ11" i="13"/>
  <c r="WA11" i="13"/>
  <c r="VX11" i="13"/>
  <c r="WA5" i="13"/>
  <c r="VZ5" i="13"/>
  <c r="VY5" i="13"/>
  <c r="VX5" i="13"/>
  <c r="VX4" i="13"/>
  <c r="VX3" i="13"/>
  <c r="VR11" i="13"/>
  <c r="VS11" i="13"/>
  <c r="VT11" i="13"/>
  <c r="VU11" i="13"/>
  <c r="VW11" i="13"/>
  <c r="VQ11" i="13"/>
  <c r="VW4" i="13"/>
  <c r="VU4" i="13"/>
  <c r="VT4" i="13"/>
  <c r="VS4" i="13"/>
  <c r="VR4" i="13"/>
  <c r="VQ4" i="13"/>
  <c r="VQ3" i="13"/>
  <c r="VP4" i="13"/>
  <c r="VM4" i="13"/>
  <c r="VL4" i="13"/>
  <c r="VK4" i="13"/>
  <c r="VJ4" i="13"/>
  <c r="VJ3" i="13"/>
  <c r="VD11" i="13"/>
  <c r="VE11" i="13"/>
  <c r="VF11" i="13"/>
  <c r="VG11" i="13"/>
  <c r="VI11" i="13"/>
  <c r="VC11" i="13"/>
  <c r="VI4" i="13"/>
  <c r="VG4" i="13"/>
  <c r="VF4" i="13"/>
  <c r="VE4" i="13"/>
  <c r="VD4" i="13"/>
  <c r="VC4" i="13"/>
  <c r="VC3" i="13"/>
  <c r="UW11" i="13"/>
  <c r="UX11" i="13"/>
  <c r="UY11" i="13"/>
  <c r="UZ11" i="13"/>
  <c r="VB11" i="13"/>
  <c r="UV11" i="13"/>
  <c r="VB4" i="13"/>
  <c r="UZ4" i="13"/>
  <c r="UY4" i="13"/>
  <c r="UX4" i="13"/>
  <c r="UW4" i="13"/>
  <c r="UV4" i="13"/>
  <c r="UV3" i="13"/>
  <c r="UP11" i="13"/>
  <c r="UQ11" i="13"/>
  <c r="UR11" i="13"/>
  <c r="US11" i="13"/>
  <c r="UU11" i="13"/>
  <c r="UO11" i="13"/>
  <c r="UU4" i="13"/>
  <c r="US4" i="13"/>
  <c r="UR4" i="13"/>
  <c r="UQ4" i="13"/>
  <c r="UP4" i="13"/>
  <c r="UO4" i="13"/>
  <c r="UO3" i="13"/>
  <c r="UI11" i="13"/>
  <c r="UJ11" i="13"/>
  <c r="UK11" i="13"/>
  <c r="UL11" i="13"/>
  <c r="UN11" i="13"/>
  <c r="UH11" i="13"/>
  <c r="UN4" i="13"/>
  <c r="UL4" i="13"/>
  <c r="UK4" i="13"/>
  <c r="UJ4" i="13"/>
  <c r="UI4" i="13"/>
  <c r="UH4" i="13"/>
  <c r="UH3" i="13"/>
  <c r="UB11" i="13"/>
  <c r="UC11" i="13"/>
  <c r="UD11" i="13"/>
  <c r="UE11" i="13"/>
  <c r="UG11" i="13"/>
  <c r="UA11" i="13"/>
  <c r="UG4" i="13"/>
  <c r="UE4" i="13"/>
  <c r="UD4" i="13"/>
  <c r="UC4" i="13"/>
  <c r="UB4" i="13"/>
  <c r="UA4" i="13"/>
  <c r="UA3" i="13"/>
  <c r="TU11" i="13"/>
  <c r="TV11" i="13"/>
  <c r="TW11" i="13"/>
  <c r="TX11" i="13"/>
  <c r="TZ11" i="13"/>
  <c r="TT11" i="13"/>
  <c r="TT3" i="13"/>
  <c r="TZ4" i="13"/>
  <c r="TX4" i="13"/>
  <c r="TW4" i="13"/>
  <c r="TV4" i="13"/>
  <c r="TU4" i="13"/>
  <c r="TT4" i="13"/>
  <c r="TN11" i="13"/>
  <c r="TO11" i="13"/>
  <c r="TP11" i="13"/>
  <c r="TQ11" i="13"/>
  <c r="TS11" i="13"/>
  <c r="TM11" i="13"/>
  <c r="TG11" i="13"/>
  <c r="TH11" i="13"/>
  <c r="TI11" i="13"/>
  <c r="TJ11" i="13"/>
  <c r="TL11" i="13"/>
  <c r="TF11" i="13"/>
  <c r="TS5" i="13"/>
  <c r="TQ5" i="13"/>
  <c r="TP5" i="13"/>
  <c r="TO5" i="13"/>
  <c r="TN5" i="13"/>
  <c r="TM5" i="13"/>
  <c r="TL5" i="13"/>
  <c r="TJ5" i="13"/>
  <c r="TI5" i="13"/>
  <c r="TH5" i="13"/>
  <c r="TG5" i="13"/>
  <c r="TF5" i="13"/>
  <c r="TM4" i="13"/>
  <c r="TF4" i="13"/>
  <c r="TF3" i="13"/>
  <c r="TE5" i="13"/>
  <c r="SY5" i="13"/>
  <c r="SS5" i="13"/>
  <c r="SM5" i="13"/>
  <c r="TD11" i="13"/>
  <c r="TC11" i="13"/>
  <c r="TB11" i="13"/>
  <c r="TA11" i="13"/>
  <c r="SZ11" i="13"/>
  <c r="SX11" i="13"/>
  <c r="SW11" i="13"/>
  <c r="SV11" i="13"/>
  <c r="SU11" i="13"/>
  <c r="ST11" i="13"/>
  <c r="SZ4" i="13"/>
  <c r="ST4" i="13"/>
  <c r="TD5" i="13"/>
  <c r="TC5" i="13"/>
  <c r="TB5" i="13"/>
  <c r="TA5" i="13"/>
  <c r="SZ5" i="13"/>
  <c r="SX5" i="13"/>
  <c r="SW5" i="13"/>
  <c r="SV5" i="13"/>
  <c r="SU5" i="13"/>
  <c r="ST5" i="13"/>
  <c r="ST3" i="13"/>
  <c r="SR11" i="13"/>
  <c r="SQ11" i="13"/>
  <c r="SP11" i="13"/>
  <c r="SO11" i="13"/>
  <c r="SN11" i="13"/>
  <c r="SL11" i="13"/>
  <c r="SK11" i="13"/>
  <c r="SJ11" i="13"/>
  <c r="SI11" i="13"/>
  <c r="SN4" i="13"/>
  <c r="SR5" i="13"/>
  <c r="SQ5" i="13"/>
  <c r="SP5" i="13"/>
  <c r="SO5" i="13"/>
  <c r="SN5" i="13"/>
  <c r="SL5" i="13"/>
  <c r="SK5" i="13"/>
  <c r="SJ5" i="13"/>
  <c r="SI5" i="13"/>
  <c r="SH4" i="13"/>
  <c r="SH11" i="13"/>
  <c r="SH5" i="13"/>
  <c r="SG4" i="13"/>
  <c r="RF4" i="13"/>
  <c r="SF11" i="13"/>
  <c r="SE11" i="13"/>
  <c r="SD11" i="13"/>
  <c r="SF6" i="13"/>
  <c r="SE6" i="13"/>
  <c r="SD6" i="13"/>
  <c r="SF5" i="13"/>
  <c r="SE5" i="13"/>
  <c r="SD5" i="13"/>
  <c r="SD4" i="13"/>
  <c r="RE5" i="13"/>
  <c r="RD5" i="13"/>
  <c r="RC5" i="13"/>
  <c r="RE11" i="13"/>
  <c r="RD11" i="13"/>
  <c r="RD6" i="13"/>
  <c r="RE6" i="13"/>
  <c r="RC6" i="13"/>
  <c r="RC11" i="13"/>
  <c r="RG3" i="13"/>
  <c r="RZ4" i="13"/>
  <c r="RV4" i="13"/>
  <c r="RR4" i="13"/>
  <c r="RN4" i="13"/>
  <c r="RK4" i="13"/>
  <c r="RG4" i="13"/>
  <c r="RC4" i="13"/>
  <c r="P17" i="4"/>
  <c r="SB11" i="13" s="1"/>
  <c r="N17" i="4"/>
  <c r="SA11" i="13" s="1"/>
  <c r="L17" i="4"/>
  <c r="RZ11" i="13" s="1"/>
  <c r="H17" i="4"/>
  <c r="RA11" i="13" s="1"/>
  <c r="G17" i="4"/>
  <c r="QZ11" i="13" s="1"/>
  <c r="F17" i="4"/>
  <c r="QY11" i="13" s="1"/>
  <c r="QY4" i="13"/>
  <c r="SC6" i="13"/>
  <c r="SB6" i="13"/>
  <c r="SA6" i="13"/>
  <c r="RZ6" i="13"/>
  <c r="RB6" i="13"/>
  <c r="RA6" i="13"/>
  <c r="QZ6" i="13"/>
  <c r="QY6" i="13"/>
  <c r="SC5" i="13"/>
  <c r="RZ5" i="13"/>
  <c r="RB5" i="13"/>
  <c r="QY5" i="13"/>
  <c r="RX11" i="13"/>
  <c r="RW11" i="13"/>
  <c r="RV11" i="13"/>
  <c r="QW11" i="13"/>
  <c r="QV11" i="13"/>
  <c r="QU11" i="13"/>
  <c r="QU4" i="13"/>
  <c r="RY6" i="13"/>
  <c r="RX6" i="13"/>
  <c r="RW6" i="13"/>
  <c r="RV6" i="13"/>
  <c r="QX6" i="13"/>
  <c r="QW6" i="13"/>
  <c r="QV6" i="13"/>
  <c r="QU6" i="13"/>
  <c r="RY5" i="13"/>
  <c r="RV5" i="13"/>
  <c r="QX5" i="13"/>
  <c r="QU5" i="13"/>
  <c r="RU11" i="13"/>
  <c r="RT11" i="13"/>
  <c r="RS11" i="13"/>
  <c r="RR11" i="13"/>
  <c r="QT11" i="13"/>
  <c r="QS11" i="13"/>
  <c r="QR11" i="13"/>
  <c r="QQ11" i="13"/>
  <c r="RU6" i="13"/>
  <c r="RT6" i="13"/>
  <c r="RS6" i="13"/>
  <c r="RR6" i="13"/>
  <c r="QT6" i="13"/>
  <c r="QS6" i="13"/>
  <c r="QR6" i="13"/>
  <c r="QQ6" i="13"/>
  <c r="RU5" i="13"/>
  <c r="RR5" i="13"/>
  <c r="QT5" i="13"/>
  <c r="QQ5" i="13"/>
  <c r="QQ4" i="13"/>
  <c r="RP11" i="13"/>
  <c r="RO11" i="13"/>
  <c r="RN11" i="13"/>
  <c r="QO11" i="13"/>
  <c r="QN11" i="13"/>
  <c r="QM11" i="13"/>
  <c r="QM4" i="13"/>
  <c r="RQ6" i="13"/>
  <c r="RP6" i="13"/>
  <c r="RO6" i="13"/>
  <c r="RN6" i="13"/>
  <c r="QP6" i="13"/>
  <c r="QO6" i="13"/>
  <c r="QN6" i="13"/>
  <c r="QM6" i="13"/>
  <c r="RQ5" i="13"/>
  <c r="RN5" i="13"/>
  <c r="QP5" i="13"/>
  <c r="QM5" i="13"/>
  <c r="RM11" i="13"/>
  <c r="RL11" i="13"/>
  <c r="RK11" i="13"/>
  <c r="QL11" i="13"/>
  <c r="QK11" i="13"/>
  <c r="QJ11" i="13"/>
  <c r="RM6" i="13"/>
  <c r="RL6" i="13"/>
  <c r="RK6" i="13"/>
  <c r="QL6" i="13"/>
  <c r="QK6" i="13"/>
  <c r="QJ6" i="13"/>
  <c r="RK5" i="13"/>
  <c r="QJ5" i="13"/>
  <c r="QJ4" i="13"/>
  <c r="RI11" i="13"/>
  <c r="RH11" i="13"/>
  <c r="RG11" i="13"/>
  <c r="QH11" i="13"/>
  <c r="QG11" i="13"/>
  <c r="QF11" i="13"/>
  <c r="RG5" i="13"/>
  <c r="RJ6" i="13"/>
  <c r="RI6" i="13"/>
  <c r="RH6" i="13"/>
  <c r="RG6" i="13"/>
  <c r="QI6" i="13"/>
  <c r="QH6" i="13"/>
  <c r="QG6" i="13"/>
  <c r="QF6" i="13"/>
  <c r="RJ5" i="13"/>
  <c r="QI5" i="13"/>
  <c r="QF5" i="13"/>
  <c r="QF4" i="13"/>
  <c r="QF2" i="13"/>
  <c r="QE11" i="13"/>
  <c r="QE3" i="13"/>
  <c r="QE2" i="13"/>
  <c r="QB11" i="13"/>
  <c r="QB2" i="13"/>
  <c r="C11" i="13" l="1"/>
  <c r="F2" i="13"/>
  <c r="E2" i="13"/>
  <c r="D2" i="13"/>
  <c r="C2" i="13"/>
  <c r="B2" i="13"/>
  <c r="BZ11" i="13"/>
  <c r="BY11" i="13"/>
  <c r="BX11" i="13"/>
  <c r="AP6" i="13" l="1"/>
  <c r="AP5" i="13"/>
  <c r="AO6" i="13"/>
  <c r="AO5" i="13"/>
  <c r="AN6" i="13"/>
  <c r="AN5" i="13"/>
  <c r="QA11" i="13" l="1"/>
  <c r="PZ11" i="13"/>
  <c r="PY11" i="13"/>
  <c r="QA5" i="13"/>
  <c r="PZ5" i="13"/>
  <c r="PY5" i="13"/>
  <c r="PX5" i="13"/>
  <c r="PX4" i="13"/>
  <c r="PW11" i="13"/>
  <c r="PV11" i="13"/>
  <c r="PU11" i="13"/>
  <c r="PT11" i="13"/>
  <c r="PW7" i="13"/>
  <c r="PV7" i="13"/>
  <c r="PU7" i="13"/>
  <c r="PU6" i="13"/>
  <c r="PT6" i="13"/>
  <c r="PT5" i="13"/>
  <c r="PT4" i="13"/>
  <c r="PT3" i="13"/>
  <c r="PS11" i="13"/>
  <c r="PS5" i="13"/>
  <c r="PR11" i="13"/>
  <c r="PQ11" i="13"/>
  <c r="PP11" i="13"/>
  <c r="PO11" i="13"/>
  <c r="PN11" i="13"/>
  <c r="PM11" i="13"/>
  <c r="PL11" i="13"/>
  <c r="PR7" i="13"/>
  <c r="PQ7" i="13"/>
  <c r="PP7" i="13"/>
  <c r="PP6" i="13"/>
  <c r="PM6" i="13"/>
  <c r="PO7" i="13"/>
  <c r="PN7" i="13"/>
  <c r="PM7" i="13"/>
  <c r="PL6" i="13"/>
  <c r="PL5" i="13"/>
  <c r="PL4" i="13"/>
  <c r="PE4" i="13"/>
  <c r="PK11" i="13"/>
  <c r="PJ11" i="13"/>
  <c r="PI11" i="13"/>
  <c r="PH11" i="13"/>
  <c r="PG11" i="13"/>
  <c r="PF11" i="13"/>
  <c r="PE11" i="13"/>
  <c r="PD11" i="13"/>
  <c r="PC11" i="13"/>
  <c r="PB11" i="13"/>
  <c r="PA11" i="13"/>
  <c r="OZ11" i="13"/>
  <c r="OY11" i="13"/>
  <c r="OX11" i="13"/>
  <c r="OW11" i="13"/>
  <c r="PK7" i="13"/>
  <c r="PJ7" i="13"/>
  <c r="PI7" i="13"/>
  <c r="PI6" i="13"/>
  <c r="PH7" i="13"/>
  <c r="PG7" i="13"/>
  <c r="PF7" i="13"/>
  <c r="PF6" i="13"/>
  <c r="PE6" i="13"/>
  <c r="PE5" i="13"/>
  <c r="PE3" i="13"/>
  <c r="PD5" i="13"/>
  <c r="PC4" i="13"/>
  <c r="PB5" i="13"/>
  <c r="PA4" i="13"/>
  <c r="OZ5" i="13"/>
  <c r="OY4" i="13"/>
  <c r="OX5" i="13"/>
  <c r="OW4" i="13"/>
  <c r="OW3" i="13"/>
  <c r="OV11" i="13"/>
  <c r="OQ11" i="13"/>
  <c r="OP11" i="13"/>
  <c r="OO11" i="13"/>
  <c r="ON11" i="13"/>
  <c r="OV4" i="13"/>
  <c r="OQ5" i="13"/>
  <c r="OP5" i="13"/>
  <c r="OO4" i="13"/>
  <c r="OO5" i="13"/>
  <c r="ON4" i="13"/>
  <c r="ON3" i="13"/>
  <c r="OM11" i="13" l="1"/>
  <c r="OL11" i="13"/>
  <c r="OI11" i="13"/>
  <c r="OH11" i="13"/>
  <c r="OG11" i="13"/>
  <c r="OF11" i="13"/>
  <c r="OE11" i="13"/>
  <c r="OD11" i="13"/>
  <c r="OM4" i="13"/>
  <c r="OI4" i="13"/>
  <c r="OH4" i="13"/>
  <c r="OD4" i="13"/>
  <c r="OD3" i="13"/>
  <c r="OC11" i="13"/>
  <c r="OB11" i="13"/>
  <c r="OA11" i="13"/>
  <c r="OC4" i="13"/>
  <c r="OB4" i="13"/>
  <c r="OA4" i="13"/>
  <c r="OL4" i="13"/>
  <c r="B842" i="3"/>
  <c r="OG4" i="13" s="1"/>
  <c r="B840" i="3"/>
  <c r="OF4" i="13" s="1"/>
  <c r="OA3" i="13"/>
  <c r="OA2" i="13"/>
  <c r="C8" i="7" l="1"/>
  <c r="WK4" i="13" s="1"/>
  <c r="NZ11" i="13"/>
  <c r="NZ4" i="13"/>
  <c r="NZ3" i="13"/>
  <c r="NZ2" i="13"/>
  <c r="NU11" i="13"/>
  <c r="NT11" i="13"/>
  <c r="NS11" i="13"/>
  <c r="NR11" i="13"/>
  <c r="NQ11" i="13"/>
  <c r="NU4" i="13"/>
  <c r="NT4" i="13"/>
  <c r="NS4" i="13"/>
  <c r="NR4" i="13"/>
  <c r="NQ4" i="13"/>
  <c r="NQ3" i="13"/>
  <c r="NP11" i="13"/>
  <c r="NO11" i="13"/>
  <c r="NN11" i="13"/>
  <c r="NM11" i="13"/>
  <c r="NP4" i="13"/>
  <c r="NO4" i="13"/>
  <c r="NN4" i="13"/>
  <c r="NM4" i="13"/>
  <c r="NM3" i="13"/>
  <c r="NM2" i="13"/>
  <c r="NL11" i="13"/>
  <c r="NK11" i="13"/>
  <c r="NJ11" i="13"/>
  <c r="NI11" i="13"/>
  <c r="NL4" i="13"/>
  <c r="NK4" i="13"/>
  <c r="NJ4" i="13"/>
  <c r="NI4" i="13"/>
  <c r="NI3" i="13"/>
  <c r="NH11" i="13"/>
  <c r="NH4" i="13"/>
  <c r="NH3" i="13"/>
  <c r="NH2" i="13"/>
  <c r="NG11" i="13"/>
  <c r="NF11" i="13"/>
  <c r="NE11" i="13"/>
  <c r="ND11" i="13"/>
  <c r="NG4" i="13"/>
  <c r="NF4" i="13"/>
  <c r="NE4" i="13"/>
  <c r="ND4" i="13"/>
  <c r="ND3" i="13"/>
  <c r="NC11" i="13"/>
  <c r="NB11" i="13"/>
  <c r="NA11" i="13"/>
  <c r="MZ11" i="13"/>
  <c r="MY11" i="13"/>
  <c r="MX11" i="13"/>
  <c r="MW11" i="13"/>
  <c r="MV11" i="13"/>
  <c r="MU11" i="13"/>
  <c r="MT11" i="13"/>
  <c r="MS11" i="13"/>
  <c r="MR11" i="13"/>
  <c r="NC6" i="13"/>
  <c r="NB6" i="13"/>
  <c r="NA6" i="13"/>
  <c r="MZ6" i="13"/>
  <c r="MY6" i="13"/>
  <c r="MX6" i="13"/>
  <c r="MW6" i="13"/>
  <c r="MV6" i="13"/>
  <c r="MU6" i="13"/>
  <c r="MT6" i="13"/>
  <c r="MS6" i="13"/>
  <c r="MR6" i="13"/>
  <c r="MR5" i="13"/>
  <c r="MR4" i="13"/>
  <c r="MQ11" i="13"/>
  <c r="MP11" i="13"/>
  <c r="MO11" i="13"/>
  <c r="MN11" i="13"/>
  <c r="MM11" i="13"/>
  <c r="ML11" i="13"/>
  <c r="MK11" i="13"/>
  <c r="MJ11" i="13"/>
  <c r="MI11" i="13"/>
  <c r="MH11" i="13"/>
  <c r="MG11" i="13"/>
  <c r="MF11" i="13"/>
  <c r="MQ6" i="13"/>
  <c r="MP6" i="13"/>
  <c r="MO6" i="13"/>
  <c r="MN6" i="13"/>
  <c r="MM6" i="13"/>
  <c r="ML6" i="13"/>
  <c r="MK6" i="13"/>
  <c r="MJ6" i="13"/>
  <c r="MI6" i="13"/>
  <c r="MH6" i="13"/>
  <c r="MG6" i="13"/>
  <c r="MF6" i="13"/>
  <c r="MF5" i="13"/>
  <c r="ME11" i="13"/>
  <c r="MD11" i="13"/>
  <c r="MC11" i="13"/>
  <c r="MB11" i="13"/>
  <c r="MA11" i="13"/>
  <c r="LZ11" i="13"/>
  <c r="LY11" i="13"/>
  <c r="LX11" i="13"/>
  <c r="LW11" i="13"/>
  <c r="LV11" i="13"/>
  <c r="LU11" i="13"/>
  <c r="LT11" i="13"/>
  <c r="ME6" i="13"/>
  <c r="MD6" i="13"/>
  <c r="MC6" i="13"/>
  <c r="MB6" i="13"/>
  <c r="MA6" i="13"/>
  <c r="LZ6" i="13"/>
  <c r="LY6" i="13"/>
  <c r="LX6" i="13"/>
  <c r="LW6" i="13"/>
  <c r="LV6" i="13"/>
  <c r="LU6" i="13"/>
  <c r="LT6" i="13"/>
  <c r="LT5" i="13"/>
  <c r="LS11" i="13"/>
  <c r="LR11" i="13"/>
  <c r="LQ11" i="13"/>
  <c r="LP11" i="13"/>
  <c r="LO11" i="13"/>
  <c r="LN11" i="13"/>
  <c r="LM11" i="13"/>
  <c r="LL11" i="13"/>
  <c r="LK11" i="13"/>
  <c r="LJ11" i="13"/>
  <c r="LI11" i="13"/>
  <c r="LH11" i="13"/>
  <c r="LS6" i="13"/>
  <c r="LR6" i="13"/>
  <c r="LQ6" i="13"/>
  <c r="LP6" i="13"/>
  <c r="LO6" i="13"/>
  <c r="LN6" i="13"/>
  <c r="LM6" i="13"/>
  <c r="LL6" i="13"/>
  <c r="LK6" i="13"/>
  <c r="LJ6" i="13"/>
  <c r="LI6" i="13"/>
  <c r="LH6" i="13"/>
  <c r="LH5" i="13"/>
  <c r="LH4" i="13"/>
  <c r="LG11" i="13"/>
  <c r="LF11" i="13"/>
  <c r="LE11" i="13"/>
  <c r="LD11" i="13"/>
  <c r="LC11" i="13"/>
  <c r="LB11" i="13"/>
  <c r="LA11" i="13"/>
  <c r="KZ11" i="13"/>
  <c r="KY11" i="13"/>
  <c r="KX11" i="13"/>
  <c r="KW11" i="13"/>
  <c r="KV11" i="13"/>
  <c r="LG6" i="13"/>
  <c r="LF6" i="13"/>
  <c r="LE6" i="13"/>
  <c r="LD6" i="13"/>
  <c r="LC6" i="13"/>
  <c r="LB6" i="13"/>
  <c r="LA6" i="13"/>
  <c r="KZ6" i="13"/>
  <c r="KY6" i="13"/>
  <c r="KX6" i="13"/>
  <c r="KW6" i="13"/>
  <c r="KV6" i="13"/>
  <c r="KV5" i="13"/>
  <c r="KU11" i="13"/>
  <c r="KT11" i="13"/>
  <c r="KS11" i="13"/>
  <c r="KR11" i="13"/>
  <c r="KQ11" i="13"/>
  <c r="KP11" i="13"/>
  <c r="KO11" i="13"/>
  <c r="KN11" i="13"/>
  <c r="KM11" i="13"/>
  <c r="KL11" i="13"/>
  <c r="KK11" i="13"/>
  <c r="KJ5" i="13"/>
  <c r="KJ11" i="13"/>
  <c r="KU6" i="13"/>
  <c r="KT6" i="13"/>
  <c r="KS6" i="13"/>
  <c r="KR6" i="13"/>
  <c r="KQ6" i="13"/>
  <c r="KP6" i="13"/>
  <c r="KO6" i="13"/>
  <c r="KN6" i="13"/>
  <c r="KM6" i="13"/>
  <c r="KL6" i="13"/>
  <c r="KK6" i="13"/>
  <c r="KJ6" i="13"/>
  <c r="KI11" i="13"/>
  <c r="KH11" i="13"/>
  <c r="KG11" i="13"/>
  <c r="KF11" i="13"/>
  <c r="KE11" i="13"/>
  <c r="KD11" i="13"/>
  <c r="KC11" i="13"/>
  <c r="KB11" i="13"/>
  <c r="KA11" i="13"/>
  <c r="JZ11" i="13"/>
  <c r="JY11" i="13"/>
  <c r="JX11" i="13"/>
  <c r="KI6" i="13"/>
  <c r="KH6" i="13"/>
  <c r="KG6" i="13"/>
  <c r="KF6" i="13"/>
  <c r="KE6" i="13"/>
  <c r="KD6" i="13"/>
  <c r="KC6" i="13"/>
  <c r="KB6" i="13"/>
  <c r="KA6" i="13"/>
  <c r="JZ6" i="13"/>
  <c r="JY6" i="13"/>
  <c r="JX6" i="13"/>
  <c r="JW5" i="13"/>
  <c r="JV5" i="13"/>
  <c r="JU5" i="13"/>
  <c r="JT5" i="13"/>
  <c r="JS5" i="13"/>
  <c r="JR5" i="13"/>
  <c r="JQ5" i="13"/>
  <c r="JP5" i="13"/>
  <c r="JO5" i="13"/>
  <c r="JN5" i="13"/>
  <c r="JM5" i="13"/>
  <c r="JL5" i="13"/>
  <c r="JX5" i="13"/>
  <c r="JX4" i="13"/>
  <c r="JW11" i="13"/>
  <c r="JV11" i="13"/>
  <c r="JU11" i="13"/>
  <c r="JT11" i="13"/>
  <c r="JS11" i="13"/>
  <c r="JR11" i="13"/>
  <c r="JQ11" i="13"/>
  <c r="JP11" i="13"/>
  <c r="JO11" i="13"/>
  <c r="JN11" i="13"/>
  <c r="JM11" i="13"/>
  <c r="JL11" i="13"/>
  <c r="JL4" i="13"/>
  <c r="JK11" i="13"/>
  <c r="JK4" i="13"/>
  <c r="JJ11" i="13"/>
  <c r="JI11" i="13"/>
  <c r="JH11" i="13"/>
  <c r="JG11" i="13"/>
  <c r="JJ4" i="13"/>
  <c r="JI4" i="13"/>
  <c r="JH4" i="13"/>
  <c r="JG4" i="13"/>
  <c r="JG3" i="13"/>
  <c r="JF11" i="13"/>
  <c r="JF4" i="13"/>
  <c r="JF3" i="13"/>
  <c r="JE11" i="13"/>
  <c r="JE4" i="13"/>
  <c r="JE3" i="13"/>
  <c r="JD11" i="13"/>
  <c r="JC11" i="13"/>
  <c r="JD4" i="13"/>
  <c r="JC4" i="13"/>
  <c r="JC3" i="13"/>
  <c r="JB11" i="13"/>
  <c r="JA11" i="13"/>
  <c r="IZ11" i="13"/>
  <c r="IY11" i="13"/>
  <c r="JB5" i="13"/>
  <c r="JA5" i="13"/>
  <c r="IZ5" i="13"/>
  <c r="IZ4" i="13"/>
  <c r="IY4" i="13"/>
  <c r="IY3" i="13"/>
  <c r="IX11" i="13"/>
  <c r="IW11" i="13"/>
  <c r="IX4" i="13"/>
  <c r="IW4" i="13"/>
  <c r="IW3" i="13"/>
  <c r="IV11" i="13"/>
  <c r="IU11" i="13"/>
  <c r="IT11" i="13"/>
  <c r="IS11" i="13"/>
  <c r="IV5" i="13"/>
  <c r="IU5" i="13"/>
  <c r="IT5" i="13"/>
  <c r="IS5" i="13"/>
  <c r="IS4" i="13"/>
  <c r="IS3" i="13"/>
  <c r="IR11" i="13"/>
  <c r="IQ11" i="13"/>
  <c r="IP11" i="13"/>
  <c r="IO11" i="13"/>
  <c r="IN11" i="13"/>
  <c r="IR5" i="13"/>
  <c r="IQ5" i="13"/>
  <c r="IQ4" i="13"/>
  <c r="IP5" i="13"/>
  <c r="IO5" i="13"/>
  <c r="IN5" i="13"/>
  <c r="IN4" i="13"/>
  <c r="IM11" i="13"/>
  <c r="IL11" i="13"/>
  <c r="IM4" i="13"/>
  <c r="IL5" i="13"/>
  <c r="IL4" i="13"/>
  <c r="IL2" i="13"/>
  <c r="IK11" i="13"/>
  <c r="IK4" i="13"/>
  <c r="IK3" i="13"/>
  <c r="IJ11" i="13"/>
  <c r="II11" i="13"/>
  <c r="IJ4" i="13"/>
  <c r="II4" i="13"/>
  <c r="II3" i="13"/>
  <c r="IH11" i="13"/>
  <c r="IG11" i="13"/>
  <c r="IF11" i="13"/>
  <c r="IH4" i="13"/>
  <c r="IG4" i="13"/>
  <c r="IF4" i="13"/>
  <c r="IF3" i="13"/>
  <c r="IE11" i="13"/>
  <c r="ID11" i="13"/>
  <c r="IC11" i="13"/>
  <c r="IB11" i="13"/>
  <c r="IE5" i="13"/>
  <c r="ID5" i="13"/>
  <c r="ID4" i="13"/>
  <c r="IC4" i="13"/>
  <c r="IB4" i="13"/>
  <c r="IB3" i="13"/>
  <c r="IA11" i="13"/>
  <c r="HZ11" i="13"/>
  <c r="HY11" i="13"/>
  <c r="HX11" i="13"/>
  <c r="IA4" i="13"/>
  <c r="HZ5" i="13"/>
  <c r="HZ4" i="13"/>
  <c r="HY5" i="13"/>
  <c r="HX5" i="13"/>
  <c r="HX4" i="13"/>
  <c r="HW11" i="13"/>
  <c r="HW4" i="13"/>
  <c r="HV11" i="13"/>
  <c r="HV4" i="13"/>
  <c r="HU11" i="13"/>
  <c r="HT11" i="13"/>
  <c r="HT5" i="13"/>
  <c r="HU5" i="13"/>
  <c r="HT4" i="13"/>
  <c r="HS11" i="13"/>
  <c r="HR11" i="13"/>
  <c r="HS4" i="13"/>
  <c r="HR4" i="13" l="1"/>
  <c r="HR2" i="13"/>
  <c r="HJ11" i="13"/>
  <c r="HI11" i="13"/>
  <c r="HJ4" i="13"/>
  <c r="HI4" i="13"/>
  <c r="HI3" i="13"/>
  <c r="HH11" i="13"/>
  <c r="HG11" i="13"/>
  <c r="HF11" i="13"/>
  <c r="HH4" i="13"/>
  <c r="HG4" i="13"/>
  <c r="HF4" i="13"/>
  <c r="HE11" i="13"/>
  <c r="HD11" i="13"/>
  <c r="HE4" i="13"/>
  <c r="HD4" i="13"/>
  <c r="HD3" i="13"/>
  <c r="HC11" i="13"/>
  <c r="HB11" i="13"/>
  <c r="HC4" i="13"/>
  <c r="HB4" i="13"/>
  <c r="HB3" i="13"/>
  <c r="HA11" i="13"/>
  <c r="GZ11" i="13"/>
  <c r="GY11" i="13"/>
  <c r="GX11" i="13"/>
  <c r="GW11" i="13"/>
  <c r="GV11" i="13"/>
  <c r="GU11" i="13"/>
  <c r="GT11" i="13"/>
  <c r="HA5" i="13"/>
  <c r="GZ5" i="13"/>
  <c r="GY5" i="13"/>
  <c r="GX5" i="13"/>
  <c r="GW5" i="13"/>
  <c r="GV5" i="13"/>
  <c r="GU5" i="13"/>
  <c r="GT5" i="13"/>
  <c r="GT4" i="13"/>
  <c r="GS11" i="13"/>
  <c r="GR11" i="13"/>
  <c r="GS4" i="13"/>
  <c r="GR4" i="13"/>
  <c r="GR3" i="13"/>
  <c r="GQ11" i="13"/>
  <c r="GP11" i="13"/>
  <c r="GO11" i="13"/>
  <c r="GN11" i="13"/>
  <c r="GM11" i="13"/>
  <c r="GL11" i="13"/>
  <c r="GK11" i="13"/>
  <c r="GJ11" i="13"/>
  <c r="GI11" i="13"/>
  <c r="GH11" i="13"/>
  <c r="GG11" i="13"/>
  <c r="GF11" i="13"/>
  <c r="GQ5" i="13"/>
  <c r="GP5" i="13"/>
  <c r="GO5" i="13"/>
  <c r="GN5" i="13"/>
  <c r="GM5" i="13"/>
  <c r="GL5" i="13"/>
  <c r="GL4" i="13"/>
  <c r="GL3" i="13"/>
  <c r="GK5" i="13"/>
  <c r="GJ6" i="13"/>
  <c r="GI6" i="13"/>
  <c r="GI5" i="13"/>
  <c r="GH5" i="13"/>
  <c r="GG5" i="13"/>
  <c r="GG4" i="13"/>
  <c r="GF4" i="13"/>
  <c r="GF3" i="13"/>
  <c r="GF2" i="13"/>
  <c r="GE11" i="13"/>
  <c r="GD11" i="13"/>
  <c r="GE4" i="13"/>
  <c r="GD4" i="13"/>
  <c r="GA11" i="13"/>
  <c r="FZ11" i="13"/>
  <c r="GB5" i="13"/>
  <c r="GA5" i="13"/>
  <c r="FZ5" i="13"/>
  <c r="FZ4" i="13"/>
  <c r="FY11" i="13"/>
  <c r="FX11" i="13"/>
  <c r="FW11" i="13"/>
  <c r="FV11" i="13"/>
  <c r="FY5" i="13"/>
  <c r="FX5" i="13"/>
  <c r="FW5" i="13"/>
  <c r="FW4" i="13"/>
  <c r="FV4" i="13"/>
  <c r="FR11" i="13"/>
  <c r="FQ11" i="13"/>
  <c r="FP11" i="13"/>
  <c r="FU5" i="13"/>
  <c r="FT5" i="13"/>
  <c r="FS5" i="13"/>
  <c r="FS4" i="13"/>
  <c r="FR4" i="13"/>
  <c r="FQ4" i="13"/>
  <c r="FP4" i="13"/>
  <c r="BA4" i="13"/>
  <c r="AZ4" i="13"/>
  <c r="AZ3" i="13"/>
  <c r="AX3" i="13"/>
  <c r="AY4" i="13"/>
  <c r="AX4" i="13"/>
  <c r="AW4" i="13"/>
  <c r="AV4" i="13"/>
  <c r="AU4" i="13"/>
  <c r="AT4" i="13"/>
  <c r="AS4" i="13"/>
  <c r="AR4" i="13"/>
  <c r="AQ4" i="13"/>
  <c r="AN4" i="13"/>
  <c r="AM4" i="13"/>
  <c r="AL4" i="13"/>
  <c r="AK4" i="13"/>
  <c r="AJ4" i="13"/>
  <c r="AI4" i="13"/>
  <c r="AH4" i="13"/>
  <c r="AG4" i="13"/>
  <c r="AF4" i="13"/>
  <c r="AE4" i="13"/>
  <c r="AE3" i="13"/>
  <c r="AD5" i="13"/>
  <c r="AC5" i="13"/>
  <c r="AB5" i="13"/>
  <c r="AA5" i="13"/>
  <c r="Z5" i="13"/>
  <c r="Z4" i="13"/>
  <c r="Y4" i="13"/>
  <c r="X3" i="13"/>
  <c r="X4" i="13"/>
  <c r="W4" i="13"/>
  <c r="V4" i="13"/>
  <c r="U4" i="13"/>
  <c r="T4" i="13"/>
  <c r="T3" i="13"/>
  <c r="S5" i="13"/>
  <c r="R5" i="13"/>
  <c r="Q5" i="13"/>
  <c r="P5" i="13"/>
  <c r="O5" i="13"/>
  <c r="N5" i="13"/>
  <c r="M5" i="13"/>
  <c r="L5" i="13"/>
  <c r="K5" i="13"/>
  <c r="J5" i="13"/>
  <c r="I5" i="13"/>
  <c r="H5" i="13"/>
  <c r="G5" i="13"/>
  <c r="G4" i="13"/>
  <c r="G3" i="13"/>
  <c r="G2" i="13"/>
  <c r="FO11" i="13"/>
  <c r="FN11" i="13"/>
  <c r="FM11" i="13"/>
  <c r="FL11" i="13"/>
  <c r="FO5" i="13"/>
  <c r="FN5" i="13"/>
  <c r="FM5" i="13"/>
  <c r="FL4" i="13"/>
  <c r="FK11" i="13"/>
  <c r="FJ11" i="13"/>
  <c r="FI11" i="13"/>
  <c r="FH11" i="13"/>
  <c r="FG11" i="13"/>
  <c r="FK5" i="13"/>
  <c r="FI5" i="13"/>
  <c r="FJ5" i="13"/>
  <c r="FI4" i="13"/>
  <c r="FH4" i="13"/>
  <c r="FG4" i="13"/>
  <c r="FF11" i="13"/>
  <c r="FE11" i="13"/>
  <c r="FF4" i="13"/>
  <c r="FE4" i="13"/>
  <c r="FD11" i="13"/>
  <c r="FC11" i="13"/>
  <c r="FB11" i="13"/>
  <c r="FA11" i="13"/>
  <c r="EZ11" i="13"/>
  <c r="EY11" i="13"/>
  <c r="EX11" i="13"/>
  <c r="FD4" i="13"/>
  <c r="FC4" i="13"/>
  <c r="FB4" i="13"/>
  <c r="FA4" i="13"/>
  <c r="EZ4" i="13"/>
  <c r="EY4" i="13"/>
  <c r="EX4" i="13"/>
  <c r="EW11" i="13"/>
  <c r="EV11" i="13"/>
  <c r="EU11" i="13"/>
  <c r="EW4" i="13"/>
  <c r="EU3" i="13"/>
  <c r="ET11" i="13"/>
  <c r="ET4" i="13"/>
  <c r="ET3" i="13"/>
  <c r="ES11" i="13"/>
  <c r="ER11" i="13"/>
  <c r="EQ11" i="13"/>
  <c r="EP11" i="13"/>
  <c r="EO11" i="13"/>
  <c r="EN11" i="13"/>
  <c r="EM11" i="13"/>
  <c r="EL11" i="13"/>
  <c r="ES5" i="13"/>
  <c r="ER5" i="13"/>
  <c r="EQ5" i="13"/>
  <c r="EP5" i="13"/>
  <c r="EO5" i="13"/>
  <c r="EN5" i="13"/>
  <c r="EN4" i="13"/>
  <c r="EM4" i="13"/>
  <c r="EL4" i="13"/>
  <c r="EK11" i="13"/>
  <c r="EJ11" i="13"/>
  <c r="EI11" i="13"/>
  <c r="EK5" i="13" l="1"/>
  <c r="EJ5" i="13"/>
  <c r="EI5" i="13"/>
  <c r="EI4" i="13"/>
  <c r="EI3" i="13"/>
  <c r="EH11" i="13"/>
  <c r="EG11" i="13"/>
  <c r="EF11" i="13"/>
  <c r="EE11" i="13"/>
  <c r="ED11" i="13"/>
  <c r="EH6" i="13"/>
  <c r="EG6" i="13"/>
  <c r="EF6" i="13"/>
  <c r="EE6" i="13"/>
  <c r="ED6" i="13"/>
  <c r="ED5" i="13"/>
  <c r="EC11" i="13"/>
  <c r="EB11" i="13"/>
  <c r="EA11" i="13"/>
  <c r="DZ11" i="13"/>
  <c r="DY11" i="13"/>
  <c r="DX11" i="13"/>
  <c r="EC7" i="13"/>
  <c r="EB6" i="13"/>
  <c r="EA6" i="13"/>
  <c r="DZ6" i="13"/>
  <c r="DY6" i="13"/>
  <c r="DX6" i="13"/>
  <c r="DW11" i="13"/>
  <c r="DV11" i="13"/>
  <c r="DU11" i="13"/>
  <c r="DT11" i="13"/>
  <c r="DS11" i="13"/>
  <c r="DW6" i="13"/>
  <c r="DU7" i="13"/>
  <c r="DT7" i="13"/>
  <c r="DS5" i="13"/>
  <c r="DS6" i="13"/>
  <c r="DR11" i="13"/>
  <c r="DQ11" i="13"/>
  <c r="DP11" i="13"/>
  <c r="DO11" i="13"/>
  <c r="DN11" i="13"/>
  <c r="DR6" i="13"/>
  <c r="DQ6" i="13"/>
  <c r="DP6" i="13"/>
  <c r="DO7" i="13"/>
  <c r="DN6" i="13"/>
  <c r="DN5" i="13"/>
  <c r="DN4" i="13"/>
  <c r="DL3" i="13"/>
  <c r="DL2" i="13"/>
  <c r="DI11" i="13"/>
  <c r="DK11" i="13"/>
  <c r="DJ11" i="13"/>
  <c r="DK4" i="13"/>
  <c r="DJ4" i="13"/>
  <c r="DI4" i="13"/>
  <c r="DI3" i="13"/>
  <c r="DH11" i="13"/>
  <c r="DG11" i="13"/>
  <c r="DH5" i="13"/>
  <c r="DH4" i="13"/>
  <c r="DG4" i="13"/>
  <c r="DG3" i="13"/>
  <c r="DE11" i="13"/>
  <c r="DE5" i="13"/>
  <c r="DE4" i="13"/>
  <c r="DE3" i="13"/>
  <c r="CZ11" i="13"/>
  <c r="DD11" i="13"/>
  <c r="DC11" i="13"/>
  <c r="DB11" i="13"/>
  <c r="DA11" i="13"/>
  <c r="CY11" i="13"/>
  <c r="CX11" i="13"/>
  <c r="CW11" i="13"/>
  <c r="CV11" i="13"/>
  <c r="CU11" i="13"/>
  <c r="DD5" i="13"/>
  <c r="DC5" i="13"/>
  <c r="DB5" i="13"/>
  <c r="DA5" i="13"/>
  <c r="CZ5" i="13"/>
  <c r="CY4" i="13"/>
  <c r="CX4" i="13"/>
  <c r="CW4" i="13"/>
  <c r="CV4" i="13"/>
  <c r="CU4" i="13"/>
  <c r="CQ11" i="13"/>
  <c r="CT11" i="13"/>
  <c r="CS11" i="13"/>
  <c r="CR11" i="13"/>
  <c r="CT4" i="13"/>
  <c r="CS4" i="13"/>
  <c r="CR4" i="13"/>
  <c r="CQ4" i="13"/>
  <c r="CQ3" i="13"/>
  <c r="CP11" i="13"/>
  <c r="CO11" i="13"/>
  <c r="CN11" i="13"/>
  <c r="CM11" i="13"/>
  <c r="CL11" i="13"/>
  <c r="CK11" i="13"/>
  <c r="CJ11" i="13"/>
  <c r="CP4" i="13"/>
  <c r="CO4" i="13"/>
  <c r="CN4" i="13"/>
  <c r="CM4" i="13"/>
  <c r="CL4" i="13"/>
  <c r="CK4" i="13"/>
  <c r="CJ4" i="13"/>
  <c r="CJ3" i="13"/>
  <c r="Q10" i="7"/>
  <c r="WR11" i="13" s="1"/>
  <c r="CI11" i="13" l="1"/>
  <c r="CI4" i="13"/>
  <c r="CH11" i="13"/>
  <c r="CG11" i="13"/>
  <c r="CF11" i="13"/>
  <c r="CE11" i="13"/>
  <c r="CD11" i="13"/>
  <c r="CH4" i="13"/>
  <c r="CG4" i="13"/>
  <c r="CF4" i="13"/>
  <c r="CE4" i="13"/>
  <c r="CD4" i="13"/>
  <c r="CD3" i="13"/>
  <c r="C23" i="7" l="1"/>
  <c r="WT4" i="13" s="1"/>
  <c r="C6" i="5"/>
  <c r="TF2" i="13" s="1"/>
  <c r="K26" i="6"/>
  <c r="K27" i="6"/>
  <c r="K25" i="6"/>
  <c r="K18" i="6"/>
  <c r="K19" i="6"/>
  <c r="K20" i="6"/>
  <c r="K21" i="6"/>
  <c r="K22" i="6"/>
  <c r="K23" i="6"/>
  <c r="K9" i="6"/>
  <c r="K10" i="6"/>
  <c r="K11" i="6"/>
  <c r="K12" i="6"/>
  <c r="K13" i="6"/>
  <c r="K14" i="6"/>
  <c r="K15" i="6"/>
  <c r="K16" i="6"/>
  <c r="K17" i="6"/>
  <c r="K8" i="6"/>
  <c r="WF2" i="13"/>
  <c r="F17" i="5"/>
  <c r="VK11" i="13" s="1"/>
  <c r="G17" i="5"/>
  <c r="VL11" i="13" s="1"/>
  <c r="H17" i="5"/>
  <c r="VM11" i="13" s="1"/>
  <c r="I17" i="5"/>
  <c r="VN11" i="13" s="1"/>
  <c r="K17" i="5"/>
  <c r="VP11" i="13" s="1"/>
  <c r="E17" i="5"/>
  <c r="VJ11" i="13" s="1"/>
  <c r="F9" i="4"/>
  <c r="H29" i="4"/>
  <c r="Q36" i="4"/>
  <c r="TE11" i="13" s="1"/>
  <c r="N36" i="4"/>
  <c r="SY11" i="13" s="1"/>
  <c r="K36" i="4"/>
  <c r="SS11" i="13" s="1"/>
  <c r="H36" i="4"/>
  <c r="SM11" i="13" s="1"/>
  <c r="R16" i="4"/>
  <c r="RY11" i="13" s="1"/>
  <c r="R13" i="4"/>
  <c r="RQ11" i="13" s="1"/>
  <c r="QX11" i="13"/>
  <c r="R12" i="4"/>
  <c r="QP11" i="13"/>
  <c r="QI11" i="13" l="1"/>
  <c r="R17" i="4"/>
  <c r="RJ11" i="13"/>
  <c r="QF3" i="13"/>
  <c r="SH3" i="13"/>
  <c r="K24" i="6"/>
  <c r="WF11" i="13" s="1"/>
  <c r="CC11" i="13"/>
  <c r="CB11" i="13"/>
  <c r="CA11" i="13"/>
  <c r="CC4" i="13"/>
  <c r="CB4" i="13"/>
  <c r="CA4" i="13"/>
  <c r="BZ4" i="13"/>
  <c r="BY4" i="13"/>
  <c r="BX4" i="13"/>
  <c r="BW11" i="13"/>
  <c r="BW4" i="13"/>
  <c r="BV11" i="13"/>
  <c r="BV4" i="13"/>
  <c r="BU11" i="13"/>
  <c r="BU4" i="13"/>
  <c r="BT11" i="13"/>
  <c r="BS11" i="13"/>
  <c r="BT4" i="13"/>
  <c r="BS4" i="13"/>
  <c r="BS3" i="13"/>
  <c r="BP11" i="13"/>
  <c r="BQ4" i="13"/>
  <c r="BP4" i="13"/>
  <c r="BP3" i="13"/>
  <c r="BH11" i="13"/>
  <c r="BH4" i="13"/>
  <c r="BG11" i="13"/>
  <c r="BF11" i="13"/>
  <c r="BD11" i="13"/>
  <c r="BC11" i="13"/>
  <c r="BE11" i="13"/>
  <c r="BE5" i="13"/>
  <c r="BB11" i="13"/>
  <c r="BB2" i="13"/>
  <c r="BB3" i="13"/>
  <c r="BB4" i="13"/>
  <c r="BB5" i="13"/>
  <c r="BE6" i="13"/>
  <c r="BG6" i="13"/>
  <c r="BC6" i="13"/>
  <c r="BA11" i="13"/>
  <c r="AZ11" i="13"/>
  <c r="AY11" i="13"/>
  <c r="AX11" i="13"/>
  <c r="AW11" i="13"/>
  <c r="AV11" i="13"/>
  <c r="AU11" i="13"/>
  <c r="AT11" i="13"/>
  <c r="AS11" i="13"/>
  <c r="AR11" i="13"/>
  <c r="AQ11" i="13"/>
  <c r="AP11" i="13"/>
  <c r="AO11" i="13"/>
  <c r="AN11" i="13"/>
  <c r="AM11" i="13"/>
  <c r="AL11" i="13"/>
  <c r="AK11" i="13"/>
  <c r="AJ11" i="13"/>
  <c r="AI11" i="13"/>
  <c r="AH11" i="13"/>
  <c r="AG11" i="13"/>
  <c r="AF11" i="13"/>
  <c r="AE11" i="13"/>
  <c r="K28" i="6" l="1"/>
  <c r="WG11" i="13" s="1"/>
  <c r="BB6" i="13"/>
  <c r="BD6" i="13"/>
  <c r="BF6" i="13"/>
  <c r="F11" i="13"/>
  <c r="AD11" i="13" l="1"/>
  <c r="AC11" i="13"/>
  <c r="AB11" i="13"/>
  <c r="AA11" i="13"/>
  <c r="Z11" i="13"/>
  <c r="Y11" i="13"/>
  <c r="X11" i="13"/>
  <c r="E11" i="13"/>
  <c r="D11" i="13"/>
  <c r="B11" i="13"/>
  <c r="W11" i="13"/>
  <c r="V11" i="13"/>
  <c r="U11" i="13"/>
  <c r="T11" i="13"/>
  <c r="S11" i="13"/>
  <c r="R11" i="13"/>
  <c r="Q11" i="13"/>
  <c r="P11" i="13"/>
  <c r="O11" i="13"/>
  <c r="N11" i="13"/>
  <c r="M11" i="13"/>
  <c r="L11" i="13"/>
  <c r="K11" i="13"/>
  <c r="J11" i="13"/>
  <c r="I11" i="13"/>
  <c r="H11" i="13"/>
  <c r="G11" i="13"/>
  <c r="B839" i="3" l="1"/>
  <c r="OE4" i="13" s="1"/>
  <c r="PX11" i="13"/>
  <c r="HR3" i="13" l="1"/>
  <c r="A549" i="3"/>
  <c r="IN3" i="13" s="1"/>
  <c r="JK3" i="13"/>
  <c r="AJ658" i="3"/>
  <c r="AH658" i="3"/>
  <c r="AF658" i="3"/>
  <c r="AD658" i="3"/>
  <c r="AB658" i="3"/>
  <c r="Z658" i="3"/>
  <c r="X658" i="3"/>
  <c r="V658" i="3"/>
  <c r="T658" i="3"/>
  <c r="R658" i="3"/>
  <c r="P658" i="3"/>
  <c r="N658" i="3"/>
  <c r="P646" i="3"/>
  <c r="R646" i="3"/>
  <c r="T646" i="3"/>
  <c r="V646" i="3"/>
  <c r="X646" i="3"/>
  <c r="Z646" i="3"/>
  <c r="AB646" i="3"/>
  <c r="AD646" i="3"/>
  <c r="AF646" i="3"/>
  <c r="AH646" i="3"/>
  <c r="AJ646" i="3"/>
  <c r="N646" i="3"/>
  <c r="A544" i="3"/>
  <c r="IL3" i="13" s="1"/>
  <c r="FE3" i="13"/>
  <c r="B323" i="3"/>
  <c r="EV4" i="13" s="1"/>
  <c r="B322" i="3"/>
  <c r="EU4" i="13" s="1"/>
  <c r="CZ4" i="13"/>
  <c r="CL3" i="13"/>
  <c r="O36" i="4" l="1"/>
  <c r="M36" i="4"/>
  <c r="Q17" i="4"/>
  <c r="O17" i="4"/>
  <c r="M17" i="4"/>
  <c r="WD11" i="13" l="1"/>
  <c r="WB11" i="13"/>
  <c r="R23" i="4"/>
  <c r="SG11" i="13" s="1"/>
  <c r="SC11" i="13"/>
  <c r="RF11" i="13"/>
  <c r="RB11" i="13"/>
  <c r="WE11" i="13" l="1"/>
  <c r="WC11" i="13"/>
  <c r="ACS10" i="13"/>
  <c r="TC10" i="13"/>
  <c r="FS10" i="13"/>
  <c r="AVF10" i="13"/>
  <c r="LZ10" i="13"/>
  <c r="AXQ10" i="13"/>
  <c r="BDF10" i="13"/>
  <c r="BF10" i="13"/>
  <c r="OF10" i="13"/>
  <c r="AUJ10" i="13"/>
  <c r="KR10" i="13"/>
  <c r="GQ10" i="13"/>
  <c r="AHO10" i="13"/>
  <c r="ALK10" i="13"/>
  <c r="BHS10" i="13"/>
  <c r="BCX10" i="13"/>
  <c r="EV10" i="13"/>
  <c r="AWA10" i="13"/>
  <c r="BLZ10" i="13"/>
  <c r="BFF10" i="13"/>
  <c r="AQH10" i="13"/>
  <c r="ARD10" i="13"/>
  <c r="APE10" i="13"/>
  <c r="AUG10" i="13"/>
  <c r="BAL10" i="13"/>
  <c r="FG10" i="13"/>
  <c r="BLN10" i="13"/>
  <c r="LU10" i="13"/>
  <c r="YD10" i="13"/>
  <c r="BFW10" i="13"/>
  <c r="OC10" i="13"/>
  <c r="AVZ10" i="13"/>
  <c r="AZC10" i="13"/>
  <c r="BBS10" i="13"/>
  <c r="BFU10" i="13"/>
  <c r="AJB10" i="13"/>
  <c r="BKS10" i="13"/>
  <c r="YF10" i="13"/>
  <c r="GS10" i="13"/>
  <c r="UR10" i="13"/>
  <c r="BMS10" i="13"/>
  <c r="ATJ10" i="13"/>
  <c r="GM10" i="13"/>
  <c r="OX10" i="13"/>
  <c r="MM10" i="13"/>
  <c r="BBP10" i="13"/>
  <c r="AVN10" i="13"/>
  <c r="AQT10" i="13"/>
  <c r="AOB10" i="13"/>
  <c r="NN10" i="13"/>
  <c r="APH10" i="13"/>
  <c r="AUL10" i="13"/>
  <c r="BNL10" i="13"/>
  <c r="ANX10" i="13"/>
  <c r="BCQ10" i="13"/>
  <c r="AIG10" i="13"/>
  <c r="AZR10" i="13"/>
  <c r="AFY10" i="13"/>
  <c r="V10" i="13"/>
  <c r="ABC10" i="13"/>
  <c r="XX10" i="13"/>
  <c r="ANY10" i="13"/>
  <c r="FA10" i="13"/>
  <c r="AGB10" i="13"/>
  <c r="APZ10" i="13"/>
  <c r="BCH10" i="13"/>
  <c r="BBG10" i="13"/>
  <c r="ASV10" i="13"/>
  <c r="AFD10" i="13"/>
  <c r="NB10" i="13"/>
  <c r="DI10" i="13"/>
  <c r="FY10" i="13"/>
  <c r="BFN10" i="13"/>
  <c r="BHG10" i="13"/>
  <c r="DH10" i="13"/>
  <c r="AFT10" i="13"/>
  <c r="AIY10" i="13"/>
  <c r="BCF10" i="13"/>
  <c r="GN10" i="13"/>
  <c r="ZD10" i="13"/>
  <c r="PN10" i="13"/>
  <c r="BHZ10" i="13"/>
  <c r="ASC10" i="13"/>
  <c r="BKI10" i="13"/>
  <c r="K10" i="13"/>
  <c r="AEP10" i="13"/>
  <c r="AHX10" i="13"/>
  <c r="ASP10" i="13"/>
  <c r="AJR10" i="13"/>
  <c r="BLO10" i="13"/>
  <c r="VN10" i="13"/>
  <c r="ASS10" i="13"/>
  <c r="AOA10" i="13"/>
  <c r="PL10" i="13"/>
  <c r="AWE10" i="13"/>
  <c r="BLK10" i="13"/>
  <c r="AOH10" i="13"/>
  <c r="CS10" i="13"/>
  <c r="BNG10" i="13"/>
  <c r="BEY10" i="13"/>
  <c r="FT10" i="13"/>
  <c r="ZH10" i="13"/>
  <c r="II10" i="13"/>
  <c r="BEL10" i="13"/>
  <c r="AWR10" i="13"/>
  <c r="BIP10" i="13"/>
  <c r="BFX10" i="13"/>
  <c r="AEH10" i="13"/>
  <c r="CX10" i="13"/>
  <c r="AET10" i="13"/>
  <c r="LV10" i="13"/>
  <c r="C10" i="13"/>
  <c r="KS10" i="13"/>
  <c r="AZK10" i="13"/>
  <c r="ZR10" i="13"/>
  <c r="AXM10" i="13"/>
  <c r="BDY10" i="13"/>
  <c r="IX10" i="13"/>
  <c r="BMN10" i="13"/>
  <c r="AGZ10" i="13"/>
  <c r="BDL10" i="13"/>
  <c r="BG10" i="13"/>
  <c r="AY10" i="13"/>
  <c r="AQG10" i="13"/>
  <c r="ID10" i="13"/>
  <c r="IB10" i="13"/>
  <c r="IN10" i="13"/>
  <c r="BKD10" i="13"/>
  <c r="CB10" i="13"/>
  <c r="BCS10" i="13"/>
  <c r="EC10" i="13"/>
  <c r="TO10" i="13"/>
  <c r="BLI10" i="13"/>
  <c r="BIT10" i="13"/>
  <c r="JJ10" i="13"/>
  <c r="BGZ10" i="13"/>
  <c r="IG10" i="13"/>
  <c r="ADZ10" i="13"/>
  <c r="AKT10" i="13"/>
  <c r="AVB10" i="13"/>
  <c r="ARC10" i="13"/>
  <c r="ANP10" i="13"/>
  <c r="ADJ10" i="13"/>
  <c r="BCZ10" i="13"/>
  <c r="AEK10" i="13"/>
  <c r="BGQ10" i="13"/>
  <c r="HH10" i="13"/>
  <c r="UP10" i="13"/>
  <c r="AXA10" i="13"/>
  <c r="BKK10" i="13"/>
  <c r="BFO10" i="13"/>
  <c r="AST10" i="13"/>
  <c r="ARU10" i="13"/>
  <c r="RR10" i="13"/>
  <c r="XV10" i="13"/>
  <c r="HC10" i="13"/>
  <c r="ABB10" i="13"/>
  <c r="AUX10" i="13"/>
  <c r="BGS10" i="13"/>
  <c r="EP10" i="13"/>
  <c r="GC10" i="13"/>
  <c r="VQ10" i="13"/>
  <c r="ALX10" i="13"/>
  <c r="ZA10" i="13"/>
  <c r="SC10" i="13"/>
  <c r="OO10" i="13"/>
  <c r="ARS10" i="13"/>
  <c r="AKY10" i="13"/>
  <c r="YP10" i="13"/>
  <c r="AIU10" i="13"/>
  <c r="BIE10" i="13"/>
  <c r="ATZ10" i="13"/>
  <c r="AZS10" i="13"/>
  <c r="SX10" i="13"/>
  <c r="OB10" i="13"/>
  <c r="YQ10" i="13"/>
  <c r="AGC10" i="13"/>
  <c r="ATB10" i="13"/>
  <c r="DY10" i="13"/>
  <c r="ANN10" i="13"/>
  <c r="ARJ10" i="13"/>
  <c r="ACZ10" i="13"/>
  <c r="D10" i="13"/>
  <c r="AWS10" i="13"/>
  <c r="KL10" i="13"/>
  <c r="AQZ10" i="13"/>
  <c r="BH10" i="13"/>
  <c r="ANC10" i="13"/>
  <c r="AGX10" i="13"/>
  <c r="EX10" i="13"/>
  <c r="BNY10" i="13"/>
  <c r="BEM10" i="13"/>
  <c r="YE10" i="13"/>
  <c r="RS10" i="13"/>
  <c r="BJS10" i="13"/>
  <c r="ABM10" i="13"/>
  <c r="AOJ10" i="13"/>
  <c r="ASH10" i="13"/>
  <c r="AYD10" i="13"/>
  <c r="NR10" i="13"/>
  <c r="AGN10" i="13"/>
  <c r="AQB10" i="13"/>
  <c r="ARQ10" i="13"/>
  <c r="AKW10" i="13"/>
  <c r="TS10" i="13"/>
  <c r="YY10" i="13"/>
  <c r="J10" i="13"/>
  <c r="ANE10" i="13"/>
  <c r="QT10" i="13"/>
  <c r="ABH10" i="13"/>
  <c r="BJG10" i="13"/>
  <c r="AZX10" i="13"/>
  <c r="BCR10" i="13"/>
  <c r="AFA10" i="13"/>
  <c r="EZ10" i="13"/>
  <c r="JF10" i="13"/>
  <c r="BNE10" i="13"/>
  <c r="T10" i="13"/>
  <c r="RK10" i="13"/>
  <c r="AWL10" i="13"/>
  <c r="HX10" i="13"/>
  <c r="AVU10" i="13"/>
  <c r="PW10" i="13"/>
  <c r="ADF10" i="13"/>
  <c r="RW10" i="13"/>
  <c r="AND10" i="13"/>
  <c r="AUR10" i="13"/>
  <c r="IH10" i="13"/>
  <c r="AT10" i="13"/>
  <c r="BNN10" i="13"/>
  <c r="ST10" i="13"/>
  <c r="ABK10" i="13"/>
  <c r="BFA10" i="13"/>
  <c r="NY10" i="13"/>
  <c r="QW10" i="13"/>
  <c r="AHJ10" i="13"/>
  <c r="AUP10" i="13"/>
  <c r="DT10" i="13"/>
  <c r="ALI10" i="13"/>
  <c r="BMW10" i="13"/>
  <c r="ACY10" i="13"/>
  <c r="TP10" i="13"/>
  <c r="YL10" i="13"/>
  <c r="ANS10" i="13"/>
  <c r="BDC10" i="13"/>
  <c r="RH10" i="13"/>
  <c r="AGE10" i="13"/>
  <c r="AYK10" i="13"/>
  <c r="PX10" i="13"/>
  <c r="JP10" i="13"/>
  <c r="AO10" i="13"/>
  <c r="OG10" i="13"/>
  <c r="ASB10" i="13"/>
  <c r="ND10" i="13"/>
  <c r="AZW10" i="13"/>
  <c r="IU10" i="13"/>
  <c r="BHL10" i="13"/>
  <c r="ACG10" i="13"/>
  <c r="PG10" i="13"/>
  <c r="MT10" i="13"/>
  <c r="AWV10" i="13"/>
  <c r="AZD10" i="13"/>
  <c r="UL10" i="13"/>
  <c r="AGK10" i="13"/>
  <c r="BCA10" i="13"/>
  <c r="BAD10" i="13"/>
  <c r="SG10" i="13"/>
  <c r="BKO10" i="13"/>
  <c r="AFH10" i="13"/>
  <c r="BJK10" i="13"/>
  <c r="BGJ10" i="13"/>
  <c r="AXX10" i="13"/>
  <c r="EQ10" i="13"/>
  <c r="AHP10" i="13"/>
  <c r="BJQ10" i="13"/>
  <c r="UJ10" i="13"/>
  <c r="BEO10" i="13"/>
  <c r="AMR10" i="13"/>
  <c r="IC10" i="13"/>
  <c r="ALV10" i="13"/>
  <c r="LJ10" i="13"/>
  <c r="WL10" i="13"/>
  <c r="AXL10" i="13"/>
  <c r="VE10" i="13"/>
  <c r="AJA10" i="13"/>
  <c r="AFL10" i="13"/>
  <c r="AAI10" i="13"/>
  <c r="AEB10" i="13"/>
  <c r="NZ10" i="13"/>
  <c r="AXT10" i="13"/>
  <c r="AMT10" i="13"/>
  <c r="ASZ10" i="13"/>
  <c r="MY10" i="13"/>
  <c r="AXU10" i="13"/>
  <c r="AIM10" i="13"/>
  <c r="WD10" i="13"/>
  <c r="BBD10" i="13"/>
  <c r="PO10" i="13"/>
  <c r="BHI10" i="13"/>
  <c r="APR10" i="13"/>
  <c r="AUB10" i="13"/>
  <c r="BBJ10" i="13"/>
  <c r="JD10" i="13"/>
  <c r="DD10" i="13"/>
  <c r="GG10" i="13"/>
  <c r="BLX10" i="13"/>
  <c r="ALS10" i="13"/>
  <c r="AKH10" i="13"/>
  <c r="BLW10" i="13"/>
  <c r="PM10" i="13"/>
  <c r="ASD10" i="13"/>
  <c r="AYX10" i="13"/>
  <c r="EN10" i="13"/>
  <c r="WB10" i="13"/>
  <c r="ADT10" i="13"/>
  <c r="ABV10" i="13"/>
  <c r="BLB10" i="13"/>
  <c r="ARO10" i="13"/>
  <c r="DS10" i="13"/>
  <c r="BDI10" i="13"/>
  <c r="NH10" i="13"/>
  <c r="BFK10" i="13"/>
  <c r="GU10" i="13"/>
  <c r="CT10" i="13"/>
  <c r="TN10" i="13"/>
  <c r="VX10" i="13"/>
  <c r="PP10" i="13"/>
  <c r="BFB10" i="13"/>
  <c r="JO10" i="13"/>
  <c r="AKV10" i="13"/>
  <c r="PU10" i="13"/>
  <c r="NK10" i="13"/>
  <c r="ALT10" i="13"/>
  <c r="AEM10" i="13"/>
  <c r="AYI10" i="13"/>
  <c r="AJD10" i="13"/>
  <c r="AZO10" i="13"/>
  <c r="U10" i="13"/>
  <c r="AIR10" i="13"/>
  <c r="AJN10" i="13"/>
  <c r="VG10" i="13"/>
  <c r="BHR10" i="13"/>
  <c r="OY10" i="13"/>
  <c r="AYU10" i="13"/>
  <c r="AJC10" i="13"/>
  <c r="APM10" i="13"/>
  <c r="MN10" i="13"/>
  <c r="ASL10" i="13"/>
  <c r="AMD10" i="13"/>
  <c r="APN10" i="13"/>
  <c r="AG10" i="13"/>
  <c r="ADU10" i="13"/>
  <c r="LO10" i="13"/>
  <c r="APW10" i="13"/>
  <c r="PV10" i="13"/>
  <c r="BET10" i="13"/>
  <c r="AJL10" i="13"/>
  <c r="BMG10" i="13"/>
  <c r="YM10" i="13"/>
  <c r="BIA10" i="13"/>
  <c r="BDN10" i="13"/>
  <c r="ZV10" i="13"/>
  <c r="ZZ10" i="13"/>
  <c r="ALO10" i="13"/>
  <c r="BAF10" i="13"/>
  <c r="MQ10" i="13"/>
  <c r="VD10" i="13"/>
  <c r="AZJ10" i="13"/>
  <c r="PR10" i="13"/>
  <c r="BAT10" i="13"/>
  <c r="ALE10" i="13"/>
  <c r="IR10" i="13"/>
  <c r="FK10" i="13"/>
  <c r="BCC10" i="13"/>
  <c r="AWI10" i="13"/>
  <c r="BJO10" i="13"/>
  <c r="ZT10" i="13"/>
  <c r="NO10" i="13"/>
  <c r="DG10" i="13"/>
  <c r="MC10" i="13"/>
  <c r="BBF10" i="13"/>
  <c r="VK10" i="13"/>
  <c r="AVQ10" i="13"/>
  <c r="EH10" i="13"/>
  <c r="AHH10" i="13"/>
  <c r="ZG10" i="13"/>
  <c r="AOR10" i="13"/>
  <c r="CJ10" i="13"/>
  <c r="KM10" i="13"/>
  <c r="AVO10" i="13"/>
  <c r="AXI10" i="13"/>
  <c r="BJV10" i="13"/>
  <c r="AX10" i="13"/>
  <c r="PK10" i="13"/>
  <c r="AEJ10" i="13"/>
  <c r="H10" i="13"/>
  <c r="QL10" i="13"/>
  <c r="YX10" i="13"/>
  <c r="UN10" i="13"/>
  <c r="AMJ10" i="13"/>
  <c r="QA10" i="13"/>
  <c r="EE10" i="13"/>
  <c r="AOV10" i="13"/>
  <c r="BEH10" i="13"/>
  <c r="BBZ10" i="13"/>
  <c r="BHH10" i="13"/>
  <c r="BHW10" i="13"/>
  <c r="RL10" i="13"/>
  <c r="BAW10" i="13"/>
  <c r="ABJ10" i="13"/>
  <c r="LN10" i="13"/>
  <c r="BJC10" i="13"/>
  <c r="DZ10" i="13"/>
  <c r="LX10" i="13"/>
  <c r="EG10" i="13"/>
  <c r="BNV10" i="13"/>
  <c r="FU10" i="13"/>
  <c r="AMX10" i="13"/>
  <c r="BCG10" i="13"/>
  <c r="AUN10" i="13"/>
  <c r="HD10" i="13"/>
  <c r="MZ10" i="13"/>
  <c r="NU10" i="13"/>
  <c r="BS10" i="13"/>
  <c r="AAV10" i="13"/>
  <c r="VM10" i="13"/>
  <c r="TQ10" i="13"/>
  <c r="BBM10" i="13"/>
  <c r="AHF10" i="13"/>
  <c r="BGG10" i="13"/>
  <c r="ATA10" i="13"/>
  <c r="AWU10" i="13"/>
  <c r="ACT10" i="13"/>
  <c r="AHE10" i="13"/>
  <c r="KF10" i="13"/>
  <c r="BHK10" i="13"/>
  <c r="ASE10" i="13"/>
  <c r="AAT10" i="13"/>
  <c r="OE10" i="13"/>
  <c r="FV10" i="13"/>
  <c r="AZA10" i="13"/>
  <c r="ATO10" i="13"/>
  <c r="AFW10" i="13"/>
  <c r="SF10" i="13"/>
  <c r="AXJ10" i="13"/>
  <c r="NF10" i="13"/>
  <c r="JL10" i="13"/>
  <c r="ASM10" i="13"/>
  <c r="AIB10" i="13"/>
  <c r="AUK10" i="13"/>
  <c r="BV10" i="13"/>
  <c r="AKN10" i="13"/>
  <c r="EK10" i="13"/>
  <c r="ABO10" i="13"/>
  <c r="APY10" i="13"/>
  <c r="AGV10" i="13"/>
  <c r="AHV10" i="13"/>
  <c r="ACI10" i="13"/>
  <c r="BU10" i="13"/>
  <c r="LT10" i="13"/>
  <c r="TA10" i="13"/>
  <c r="BAR10" i="13"/>
  <c r="X10" i="13"/>
  <c r="BAP10" i="13"/>
  <c r="AXN10" i="13"/>
  <c r="APA10" i="13"/>
  <c r="GK10" i="13"/>
  <c r="AYB10" i="13"/>
  <c r="JE10" i="13"/>
  <c r="BAX10" i="13"/>
  <c r="AFK10" i="13"/>
  <c r="APX10" i="13"/>
  <c r="EU10" i="13"/>
  <c r="YS10" i="13"/>
  <c r="AFI10" i="13"/>
  <c r="WH10" i="13"/>
  <c r="AQY10" i="13"/>
  <c r="AUQ10" i="13"/>
  <c r="XS10" i="13"/>
  <c r="OW10" i="13"/>
  <c r="JX10" i="13"/>
  <c r="AQ10" i="13"/>
  <c r="BLA10" i="13"/>
  <c r="AHU10" i="13"/>
  <c r="AGI10" i="13"/>
  <c r="DU10" i="13"/>
  <c r="AIT10" i="13"/>
  <c r="BKB10" i="13"/>
  <c r="AHC10" i="13"/>
  <c r="LS10" i="13"/>
  <c r="BDB10" i="13"/>
  <c r="BLC10" i="13"/>
  <c r="AKO10" i="13"/>
  <c r="MF10" i="13"/>
  <c r="ABE10" i="13"/>
  <c r="ADY10" i="13"/>
  <c r="AE10" i="13"/>
  <c r="OL10" i="13"/>
  <c r="BAN10" i="13"/>
  <c r="AVX10" i="13"/>
  <c r="MG10" i="13"/>
  <c r="BIB10" i="13"/>
  <c r="ANW10" i="13"/>
  <c r="BLR10" i="13"/>
  <c r="ET10" i="13"/>
  <c r="ATW10" i="13"/>
  <c r="AHK10" i="13"/>
  <c r="KG10" i="13"/>
  <c r="S10" i="13"/>
  <c r="BAE10" i="13"/>
  <c r="QV10" i="13"/>
  <c r="BHU10" i="13"/>
  <c r="OP10" i="13"/>
  <c r="AOI10" i="13"/>
  <c r="ADK10" i="13"/>
  <c r="BEZ10" i="13"/>
  <c r="BBQ10" i="13"/>
  <c r="BNR10" i="13"/>
  <c r="AIK10" i="13"/>
  <c r="UX10" i="13"/>
  <c r="AYW10" i="13"/>
  <c r="BHB10" i="13"/>
  <c r="RA10" i="13"/>
  <c r="AUT10" i="13"/>
  <c r="NT10" i="13"/>
  <c r="TD10" i="13"/>
  <c r="WN10" i="13"/>
  <c r="ABL10" i="13"/>
  <c r="RF10" i="13"/>
  <c r="LE10" i="13"/>
  <c r="AJF10" i="13"/>
  <c r="AIH10" i="13"/>
  <c r="LK10" i="13"/>
  <c r="AOM10" i="13"/>
  <c r="ASK10" i="13"/>
  <c r="VF10" i="13"/>
  <c r="AHZ10" i="13"/>
  <c r="AYC10" i="13"/>
  <c r="BKR10" i="13"/>
  <c r="VZ10" i="13"/>
  <c r="BKL10" i="13"/>
  <c r="AUA10" i="13"/>
  <c r="AYL10" i="13"/>
  <c r="Z10" i="13"/>
  <c r="AIE10" i="13"/>
  <c r="ABW10" i="13"/>
  <c r="BBR10" i="13"/>
  <c r="BKQ10" i="13"/>
  <c r="ACL10" i="13"/>
  <c r="AEN10" i="13"/>
  <c r="TF10" i="13"/>
  <c r="Q10" i="13"/>
  <c r="BMA10" i="13"/>
  <c r="OI10" i="13"/>
  <c r="ALQ10" i="13"/>
  <c r="AZG10" i="13"/>
  <c r="CZ10" i="13"/>
  <c r="IA10" i="13"/>
  <c r="BJL10" i="13"/>
  <c r="VR10" i="13"/>
  <c r="AAN10" i="13"/>
  <c r="ALF10" i="13"/>
  <c r="BLT10" i="13"/>
  <c r="ATN10" i="13"/>
  <c r="AR10" i="13"/>
  <c r="AVK10" i="13"/>
  <c r="BKH10" i="13"/>
  <c r="AJ10" i="13"/>
  <c r="UB10" i="13"/>
  <c r="IV10" i="13"/>
  <c r="AAF10" i="13"/>
  <c r="AIQ10" i="13"/>
  <c r="BBI10" i="13"/>
  <c r="RY10" i="13"/>
  <c r="ATU10" i="13"/>
  <c r="AKI10" i="13"/>
  <c r="AEX10" i="13"/>
  <c r="AYP10" i="13"/>
  <c r="AIL10" i="13"/>
  <c r="GF10" i="13"/>
  <c r="ACB10" i="13"/>
  <c r="AGJ10" i="13"/>
  <c r="ANI10" i="13"/>
  <c r="BNW10" i="13"/>
  <c r="ABA10" i="13"/>
  <c r="APB10" i="13"/>
  <c r="ASJ10" i="13"/>
  <c r="HV10" i="13"/>
  <c r="E10" i="13"/>
  <c r="ABU10" i="13"/>
  <c r="AWB10" i="13"/>
  <c r="AFU10" i="13"/>
  <c r="ACV10" i="13"/>
  <c r="AKX10" i="13"/>
  <c r="AYS10" i="13"/>
  <c r="BLG10" i="13"/>
  <c r="AQN10" i="13"/>
  <c r="BKY10" i="13"/>
  <c r="CD10" i="13"/>
  <c r="AAZ10" i="13"/>
  <c r="ATR10" i="13"/>
  <c r="UW10" i="13"/>
  <c r="BAH10" i="13"/>
  <c r="AVC10" i="13"/>
  <c r="AFQ10" i="13"/>
  <c r="IQ10" i="13"/>
  <c r="AHI10" i="13"/>
  <c r="AYA10" i="13"/>
  <c r="AFF10" i="13"/>
  <c r="UE10" i="13"/>
  <c r="PA10" i="13"/>
  <c r="ACP10" i="13"/>
  <c r="ALJ10" i="13"/>
  <c r="MA10" i="13"/>
  <c r="AMF10" i="13"/>
  <c r="BHT10" i="13"/>
  <c r="BD10" i="13"/>
  <c r="AZI10" i="13"/>
  <c r="BMT10" i="13"/>
  <c r="BAS10" i="13"/>
  <c r="BDT10" i="13"/>
  <c r="AGD10" i="13"/>
  <c r="AJH10" i="13"/>
  <c r="ZJ10" i="13"/>
  <c r="APG10" i="13"/>
  <c r="NE10" i="13"/>
  <c r="AW10" i="13"/>
  <c r="AAS10" i="13"/>
  <c r="AXZ10" i="13"/>
  <c r="BBK10" i="13"/>
  <c r="BMQ10" i="13"/>
  <c r="HE10" i="13"/>
  <c r="AZV10" i="13"/>
  <c r="BND10" i="13"/>
  <c r="ABP10" i="13"/>
  <c r="BBV10" i="13"/>
  <c r="BB10" i="13"/>
  <c r="AMZ10" i="13"/>
  <c r="BFJ10" i="13"/>
  <c r="BIU10" i="13"/>
  <c r="BKJ10" i="13"/>
  <c r="P10" i="13"/>
  <c r="SW10" i="13"/>
  <c r="PD10" i="13"/>
  <c r="BGX10" i="13"/>
  <c r="AUF10" i="13"/>
  <c r="SB10" i="13"/>
  <c r="GI10" i="13"/>
  <c r="ATV10" i="13"/>
  <c r="WE10" i="13"/>
  <c r="YA10" i="13"/>
  <c r="RN10" i="13"/>
  <c r="BCN10" i="13"/>
  <c r="LF10" i="13"/>
  <c r="APU10" i="13"/>
  <c r="BCB10" i="13"/>
  <c r="QP10" i="13"/>
  <c r="CI10" i="13"/>
  <c r="AEA10" i="13"/>
  <c r="AQX10" i="13"/>
  <c r="AS10" i="13"/>
  <c r="BJA10" i="13"/>
  <c r="AMQ10" i="13"/>
  <c r="BIV10" i="13"/>
  <c r="AYY10" i="13"/>
  <c r="BKN10" i="13"/>
  <c r="BCI10" i="13"/>
  <c r="ATE10" i="13"/>
  <c r="BAC10" i="13"/>
  <c r="DR10" i="13"/>
  <c r="XU10" i="13"/>
  <c r="BKF10" i="13"/>
  <c r="AKL10" i="13"/>
  <c r="BLP10" i="13"/>
  <c r="ACW10" i="13"/>
  <c r="BFT10" i="13"/>
  <c r="UK10" i="13"/>
  <c r="HJ10" i="13"/>
  <c r="AYG10" i="13"/>
  <c r="BEV10" i="13"/>
  <c r="MD10" i="13"/>
  <c r="GZ10" i="13"/>
  <c r="AJO10" i="13"/>
  <c r="AAJ10" i="13"/>
  <c r="AAA10" i="13"/>
  <c r="VU10" i="13"/>
  <c r="PC10" i="13"/>
  <c r="ALR10" i="13"/>
  <c r="BJR10" i="13"/>
  <c r="KA10" i="13"/>
  <c r="FX10" i="13"/>
  <c r="AGQ10" i="13"/>
  <c r="WF10" i="13"/>
  <c r="AOF10" i="13"/>
  <c r="MU10" i="13"/>
  <c r="ABG10" i="13"/>
  <c r="AUU10" i="13"/>
  <c r="BMB10" i="13"/>
  <c r="LD10" i="13"/>
  <c r="AK10" i="13"/>
  <c r="FM10" i="13"/>
  <c r="GW10" i="13"/>
  <c r="NJ10" i="13"/>
  <c r="AEI10" i="13"/>
  <c r="AGH10" i="13"/>
  <c r="GR10" i="13"/>
  <c r="AHQ10" i="13"/>
  <c r="APD10" i="13"/>
  <c r="AYO10" i="13"/>
  <c r="HW10" i="13"/>
  <c r="AID10" i="13"/>
  <c r="BMP10" i="13"/>
  <c r="AVH10" i="13"/>
  <c r="AUI10" i="13"/>
  <c r="AQA10" i="13"/>
  <c r="BBU10" i="13"/>
  <c r="AWX10" i="13"/>
  <c r="AEY10" i="13"/>
  <c r="EJ10" i="13"/>
  <c r="BNI10" i="13"/>
  <c r="BBL10" i="13"/>
  <c r="LA10" i="13"/>
  <c r="AQP10" i="13"/>
  <c r="HY10" i="13"/>
  <c r="ATH10" i="13"/>
  <c r="AJP10" i="13"/>
  <c r="VJ10" i="13"/>
  <c r="IJ10" i="13"/>
  <c r="BHQ10" i="13"/>
  <c r="IF10" i="13"/>
  <c r="AAW10" i="13"/>
  <c r="AKP10" i="13"/>
  <c r="AYN10" i="13"/>
  <c r="AIN10" i="13"/>
  <c r="JY10" i="13"/>
  <c r="AGU10" i="13"/>
  <c r="BNP10" i="13"/>
  <c r="BCL10" i="13"/>
  <c r="APL10" i="13"/>
  <c r="AUO10" i="13"/>
  <c r="AHB10" i="13"/>
  <c r="KI10" i="13"/>
  <c r="FE10" i="13"/>
  <c r="DE10" i="13"/>
  <c r="AJT10" i="13"/>
  <c r="BHV10" i="13"/>
  <c r="API10" i="13"/>
  <c r="AQW10" i="13"/>
  <c r="ASA10" i="13"/>
  <c r="ZW10" i="13"/>
  <c r="AAL10" i="13"/>
  <c r="BJW10" i="13"/>
  <c r="AAB10" i="13"/>
  <c r="ALW10" i="13"/>
  <c r="BEI10" i="13"/>
  <c r="AGP10" i="13"/>
  <c r="AVG10" i="13"/>
  <c r="FC10" i="13"/>
  <c r="BJB10" i="13"/>
  <c r="AOS10" i="13"/>
  <c r="NS10" i="13"/>
  <c r="QH10" i="13"/>
  <c r="GT10" i="13"/>
  <c r="AXR10" i="13"/>
  <c r="ZP10" i="13"/>
  <c r="JK10" i="13"/>
  <c r="AGG10" i="13"/>
  <c r="KT10" i="13"/>
  <c r="ATT10" i="13"/>
  <c r="RU10" i="13"/>
  <c r="CN10" i="13"/>
  <c r="BFL10" i="13"/>
  <c r="ACN10" i="13"/>
  <c r="ATQ10" i="13"/>
  <c r="BAM10" i="13"/>
  <c r="AKG10" i="13"/>
  <c r="AKU10" i="13"/>
  <c r="WR10" i="13"/>
  <c r="APS10" i="13"/>
  <c r="AZ10" i="13"/>
  <c r="RJ10" i="13"/>
  <c r="MO10" i="13"/>
  <c r="SI10" i="13"/>
  <c r="ZQ10" i="13"/>
  <c r="AIA10" i="13"/>
  <c r="JQ10" i="13"/>
  <c r="BNB10" i="13"/>
  <c r="AYE10" i="13"/>
  <c r="PH10" i="13"/>
  <c r="AD10" i="13"/>
  <c r="BBX10" i="13"/>
  <c r="OD10" i="13"/>
  <c r="BDK10" i="13"/>
  <c r="BBH10" i="13"/>
  <c r="BKE10" i="13"/>
  <c r="EB10" i="13"/>
  <c r="BAZ10" i="13"/>
  <c r="BX10" i="13"/>
  <c r="AAY10" i="13"/>
  <c r="AGR10" i="13"/>
  <c r="ABD10" i="13"/>
  <c r="SS10" i="13"/>
  <c r="BNK10" i="13"/>
  <c r="BKV10" i="13"/>
  <c r="AJE10" i="13"/>
  <c r="F10" i="13"/>
  <c r="MR10" i="13"/>
  <c r="BKM10" i="13"/>
  <c r="AES10" i="13"/>
  <c r="AOG10" i="13"/>
  <c r="ATS10" i="13"/>
  <c r="EO10" i="13"/>
  <c r="OZ10" i="13"/>
  <c r="APF10" i="13"/>
  <c r="YI10" i="13"/>
  <c r="APC10" i="13"/>
  <c r="ZC10" i="13"/>
  <c r="AXB10" i="13"/>
  <c r="AMY10" i="13"/>
  <c r="AHT10" i="13"/>
  <c r="BJD10" i="13"/>
  <c r="UH10" i="13"/>
  <c r="BHE10" i="13"/>
  <c r="BIH10" i="13"/>
  <c r="AIP10" i="13"/>
  <c r="N10" i="13"/>
  <c r="AMI10" i="13"/>
  <c r="ASR10" i="13"/>
  <c r="OA10" i="13"/>
  <c r="AHA10" i="13"/>
  <c r="MW10" i="13"/>
  <c r="BNM10" i="13"/>
  <c r="ACR10" i="13"/>
  <c r="AZY10" i="13"/>
  <c r="AYZ10" i="13"/>
  <c r="AEE10" i="13"/>
  <c r="ACH10" i="13"/>
  <c r="AWO10" i="13"/>
  <c r="AFM10" i="13"/>
  <c r="W10" i="13"/>
  <c r="AOO10" i="13"/>
  <c r="AOZ10" i="13"/>
  <c r="AVM10" i="13"/>
  <c r="BJM10" i="13"/>
  <c r="BP10" i="13"/>
  <c r="ASF10" i="13"/>
  <c r="BA10" i="13"/>
  <c r="ZL10" i="13"/>
  <c r="ANB10" i="13"/>
  <c r="BHP10" i="13"/>
  <c r="VP10" i="13"/>
  <c r="MB10" i="13"/>
  <c r="ARI10" i="13"/>
  <c r="BEA10" i="13"/>
  <c r="BGP10" i="13"/>
  <c r="BDU10" i="13"/>
  <c r="BGN10" i="13"/>
  <c r="AFB10" i="13"/>
  <c r="BDJ10" i="13"/>
  <c r="QZ10" i="13"/>
  <c r="ALU10" i="13"/>
  <c r="AZQ10" i="13"/>
  <c r="LL10" i="13"/>
  <c r="ADR10" i="13"/>
  <c r="AQC10" i="13"/>
  <c r="AF10" i="13"/>
  <c r="AWW10" i="13"/>
  <c r="AGA10" i="13"/>
  <c r="AIJ10" i="13"/>
  <c r="IW10" i="13"/>
  <c r="BJT10" i="13"/>
  <c r="SU10" i="13"/>
  <c r="BIO10" i="13"/>
  <c r="ABI10" i="13"/>
  <c r="KX10" i="13"/>
  <c r="AKZ10" i="13"/>
  <c r="AWG10" i="13"/>
  <c r="Y10" i="13"/>
  <c r="DO10" i="13"/>
  <c r="AN10" i="13"/>
  <c r="AAH10" i="13"/>
  <c r="ARL10" i="13"/>
  <c r="AHG10" i="13"/>
  <c r="QQ10" i="13"/>
  <c r="BCJ10" i="13"/>
  <c r="ANQ10" i="13"/>
  <c r="CO10" i="13"/>
  <c r="BHJ10" i="13"/>
  <c r="ZM10" i="13"/>
  <c r="JG10" i="13"/>
  <c r="HU10" i="13"/>
  <c r="OV10" i="13"/>
  <c r="AIW10" i="13"/>
  <c r="SH10" i="13"/>
  <c r="AVS10" i="13"/>
  <c r="XW10" i="13"/>
  <c r="BHC10" i="13"/>
  <c r="AYJ10" i="13"/>
  <c r="BGV10" i="13"/>
  <c r="AXD10" i="13"/>
  <c r="APQ10" i="13"/>
  <c r="BBB10" i="13"/>
  <c r="ASI10" i="13"/>
  <c r="WC10" i="13"/>
  <c r="BCW10" i="13"/>
  <c r="BLM10" i="13"/>
  <c r="AXY10" i="13"/>
  <c r="BIS10" i="13"/>
  <c r="APK10" i="13"/>
  <c r="AP10" i="13"/>
  <c r="WA10" i="13"/>
  <c r="BJP10" i="13"/>
  <c r="LP10" i="13"/>
  <c r="AWZ10" i="13"/>
  <c r="BFH10" i="13"/>
  <c r="BJJ10" i="13"/>
  <c r="BFD10" i="13"/>
  <c r="AVP10" i="13"/>
  <c r="ML10" i="13"/>
  <c r="ED10" i="13"/>
  <c r="PI10" i="13"/>
  <c r="AWP10" i="13"/>
  <c r="RM10" i="13"/>
  <c r="AIZ10" i="13"/>
  <c r="AYM10" i="13"/>
  <c r="TX10" i="13"/>
  <c r="BBY10" i="13"/>
  <c r="AOU10" i="13"/>
  <c r="AIS10" i="13"/>
  <c r="AYH10" i="13"/>
  <c r="VC10" i="13"/>
  <c r="AXP10" i="13"/>
  <c r="AYF10" i="13"/>
  <c r="BNJ10" i="13"/>
  <c r="BIJ10" i="13"/>
  <c r="AFJ10" i="13"/>
  <c r="KY10" i="13"/>
  <c r="BNH10" i="13"/>
  <c r="IY10" i="13"/>
  <c r="BEQ10" i="13"/>
  <c r="KV10" i="13"/>
  <c r="MJ10" i="13"/>
  <c r="ATM10" i="13"/>
  <c r="AKK10" i="13"/>
  <c r="AL10" i="13"/>
  <c r="AME10" i="13"/>
  <c r="TH10" i="13"/>
  <c r="ARR10" i="13"/>
  <c r="BAG10" i="13"/>
  <c r="IE10" i="13"/>
  <c r="JT10" i="13"/>
  <c r="ANO10" i="13"/>
  <c r="DP10" i="13"/>
  <c r="BKU10" i="13"/>
  <c r="SR10" i="13"/>
  <c r="BJZ10" i="13"/>
  <c r="AGM10" i="13"/>
  <c r="ASX10" i="13"/>
  <c r="AOT10" i="13"/>
  <c r="DX10" i="13"/>
  <c r="BIW10" i="13"/>
  <c r="NI10" i="13"/>
  <c r="AMK10" i="13"/>
  <c r="AOX10" i="13"/>
  <c r="JR10" i="13"/>
  <c r="AKM10" i="13"/>
  <c r="ADL10" i="13"/>
  <c r="BGU10" i="13"/>
  <c r="BHF10" i="13"/>
  <c r="BDR10" i="13"/>
  <c r="IL10" i="13"/>
  <c r="AVD10" i="13"/>
  <c r="SK10" i="13"/>
  <c r="NL10" i="13"/>
  <c r="AVT10" i="13"/>
  <c r="ALH10" i="13"/>
  <c r="ABS10" i="13"/>
  <c r="AWF10" i="13"/>
  <c r="LM10" i="13"/>
  <c r="AHY10" i="13"/>
  <c r="EI10" i="13"/>
  <c r="ANA10" i="13"/>
  <c r="BMU10" i="13"/>
  <c r="ZU10" i="13"/>
  <c r="AFO10" i="13"/>
  <c r="KW10" i="13"/>
  <c r="WI10" i="13"/>
  <c r="LC10" i="13"/>
  <c r="AQS10" i="13"/>
  <c r="QJ10" i="13"/>
  <c r="YZ10" i="13"/>
  <c r="AQU10" i="13"/>
  <c r="BFQ10" i="13"/>
  <c r="EL10" i="13"/>
  <c r="AKJ10" i="13"/>
  <c r="G10" i="13"/>
  <c r="FD10" i="13"/>
  <c r="AVE10" i="13"/>
  <c r="ASQ10" i="13"/>
  <c r="AWD10" i="13"/>
  <c r="ANM10" i="13"/>
  <c r="CK10" i="13"/>
  <c r="CH10" i="13"/>
  <c r="APT10" i="13"/>
  <c r="XZ10" i="13"/>
  <c r="YB10" i="13"/>
  <c r="RZ10" i="13"/>
  <c r="BBT10" i="13"/>
  <c r="AA10" i="13"/>
  <c r="ATY10" i="13"/>
  <c r="JN10" i="13"/>
  <c r="ARG10" i="13"/>
  <c r="TV10" i="13"/>
  <c r="YK10" i="13"/>
  <c r="BDM10" i="13"/>
  <c r="AVV10" i="13"/>
  <c r="VS10" i="13"/>
  <c r="O10" i="13"/>
  <c r="ZS10" i="13"/>
  <c r="BHD10" i="13"/>
  <c r="FB10" i="13"/>
  <c r="BCM10" i="13"/>
  <c r="AJY10" i="13"/>
  <c r="BCE10" i="13"/>
  <c r="BKZ10" i="13"/>
  <c r="AJQ10" i="13"/>
  <c r="AUV10" i="13"/>
  <c r="AKR10" i="13"/>
  <c r="BAA10" i="13"/>
  <c r="AVY10" i="13"/>
  <c r="AZM10" i="13"/>
  <c r="ACM10" i="13"/>
  <c r="AJW10" i="13"/>
  <c r="UD10" i="13"/>
  <c r="ACF10" i="13"/>
  <c r="MX10" i="13"/>
  <c r="HR10" i="13"/>
  <c r="ATL10" i="13"/>
  <c r="BMX10" i="13"/>
  <c r="IP10" i="13"/>
  <c r="ES10" i="13"/>
  <c r="AFN10" i="13"/>
  <c r="KO10" i="13"/>
  <c r="BGO10" i="13"/>
  <c r="BAO10" i="13"/>
  <c r="AMS10" i="13"/>
  <c r="AGY10" i="13"/>
  <c r="BDG10" i="13"/>
  <c r="RB10" i="13"/>
  <c r="FW10" i="13"/>
  <c r="QO10" i="13"/>
  <c r="AH10" i="13"/>
  <c r="AHD10" i="13"/>
  <c r="ACE10" i="13"/>
  <c r="AEZ10" i="13"/>
  <c r="BIF10" i="13"/>
  <c r="ADO10" i="13"/>
  <c r="ARV10" i="13"/>
  <c r="PE10" i="13"/>
  <c r="ANR10" i="13"/>
  <c r="BCU10" i="13"/>
  <c r="ANK10" i="13"/>
  <c r="AZU10" i="13"/>
  <c r="ACU10" i="13"/>
  <c r="JW10" i="13"/>
  <c r="PZ10" i="13"/>
  <c r="TI10" i="13"/>
  <c r="AMC10" i="13"/>
  <c r="UQ10" i="13"/>
  <c r="B10" i="13"/>
  <c r="BNU10" i="13"/>
  <c r="AMB10" i="13"/>
  <c r="PS10" i="13"/>
  <c r="BGE10" i="13"/>
  <c r="AQI10" i="13"/>
  <c r="DK10" i="13"/>
  <c r="BGM10" i="13"/>
  <c r="WQ10" i="13"/>
  <c r="CW10" i="13"/>
  <c r="CP10" i="13"/>
  <c r="AAQ10" i="13"/>
  <c r="BGH10" i="13"/>
  <c r="DB10" i="13"/>
  <c r="BKT10" i="13"/>
  <c r="FP10" i="13"/>
  <c r="AFV10" i="13"/>
  <c r="AQE10" i="13"/>
  <c r="AWT10" i="13"/>
  <c r="MS10" i="13"/>
  <c r="AMM10" i="13"/>
  <c r="RD10" i="13"/>
  <c r="ALY10" i="13"/>
  <c r="ADW10" i="13"/>
  <c r="BEN10" i="13"/>
  <c r="BJX10" i="13"/>
  <c r="FN10" i="13"/>
  <c r="BLJ10" i="13"/>
  <c r="ANH10" i="13"/>
  <c r="AUW10" i="13"/>
  <c r="ARH10" i="13"/>
  <c r="AAD10" i="13"/>
  <c r="ADS10" i="13"/>
  <c r="ARZ10" i="13"/>
  <c r="AKE10" i="13"/>
  <c r="BEW10" i="13"/>
  <c r="BDQ10" i="13"/>
  <c r="ABZ10" i="13"/>
  <c r="AII10" i="13"/>
  <c r="BNC10" i="13"/>
  <c r="LW10" i="13"/>
  <c r="BME10" i="13"/>
  <c r="ATC10" i="13"/>
  <c r="BDO10" i="13"/>
  <c r="ATX10" i="13"/>
  <c r="VI10" i="13"/>
  <c r="BFE10" i="13"/>
  <c r="YC10" i="13"/>
  <c r="AER10" i="13"/>
  <c r="AZH10" i="13"/>
  <c r="BHY10" i="13"/>
  <c r="BMK10" i="13"/>
  <c r="BHM10" i="13"/>
  <c r="SY10" i="13"/>
  <c r="RQ10" i="13"/>
  <c r="BLL10" i="13"/>
  <c r="AQQ10" i="13"/>
  <c r="BJN10" i="13"/>
  <c r="AZB10" i="13"/>
  <c r="CY10" i="13"/>
  <c r="AVJ10" i="13"/>
  <c r="BAV10" i="13"/>
  <c r="AFZ10" i="13"/>
  <c r="BDH10" i="13"/>
  <c r="AQF10" i="13"/>
  <c r="AZL10" i="13"/>
  <c r="QS10" i="13"/>
  <c r="TB10" i="13"/>
  <c r="APO10" i="13"/>
  <c r="HG10" i="13"/>
  <c r="AWJ10" i="13"/>
  <c r="BGD10" i="13"/>
  <c r="MK10" i="13"/>
  <c r="ZX10" i="13"/>
  <c r="BNQ10" i="13"/>
  <c r="BIX10" i="13"/>
  <c r="ADE10" i="13"/>
  <c r="GJ10" i="13"/>
  <c r="BHN10" i="13"/>
  <c r="AOP10" i="13"/>
  <c r="AXW10" i="13"/>
  <c r="RE10" i="13"/>
  <c r="AUY10" i="13"/>
  <c r="VL10" i="13"/>
  <c r="JH10" i="13"/>
  <c r="AEO10" i="13"/>
  <c r="AWY10" i="13"/>
  <c r="AQR10" i="13"/>
  <c r="SJ10" i="13"/>
  <c r="AZT10" i="13"/>
  <c r="BAU10" i="13"/>
  <c r="DQ10" i="13"/>
  <c r="IO10" i="13"/>
  <c r="RP10" i="13"/>
  <c r="VW10" i="13"/>
  <c r="YU10" i="13"/>
  <c r="AXC10" i="13"/>
  <c r="VY10" i="13"/>
  <c r="ANG10" i="13"/>
  <c r="BJI10" i="13"/>
  <c r="AWM10" i="13"/>
  <c r="FR10" i="13"/>
  <c r="AKF10" i="13"/>
  <c r="GL10" i="13"/>
  <c r="BJE10" i="13"/>
  <c r="BCO10" i="13"/>
  <c r="AYQ10" i="13"/>
  <c r="FO10" i="13"/>
  <c r="SV10" i="13"/>
  <c r="KN10" i="13"/>
  <c r="WG10" i="13"/>
  <c r="ADG10" i="13"/>
  <c r="AFS10" i="13"/>
  <c r="ALC10" i="13"/>
  <c r="AZN10" i="13"/>
  <c r="HB10" i="13"/>
  <c r="ATD10" i="13"/>
  <c r="AGW10" i="13"/>
  <c r="SM10" i="13"/>
  <c r="BAK10" i="13"/>
  <c r="BBC10" i="13"/>
  <c r="BIR10" i="13"/>
  <c r="TM10" i="13"/>
  <c r="ANT10" i="13"/>
  <c r="GV10" i="13"/>
  <c r="HZ10" i="13"/>
  <c r="ALA10" i="13"/>
  <c r="GY10" i="13"/>
  <c r="WO10" i="13"/>
  <c r="ZO10" i="13"/>
  <c r="KC10" i="13"/>
  <c r="CQ10" i="13"/>
  <c r="KJ10" i="13"/>
  <c r="JZ10" i="13"/>
  <c r="SZ10" i="13"/>
  <c r="SN10" i="13"/>
  <c r="AYR10" i="13"/>
  <c r="HF10" i="13"/>
  <c r="ACQ10" i="13"/>
  <c r="AZE10" i="13"/>
  <c r="BEE10" i="13"/>
  <c r="ZK10" i="13"/>
  <c r="ABY10" i="13"/>
  <c r="DC10" i="13"/>
  <c r="AYV10" i="13"/>
  <c r="BBO10" i="13"/>
  <c r="WM10" i="13"/>
  <c r="AM10" i="13"/>
  <c r="HA10" i="13"/>
  <c r="GP10" i="13"/>
  <c r="BFV10" i="13"/>
  <c r="ARM10" i="13"/>
  <c r="BDX10" i="13"/>
  <c r="LH10" i="13"/>
  <c r="AHN10" i="13"/>
  <c r="CV10" i="13"/>
  <c r="AOQ10" i="13"/>
  <c r="ADI10" i="13"/>
  <c r="FL10" i="13"/>
  <c r="ATF10" i="13"/>
  <c r="MH10" i="13"/>
  <c r="SE10" i="13"/>
  <c r="AWN10" i="13"/>
  <c r="IT10" i="13"/>
  <c r="BNX10" i="13"/>
  <c r="BMZ10" i="13"/>
  <c r="AUE10" i="13"/>
  <c r="AEQ10" i="13"/>
  <c r="AHS10" i="13"/>
  <c r="AQL10" i="13"/>
  <c r="BCD10" i="13"/>
  <c r="ANZ10" i="13"/>
  <c r="JC10" i="13"/>
  <c r="ABQ10" i="13"/>
  <c r="AVI10" i="13"/>
  <c r="ASY10" i="13"/>
  <c r="AAP10" i="13"/>
  <c r="AIO10" i="13"/>
  <c r="WJ10" i="13"/>
  <c r="AIC10" i="13"/>
  <c r="AAC10" i="13"/>
  <c r="AMH10" i="13"/>
  <c r="JA10" i="13"/>
  <c r="M10" i="13"/>
  <c r="OH10" i="13"/>
  <c r="EM10" i="13"/>
  <c r="AKA10" i="13"/>
  <c r="ANJ10" i="13"/>
  <c r="BER10" i="13"/>
  <c r="PB10" i="13"/>
  <c r="TU10" i="13"/>
  <c r="JS10" i="13"/>
  <c r="AUH10" i="13"/>
  <c r="BMD10" i="13"/>
  <c r="ADP10" i="13"/>
  <c r="YN10" i="13"/>
  <c r="JI10" i="13"/>
  <c r="AQM10" i="13"/>
  <c r="ADH10" i="13"/>
  <c r="ALP10" i="13"/>
  <c r="BE10" i="13"/>
  <c r="UY10" i="13"/>
  <c r="BGL10" i="13"/>
  <c r="BEG10" i="13"/>
  <c r="BQ10" i="13"/>
  <c r="BMF10" i="13"/>
  <c r="BCK10" i="13"/>
  <c r="AU10" i="13"/>
  <c r="LG10" i="13"/>
  <c r="AAK10" i="13"/>
  <c r="AXV10" i="13"/>
  <c r="ZF10" i="13"/>
  <c r="AKS10" i="13"/>
  <c r="BY10" i="13"/>
  <c r="AJU10" i="13"/>
  <c r="AWK10" i="13"/>
  <c r="DN10" i="13"/>
  <c r="BNS10" i="13"/>
  <c r="AGO10" i="13"/>
  <c r="UI10" i="13"/>
  <c r="AKB10" i="13"/>
  <c r="BFC10" i="13"/>
  <c r="DL10" i="13"/>
  <c r="AIX10" i="13"/>
  <c r="ASO10" i="13"/>
  <c r="BLY10" i="13"/>
  <c r="UG10" i="13"/>
  <c r="QK10" i="13"/>
  <c r="AQK10" i="13"/>
  <c r="YW10" i="13"/>
  <c r="ALG10" i="13"/>
  <c r="BDS10" i="13"/>
  <c r="YO10" i="13"/>
  <c r="ADA10" i="13"/>
  <c r="CE10" i="13"/>
  <c r="NC10" i="13"/>
  <c r="BNO10" i="13"/>
  <c r="AGF10" i="13"/>
  <c r="ATI10" i="13"/>
  <c r="LI10" i="13"/>
  <c r="OQ10" i="13"/>
  <c r="AGL10" i="13"/>
  <c r="AVA10" i="13"/>
  <c r="YG10" i="13"/>
  <c r="BCT10" i="13"/>
  <c r="BKP10" i="13"/>
  <c r="AAR10" i="13"/>
  <c r="KP10" i="13"/>
  <c r="BCY10" i="13"/>
  <c r="QF10" i="13"/>
  <c r="TZ10" i="13"/>
  <c r="BGT10" i="13"/>
  <c r="DJ10" i="13"/>
  <c r="YH10" i="13"/>
  <c r="TL10" i="13"/>
  <c r="RO10" i="13"/>
  <c r="FF10" i="13"/>
  <c r="EF10" i="13"/>
  <c r="BIQ10" i="13"/>
  <c r="QX10" i="13"/>
  <c r="BAI10" i="13"/>
  <c r="IZ10" i="13"/>
  <c r="BED10" i="13"/>
  <c r="GB10" i="13"/>
  <c r="EW10" i="13"/>
  <c r="BBN10" i="13"/>
  <c r="ZE10" i="13"/>
  <c r="ATG10" i="13"/>
  <c r="AOW10" i="13"/>
  <c r="EA10" i="13"/>
  <c r="TT10" i="13"/>
  <c r="TE10" i="13"/>
  <c r="LR10" i="13"/>
  <c r="AV10" i="13"/>
  <c r="AJG10" i="13"/>
  <c r="AMV10" i="13"/>
  <c r="BKA10" i="13"/>
  <c r="AWQ10" i="13"/>
  <c r="APP10" i="13"/>
  <c r="UV10" i="13"/>
  <c r="R10" i="13"/>
  <c r="AAX10" i="13"/>
  <c r="NM10" i="13"/>
  <c r="AMA10" i="13"/>
  <c r="AEG10" i="13"/>
  <c r="RV10" i="13"/>
  <c r="JV10" i="13"/>
  <c r="BEC10" i="13"/>
  <c r="US10" i="13"/>
  <c r="NP10" i="13"/>
  <c r="BGI10" i="13"/>
  <c r="ARF10" i="13"/>
  <c r="ADN10" i="13"/>
  <c r="RT10" i="13"/>
  <c r="SP10" i="13"/>
  <c r="DA10" i="13"/>
  <c r="BKC10" i="13"/>
  <c r="BFS10" i="13"/>
  <c r="BES10" i="13"/>
  <c r="BAQ10" i="13"/>
  <c r="LQ10" i="13"/>
  <c r="CM10" i="13"/>
  <c r="ALL10" i="13"/>
  <c r="ARB10" i="13"/>
  <c r="KE10" i="13"/>
  <c r="PQ10" i="13"/>
  <c r="AHL10" i="13"/>
  <c r="YR10" i="13"/>
  <c r="AKC10" i="13"/>
  <c r="CR10" i="13"/>
  <c r="BGF10" i="13"/>
  <c r="BIM10" i="13"/>
  <c r="ASU10" i="13"/>
  <c r="BFG10" i="13"/>
  <c r="QR10" i="13"/>
  <c r="BMJ10" i="13"/>
  <c r="CG10" i="13"/>
  <c r="AJS10" i="13"/>
  <c r="UZ10" i="13"/>
  <c r="YJ10" i="13"/>
  <c r="BLH10" i="13"/>
  <c r="AJI10" i="13"/>
  <c r="FH10" i="13"/>
  <c r="AJK10" i="13"/>
  <c r="AJJ10" i="13"/>
  <c r="BLD10" i="13"/>
  <c r="DV10" i="13"/>
  <c r="AGT10" i="13"/>
  <c r="AXF10" i="13"/>
  <c r="ADC10" i="13"/>
  <c r="AFE10" i="13"/>
  <c r="HI10" i="13"/>
  <c r="AOD10" i="13"/>
  <c r="BII10" i="13"/>
  <c r="BFZ10" i="13"/>
  <c r="BEP10" i="13"/>
  <c r="AB10" i="13"/>
  <c r="RX10" i="13"/>
  <c r="BAY10" i="13"/>
  <c r="GE10" i="13"/>
  <c r="AMG10" i="13"/>
  <c r="BIZ10" i="13"/>
  <c r="ANF10" i="13"/>
  <c r="PT10" i="13"/>
  <c r="AMP10" i="13"/>
  <c r="AXO10" i="13"/>
  <c r="VB10" i="13"/>
  <c r="QB10" i="13"/>
  <c r="TJ10" i="13"/>
  <c r="AJX10" i="13"/>
  <c r="AQJ10" i="13"/>
  <c r="BIG10" i="13"/>
  <c r="LB10" i="13"/>
  <c r="BDE10" i="13"/>
  <c r="BCV10" i="13"/>
  <c r="AFX10" i="13"/>
  <c r="BHO10" i="13"/>
  <c r="BEX10" i="13"/>
  <c r="AAU10" i="13"/>
  <c r="BKX10" i="13"/>
  <c r="ARA10" i="13"/>
  <c r="BJY10" i="13"/>
  <c r="BDZ10" i="13"/>
  <c r="AFR10" i="13"/>
  <c r="CC10" i="13"/>
  <c r="BDV10" i="13"/>
  <c r="FI10" i="13"/>
  <c r="AXS10" i="13"/>
  <c r="ZI10" i="13"/>
  <c r="L10" i="13"/>
  <c r="ARW10" i="13"/>
  <c r="ACD10" i="13"/>
  <c r="NA10" i="13"/>
  <c r="ZN10" i="13"/>
  <c r="EY10" i="13"/>
  <c r="BAB10" i="13"/>
  <c r="QM10" i="13"/>
  <c r="ZB10" i="13"/>
  <c r="ADB10" i="13"/>
  <c r="BBW10" i="13"/>
  <c r="ADV10" i="13"/>
  <c r="BFR10" i="13"/>
  <c r="GO10" i="13"/>
  <c r="BMR10" i="13"/>
  <c r="KH10" i="13"/>
  <c r="YV10" i="13"/>
  <c r="AWC10" i="13"/>
  <c r="BNT10" i="13"/>
  <c r="KK10" i="13"/>
  <c r="PY10" i="13"/>
  <c r="APJ10" i="13"/>
  <c r="AVW10" i="13"/>
  <c r="AUS10" i="13"/>
  <c r="NG10" i="13"/>
  <c r="AMN10" i="13"/>
  <c r="IK10" i="13"/>
  <c r="BMY10" i="13"/>
  <c r="BIN10" i="13"/>
  <c r="YT10" i="13"/>
  <c r="AAE10" i="13"/>
  <c r="ACK10" i="13"/>
  <c r="CA10" i="13"/>
  <c r="UO10" i="13"/>
  <c r="BEB10" i="13"/>
  <c r="AXE10" i="13"/>
  <c r="ARY10" i="13"/>
  <c r="AOK10" i="13"/>
  <c r="ABX10" i="13"/>
  <c r="PF10" i="13"/>
  <c r="GD10" i="13"/>
  <c r="BDW10" i="13"/>
  <c r="SO10" i="13"/>
  <c r="BGK10" i="13"/>
  <c r="AMU10" i="13"/>
  <c r="CF10" i="13"/>
  <c r="IM10" i="13"/>
  <c r="JB10" i="13"/>
  <c r="ON10" i="13"/>
  <c r="RG10" i="13"/>
  <c r="ARX10" i="13"/>
  <c r="AOE10" i="13"/>
  <c r="AED10" i="13"/>
  <c r="BBA10" i="13"/>
  <c r="ACA10" i="13"/>
  <c r="ALM10" i="13"/>
  <c r="AKD10" i="13"/>
  <c r="ARE10" i="13"/>
  <c r="BEJ10" i="13"/>
  <c r="GH10" i="13"/>
  <c r="BKG10" i="13"/>
  <c r="AGS10" i="13"/>
  <c r="BNA10" i="13"/>
  <c r="QI10" i="13"/>
  <c r="AJM10" i="13"/>
  <c r="BMC10" i="13"/>
  <c r="ARN10" i="13"/>
  <c r="SQ10" i="13"/>
  <c r="HT10" i="13"/>
  <c r="ALD10" i="13"/>
  <c r="WP10" i="13"/>
  <c r="ABF10" i="13"/>
  <c r="BEF10" i="13"/>
  <c r="ADM10" i="13"/>
  <c r="ACJ10" i="13"/>
  <c r="ABT10" i="13"/>
  <c r="ABR10" i="13"/>
  <c r="KZ10" i="13"/>
  <c r="AIV10" i="13"/>
  <c r="ASW10" i="13"/>
  <c r="KU10" i="13"/>
  <c r="AFC10" i="13"/>
  <c r="AC10" i="13"/>
  <c r="ANU10" i="13"/>
  <c r="XR10" i="13"/>
  <c r="ANV10" i="13"/>
  <c r="GA10" i="13"/>
  <c r="BDP10" i="13"/>
  <c r="UA10" i="13"/>
  <c r="VT10" i="13"/>
  <c r="BEK10" i="13"/>
  <c r="BGY10" i="13"/>
  <c r="ADQ10" i="13"/>
  <c r="ASN10" i="13"/>
  <c r="BHX10" i="13"/>
  <c r="AXK10" i="13"/>
  <c r="AEC10" i="13"/>
  <c r="ABN10" i="13"/>
  <c r="AHW10" i="13"/>
  <c r="BC10" i="13"/>
  <c r="AEU10" i="13"/>
  <c r="SD10" i="13"/>
  <c r="BGB10" i="13"/>
  <c r="BMV10" i="13"/>
  <c r="BID10" i="13"/>
  <c r="AWH10" i="13"/>
  <c r="JM10" i="13"/>
  <c r="BLV10" i="13"/>
  <c r="BJU10" i="13"/>
  <c r="DW10" i="13"/>
  <c r="BLE10" i="13"/>
  <c r="AON10" i="13"/>
  <c r="CL10" i="13"/>
  <c r="SA10" i="13"/>
  <c r="XY10" i="13"/>
  <c r="ACX10" i="13"/>
  <c r="XT10" i="13"/>
  <c r="ATK10" i="13"/>
  <c r="BIK10" i="13"/>
  <c r="ATP10" i="13"/>
  <c r="KQ10" i="13"/>
  <c r="BIC10" i="13"/>
  <c r="AEV10" i="13"/>
  <c r="ALB10" i="13"/>
  <c r="AXH10" i="13"/>
  <c r="ER10" i="13"/>
  <c r="KB10" i="13"/>
  <c r="BMM10" i="13"/>
  <c r="AUD10" i="13"/>
  <c r="AEF10" i="13"/>
  <c r="BLF10" i="13"/>
  <c r="AAG10" i="13"/>
  <c r="AIF10" i="13"/>
  <c r="MP10" i="13"/>
  <c r="BLQ10" i="13"/>
  <c r="BNF10" i="13"/>
  <c r="AXG10" i="13"/>
  <c r="UU10" i="13"/>
  <c r="ME10" i="13"/>
  <c r="AEW10" i="13"/>
  <c r="AYT10" i="13"/>
  <c r="ADX10" i="13"/>
  <c r="ART10" i="13"/>
  <c r="AVL10" i="13"/>
  <c r="BFI10" i="13"/>
  <c r="AFP10" i="13"/>
  <c r="ARK10" i="13"/>
  <c r="RI10" i="13"/>
  <c r="HS10" i="13"/>
  <c r="RC10" i="13"/>
  <c r="ASG10" i="13"/>
  <c r="WK10" i="13"/>
  <c r="BKW10" i="13"/>
  <c r="BIL10" i="13"/>
  <c r="CU10" i="13"/>
  <c r="AOL10" i="13"/>
  <c r="BDD10" i="13"/>
  <c r="BGA10" i="13"/>
  <c r="BGW10" i="13"/>
  <c r="AKQ10" i="13"/>
  <c r="BML10" i="13"/>
  <c r="AZZ10" i="13"/>
  <c r="AMW10" i="13"/>
  <c r="FJ10" i="13"/>
  <c r="QE10" i="13"/>
  <c r="BGR10" i="13"/>
  <c r="JU10" i="13"/>
  <c r="AJZ10" i="13"/>
  <c r="AZF10" i="13"/>
  <c r="BMI10" i="13"/>
  <c r="QN10" i="13"/>
  <c r="AHM10" i="13"/>
  <c r="ACO10" i="13"/>
  <c r="BDA10" i="13"/>
  <c r="AJV10" i="13"/>
  <c r="SL10" i="13"/>
  <c r="NQ10" i="13"/>
  <c r="AML10" i="13"/>
  <c r="KD10" i="13"/>
  <c r="BMO10" i="13"/>
  <c r="BIY10" i="13"/>
  <c r="IS10" i="13"/>
  <c r="BT10" i="13"/>
  <c r="AVR10" i="13"/>
  <c r="GX10" i="13"/>
  <c r="BHA10" i="13"/>
  <c r="MV10" i="13"/>
  <c r="BLU10" i="13"/>
  <c r="ARP10" i="13"/>
  <c r="BZ10" i="13"/>
  <c r="OM10" i="13"/>
  <c r="BCP10" i="13"/>
  <c r="QG10" i="13"/>
  <c r="FQ10" i="13"/>
  <c r="LY10" i="13"/>
  <c r="AUZ10" i="13"/>
  <c r="AOY10" i="13"/>
  <c r="AQV10" i="13"/>
  <c r="BAJ10" i="13"/>
  <c r="PJ10" i="13"/>
  <c r="ACC10" i="13"/>
  <c r="BFM10" i="13"/>
  <c r="ANL10" i="13"/>
  <c r="BBE10" i="13"/>
  <c r="BJF10" i="13"/>
  <c r="MI10" i="13"/>
  <c r="AQD10" i="13"/>
  <c r="AOC10" i="13"/>
  <c r="AQO10" i="13"/>
  <c r="APV10" i="13"/>
  <c r="ALN10" i="13"/>
  <c r="AUC10" i="13"/>
  <c r="AAO10" i="13"/>
  <c r="BFP10" i="13"/>
  <c r="AAM10" i="13"/>
  <c r="BW10" i="13"/>
  <c r="QY10" i="13"/>
  <c r="ZY10" i="13"/>
  <c r="BFY10" i="13"/>
  <c r="BGC10" i="13"/>
  <c r="AUM10" i="13"/>
  <c r="TW10" i="13"/>
  <c r="AFG10" i="13"/>
  <c r="QU10" i="13"/>
  <c r="AHR10" i="13"/>
  <c r="ADD10" i="13"/>
  <c r="TG10" i="13"/>
  <c r="AI10" i="13"/>
  <c r="BJH10" i="13"/>
  <c r="AZP10" i="13"/>
  <c r="BEU10" i="13"/>
  <c r="BLS10" i="13"/>
  <c r="AEL10" i="13"/>
  <c r="BMH10" i="13"/>
  <c r="ALZ10" i="13"/>
  <c r="UC10" i="13"/>
  <c r="FZ10" i="13"/>
  <c r="AMO10" i="13"/>
</calcChain>
</file>

<file path=xl/sharedStrings.xml><?xml version="1.0" encoding="utf-8"?>
<sst xmlns="http://schemas.openxmlformats.org/spreadsheetml/2006/main" count="3102" uniqueCount="1077">
  <si>
    <t>設置者名</t>
  </si>
  <si>
    <t>施設名</t>
  </si>
  <si>
    <t>施設長名</t>
  </si>
  <si>
    <t>電話番号</t>
    <phoneticPr fontId="1"/>
  </si>
  <si>
    <t>Ｆ Ａ Ｘ</t>
    <phoneticPr fontId="1"/>
  </si>
  <si>
    <t>記入者職名・氏名</t>
    <phoneticPr fontId="1"/>
  </si>
  <si>
    <t>乳児室</t>
    <rPh sb="0" eb="2">
      <t>ニュウジ</t>
    </rPh>
    <rPh sb="2" eb="3">
      <t>シツ</t>
    </rPh>
    <phoneticPr fontId="1"/>
  </si>
  <si>
    <t>ほふく室</t>
    <rPh sb="3" eb="4">
      <t>シツ</t>
    </rPh>
    <phoneticPr fontId="1"/>
  </si>
  <si>
    <t>◎次の諸帳簿は記録されているか</t>
  </si>
  <si>
    <t>１　運営・管理状況</t>
  </si>
  <si>
    <t>◎法令遵守責任者を選任し、市町村長等(注)に届け出ているか　</t>
  </si>
  <si>
    <t>○事業計画書、予算書、事業報告書及び決算書が作成されているか</t>
  </si>
  <si>
    <t>○事業計画に則った事業運営がなされているか</t>
  </si>
  <si>
    <t>○次の諸規程は整備されているか</t>
  </si>
  <si>
    <t>・就業規則</t>
  </si>
  <si>
    <t>・非常勤職員就業規則</t>
    <phoneticPr fontId="1"/>
  </si>
  <si>
    <t>・給与規程</t>
  </si>
  <si>
    <t>・旅費規程</t>
  </si>
  <si>
    <t>・育児・介護休業規程</t>
  </si>
  <si>
    <t>○労働者名簿、賃金台帳が整備されているか</t>
  </si>
  <si>
    <t>○給与を口座振込にしている場合は、本人から同意を得ているか</t>
  </si>
  <si>
    <t>○年次有給休暇は適切に付与されているか</t>
  </si>
  <si>
    <t>○年次有給休暇を取得しやすい職場環境の整備に努めているか</t>
    <phoneticPr fontId="1"/>
  </si>
  <si>
    <t>具体的な取組内容</t>
  </si>
  <si>
    <t>実施している定着促進・離職防止対策</t>
  </si>
  <si>
    <t>○旅行命令簿が作成されているか</t>
  </si>
  <si>
    <t>○旅費の額、支払い・精算の方法は、規程どおりとなっているか</t>
  </si>
  <si>
    <t>利用定員(人)</t>
    <rPh sb="5" eb="6">
      <t>ニン</t>
    </rPh>
    <phoneticPr fontId="1"/>
  </si>
  <si>
    <t>入所児童数(人)</t>
    <rPh sb="6" eb="7">
      <t>ニン</t>
    </rPh>
    <phoneticPr fontId="1"/>
  </si>
  <si>
    <t>※「いない」場合は、以下の回答は不要</t>
  </si>
  <si>
    <t>〇「有」の場合、子育て支援員等の要件を満たす者を配置しているか</t>
  </si>
  <si>
    <t>★確認資料：子育て支援員研修修了証書、家庭的保育者認定証、保育業務従事経験・研修受講が分かる書類</t>
    <rPh sb="43" eb="44">
      <t>ワ</t>
    </rPh>
    <rPh sb="46" eb="48">
      <t>ショルイ</t>
    </rPh>
    <phoneticPr fontId="1"/>
  </si>
  <si>
    <t>②特例２（幼稚園教諭、小学校教諭、養護教諭を活用）の利用</t>
  </si>
  <si>
    <t>〇「有」の場合、幼稚園教諭等の免許は更新されているか</t>
  </si>
  <si>
    <t>★確認資料：教員免許状、免許更新を証する書類</t>
  </si>
  <si>
    <t>★確認資料：子育て支援員研修修了証書、家庭的保育者認定証、保育業務従事経験が分かる書類</t>
  </si>
  <si>
    <t>◎研修参加が特定の職員（正規雇用の職員等）に偏っていないか</t>
  </si>
  <si>
    <t>◎採用時の研修が実施されているか</t>
  </si>
  <si>
    <t>◎外部研修の成果を組織内で活用しているか　</t>
  </si>
  <si>
    <t>研修報告の方法</t>
  </si>
  <si>
    <t xml:space="preserve"> ◎人権・同和問題に関する研修を行っているか</t>
  </si>
  <si>
    <t>○業務分担表（事務分掌）が作成され、各責任者が明らかにされているか</t>
  </si>
  <si>
    <t>○職員会議は定期的に開催され、保育内容、研修の復命等必要な事項が話し合われているか</t>
  </si>
  <si>
    <t>○苦情解決の仕組みに関する規程は整備されているか</t>
  </si>
  <si>
    <t>◎保護者等からの苦情を受け付ける窓口を設置し、担当者を決めて対応しているか</t>
  </si>
  <si>
    <t>○「島根県運営適正化委員会」の行う調査に協力しているか</t>
  </si>
  <si>
    <t xml:space="preserve">◎苦情内容、改善への経過等を記録しているか </t>
  </si>
  <si>
    <t>・公表の方法及び時期</t>
  </si>
  <si>
    <t>◎子どもの人格を尊重し、人権に配慮した接し方としてどのようなことに留意しているか</t>
  </si>
  <si>
    <t>具体的な内容</t>
  </si>
  <si>
    <t>◎個人情報の保護についてどのようなことに留意しているか</t>
    <phoneticPr fontId="1"/>
  </si>
  <si>
    <t>□保護者等、関係者による評価を受けて、結果を公表しているか</t>
    <phoneticPr fontId="1"/>
  </si>
  <si>
    <t>３　安全管理の状況</t>
  </si>
  <si>
    <t>○消防設備の状況</t>
  </si>
  <si>
    <t xml:space="preserve"> 設 備 名</t>
  </si>
  <si>
    <t>消火設備</t>
  </si>
  <si>
    <t>避難設備</t>
  </si>
  <si>
    <t>・点検記録の有無</t>
  </si>
  <si>
    <t>・その他の具体的な対策　　　　　　　　　　　　　　　　　　</t>
    <phoneticPr fontId="1"/>
  </si>
  <si>
    <t>○来訪者用の入口・受付を明示し、外部からの人の出入りを確認しているか</t>
    <phoneticPr fontId="1"/>
  </si>
  <si>
    <t>◎事故発生時の対応マニュアルが作成され、医師や保護者への緊急連絡体制が整っているか</t>
  </si>
  <si>
    <t>◎事故防止や安全管理に関し、職員会議で取り上げるなど、職員の共通理解を図っているか</t>
  </si>
  <si>
    <t>◎賠償すべき事故が発生した場合に備えて保険に加入しているか</t>
  </si>
  <si>
    <t>○年に１回、消防署の指導を受けているか   　　　</t>
    <phoneticPr fontId="1"/>
  </si>
  <si>
    <t>○様々な状況設定のもとに訓練が実施されているか</t>
    <phoneticPr fontId="1"/>
  </si>
  <si>
    <t>○防火管理者、火気取締責任者が定められているか</t>
  </si>
  <si>
    <t>○防火管理者は、管理、監督の地位の者で、講習を受講しているか</t>
  </si>
  <si>
    <t>○消防用設備等の法定点検を実施し、その結果を消防署に報告しているか</t>
    <phoneticPr fontId="1"/>
  </si>
  <si>
    <t>○施設内の見やすいところに避難経路図を掲示しているか</t>
  </si>
  <si>
    <t>◎指導計画が策定されているか</t>
  </si>
  <si>
    <t>方法</t>
  </si>
  <si>
    <t>○保護者との連携状況</t>
  </si>
  <si>
    <t>・連絡帳</t>
  </si>
  <si>
    <t>・保育参観</t>
  </si>
  <si>
    <t>・保健、生活、食事等の指導、講習会の開催</t>
  </si>
  <si>
    <t>・年度中途に入所した場合の健康診断の実施</t>
  </si>
  <si>
    <t>・健康診断</t>
  </si>
  <si>
    <t>・歯科検診</t>
  </si>
  <si>
    <t>・体位測定</t>
  </si>
  <si>
    <t>・風しん、麻しんの予防接種について、勧奨あるいは情報提供をしているか</t>
  </si>
  <si>
    <t>○乳幼児突然死症候群(SIDS)の予防</t>
  </si>
  <si>
    <t>・睡眠中の子どもの顔色、呼吸状態をきめ細かく観察しているか</t>
  </si>
  <si>
    <t>○感染症や食中毒が発生した場合の報告体制を整備しているか</t>
  </si>
  <si>
    <t xml:space="preserve">○給食打合せ会議の開催状況 </t>
  </si>
  <si>
    <t>・給食予定･実施献立表及び給食日誌</t>
  </si>
  <si>
    <t xml:space="preserve">・栄養出納表 </t>
  </si>
  <si>
    <t>・調味料による食塩摂取状況</t>
  </si>
  <si>
    <t>・給食用スキムミルク受払台帳（注）</t>
  </si>
  <si>
    <t>〇食育計画に従って、食育に取り組んでいるか</t>
  </si>
  <si>
    <t>〇食材の選定にあたって地産地消に配慮しているか</t>
  </si>
  <si>
    <t>○献立表は作成されているか</t>
  </si>
  <si>
    <t>○検食結果、嗜好調査、残食調査結果は日々記録され、献立作成に活用しているか</t>
  </si>
  <si>
    <t>○調理の外部委託を行っている場合、契約内容等は遵守されているか</t>
  </si>
  <si>
    <t>※行っている場合、契約書の写しを添付すること</t>
  </si>
  <si>
    <t>〇冬季(10月～3月)において、ノロウイルスの検便を行っているか</t>
  </si>
  <si>
    <t>在籍職員数（パートを含む）</t>
  </si>
  <si>
    <t>調理従事者</t>
  </si>
  <si>
    <t>乳児担当者</t>
  </si>
  <si>
    <t>その他職員</t>
  </si>
  <si>
    <t>通常検便実施者数の計</t>
  </si>
  <si>
    <t xml:space="preserve"> ＊　記載例</t>
  </si>
  <si>
    <t>通常検便実施者数</t>
  </si>
  <si>
    <t>Ｏ157検査実施者数</t>
  </si>
  <si>
    <t>対象者数</t>
  </si>
  <si>
    <t xml:space="preserve">○－20℃以下で保存しているか </t>
  </si>
  <si>
    <t>○食事提供後２週間以上保存しているか</t>
  </si>
  <si>
    <t>○原材料は特に洗浄・殺菌等を行わず購入した状態で保存しているか</t>
  </si>
  <si>
    <t>○会計基準省令にしたがい経理規程を定めているか</t>
  </si>
  <si>
    <t>○会計責任者及び出納職員が理事長により任命されているか</t>
  </si>
  <si>
    <t>○会計責任者と出納職員の兼務を避け、内部牽制体制を確立しているか</t>
  </si>
  <si>
    <t>○収入決議（伺）がなされているか</t>
  </si>
  <si>
    <t>○収入に当たっては、経理規程で定める手続きが行われているか</t>
  </si>
  <si>
    <t xml:space="preserve">○支出決議（伺）がされているか </t>
  </si>
  <si>
    <t>○支出に当たっては、経理規程で定める手続きが行われているか</t>
  </si>
  <si>
    <t>○小口現金の保有額が限度額を超えていないか</t>
  </si>
  <si>
    <t xml:space="preserve">○事業目的と関係のない支出がなされていないか </t>
  </si>
  <si>
    <t>○月次試算表を作成し、毎月、理事長に提出されているか</t>
  </si>
  <si>
    <t>○現金残高は現金出納帳と一致するか（3月31日現在）</t>
  </si>
  <si>
    <t>○預金残高は金融機関の残高証明書と一致するか（3月31日現在）</t>
  </si>
  <si>
    <t>【当座預金については銀行勘定調整表を作成し、伝票残高と証明書残高の差異の内容を明らかにしておくこと】</t>
    <phoneticPr fontId="1"/>
  </si>
  <si>
    <t>（有の場合）</t>
  </si>
  <si>
    <t>繰入元</t>
  </si>
  <si>
    <t>○人件費積立資産への積立支出があるか</t>
  </si>
  <si>
    <t>○修繕積立資産への積立支出があるか</t>
  </si>
  <si>
    <t>○備品等購入積立資産への積立支出があるか</t>
  </si>
  <si>
    <t>○保育所施設・設備整備積立資産への積立支出があるか</t>
  </si>
  <si>
    <t>取り崩した積立資産</t>
  </si>
  <si>
    <t>○土地取得に要する費用を取り崩す場合、施設整備が確実な場合に行っているか</t>
  </si>
  <si>
    <t>×</t>
  </si>
  <si>
    <t>＝</t>
  </si>
  <si>
    <t>円</t>
    <rPh sb="0" eb="1">
      <t>エン</t>
    </rPh>
    <phoneticPr fontId="1"/>
  </si>
  <si>
    <t>0歳児</t>
  </si>
  <si>
    <t>5歳児</t>
  </si>
  <si>
    <t>合計</t>
  </si>
  <si>
    <t>1歳児</t>
    <phoneticPr fontId="1"/>
  </si>
  <si>
    <t>3歳児</t>
    <phoneticPr fontId="1"/>
  </si>
  <si>
    <t>基準値
(㎡)</t>
    <rPh sb="0" eb="3">
      <t>キジュンチ</t>
    </rPh>
    <phoneticPr fontId="1"/>
  </si>
  <si>
    <t>面積基準による算定</t>
  </si>
  <si>
    <t>面積
（㎡）</t>
    <rPh sb="0" eb="2">
      <t>メンセキ</t>
    </rPh>
    <phoneticPr fontId="1"/>
  </si>
  <si>
    <t>◇業務分担表（事務分掌）</t>
    <phoneticPr fontId="1"/>
  </si>
  <si>
    <t>添付の有無</t>
    <rPh sb="0" eb="2">
      <t>テンプ</t>
    </rPh>
    <rPh sb="3" eb="5">
      <t>ウム</t>
    </rPh>
    <phoneticPr fontId="1"/>
  </si>
  <si>
    <t>(１)施設の目的及び運営の方針</t>
    <phoneticPr fontId="1"/>
  </si>
  <si>
    <t>（２） 業務管理体制の整備</t>
    <phoneticPr fontId="1"/>
  </si>
  <si>
    <t>（３） 事業計画、諸規程の状況</t>
    <phoneticPr fontId="1"/>
  </si>
  <si>
    <t>（４）労働条件</t>
    <phoneticPr fontId="1"/>
  </si>
  <si>
    <t>週</t>
    <rPh sb="0" eb="1">
      <t>シュウ</t>
    </rPh>
    <phoneticPr fontId="1"/>
  </si>
  <si>
    <t>週）、</t>
    <rPh sb="0" eb="1">
      <t>シュウ</t>
    </rPh>
    <phoneticPr fontId="1"/>
  </si>
  <si>
    <t>産後</t>
    <rPh sb="0" eb="2">
      <t>サンゴ</t>
    </rPh>
    <phoneticPr fontId="1"/>
  </si>
  <si>
    <t>○年</t>
    <phoneticPr fontId="1"/>
  </si>
  <si>
    <t>回</t>
    <rPh sb="0" eb="1">
      <t>カイ</t>
    </rPh>
    <phoneticPr fontId="1"/>
  </si>
  <si>
    <t>・苦情の受付件数</t>
    <phoneticPr fontId="1"/>
  </si>
  <si>
    <t>・第三者委員への苦情受付の報告件数</t>
    <phoneticPr fontId="1"/>
  </si>
  <si>
    <t>・第三者委員への苦情解決結果の報告件数</t>
    <phoneticPr fontId="1"/>
  </si>
  <si>
    <t>・苦情解決結果の公表件数</t>
    <phoneticPr fontId="1"/>
  </si>
  <si>
    <t>警報設備</t>
    <phoneticPr fontId="1"/>
  </si>
  <si>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</si>
  <si>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</si>
  <si>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回実施</t>
  </si>
  <si>
    <t>○避難訓練：　　　 　　　  　　</t>
    <phoneticPr fontId="1"/>
  </si>
  <si>
    <t>年</t>
    <rPh sb="0" eb="1">
      <t>ネン</t>
    </rPh>
    <phoneticPr fontId="1"/>
  </si>
  <si>
    <t>日</t>
    <rPh sb="0" eb="1">
      <t>ニチ</t>
    </rPh>
    <phoneticPr fontId="1"/>
  </si>
  <si>
    <t>直近の届出年月日：</t>
    <rPh sb="3" eb="5">
      <t>トドケデ</t>
    </rPh>
    <phoneticPr fontId="1"/>
  </si>
  <si>
    <t>直近の指導年月日：</t>
    <phoneticPr fontId="1"/>
  </si>
  <si>
    <t>講習受講年月日：</t>
    <rPh sb="0" eb="2">
      <t>コウシュウ</t>
    </rPh>
    <rPh sb="2" eb="4">
      <t>ジュコウ</t>
    </rPh>
    <rPh sb="4" eb="7">
      <t>ネンガッピ</t>
    </rPh>
    <phoneticPr fontId="1"/>
  </si>
  <si>
    <t>回発行</t>
  </si>
  <si>
    <t>回開催</t>
  </si>
  <si>
    <t>年</t>
    <phoneticPr fontId="1"/>
  </si>
  <si>
    <t>・その他</t>
    <phoneticPr fontId="1"/>
  </si>
  <si>
    <t>（２） 記録の状況      ★確認資料：各諸帳簿</t>
    <phoneticPr fontId="1"/>
  </si>
  <si>
    <t xml:space="preserve">（３） 保護者との連携の状況   </t>
    <phoneticPr fontId="1"/>
  </si>
  <si>
    <t>（４） 利用者負担額の受領</t>
    <phoneticPr fontId="1"/>
  </si>
  <si>
    <t>（５） 関係機関、地域社会等との連携状況</t>
    <phoneticPr fontId="1"/>
  </si>
  <si>
    <t>　   連携の方法</t>
    <phoneticPr fontId="1"/>
  </si>
  <si>
    <t>年</t>
    <phoneticPr fontId="1"/>
  </si>
  <si>
    <t>回</t>
  </si>
  <si>
    <t>回</t>
    <phoneticPr fontId="1"/>
  </si>
  <si>
    <t>年</t>
    <phoneticPr fontId="1"/>
  </si>
  <si>
    <t>実施した月</t>
    <phoneticPr fontId="1"/>
  </si>
  <si>
    <t>（５） 体調不良時の対応</t>
    <phoneticPr fontId="1"/>
  </si>
  <si>
    <t>○感染症対応マニュアルを作成しているか</t>
    <phoneticPr fontId="1"/>
  </si>
  <si>
    <t>昼食</t>
    <rPh sb="0" eb="2">
      <t>チュウショク</t>
    </rPh>
    <phoneticPr fontId="1"/>
  </si>
  <si>
    <t xml:space="preserve"> 午後のおやつ</t>
    <rPh sb="1" eb="3">
      <t>ゴゴ</t>
    </rPh>
    <phoneticPr fontId="1"/>
  </si>
  <si>
    <t>（３） 給食関係諸帳簿</t>
    <phoneticPr fontId="1"/>
  </si>
  <si>
    <t>（４） 食事指導・食育の推進</t>
    <phoneticPr fontId="1"/>
  </si>
  <si>
    <t>内　　　　　　容</t>
    <rPh sb="0" eb="1">
      <t>ウチ</t>
    </rPh>
    <rPh sb="7" eb="8">
      <t>カタチ</t>
    </rPh>
    <phoneticPr fontId="1"/>
  </si>
  <si>
    <t>（９） 衛生管理体制</t>
    <phoneticPr fontId="1"/>
  </si>
  <si>
    <t>○給食材料の購入に当たって、品質、鮮度等に留意して検収を行っているか</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</si>
  <si>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</si>
  <si>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</si>
  <si>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</si>
  <si>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</si>
  <si>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</si>
  <si>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</si>
  <si>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</si>
  <si>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</si>
  <si>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</si>
  <si>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</si>
  <si>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</si>
  <si>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</si>
  <si>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週</t>
    <rPh sb="0" eb="1">
      <t>シュウ</t>
    </rPh>
    <phoneticPr fontId="1"/>
  </si>
  <si>
    <t>（多胎</t>
  </si>
  <si>
    <t>消火訓練（模擬消火訓練でも可）：</t>
    <rPh sb="0" eb="2">
      <t>ショウカ</t>
    </rPh>
    <rPh sb="2" eb="4">
      <t>クンレン</t>
    </rPh>
    <rPh sb="5" eb="7">
      <t>モギ</t>
    </rPh>
    <rPh sb="7" eb="9">
      <t>ショウカ</t>
    </rPh>
    <rPh sb="9" eb="11">
      <t>クンレン</t>
    </rPh>
    <rPh sb="13" eb="14">
      <t>カ</t>
    </rPh>
    <phoneticPr fontId="1"/>
  </si>
  <si>
    <t>（１） 経理規程</t>
    <phoneticPr fontId="1"/>
  </si>
  <si>
    <t>（２） 管理体制の確立</t>
    <phoneticPr fontId="1"/>
  </si>
  <si>
    <t>（１） 収入手続       ★確認資料：経理規程、収入伺綴、収入証憑綴</t>
    <phoneticPr fontId="1"/>
  </si>
  <si>
    <t>（１）月次試算表</t>
    <phoneticPr fontId="1"/>
  </si>
  <si>
    <t>（１） 流動資産　 　★確認資料：現金出納帳、預金（貯金）出納帳、預金等の残高証明書、勘定票綴</t>
    <phoneticPr fontId="1"/>
  </si>
  <si>
    <t xml:space="preserve"> （２） 固定資産      ★確認資料：固定資産管理台帳</t>
    <phoneticPr fontId="1"/>
  </si>
  <si>
    <t>○固定資産管理台帳は整備されているか</t>
    <phoneticPr fontId="1"/>
  </si>
  <si>
    <t>使途（具体的に記載）</t>
    <rPh sb="0" eb="1">
      <t>ツカ</t>
    </rPh>
    <rPh sb="3" eb="6">
      <t>グタイテキ</t>
    </rPh>
    <rPh sb="7" eb="9">
      <t>キサイ</t>
    </rPh>
    <phoneticPr fontId="1"/>
  </si>
  <si>
    <t>使途（具体的に記載）</t>
    <rPh sb="0" eb="1">
      <t>ツカ</t>
    </rPh>
    <rPh sb="3" eb="6">
      <t>グタイテキ</t>
    </rPh>
    <rPh sb="7" eb="9">
      <t>キサイ</t>
    </rPh>
    <phoneticPr fontId="1"/>
  </si>
  <si>
    <t>取り崩し時期</t>
    <rPh sb="0" eb="1">
      <t>ト</t>
    </rPh>
    <rPh sb="2" eb="3">
      <t>クズ</t>
    </rPh>
    <rPh sb="4" eb="6">
      <t>ジキ</t>
    </rPh>
    <phoneticPr fontId="1"/>
  </si>
  <si>
    <t>計</t>
    <rPh sb="0" eb="1">
      <t>ケイ</t>
    </rPh>
    <phoneticPr fontId="1"/>
  </si>
  <si>
    <t>（３） 積立資産取崩収入</t>
    <phoneticPr fontId="1"/>
  </si>
  <si>
    <t>（２） 積立資産支出</t>
    <phoneticPr fontId="1"/>
  </si>
  <si>
    <t>★確認資料：事務日誌、児童出席簿、職員名簿、職員出勤簿、</t>
  </si>
  <si>
    <t>　 勤務ローテーション表、給与台帳、保育士証</t>
    <phoneticPr fontId="1"/>
  </si>
  <si>
    <t xml:space="preserve"> ◎定　員 </t>
    <phoneticPr fontId="1"/>
  </si>
  <si>
    <t>定数</t>
    <rPh sb="0" eb="2">
      <t>テイスウ</t>
    </rPh>
    <phoneticPr fontId="1"/>
  </si>
  <si>
    <t>乳児</t>
  </si>
  <si>
    <t>３:１</t>
    <phoneticPr fontId="1"/>
  </si>
  <si>
    <t>１歳児</t>
  </si>
  <si>
    <t>６:１</t>
    <phoneticPr fontId="1"/>
  </si>
  <si>
    <t>２歳児</t>
  </si>
  <si>
    <t>加配</t>
    <rPh sb="0" eb="2">
      <t>カハイ</t>
    </rPh>
    <phoneticPr fontId="1"/>
  </si>
  <si>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</si>
  <si>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</si>
  <si>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保育士</t>
    <rPh sb="0" eb="3">
      <t>ホイクシ</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</si>
  <si>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</si>
  <si>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</si>
  <si>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</si>
  <si>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</si>
  <si>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人</t>
    <rPh sb="0" eb="1">
      <t>ニン</t>
    </rPh>
    <phoneticPr fontId="1"/>
  </si>
  <si>
    <t>(B)のうち病児保育事業担当者（職員配置の補助を受けている者）　　　           　 (C1)</t>
    <phoneticPr fontId="1"/>
  </si>
  <si>
    <t>(B)のうち一時預かり事業担当者（職員配置の補助を受けている者）      　　 　　 (C2)</t>
    <phoneticPr fontId="1"/>
  </si>
  <si>
    <t>(B)のうち地域子育て支援拠点事業担当者（職員配置の補助を受けている者)  　 (C3)</t>
    <phoneticPr fontId="1"/>
  </si>
  <si>
    <t>(B)のうち県単一時保育事業担当者　　　　　　　　　　　　   
                       　　　　　（注２）　 （C4）</t>
    <rPh sb="62" eb="63">
      <t>チュウ</t>
    </rPh>
    <phoneticPr fontId="1"/>
  </si>
  <si>
    <t>(B)のうち県単障がい児保育事業担当者
　　　　　　　　　　　　　　　     （C5）</t>
    <phoneticPr fontId="1"/>
  </si>
  <si>
    <t>(B)－(C1)－(C2)－(C3)－(C4)－(C5)
　　　　　　　　　　　　　　　     （D）</t>
    <phoneticPr fontId="1"/>
  </si>
  <si>
    <t>(D)のうち常勤（注３）の職員数 
　　　　　　　　　　　　　　　     （E）</t>
    <phoneticPr fontId="1"/>
  </si>
  <si>
    <t xml:space="preserve">（表３）の（N）から転記   </t>
    <phoneticPr fontId="1"/>
  </si>
  <si>
    <t xml:space="preserve">（表３）の（O）から転記    </t>
    <phoneticPr fontId="1"/>
  </si>
  <si>
    <t>職種等
（①～④）</t>
    <phoneticPr fontId="1"/>
  </si>
  <si>
    <t xml:space="preserve">１日の勤務時間  </t>
    <phoneticPr fontId="1"/>
  </si>
  <si>
    <t>１ヶ月の勤務日数</t>
  </si>
  <si>
    <t xml:space="preserve">１ヶ月の
勤務時間数合計  </t>
    <rPh sb="2" eb="3">
      <t>ゲツ</t>
    </rPh>
    <rPh sb="9" eb="10">
      <t>スウ</t>
    </rPh>
    <rPh sb="10" eb="12">
      <t>ゴウケイ</t>
    </rPh>
    <phoneticPr fontId="1"/>
  </si>
  <si>
    <t>②看護師等</t>
  </si>
  <si>
    <t>①～③小計</t>
  </si>
  <si>
    <t>(K)</t>
    <phoneticPr fontId="1"/>
  </si>
  <si>
    <t>④子育て
　  支援員等</t>
    <rPh sb="8" eb="11">
      <t>シエンイン</t>
    </rPh>
    <rPh sb="11" eb="12">
      <t>トウ</t>
    </rPh>
    <phoneticPr fontId="1"/>
  </si>
  <si>
    <t>①～④合計</t>
  </si>
  <si>
    <t>(L)</t>
    <phoneticPr fontId="1"/>
  </si>
  <si>
    <t>常勤職員の１ヶ月
の勤務時間数</t>
    <rPh sb="10" eb="12">
      <t>キンム</t>
    </rPh>
    <rPh sb="12" eb="15">
      <t>ジカンスウ</t>
    </rPh>
    <phoneticPr fontId="1"/>
  </si>
  <si>
    <t>(M)</t>
  </si>
  <si>
    <t>（小数点以下切り捨て）</t>
    <rPh sb="1" eb="4">
      <t>ショウスウテン</t>
    </rPh>
    <rPh sb="4" eb="6">
      <t>イカ</t>
    </rPh>
    <rPh sb="6" eb="7">
      <t>キ</t>
    </rPh>
    <rPh sb="8" eb="9">
      <t>ス</t>
    </rPh>
    <phoneticPr fontId="1"/>
  </si>
  <si>
    <t>(N)【(表２)の(G)に転記】</t>
    <rPh sb="5" eb="6">
      <t>ヒョウ</t>
    </rPh>
    <rPh sb="13" eb="15">
      <t>テンキ</t>
    </rPh>
    <phoneticPr fontId="1"/>
  </si>
  <si>
    <t>(O)【(表２)の(H)に転記】</t>
    <rPh sb="5" eb="6">
      <t>ヒョウ</t>
    </rPh>
    <rPh sb="13" eb="15">
      <t>テンキ</t>
    </rPh>
    <phoneticPr fontId="1"/>
  </si>
  <si>
    <t>　※長期的な指導計画</t>
    <phoneticPr fontId="1"/>
  </si>
  <si>
    <t>　※短期的な指導計画</t>
    <phoneticPr fontId="1"/>
  </si>
  <si>
    <t>　</t>
    <phoneticPr fontId="1"/>
  </si>
  <si>
    <t>　※個別的な指導計画</t>
    <phoneticPr fontId="1"/>
  </si>
  <si>
    <t xml:space="preserve">　・３歳未満児   </t>
    <phoneticPr fontId="1"/>
  </si>
  <si>
    <t>　・障がいのある子ども</t>
    <phoneticPr fontId="1"/>
  </si>
  <si>
    <t>◎年度当初から定員を大きく超過している場合、定員見直しの予定・考え方</t>
    <phoneticPr fontId="1"/>
  </si>
  <si>
    <t>（注）子育て支援員研修のうち地域保育コースの選択科目「地域型保育」または「一時預かり事業」の修了者　　</t>
    <phoneticPr fontId="1"/>
  </si>
  <si>
    <t>ア　 積立資産の取崩し</t>
    <phoneticPr fontId="1"/>
  </si>
  <si>
    <t>イ　積立資産の目的外取崩し</t>
    <phoneticPr fontId="1"/>
  </si>
  <si>
    <t>令和</t>
    <phoneticPr fontId="1"/>
  </si>
  <si>
    <t>氏名</t>
    <rPh sb="0" eb="2">
      <t>シメイ</t>
    </rPh>
    <phoneticPr fontId="1"/>
  </si>
  <si>
    <t>法令遵守責任者　職名</t>
    <rPh sb="8" eb="10">
      <t>ショクメイ</t>
    </rPh>
    <phoneticPr fontId="1"/>
  </si>
  <si>
    <t>休所の有無</t>
    <rPh sb="0" eb="2">
      <t>キュウショ</t>
    </rPh>
    <rPh sb="3" eb="5">
      <t>ウム</t>
    </rPh>
    <phoneticPr fontId="1"/>
  </si>
  <si>
    <t>「有」の場合、休所した日</t>
    <rPh sb="1" eb="2">
      <t>ア</t>
    </rPh>
    <rPh sb="4" eb="6">
      <t>バアイ</t>
    </rPh>
    <rPh sb="7" eb="9">
      <t>キュウショ</t>
    </rPh>
    <rPh sb="11" eb="12">
      <t>ヒ</t>
    </rPh>
    <phoneticPr fontId="1"/>
  </si>
  <si>
    <t>「有」の場合、保護者への周知方法</t>
    <rPh sb="1" eb="2">
      <t>ア</t>
    </rPh>
    <rPh sb="4" eb="6">
      <t>バアイ</t>
    </rPh>
    <rPh sb="7" eb="10">
      <t>ホゴシャ</t>
    </rPh>
    <rPh sb="12" eb="14">
      <t>シュウチ</t>
    </rPh>
    <rPh sb="14" eb="16">
      <t>ホウホウ</t>
    </rPh>
    <phoneticPr fontId="1"/>
  </si>
  <si>
    <t>苦情解決責任者の職名</t>
    <phoneticPr fontId="1"/>
  </si>
  <si>
    <t>苦情受付担当者の職名</t>
    <phoneticPr fontId="1"/>
  </si>
  <si>
    <t>整備されている装置器具等</t>
    <phoneticPr fontId="1"/>
  </si>
  <si>
    <t>消火器</t>
    <rPh sb="0" eb="3">
      <t>ショウカキ</t>
    </rPh>
    <phoneticPr fontId="1"/>
  </si>
  <si>
    <t>個</t>
    <rPh sb="0" eb="1">
      <t>コ</t>
    </rPh>
    <phoneticPr fontId="1"/>
  </si>
  <si>
    <t>屋内消火栓</t>
    <phoneticPr fontId="1"/>
  </si>
  <si>
    <t>屋外消火栓</t>
    <phoneticPr fontId="1"/>
  </si>
  <si>
    <t>熱感知</t>
    <phoneticPr fontId="1"/>
  </si>
  <si>
    <t>煙感知</t>
    <phoneticPr fontId="1"/>
  </si>
  <si>
    <t>電気火災警報装置</t>
    <phoneticPr fontId="1"/>
  </si>
  <si>
    <t>警鐘</t>
    <phoneticPr fontId="1"/>
  </si>
  <si>
    <t>拡声器</t>
    <phoneticPr fontId="1"/>
  </si>
  <si>
    <t>サイレン</t>
    <phoneticPr fontId="1"/>
  </si>
  <si>
    <t>非常ベル</t>
    <rPh sb="0" eb="2">
      <t>ヒジョウ</t>
    </rPh>
    <phoneticPr fontId="1"/>
  </si>
  <si>
    <t>避難はしご</t>
    <phoneticPr fontId="1"/>
  </si>
  <si>
    <t>タラップ</t>
    <phoneticPr fontId="1"/>
  </si>
  <si>
    <t>滑り台</t>
    <rPh sb="0" eb="1">
      <t>スベ</t>
    </rPh>
    <rPh sb="2" eb="3">
      <t>ダイ</t>
    </rPh>
    <phoneticPr fontId="1"/>
  </si>
  <si>
    <t>非常口</t>
    <rPh sb="0" eb="3">
      <t>ヒジョウグチ</t>
    </rPh>
    <phoneticPr fontId="1"/>
  </si>
  <si>
    <t>誘導標識</t>
    <rPh sb="0" eb="2">
      <t>ユウドウ</t>
    </rPh>
    <rPh sb="2" eb="4">
      <t>ヒョウシキ</t>
    </rPh>
    <phoneticPr fontId="1"/>
  </si>
  <si>
    <t>□</t>
  </si>
  <si>
    <t>加入している場合、その内容</t>
    <phoneticPr fontId="1"/>
  </si>
  <si>
    <t>加入してない場合、その理由</t>
    <phoneticPr fontId="1"/>
  </si>
  <si>
    <t>月</t>
    <rPh sb="0" eb="1">
      <t>ゲツ</t>
    </rPh>
    <phoneticPr fontId="1"/>
  </si>
  <si>
    <t>直近の報告年月日：</t>
    <rPh sb="3" eb="5">
      <t>ホウコク</t>
    </rPh>
    <rPh sb="5" eb="8">
      <t>ネンガッピ</t>
    </rPh>
    <phoneticPr fontId="1"/>
  </si>
  <si>
    <t xml:space="preserve"> 午前のおやつ</t>
    <phoneticPr fontId="1"/>
  </si>
  <si>
    <t>有りの場合の金額</t>
    <rPh sb="0" eb="1">
      <t>ア</t>
    </rPh>
    <rPh sb="3" eb="5">
      <t>バアイ</t>
    </rPh>
    <rPh sb="6" eb="8">
      <t>キンガク</t>
    </rPh>
    <phoneticPr fontId="1"/>
  </si>
  <si>
    <t>取崩の有無</t>
    <rPh sb="0" eb="2">
      <t>トリクズシ</t>
    </rPh>
    <rPh sb="3" eb="5">
      <t>ウム</t>
    </rPh>
    <phoneticPr fontId="1"/>
  </si>
  <si>
    <t>取り崩し金額（円）</t>
    <rPh sb="0" eb="1">
      <t>ト</t>
    </rPh>
    <rPh sb="2" eb="3">
      <t>クズ</t>
    </rPh>
    <rPh sb="4" eb="6">
      <t>キンガク</t>
    </rPh>
    <rPh sb="7" eb="8">
      <t>エン</t>
    </rPh>
    <phoneticPr fontId="1"/>
  </si>
  <si>
    <t>繰入額（円）</t>
    <rPh sb="0" eb="2">
      <t>クリイレ</t>
    </rPh>
    <rPh sb="2" eb="3">
      <t>ガク</t>
    </rPh>
    <rPh sb="4" eb="5">
      <t>エン</t>
    </rPh>
    <phoneticPr fontId="1"/>
  </si>
  <si>
    <t>施設所在地</t>
    <rPh sb="0" eb="2">
      <t>シセツ</t>
    </rPh>
    <rPh sb="2" eb="5">
      <t>ショザイチ</t>
    </rPh>
    <phoneticPr fontId="1"/>
  </si>
  <si>
    <t>監査調書</t>
    <rPh sb="0" eb="2">
      <t>カンサ</t>
    </rPh>
    <rPh sb="2" eb="4">
      <t>チョウショ</t>
    </rPh>
    <phoneticPr fontId="1"/>
  </si>
  <si>
    <t>項目</t>
    <rPh sb="0" eb="2">
      <t>コウモク</t>
    </rPh>
    <phoneticPr fontId="1"/>
  </si>
  <si>
    <t>シート名</t>
    <rPh sb="3" eb="4">
      <t>メイ</t>
    </rPh>
    <phoneticPr fontId="1"/>
  </si>
  <si>
    <t>セル番地</t>
    <rPh sb="2" eb="4">
      <t>バンチ</t>
    </rPh>
    <phoneticPr fontId="1"/>
  </si>
  <si>
    <t>データ</t>
    <phoneticPr fontId="1"/>
  </si>
  <si>
    <t>表紙</t>
    <rPh sb="0" eb="2">
      <t>ヒョウシ</t>
    </rPh>
    <phoneticPr fontId="1"/>
  </si>
  <si>
    <t>メールアドレス</t>
    <phoneticPr fontId="1"/>
  </si>
  <si>
    <r>
      <t>１号</t>
    </r>
    <r>
      <rPr>
        <strike/>
        <sz val="11"/>
        <color rgb="FFFF0000"/>
        <rFont val="游ゴシック"/>
        <family val="3"/>
        <charset val="128"/>
      </rPr>
      <t/>
    </r>
    <rPh sb="1" eb="2">
      <t>ゴウ</t>
    </rPh>
    <phoneticPr fontId="1"/>
  </si>
  <si>
    <t>配置基準</t>
    <rPh sb="0" eb="2">
      <t>ハイチ</t>
    </rPh>
    <rPh sb="2" eb="4">
      <t>キジュン</t>
    </rPh>
    <phoneticPr fontId="1"/>
  </si>
  <si>
    <t>区　分</t>
    <rPh sb="0" eb="1">
      <t>ク</t>
    </rPh>
    <rPh sb="2" eb="3">
      <t>ブン</t>
    </rPh>
    <phoneticPr fontId="1"/>
  </si>
  <si>
    <t>名</t>
    <rPh sb="0" eb="1">
      <t>メイ</t>
    </rPh>
    <phoneticPr fontId="1"/>
  </si>
  <si>
    <t>【表１】</t>
    <rPh sb="1" eb="2">
      <t>ヒョウ</t>
    </rPh>
    <phoneticPr fontId="1"/>
  </si>
  <si>
    <t>監査前月</t>
    <phoneticPr fontId="1"/>
  </si>
  <si>
    <t>月１日現在</t>
    <phoneticPr fontId="1"/>
  </si>
  <si>
    <t>【表２】</t>
    <rPh sb="1" eb="2">
      <t>ヒョウ</t>
    </rPh>
    <phoneticPr fontId="1"/>
  </si>
  <si>
    <t>【表３】</t>
    <rPh sb="1" eb="2">
      <t>ヒョウ</t>
    </rPh>
    <phoneticPr fontId="1"/>
  </si>
  <si>
    <t>【表４】</t>
    <rPh sb="1" eb="2">
      <t>ヒョウ</t>
    </rPh>
    <phoneticPr fontId="1"/>
  </si>
  <si>
    <t>①②③に係る
　常勤換算後の人数
　　　　　＝(K)÷(M)</t>
    <rPh sb="4" eb="5">
      <t>カカ</t>
    </rPh>
    <rPh sb="8" eb="10">
      <t>ジョウキン</t>
    </rPh>
    <rPh sb="10" eb="12">
      <t>カンサン</t>
    </rPh>
    <rPh sb="12" eb="13">
      <t>ゴ</t>
    </rPh>
    <rPh sb="14" eb="16">
      <t>ニンズウ</t>
    </rPh>
    <phoneticPr fontId="1"/>
  </si>
  <si>
    <t>①②③④に係る
　常勤換算後の人数
　　　　　＝(L)÷(M)</t>
    <rPh sb="5" eb="6">
      <t>カカ</t>
    </rPh>
    <rPh sb="9" eb="11">
      <t>ジョウキン</t>
    </rPh>
    <rPh sb="11" eb="13">
      <t>カンサン</t>
    </rPh>
    <rPh sb="13" eb="14">
      <t>ゴ</t>
    </rPh>
    <rPh sb="15" eb="17">
      <t>ニンズウ</t>
    </rPh>
    <phoneticPr fontId="1"/>
  </si>
  <si>
    <t>2歳児</t>
  </si>
  <si>
    <t>施設の面積(㎡)</t>
    <rPh sb="0" eb="2">
      <t>シセツ</t>
    </rPh>
    <rPh sb="3" eb="5">
      <t>メンセキ</t>
    </rPh>
    <phoneticPr fontId="1"/>
  </si>
  <si>
    <t>4歳児</t>
    <phoneticPr fontId="1"/>
  </si>
  <si>
    <t>6歳児</t>
    <phoneticPr fontId="1"/>
  </si>
  <si>
    <t>○３歳未満児の喫食開始時間</t>
    <phoneticPr fontId="1"/>
  </si>
  <si>
    <t>○３歳以上児の喫食開始時間</t>
    <phoneticPr fontId="1"/>
  </si>
  <si>
    <t>○次の諸帳簿は整備されているか</t>
    <phoneticPr fontId="1"/>
  </si>
  <si>
    <t>○現金、預貯金通帳及び通帳印鑑について、各保管責任者の管理の下で施錠のできる別々の金庫等で適切に保管されているか</t>
    <phoneticPr fontId="1"/>
  </si>
  <si>
    <t>(６) 乳児、満１･２歳児及び満３歳以上児の区分ごとの利用定員</t>
    <phoneticPr fontId="1"/>
  </si>
  <si>
    <t>(８) 緊急時等における対応方法</t>
    <phoneticPr fontId="1"/>
  </si>
  <si>
    <t>(９) 非常災害対策</t>
    <phoneticPr fontId="1"/>
  </si>
  <si>
    <t>(10) 虐待の防止のための措置に関する事項</t>
    <phoneticPr fontId="1"/>
  </si>
  <si>
    <t>◎確認を受けている施設又は事業所の数が20以上の場合、業務が法令に適合することを確保するための規程を整備し、市町村長等に届け出ているか</t>
    <phoneticPr fontId="1"/>
  </si>
  <si>
    <t xml:space="preserve">(注)確認を受けている全ての教育・保育施設等が一の市町村区域に所在の場合は市町村長、2以上の都道府県に所在する場合は内閣総理大臣、その他の場合は知事あての届出　
　　  </t>
    <phoneticPr fontId="1"/>
  </si>
  <si>
    <t>○産前産後休暇日数</t>
    <phoneticPr fontId="1"/>
  </si>
  <si>
    <t>産前</t>
    <phoneticPr fontId="1"/>
  </si>
  <si>
    <t>③特例３（保育所、認定こども園において常勤２年相当の保育業務従事経験がある子育て支援員(注)又は家庭的保育者を活用）の利用</t>
    <phoneticPr fontId="1"/>
  </si>
  <si>
    <t>例</t>
    <rPh sb="0" eb="1">
      <t>レイ</t>
    </rPh>
    <phoneticPr fontId="1"/>
  </si>
  <si>
    <t>○苦情解決の仕組み等（責任者・担当者、第三者委員の氏名・連絡先、仕組み）を施設内掲示・パンフレットの配布等の方法により、保護者・職員に周知しているか</t>
    <phoneticPr fontId="1"/>
  </si>
  <si>
    <t>自動火災報知装置</t>
    <phoneticPr fontId="1"/>
  </si>
  <si>
    <t>（</t>
    <phoneticPr fontId="1"/>
  </si>
  <si>
    <t>）</t>
    <phoneticPr fontId="1"/>
  </si>
  <si>
    <t xml:space="preserve">非常電源付 </t>
    <phoneticPr fontId="1"/>
  </si>
  <si>
    <t>スプリンクラー設備</t>
    <phoneticPr fontId="1"/>
  </si>
  <si>
    <t>）</t>
    <phoneticPr fontId="1"/>
  </si>
  <si>
    <t>（</t>
    <phoneticPr fontId="1"/>
  </si>
  <si>
    <t>◎上記のうち、死亡事故や治療に要する期間が30日以上の負傷や疾病を伴う重篤な事故等が発生した場合、市町村担当課に事故の報告をしているか</t>
    <phoneticPr fontId="1"/>
  </si>
  <si>
    <t>◎事故が発生した場合又はそれに至る危険性がある事態が生じた場合に、その状況及び対応等の記録・報告を行うほか、その分析を通じた改善策を職員に周知徹底しているか</t>
    <phoneticPr fontId="1"/>
  </si>
  <si>
    <t>防火管理者　職名：</t>
    <phoneticPr fontId="1"/>
  </si>
  <si>
    <t>・地震</t>
    <phoneticPr fontId="1"/>
  </si>
  <si>
    <t>・児童簿</t>
    <phoneticPr fontId="1"/>
  </si>
  <si>
    <t>・保育指導日誌</t>
    <phoneticPr fontId="1"/>
  </si>
  <si>
    <t>・事務日誌</t>
    <phoneticPr fontId="1"/>
  </si>
  <si>
    <t>・経過記録簿</t>
    <phoneticPr fontId="1"/>
  </si>
  <si>
    <t>○園外保育を行う際、危険な場所、設備等を把握するとともに、携帯電話等による連絡体制を確保しているか</t>
    <phoneticPr fontId="1"/>
  </si>
  <si>
    <t>　※ただし、栄養出納表で食塩摂取状況が確認できる場合は省略できる</t>
    <phoneticPr fontId="1"/>
  </si>
  <si>
    <t>（注）関税暫定措置法により軽減税率等が適用されているスキムミルクを使用している場合</t>
    <phoneticPr fontId="1"/>
  </si>
  <si>
    <t>○食器類の衛生管理に努めているか</t>
    <phoneticPr fontId="1"/>
  </si>
  <si>
    <t>○食中毒が発生した場合に備えてマニュアルを作成するなど、対応策を定めているか</t>
    <phoneticPr fontId="1"/>
  </si>
  <si>
    <t>○調理員に対し、毎日健康状態を確認しているか</t>
    <phoneticPr fontId="1"/>
  </si>
  <si>
    <t xml:space="preserve">○原材料及び調理済み食品を食品ごとに50ｇ程度ずつを清潔な保存食容器（ビニール袋等）に入れて保存しているか </t>
    <phoneticPr fontId="1"/>
  </si>
  <si>
    <t>表紙</t>
    <rPh sb="0" eb="2">
      <t>ヒョウシ</t>
    </rPh>
    <phoneticPr fontId="1"/>
  </si>
  <si>
    <t>監査調書</t>
    <rPh sb="0" eb="2">
      <t>カンサ</t>
    </rPh>
    <rPh sb="2" eb="4">
      <t>チョウショ</t>
    </rPh>
    <phoneticPr fontId="1"/>
  </si>
  <si>
    <t>表１</t>
    <rPh sb="0" eb="1">
      <t>ヒョウ</t>
    </rPh>
    <phoneticPr fontId="1"/>
  </si>
  <si>
    <t>表２</t>
    <rPh sb="0" eb="1">
      <t>ヒョウ</t>
    </rPh>
    <phoneticPr fontId="1"/>
  </si>
  <si>
    <t>標準時間
認定</t>
    <rPh sb="0" eb="3">
      <t>ヒョウジュンジ</t>
    </rPh>
    <phoneticPr fontId="1"/>
  </si>
  <si>
    <t>短時間
認定</t>
    <rPh sb="0" eb="3">
      <t>タンジカン</t>
    </rPh>
    <phoneticPr fontId="1"/>
  </si>
  <si>
    <t>標準時間
認定</t>
    <rPh sb="0" eb="2">
      <t>ヒョウジュン</t>
    </rPh>
    <rPh sb="2" eb="4">
      <t>ジカン</t>
    </rPh>
    <rPh sb="5" eb="7">
      <t>ニンテイ</t>
    </rPh>
    <phoneticPr fontId="1"/>
  </si>
  <si>
    <t>短時間
認定</t>
    <rPh sb="0" eb="3">
      <t>タンジカン</t>
    </rPh>
    <rPh sb="4" eb="6">
      <t>ニンテイ</t>
    </rPh>
    <phoneticPr fontId="1"/>
  </si>
  <si>
    <t>調理員</t>
    <phoneticPr fontId="1"/>
  </si>
  <si>
    <t>表３</t>
    <rPh sb="0" eb="1">
      <t>ヒョウ</t>
    </rPh>
    <phoneticPr fontId="1"/>
  </si>
  <si>
    <t>表４</t>
    <rPh sb="0" eb="1">
      <t>ヒョウ</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</si>
  <si>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</si>
  <si>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職員名簿</t>
    <rPh sb="0" eb="2">
      <t>ショクイン</t>
    </rPh>
    <rPh sb="2" eb="4">
      <t>メイボ</t>
    </rPh>
    <phoneticPr fontId="1"/>
  </si>
  <si>
    <t>幼保連携型認定こども園監査調書</t>
    <rPh sb="0" eb="7">
      <t>ヨウホレンケイガタニンテイ</t>
    </rPh>
    <rPh sb="10" eb="11">
      <t>エン</t>
    </rPh>
    <phoneticPr fontId="1"/>
  </si>
  <si>
    <t>（１）園則及び運営規程（重要事項に関する規程）</t>
    <phoneticPr fontId="1"/>
  </si>
  <si>
    <t>(３) 職員の職種、員数及び職務の内容（職員組織に関する事項）</t>
    <phoneticPr fontId="1"/>
  </si>
  <si>
    <t>(２) 提供する教育・保育の内容
　（教育課程その他の教育及び保育の内容、保護者に対する子育ての支援の内容）</t>
    <phoneticPr fontId="1"/>
  </si>
  <si>
    <t>(４) 保育の提供を行う日及び時間並びに提供を行わない日
　（学年、学期、教育・保育を行う日時数、教育・保育を行わない日、開園時間）</t>
    <phoneticPr fontId="1"/>
  </si>
  <si>
    <t>(５) 保護者から受領する費用の種類、支払を求める理由及びその額
　（保育料その他の費用徴収に関する事項）</t>
    <phoneticPr fontId="1"/>
  </si>
  <si>
    <t>２　幼保連携型認定こども園の体制</t>
    <rPh sb="2" eb="9">
      <t>ヨウホレンケイガタニンテイ</t>
    </rPh>
    <rPh sb="12" eb="13">
      <t>エン</t>
    </rPh>
    <phoneticPr fontId="1"/>
  </si>
  <si>
    <t>（１）保育（2号・3号認定）に係る利用定員</t>
    <phoneticPr fontId="1"/>
  </si>
  <si>
    <t>◎保育に係る定員と入所児童数の推移</t>
    <phoneticPr fontId="1"/>
  </si>
  <si>
    <t>◎教育に係る定員と入所児童数の推移</t>
    <phoneticPr fontId="1"/>
  </si>
  <si>
    <t>（２）教育(1号認定)に係る利用定員</t>
    <phoneticPr fontId="1"/>
  </si>
  <si>
    <t>○園長は資格要件を満たしているか</t>
    <phoneticPr fontId="1"/>
  </si>
  <si>
    <t>○副園長・教頭を配置しているか</t>
    <phoneticPr fontId="1"/>
  </si>
  <si>
    <t>○副園長・教頭を配置している場合、資格要件を満たしているか</t>
    <phoneticPr fontId="1"/>
  </si>
  <si>
    <t>○保育教諭の勤務体制【監査前月現在の平均的配置】</t>
    <phoneticPr fontId="1"/>
  </si>
  <si>
    <t>○園児が在所する全時間帯において保育教諭が複数配置されているか</t>
    <phoneticPr fontId="1"/>
  </si>
  <si>
    <t>○保育教諭の配置において、次の特例１、２、３のいずれかを利用しているか</t>
    <phoneticPr fontId="1"/>
  </si>
  <si>
    <t>①特例１（朝夕等の園児が少数となる時間帯（園児数に応じた保育教諭必要数が1名となる時間帯）において、保育教諭1人に加え、「子育て支援員(注)」または「家庭的保育者」または「保育所、認定こども園において常勤1年相当の保育業務従事経験があり、かつ８時間以上の研修を受講した者」を活用）の利用</t>
    <phoneticPr fontId="1"/>
  </si>
  <si>
    <t>〇「有」の場合、２／３保育教諭要件は満たしているか</t>
    <phoneticPr fontId="1"/>
  </si>
  <si>
    <t>○嘱託医及び嘱託歯科医並びに嘱託薬剤師を置いているか</t>
    <phoneticPr fontId="1"/>
  </si>
  <si>
    <t>◎職員及び認定こども園の課題を踏まえた研修が計画的に実施されているか</t>
    <rPh sb="5" eb="7">
      <t>ニンテイ</t>
    </rPh>
    <rPh sb="10" eb="11">
      <t>エン</t>
    </rPh>
    <phoneticPr fontId="1"/>
  </si>
  <si>
    <t>（３） 園長・副園長の状況　  ★確認資料：出勤簿、給与台帳</t>
    <phoneticPr fontId="1"/>
  </si>
  <si>
    <t>（４） 職員の配置状況</t>
    <phoneticPr fontId="1"/>
  </si>
  <si>
    <t>（６） 職員研修の状況</t>
    <phoneticPr fontId="1"/>
  </si>
  <si>
    <t>（７） 組織      　　 ★確認資料：業務分担表、職員会議録</t>
    <phoneticPr fontId="1"/>
  </si>
  <si>
    <t>（９） 苦情解決の仕組み     ★確認資料：苦情解決処理要領、苦情処理記録、掲示物、園だより等</t>
    <phoneticPr fontId="1"/>
  </si>
  <si>
    <t>（１０） 一人ひとりの子どもを尊重する取組</t>
    <phoneticPr fontId="1"/>
  </si>
  <si>
    <t>（１１）秘密の保持、個人情報の保護</t>
    <phoneticPr fontId="1"/>
  </si>
  <si>
    <t>（１２） 福祉サービスの質の向上のための措置等</t>
    <phoneticPr fontId="1"/>
  </si>
  <si>
    <t>◎認定こども園として自らその提供する保育の質の評価を行い、常にその改善を図っているか</t>
    <phoneticPr fontId="1"/>
  </si>
  <si>
    <t xml:space="preserve">（２）環境衛生   </t>
    <rPh sb="3" eb="5">
      <t>カンキョウ</t>
    </rPh>
    <rPh sb="5" eb="7">
      <t>エイセイ</t>
    </rPh>
    <phoneticPr fontId="1"/>
  </si>
  <si>
    <t>（３） 施設内外の保安</t>
    <rPh sb="4" eb="6">
      <t>シセツ</t>
    </rPh>
    <phoneticPr fontId="1"/>
  </si>
  <si>
    <t>４　教育・保育の状況</t>
    <rPh sb="2" eb="4">
      <t>キョウイク</t>
    </rPh>
    <phoneticPr fontId="1"/>
  </si>
  <si>
    <t>（１）教育及び保育の内容に関する全体的な計画、指導計画の策定の状況      ★確認資料：各計画</t>
    <phoneticPr fontId="1"/>
  </si>
  <si>
    <t>◎教育及び保育の内容に関する全体的な計画が作成されているか</t>
    <phoneticPr fontId="1"/>
  </si>
  <si>
    <t>・出席簿</t>
    <phoneticPr fontId="1"/>
  </si>
  <si>
    <t>・園児指導要録</t>
    <rPh sb="1" eb="3">
      <t>エンジ</t>
    </rPh>
    <rPh sb="3" eb="5">
      <t>シドウ</t>
    </rPh>
    <phoneticPr fontId="1"/>
  </si>
  <si>
    <t>○登降所時、園児の状況について保護者から引継ぎが行われているか</t>
    <phoneticPr fontId="1"/>
  </si>
  <si>
    <t>・園だより、給食だより</t>
    <rPh sb="1" eb="2">
      <t>エン</t>
    </rPh>
    <phoneticPr fontId="1"/>
  </si>
  <si>
    <t>○園児に対し、犯罪や事故から身を守るための注意事項を職員が指導しているか</t>
    <rPh sb="1" eb="3">
      <t>エンジ</t>
    </rPh>
    <phoneticPr fontId="1"/>
  </si>
  <si>
    <t>６　健康管理の状況</t>
    <phoneticPr fontId="1"/>
  </si>
  <si>
    <t>・親子相互の交流の場を開設し、子育てに関する相談に応じ、必要な情報提供等を行う</t>
    <phoneticPr fontId="1"/>
  </si>
  <si>
    <t>・家庭に職員を派遣し、子育てに関する保護者からの相談に応じ、必要な情報提供等を行う</t>
    <phoneticPr fontId="1"/>
  </si>
  <si>
    <t>・保護者の疾病等により家庭での保育が一時的に困難となった子どもの保護を行う</t>
    <phoneticPr fontId="1"/>
  </si>
  <si>
    <t>・子育て支援を希望する保護者と、子育て支援を実施する者との間の連絡及び調整を行う</t>
    <phoneticPr fontId="1"/>
  </si>
  <si>
    <t>・地域の子育て支援を行う者に対する必要な情報の提供及び助言を行う</t>
    <phoneticPr fontId="1"/>
  </si>
  <si>
    <t>・健康診断当日に欠席した園児への対応方法</t>
    <rPh sb="12" eb="14">
      <t>エンジ</t>
    </rPh>
    <phoneticPr fontId="1"/>
  </si>
  <si>
    <t>・園児の健康診断は年月齢に応じた検査項目が実施されているか</t>
    <rPh sb="1" eb="3">
      <t>エンジ</t>
    </rPh>
    <phoneticPr fontId="1"/>
  </si>
  <si>
    <t>（２） 園児の健康状態の把握</t>
    <rPh sb="4" eb="6">
      <t>エンジ</t>
    </rPh>
    <phoneticPr fontId="1"/>
  </si>
  <si>
    <t>（３） 園児の衛生管理</t>
    <rPh sb="4" eb="6">
      <t>エンジ</t>
    </rPh>
    <phoneticPr fontId="1"/>
  </si>
  <si>
    <t>◎在園中に体調不良となった園児への対応はどのようにしているか</t>
    <rPh sb="1" eb="3">
      <t>ザイエン</t>
    </rPh>
    <rPh sb="13" eb="15">
      <t>エンジ</t>
    </rPh>
    <phoneticPr fontId="1"/>
  </si>
  <si>
    <t>７　給食の状況</t>
    <phoneticPr fontId="1"/>
  </si>
  <si>
    <t>○離乳食やおやつも含め、園児と同じものが園児の喫食前に検食されているか</t>
    <rPh sb="12" eb="14">
      <t>エンジ</t>
    </rPh>
    <rPh sb="20" eb="22">
      <t>エンジ</t>
    </rPh>
    <phoneticPr fontId="1"/>
  </si>
  <si>
    <t>９　収入・支出手続</t>
    <phoneticPr fontId="1"/>
  </si>
  <si>
    <t>10　月次報告</t>
    <phoneticPr fontId="1"/>
  </si>
  <si>
    <t>（11）保存食</t>
    <phoneticPr fontId="1"/>
  </si>
  <si>
    <t>（１） 子育て支援事業の実施状況</t>
    <rPh sb="4" eb="6">
      <t>コソダ</t>
    </rPh>
    <rPh sb="7" eb="9">
      <t>シエン</t>
    </rPh>
    <rPh sb="9" eb="11">
      <t>ジギョウ</t>
    </rPh>
    <rPh sb="12" eb="14">
      <t>ジッシ</t>
    </rPh>
    <rPh sb="14" eb="16">
      <t>ジョウキョウ</t>
    </rPh>
    <phoneticPr fontId="1"/>
  </si>
  <si>
    <t>（１） 拠点(サービス)区分間繰入金収入、拠点(サービス)区分間繰入金支出等</t>
    <rPh sb="37" eb="38">
      <t>トウ</t>
    </rPh>
    <phoneticPr fontId="1"/>
  </si>
  <si>
    <t>名　２・３号</t>
    <rPh sb="0" eb="1">
      <t>メイ</t>
    </rPh>
    <rPh sb="5" eb="6">
      <t>ゴウ</t>
    </rPh>
    <phoneticPr fontId="1"/>
  </si>
  <si>
    <t>名）</t>
    <rPh sb="0" eb="1">
      <t>メイ</t>
    </rPh>
    <phoneticPr fontId="1"/>
  </si>
  <si>
    <t>＊年度途中に３歳の誕生日を迎え、１号認定を受けた子ども（満3歳児）については、「満３歳児対応加配加算」の認定を受けている場合は２歳児欄に、そうでない場合は３歳児欄に記入。</t>
    <phoneticPr fontId="1"/>
  </si>
  <si>
    <t>⇒（１号</t>
    <rPh sb="3" eb="4">
      <t>ゴウ</t>
    </rPh>
    <phoneticPr fontId="1"/>
  </si>
  <si>
    <t>保育教諭
（人）</t>
    <rPh sb="2" eb="4">
      <t>キョウユ</t>
    </rPh>
    <rPh sb="6" eb="7">
      <t>ニン</t>
    </rPh>
    <phoneticPr fontId="1"/>
  </si>
  <si>
    <t>園児数（人）</t>
    <rPh sb="0" eb="2">
      <t>エンジ</t>
    </rPh>
    <phoneticPr fontId="1"/>
  </si>
  <si>
    <t xml:space="preserve">下記に該当する場合は保育教諭定数に加えて
常勤または非常勤保育教諭数を計上 </t>
    <phoneticPr fontId="1"/>
  </si>
  <si>
    <t>休憩保育教諭
【私立】の保育定員90名以下の場合は１人</t>
    <rPh sb="0" eb="2">
      <t>キュウケイ</t>
    </rPh>
    <rPh sb="2" eb="4">
      <t>ホイク</t>
    </rPh>
    <rPh sb="4" eb="6">
      <t>キョウユ</t>
    </rPh>
    <rPh sb="8" eb="10">
      <t>シリツ</t>
    </rPh>
    <rPh sb="12" eb="14">
      <t>ホイク</t>
    </rPh>
    <rPh sb="14" eb="16">
      <t>テイイン</t>
    </rPh>
    <rPh sb="18" eb="19">
      <t>メイ</t>
    </rPh>
    <rPh sb="19" eb="21">
      <t>イカ</t>
    </rPh>
    <rPh sb="22" eb="24">
      <t>バアイ</t>
    </rPh>
    <rPh sb="26" eb="27">
      <t>ニン</t>
    </rPh>
    <phoneticPr fontId="1"/>
  </si>
  <si>
    <t>主幹保育教諭等を専任化させるための代替保育教諭等
【私立】については２人（１人は非常勤可）</t>
    <rPh sb="0" eb="2">
      <t>シュカン</t>
    </rPh>
    <rPh sb="2" eb="4">
      <t>ホイク</t>
    </rPh>
    <rPh sb="4" eb="6">
      <t>キョウユ</t>
    </rPh>
    <rPh sb="6" eb="7">
      <t>トウ</t>
    </rPh>
    <rPh sb="8" eb="10">
      <t>センニン</t>
    </rPh>
    <rPh sb="10" eb="11">
      <t>カ</t>
    </rPh>
    <rPh sb="17" eb="19">
      <t>ダイタイ</t>
    </rPh>
    <rPh sb="19" eb="21">
      <t>ホイク</t>
    </rPh>
    <rPh sb="21" eb="24">
      <t>キョウユナド</t>
    </rPh>
    <rPh sb="26" eb="28">
      <t>シリツ</t>
    </rPh>
    <rPh sb="35" eb="36">
      <t>ニン</t>
    </rPh>
    <rPh sb="38" eb="39">
      <t>ニン</t>
    </rPh>
    <rPh sb="40" eb="43">
      <t>ヒジョウキン</t>
    </rPh>
    <rPh sb="43" eb="44">
      <t>カ</t>
    </rPh>
    <phoneticPr fontId="1"/>
  </si>
  <si>
    <t xml:space="preserve"> （注２）施設全体の利用定員に占める標準時間認定を受けた子どもの人数の割合が低い場合は非常勤の保育教諭として差し支えない。</t>
    <rPh sb="49" eb="51">
      <t>キョウユ</t>
    </rPh>
    <phoneticPr fontId="1"/>
  </si>
  <si>
    <t>下記に該当する場合は保育教諭数等を計上</t>
    <rPh sb="12" eb="14">
      <t>キョウユ</t>
    </rPh>
    <phoneticPr fontId="1"/>
  </si>
  <si>
    <t>①保育教諭</t>
    <rPh sb="3" eb="5">
      <t>キョウユ</t>
    </rPh>
    <phoneticPr fontId="1"/>
  </si>
  <si>
    <t>保育士資格あり</t>
    <rPh sb="0" eb="3">
      <t>ホイクシ</t>
    </rPh>
    <rPh sb="3" eb="5">
      <t>シカク</t>
    </rPh>
    <phoneticPr fontId="1"/>
  </si>
  <si>
    <t>保育士資格なし</t>
    <rPh sb="0" eb="3">
      <t>ホイクシ</t>
    </rPh>
    <rPh sb="3" eb="5">
      <t>シカク</t>
    </rPh>
    <phoneticPr fontId="1"/>
  </si>
  <si>
    <t>その他の職員</t>
    <rPh sb="2" eb="3">
      <t>タ</t>
    </rPh>
    <rPh sb="4" eb="6">
      <t>ショクイン</t>
    </rPh>
    <phoneticPr fontId="1"/>
  </si>
  <si>
    <t xml:space="preserve"> 幼保連携型認定こども園の園長   　 (A1）</t>
    <phoneticPr fontId="1"/>
  </si>
  <si>
    <t>（F)の職員の常勤換算後人数    （G）
【①保育教諭②看護師等③教諭の計】</t>
    <rPh sb="4" eb="6">
      <t>ショクイン</t>
    </rPh>
    <rPh sb="7" eb="9">
      <t>ジョウキン</t>
    </rPh>
    <rPh sb="9" eb="11">
      <t>カンサン</t>
    </rPh>
    <rPh sb="11" eb="12">
      <t>ゴ</t>
    </rPh>
    <rPh sb="12" eb="14">
      <t>ニンズウ</t>
    </rPh>
    <rPh sb="26" eb="28">
      <t>キョウユ</t>
    </rPh>
    <phoneticPr fontId="1"/>
  </si>
  <si>
    <t>（注１）　保育教諭配置の特例の対象となる子育て支援員は、子育て支援員研修のうち地域保育コースの選択科目「地域型保育」又は「一時
　　　　預かり事業」の修了者である。　</t>
    <rPh sb="7" eb="9">
      <t>キョウユ</t>
    </rPh>
    <rPh sb="50" eb="51">
      <t>モク</t>
    </rPh>
    <phoneticPr fontId="1"/>
  </si>
  <si>
    <t>（注３）　常勤は、常用労働者のことであり、正規、嘱託、臨時など雇用の形態は問わない。非常勤は、パートタイマー等短時間勤務の保育
    　       教諭や常勤の保育教諭以外の保育教諭のことをいう。</t>
    <rPh sb="76" eb="78">
      <t>キョウユ</t>
    </rPh>
    <rPh sb="84" eb="86">
      <t>キョウユ</t>
    </rPh>
    <rPh sb="91" eb="93">
      <t>キョウユ</t>
    </rPh>
    <phoneticPr fontId="1"/>
  </si>
  <si>
    <t>（注２）　県単一時保育事業については、認可基準に基づき、対象園児の年齢及び人数に応じて、本事業を担当する保育教諭を配置すること。
　　　　 ただし、年間の平均利用児童数が1名を下回る場合には、認可基準及びその他の補助金等の職員配置基準を超えた保育士が配置され
　　　　 ていれば、本事業を担当する保育教諭が配置されていなくても差し支えない。</t>
    <rPh sb="19" eb="21">
      <t>ニンカ</t>
    </rPh>
    <rPh sb="21" eb="23">
      <t>キジュン</t>
    </rPh>
    <rPh sb="30" eb="32">
      <t>エンジ</t>
    </rPh>
    <rPh sb="54" eb="56">
      <t>キョウユ</t>
    </rPh>
    <rPh sb="96" eb="98">
      <t>ニンカ</t>
    </rPh>
    <rPh sb="98" eb="100">
      <t>キジュン</t>
    </rPh>
    <rPh sb="150" eb="152">
      <t>キョウユ</t>
    </rPh>
    <phoneticPr fontId="1"/>
  </si>
  <si>
    <t>保育教諭配置の特例</t>
    <rPh sb="0" eb="2">
      <t>ホイク</t>
    </rPh>
    <rPh sb="2" eb="4">
      <t>キョウユ</t>
    </rPh>
    <rPh sb="4" eb="6">
      <t>ハイチ</t>
    </rPh>
    <rPh sb="7" eb="9">
      <t>トクレイ</t>
    </rPh>
    <phoneticPr fontId="1"/>
  </si>
  <si>
    <t>①保育教諭</t>
    <rPh sb="3" eb="5">
      <t>キョウユ</t>
    </rPh>
    <phoneticPr fontId="1"/>
  </si>
  <si>
    <t>③小学校
  教諭等</t>
    <rPh sb="1" eb="4">
      <t>ショウガッコウ</t>
    </rPh>
    <rPh sb="7" eb="9">
      <t>キョウユ</t>
    </rPh>
    <rPh sb="9" eb="10">
      <t>トウ</t>
    </rPh>
    <phoneticPr fontId="1"/>
  </si>
  <si>
    <t>園児年齢</t>
    <rPh sb="0" eb="2">
      <t>エンジ</t>
    </rPh>
    <phoneticPr fontId="1"/>
  </si>
  <si>
    <t>園児数</t>
    <rPh sb="0" eb="2">
      <t>エンジ</t>
    </rPh>
    <phoneticPr fontId="1"/>
  </si>
  <si>
    <t>○満年齢別の園児数を記入してください。</t>
    <rPh sb="6" eb="8">
      <t>エンジ</t>
    </rPh>
    <phoneticPr fontId="1"/>
  </si>
  <si>
    <t>（１）施設の面積基準の充足状況　★幼保連携型認定こども園台帳、建物の平面図</t>
    <rPh sb="17" eb="24">
      <t>ヨウホレンケイガタニンテイ</t>
    </rPh>
    <rPh sb="27" eb="28">
      <t>エン</t>
    </rPh>
    <phoneticPr fontId="1"/>
  </si>
  <si>
    <t>2学級以下：330＋30×（学級数－1）
3学級以上：400＋80×（学級数－3）</t>
    <phoneticPr fontId="1"/>
  </si>
  <si>
    <t>保育室</t>
    <rPh sb="0" eb="3">
      <t>ホイクシツ</t>
    </rPh>
    <phoneticPr fontId="1"/>
  </si>
  <si>
    <t>遊戯室</t>
    <rPh sb="0" eb="3">
      <t>ユウギシツ</t>
    </rPh>
    <phoneticPr fontId="1"/>
  </si>
  <si>
    <t>○学級数</t>
    <rPh sb="1" eb="4">
      <t>ガッキュウスウ</t>
    </rPh>
    <phoneticPr fontId="1"/>
  </si>
  <si>
    <t>○満２歳以上満３歳未満</t>
    <rPh sb="6" eb="7">
      <t>マン</t>
    </rPh>
    <phoneticPr fontId="1"/>
  </si>
  <si>
    <t>年齢区分等</t>
    <rPh sb="4" eb="5">
      <t>トウ</t>
    </rPh>
    <phoneticPr fontId="1"/>
  </si>
  <si>
    <t>○３歳以上の園児数</t>
    <rPh sb="2" eb="5">
      <t>サイイジョウ</t>
    </rPh>
    <rPh sb="6" eb="8">
      <t>エンジ</t>
    </rPh>
    <rPh sb="8" eb="9">
      <t>スウ</t>
    </rPh>
    <phoneticPr fontId="1"/>
  </si>
  <si>
    <t>人数(名)・学級数</t>
    <rPh sb="0" eb="2">
      <t>ニンズウ</t>
    </rPh>
    <rPh sb="3" eb="4">
      <t>メイ</t>
    </rPh>
    <rPh sb="6" eb="9">
      <t>ガッキュウスウ</t>
    </rPh>
    <phoneticPr fontId="1"/>
  </si>
  <si>
    <t>①平成27年３月31日において幼稚園を設置している者が、当該施設を廃止し、同一の所在場所において、
　当該施設の設備を用いて幼保連携型認定こども園を設置</t>
    <rPh sb="15" eb="18">
      <t>ヨウチエン</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</si>
  <si>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t>②平成27年３月31日において保育所を設置している者が、当該施設を廃止し、同一の所在場所において、
　当該施設の設備を用いて幼保連携型認定こども園を設置</t>
    <rPh sb="15" eb="18">
      <t>ホイクショ</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</si>
  <si>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t>③上記以外</t>
    <rPh sb="1" eb="3">
      <t>ジョウキ</t>
    </rPh>
    <rPh sb="3" eb="5">
      <t>イガイ</t>
    </rPh>
    <phoneticPr fontId="1"/>
  </si>
  <si>
    <t>①</t>
    <phoneticPr fontId="1"/>
  </si>
  <si>
    <t>②</t>
    <phoneticPr fontId="1"/>
  </si>
  <si>
    <t>③</t>
    <phoneticPr fontId="1"/>
  </si>
  <si>
    <t>（①②のうちいずれか大きい方）＋③</t>
    <phoneticPr fontId="1"/>
  </si>
  <si>
    <t>　1学級　　：180
　2学級以上：320＋100×（学級数－2）</t>
    <rPh sb="2" eb="4">
      <t>ガッキュウ</t>
    </rPh>
    <rPh sb="13" eb="15">
      <t>ガッキュウ</t>
    </rPh>
    <rPh sb="15" eb="17">
      <t>イジョウ</t>
    </rPh>
    <rPh sb="27" eb="30">
      <t>ガッキュウスウ</t>
    </rPh>
    <phoneticPr fontId="1"/>
  </si>
  <si>
    <t>○設置状況についてあてはまるものを①～③から選んで記入してください。</t>
    <rPh sb="1" eb="3">
      <t>セッチ</t>
    </rPh>
    <rPh sb="3" eb="5">
      <t>ジョウキョウ</t>
    </rPh>
    <rPh sb="22" eb="23">
      <t>エラ</t>
    </rPh>
    <rPh sb="25" eb="27">
      <t>キニュウ</t>
    </rPh>
    <phoneticPr fontId="1"/>
  </si>
  <si>
    <t>【園舎】</t>
    <rPh sb="1" eb="3">
      <t>エンシャ</t>
    </rPh>
    <phoneticPr fontId="1"/>
  </si>
  <si>
    <t>【園庭】</t>
    <rPh sb="1" eb="3">
      <t>エンテイ</t>
    </rPh>
    <phoneticPr fontId="1"/>
  </si>
  <si>
    <t>○職員が立て替え払いを行っていないか</t>
    <rPh sb="1" eb="3">
      <t>ショクイン</t>
    </rPh>
    <rPh sb="4" eb="5">
      <t>タ</t>
    </rPh>
    <rPh sb="6" eb="7">
      <t>カ</t>
    </rPh>
    <rPh sb="8" eb="9">
      <t>ハラ</t>
    </rPh>
    <rPh sb="11" eb="12">
      <t>オコナ</t>
    </rPh>
    <phoneticPr fontId="1"/>
  </si>
  <si>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</si>
  <si>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</si>
  <si>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r>
      <t>◎福祉サービス第三者</t>
    </r>
    <r>
      <rPr>
        <sz val="11"/>
        <rFont val="游ゴシック"/>
        <family val="3"/>
        <charset val="128"/>
        <scheme val="minor"/>
      </rPr>
      <t xml:space="preserve">評価を受審し、評価結果を公表しているか   </t>
    </r>
    <rPh sb="1" eb="3">
      <t>フクシ</t>
    </rPh>
    <rPh sb="17" eb="19">
      <t>ヒョウカ</t>
    </rPh>
    <phoneticPr fontId="1"/>
  </si>
  <si>
    <r>
      <t xml:space="preserve"> 以下の書類を添付してください。</t>
    </r>
    <r>
      <rPr>
        <b/>
        <sz val="12"/>
        <rFont val="游ゴシック"/>
        <family val="3"/>
        <charset val="128"/>
        <scheme val="minor"/>
      </rPr>
      <t>(データによる提出も可)</t>
    </r>
    <rPh sb="1" eb="3">
      <t>イカ</t>
    </rPh>
    <rPh sb="23" eb="25">
      <t>テイシュツ</t>
    </rPh>
    <rPh sb="26" eb="27">
      <t>カ</t>
    </rPh>
    <phoneticPr fontId="1"/>
  </si>
  <si>
    <t>【表６】</t>
    <rPh sb="1" eb="2">
      <t>ヒョウ</t>
    </rPh>
    <phoneticPr fontId="1"/>
  </si>
  <si>
    <t>○職員の採用、退職の状況</t>
    <rPh sb="1" eb="3">
      <t>ショクイン</t>
    </rPh>
    <rPh sb="4" eb="6">
      <t>サイヨウ</t>
    </rPh>
    <rPh sb="7" eb="9">
      <t>タイショク</t>
    </rPh>
    <rPh sb="10" eb="12">
      <t>ジョウキョウ</t>
    </rPh>
    <phoneticPr fontId="1"/>
  </si>
  <si>
    <t>単位：人</t>
    <rPh sb="0" eb="2">
      <t>タンイ</t>
    </rPh>
    <rPh sb="3" eb="4">
      <t>ヒト</t>
    </rPh>
    <phoneticPr fontId="1"/>
  </si>
  <si>
    <t>看護師</t>
    <rPh sb="0" eb="3">
      <t>カンゴシ</t>
    </rPh>
    <phoneticPr fontId="1"/>
  </si>
  <si>
    <t>調理員　　　　栄養士</t>
    <rPh sb="0" eb="2">
      <t>チョウリ</t>
    </rPh>
    <rPh sb="2" eb="3">
      <t>イン</t>
    </rPh>
    <rPh sb="7" eb="10">
      <t>エイヨウシ</t>
    </rPh>
    <phoneticPr fontId="1"/>
  </si>
  <si>
    <t>事務員</t>
    <rPh sb="0" eb="3">
      <t>ジムイン</t>
    </rPh>
    <phoneticPr fontId="1"/>
  </si>
  <si>
    <t>採用者数</t>
    <rPh sb="0" eb="3">
      <t>サイヨウシャ</t>
    </rPh>
    <rPh sb="3" eb="4">
      <t>スウ</t>
    </rPh>
    <phoneticPr fontId="1"/>
  </si>
  <si>
    <t>（　　）</t>
  </si>
  <si>
    <t>退職者数</t>
    <rPh sb="0" eb="3">
      <t>タイショクシャ</t>
    </rPh>
    <rPh sb="3" eb="4">
      <t>スウ</t>
    </rPh>
    <phoneticPr fontId="1"/>
  </si>
  <si>
    <t>年度末人員</t>
    <rPh sb="0" eb="3">
      <t>ネンドマツ</t>
    </rPh>
    <rPh sb="3" eb="5">
      <t>ジンイン</t>
    </rPh>
    <phoneticPr fontId="1"/>
  </si>
  <si>
    <t>4月1日人員</t>
    <rPh sb="1" eb="2">
      <t>ガツ</t>
    </rPh>
    <rPh sb="2" eb="4">
      <t>ツイタチ</t>
    </rPh>
    <rPh sb="4" eb="6">
      <t>ジンイン</t>
    </rPh>
    <phoneticPr fontId="1"/>
  </si>
  <si>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</si>
  <si>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</si>
  <si>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保育教諭</t>
    <rPh sb="0" eb="2">
      <t>ホイク</t>
    </rPh>
    <rPh sb="2" eb="4">
      <t>キョウユ</t>
    </rPh>
    <phoneticPr fontId="1"/>
  </si>
  <si>
    <t>　　　　　職種　　区分</t>
    <rPh sb="5" eb="7">
      <t>ショクシュ</t>
    </rPh>
    <rPh sb="9" eb="11">
      <t>クブン</t>
    </rPh>
    <phoneticPr fontId="1"/>
  </si>
  <si>
    <t>その他　　　（　　　　）</t>
    <rPh sb="2" eb="3">
      <t>タ</t>
    </rPh>
    <phoneticPr fontId="1"/>
  </si>
  <si>
    <t>【表５】</t>
    <rPh sb="1" eb="2">
      <t>ヒョウ</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</si>
  <si>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</si>
  <si>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</si>
  <si>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</si>
  <si>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t>人数</t>
    <rPh sb="0" eb="2">
      <t>ニンズウ</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</si>
  <si>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</si>
  <si>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</si>
  <si>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記録の有無</t>
    <rPh sb="0" eb="2">
      <t>キロク</t>
    </rPh>
    <rPh sb="3" eb="5">
      <t>ウム</t>
    </rPh>
    <phoneticPr fontId="1"/>
  </si>
  <si>
    <t>研修内容の伝達</t>
    <rPh sb="0" eb="2">
      <t>ケンシュウ</t>
    </rPh>
    <rPh sb="2" eb="4">
      <t>ナイヨウ</t>
    </rPh>
    <rPh sb="5" eb="7">
      <t>デンタツ</t>
    </rPh>
    <phoneticPr fontId="1"/>
  </si>
  <si>
    <t>随時</t>
    <rPh sb="0" eb="2">
      <t>ズイジ</t>
    </rPh>
    <phoneticPr fontId="1"/>
  </si>
  <si>
    <t>外部研修参加者からの伝達</t>
    <rPh sb="0" eb="2">
      <t>ガイブ</t>
    </rPh>
    <rPh sb="2" eb="4">
      <t>ケンシュウ</t>
    </rPh>
    <rPh sb="4" eb="6">
      <t>サンカ</t>
    </rPh>
    <rPh sb="6" eb="7">
      <t>シャ</t>
    </rPh>
    <rPh sb="10" eb="12">
      <t>デンタツ</t>
    </rPh>
    <phoneticPr fontId="1"/>
  </si>
  <si>
    <t>有・無</t>
    <rPh sb="0" eb="1">
      <t>ア</t>
    </rPh>
    <rPh sb="2" eb="3">
      <t>ム</t>
    </rPh>
    <phoneticPr fontId="1"/>
  </si>
  <si>
    <t>　実施しているセクハラ、マタハラ、パワハラ等の予防対策</t>
    <rPh sb="1" eb="3">
      <t>ジッシ</t>
    </rPh>
    <rPh sb="21" eb="22">
      <t>トウ</t>
    </rPh>
    <rPh sb="23" eb="25">
      <t>ヨボウ</t>
    </rPh>
    <rPh sb="25" eb="27">
      <t>タイサク</t>
    </rPh>
    <phoneticPr fontId="1"/>
  </si>
  <si>
    <t>○不正な行為を発見し、通報した内部告発者に対し、解雇、減給、降格等の不利益な取り扱いをしていないか</t>
    <rPh sb="1" eb="3">
      <t>フセイ</t>
    </rPh>
    <rPh sb="4" eb="6">
      <t>コウイ</t>
    </rPh>
    <rPh sb="7" eb="9">
      <t>ハッケン</t>
    </rPh>
    <rPh sb="11" eb="13">
      <t>ツウホウ</t>
    </rPh>
    <rPh sb="15" eb="17">
      <t>ナイブ</t>
    </rPh>
    <rPh sb="17" eb="20">
      <t>コクハツシャ</t>
    </rPh>
    <rPh sb="21" eb="22">
      <t>タイ</t>
    </rPh>
    <rPh sb="24" eb="26">
      <t>カイコ</t>
    </rPh>
    <rPh sb="27" eb="29">
      <t>ゲンキュウ</t>
    </rPh>
    <rPh sb="30" eb="32">
      <t>コウカク</t>
    </rPh>
    <rPh sb="32" eb="33">
      <t>トウ</t>
    </rPh>
    <rPh sb="34" eb="37">
      <t>フリエキ</t>
    </rPh>
    <rPh sb="38" eb="39">
      <t>ト</t>
    </rPh>
    <rPh sb="40" eb="41">
      <t>アツカ</t>
    </rPh>
    <phoneticPr fontId="1"/>
  </si>
  <si>
    <t xml:space="preserve"> ◎３歳児配置改善加算または満３歳児対応加配加算を適応しているか</t>
    <rPh sb="3" eb="4">
      <t>サイ</t>
    </rPh>
    <rPh sb="4" eb="5">
      <t>ジ</t>
    </rPh>
    <rPh sb="5" eb="7">
      <t>ハイチ</t>
    </rPh>
    <rPh sb="7" eb="9">
      <t>カイゼン</t>
    </rPh>
    <rPh sb="9" eb="11">
      <t>カサン</t>
    </rPh>
    <rPh sb="14" eb="15">
      <t>マン</t>
    </rPh>
    <rPh sb="16" eb="17">
      <t>サイ</t>
    </rPh>
    <rPh sb="17" eb="18">
      <t>ジ</t>
    </rPh>
    <rPh sb="18" eb="20">
      <t>タイオウ</t>
    </rPh>
    <rPh sb="20" eb="22">
      <t>カハイ</t>
    </rPh>
    <rPh sb="22" eb="24">
      <t>カサン</t>
    </rPh>
    <rPh sb="25" eb="27">
      <t>テキオウ</t>
    </rPh>
    <phoneticPr fontId="1"/>
  </si>
  <si>
    <t>常　勤</t>
    <rPh sb="0" eb="1">
      <t>ツネ</t>
    </rPh>
    <rPh sb="2" eb="3">
      <t>ツトム</t>
    </rPh>
    <phoneticPr fontId="1"/>
  </si>
  <si>
    <t>非　　常　　勤</t>
    <rPh sb="0" eb="1">
      <t>ヒ</t>
    </rPh>
    <rPh sb="3" eb="4">
      <t>ツネ</t>
    </rPh>
    <rPh sb="6" eb="7">
      <t>ツトム</t>
    </rPh>
    <phoneticPr fontId="1"/>
  </si>
  <si>
    <t>（注２）</t>
    <rPh sb="1" eb="2">
      <t>チュウ</t>
    </rPh>
    <phoneticPr fontId="1"/>
  </si>
  <si>
    <t>【参考】（公定価格に関するFAQ ）</t>
    <rPh sb="1" eb="3">
      <t>サンコウ</t>
    </rPh>
    <rPh sb="5" eb="7">
      <t>コウテイ</t>
    </rPh>
    <rPh sb="7" eb="9">
      <t>カカク</t>
    </rPh>
    <rPh sb="10" eb="11">
      <t>カン</t>
    </rPh>
    <phoneticPr fontId="1"/>
  </si>
  <si>
    <t>・次の条件の全てを満たす場合には、配置基準や加算算定上の定数の一部に「短時間勤務＝（１日６時間未満又は月20日未満勤務の保育教諭）」を充てることができる。</t>
    <rPh sb="1" eb="2">
      <t>ツギ</t>
    </rPh>
    <rPh sb="3" eb="5">
      <t>ジョウケン</t>
    </rPh>
    <rPh sb="6" eb="7">
      <t>スベ</t>
    </rPh>
    <rPh sb="9" eb="10">
      <t>ミ</t>
    </rPh>
    <rPh sb="12" eb="14">
      <t>バアイ</t>
    </rPh>
    <rPh sb="17" eb="19">
      <t>ハイチ</t>
    </rPh>
    <rPh sb="19" eb="21">
      <t>キジュン</t>
    </rPh>
    <rPh sb="22" eb="24">
      <t>カサン</t>
    </rPh>
    <rPh sb="24" eb="26">
      <t>サンテイ</t>
    </rPh>
    <rPh sb="26" eb="27">
      <t>ジョウ</t>
    </rPh>
    <rPh sb="28" eb="30">
      <t>テイスウ</t>
    </rPh>
    <rPh sb="31" eb="33">
      <t>イチブ</t>
    </rPh>
    <rPh sb="35" eb="38">
      <t>タンジカン</t>
    </rPh>
    <rPh sb="38" eb="40">
      <t>キンム</t>
    </rPh>
    <rPh sb="43" eb="44">
      <t>ニチ</t>
    </rPh>
    <rPh sb="45" eb="46">
      <t>ジ</t>
    </rPh>
    <rPh sb="46" eb="47">
      <t>カン</t>
    </rPh>
    <rPh sb="47" eb="49">
      <t>ミマン</t>
    </rPh>
    <rPh sb="49" eb="50">
      <t>マタ</t>
    </rPh>
    <rPh sb="51" eb="52">
      <t>ツキ</t>
    </rPh>
    <rPh sb="54" eb="55">
      <t>ニチ</t>
    </rPh>
    <rPh sb="55" eb="57">
      <t>ミマン</t>
    </rPh>
    <rPh sb="57" eb="59">
      <t>キンム</t>
    </rPh>
    <rPh sb="60" eb="62">
      <t>ホイク</t>
    </rPh>
    <rPh sb="62" eb="64">
      <t>キョウユ</t>
    </rPh>
    <rPh sb="67" eb="68">
      <t>ア</t>
    </rPh>
    <phoneticPr fontId="1"/>
  </si>
  <si>
    <t>・就業規則で定めた勤務時間を下回る者（「常勤の保育教諭以外の保育教諭」）のうち、1日6時間以上かつ月20日以上勤務する者についても同様の扱いとする。</t>
    <rPh sb="1" eb="3">
      <t>シュウギョウ</t>
    </rPh>
    <rPh sb="3" eb="5">
      <t>キソク</t>
    </rPh>
    <rPh sb="6" eb="7">
      <t>サダ</t>
    </rPh>
    <rPh sb="9" eb="11">
      <t>キンム</t>
    </rPh>
    <rPh sb="11" eb="13">
      <t>ジカン</t>
    </rPh>
    <rPh sb="14" eb="16">
      <t>シタマワ</t>
    </rPh>
    <rPh sb="17" eb="18">
      <t>モノ</t>
    </rPh>
    <rPh sb="20" eb="22">
      <t>ジョウキン</t>
    </rPh>
    <rPh sb="23" eb="25">
      <t>ホイク</t>
    </rPh>
    <rPh sb="25" eb="27">
      <t>キョウユ</t>
    </rPh>
    <rPh sb="27" eb="29">
      <t>イガイ</t>
    </rPh>
    <rPh sb="30" eb="32">
      <t>ホイク</t>
    </rPh>
    <rPh sb="32" eb="34">
      <t>キョウユ</t>
    </rPh>
    <rPh sb="41" eb="42">
      <t>ニチ</t>
    </rPh>
    <rPh sb="43" eb="44">
      <t>ジ</t>
    </rPh>
    <rPh sb="44" eb="45">
      <t>カン</t>
    </rPh>
    <rPh sb="45" eb="47">
      <t>イジョウ</t>
    </rPh>
    <rPh sb="49" eb="50">
      <t>ツキ</t>
    </rPh>
    <rPh sb="52" eb="53">
      <t>ニチ</t>
    </rPh>
    <rPh sb="53" eb="55">
      <t>イジョウ</t>
    </rPh>
    <rPh sb="55" eb="57">
      <t>キンム</t>
    </rPh>
    <rPh sb="59" eb="60">
      <t>モノ</t>
    </rPh>
    <rPh sb="65" eb="67">
      <t>ドウヨウ</t>
    </rPh>
    <rPh sb="68" eb="69">
      <t>アツカ</t>
    </rPh>
    <phoneticPr fontId="1"/>
  </si>
  <si>
    <t>○施設の届出面積を変更した際に変更の届出をしているか</t>
    <rPh sb="1" eb="3">
      <t>シセツ</t>
    </rPh>
    <rPh sb="4" eb="6">
      <t>トドケデ</t>
    </rPh>
    <rPh sb="6" eb="8">
      <t>メンセキ</t>
    </rPh>
    <rPh sb="9" eb="11">
      <t>ヘンコウ</t>
    </rPh>
    <rPh sb="13" eb="14">
      <t>サイ</t>
    </rPh>
    <rPh sb="15" eb="17">
      <t>ヘンコウ</t>
    </rPh>
    <rPh sb="18" eb="20">
      <t>トドケデ</t>
    </rPh>
    <phoneticPr fontId="1"/>
  </si>
  <si>
    <t>○建物その他設備の規模及び構造を変更した際に届出をしているか。</t>
    <rPh sb="1" eb="3">
      <t>タテモノ</t>
    </rPh>
    <rPh sb="5" eb="6">
      <t>タ</t>
    </rPh>
    <rPh sb="6" eb="8">
      <t>セツビ</t>
    </rPh>
    <rPh sb="9" eb="11">
      <t>キボ</t>
    </rPh>
    <rPh sb="11" eb="12">
      <t>オヨ</t>
    </rPh>
    <rPh sb="13" eb="15">
      <t>コウゾウ</t>
    </rPh>
    <rPh sb="16" eb="18">
      <t>ヘンコウ</t>
    </rPh>
    <rPh sb="20" eb="21">
      <t>サイ</t>
    </rPh>
    <rPh sb="22" eb="23">
      <t>トド</t>
    </rPh>
    <rPh sb="23" eb="24">
      <t>デ</t>
    </rPh>
    <phoneticPr fontId="1"/>
  </si>
  <si>
    <t>○年齢区分ごとの面積基準及び施設の面積を記載してください。なお、2歳児未満のうち、1.65㎡の人数は、「ほふく</t>
    <rPh sb="33" eb="35">
      <t>サイジ</t>
    </rPh>
    <rPh sb="35" eb="37">
      <t>ミマン</t>
    </rPh>
    <rPh sb="47" eb="49">
      <t>ニンズウ</t>
    </rPh>
    <phoneticPr fontId="1"/>
  </si>
  <si>
    <t>に至っていない子」の人数、3.3㎡の人数は「ほふくをしている子（歩いている子を含む）」の人数を記入してください。</t>
    <rPh sb="1" eb="2">
      <t>イタ</t>
    </rPh>
    <rPh sb="7" eb="8">
      <t>コ</t>
    </rPh>
    <rPh sb="10" eb="12">
      <t>ニンズウ</t>
    </rPh>
    <rPh sb="18" eb="20">
      <t>ニンズウ</t>
    </rPh>
    <rPh sb="30" eb="31">
      <t>コ</t>
    </rPh>
    <rPh sb="32" eb="33">
      <t>アル</t>
    </rPh>
    <rPh sb="37" eb="38">
      <t>コ</t>
    </rPh>
    <rPh sb="39" eb="40">
      <t>フク</t>
    </rPh>
    <rPh sb="44" eb="46">
      <t>ニンズウ</t>
    </rPh>
    <rPh sb="47" eb="49">
      <t>キニュウ</t>
    </rPh>
    <phoneticPr fontId="1"/>
  </si>
  <si>
    <t>○設備の点検状況　※該当施設・設備の場合記入</t>
    <rPh sb="1" eb="3">
      <t>セツビ</t>
    </rPh>
    <rPh sb="4" eb="6">
      <t>テンケン</t>
    </rPh>
    <rPh sb="6" eb="8">
      <t>ジョウキョウ</t>
    </rPh>
    <rPh sb="10" eb="12">
      <t>ガイトウ</t>
    </rPh>
    <rPh sb="12" eb="14">
      <t>シセツ</t>
    </rPh>
    <rPh sb="14" eb="16">
      <t>トウシセツ</t>
    </rPh>
    <rPh sb="15" eb="17">
      <t>セツビ</t>
    </rPh>
    <rPh sb="18" eb="20">
      <t>バアイ</t>
    </rPh>
    <rPh sb="20" eb="22">
      <t>キニュウ</t>
    </rPh>
    <phoneticPr fontId="1"/>
  </si>
  <si>
    <t>設備</t>
    <rPh sb="0" eb="2">
      <t>セツビ</t>
    </rPh>
    <phoneticPr fontId="1"/>
  </si>
  <si>
    <t>点検日</t>
    <rPh sb="0" eb="2">
      <t>テンケン</t>
    </rPh>
    <rPh sb="2" eb="3">
      <t>ビ</t>
    </rPh>
    <phoneticPr fontId="1"/>
  </si>
  <si>
    <t>修繕の有無</t>
    <rPh sb="0" eb="2">
      <t>シュウゼン</t>
    </rPh>
    <rPh sb="3" eb="5">
      <t>ウム</t>
    </rPh>
    <phoneticPr fontId="1"/>
  </si>
  <si>
    <t>修繕有の場合の対応</t>
    <rPh sb="0" eb="2">
      <t>シュウゼン</t>
    </rPh>
    <rPh sb="2" eb="3">
      <t>アリ</t>
    </rPh>
    <rPh sb="4" eb="6">
      <t>バアイ</t>
    </rPh>
    <rPh sb="7" eb="9">
      <t>タイオウ</t>
    </rPh>
    <phoneticPr fontId="1"/>
  </si>
  <si>
    <t>特定建築物調査定期点検</t>
    <rPh sb="0" eb="2">
      <t>トクテイ</t>
    </rPh>
    <rPh sb="2" eb="4">
      <t>ケンチク</t>
    </rPh>
    <rPh sb="4" eb="5">
      <t>ブツ</t>
    </rPh>
    <rPh sb="5" eb="7">
      <t>チョウサ</t>
    </rPh>
    <rPh sb="7" eb="9">
      <t>テイキ</t>
    </rPh>
    <rPh sb="9" eb="11">
      <t>テンケン</t>
    </rPh>
    <phoneticPr fontId="1"/>
  </si>
  <si>
    <t>防火設備定期点検</t>
    <rPh sb="0" eb="2">
      <t>ボウカ</t>
    </rPh>
    <rPh sb="2" eb="4">
      <t>セツビ</t>
    </rPh>
    <rPh sb="4" eb="6">
      <t>テイキ</t>
    </rPh>
    <rPh sb="6" eb="8">
      <t>テンケン</t>
    </rPh>
    <phoneticPr fontId="1"/>
  </si>
  <si>
    <t>昇降機定期点検</t>
    <rPh sb="0" eb="2">
      <t>ショウコウ</t>
    </rPh>
    <rPh sb="2" eb="3">
      <t>キ</t>
    </rPh>
    <rPh sb="3" eb="5">
      <t>テイキ</t>
    </rPh>
    <rPh sb="5" eb="7">
      <t>テンケン</t>
    </rPh>
    <phoneticPr fontId="1"/>
  </si>
  <si>
    <t>・毎月１回程度安全点検を実施しているか</t>
    <phoneticPr fontId="1"/>
  </si>
  <si>
    <t>○門、フェンス、外灯、出入口、鍵等の状況を点検しているか</t>
    <phoneticPr fontId="1"/>
  </si>
  <si>
    <t>・原子力災害　</t>
    <phoneticPr fontId="1"/>
  </si>
  <si>
    <t>・災害に関する情報の入手方法</t>
    <rPh sb="1" eb="3">
      <t>サイガイ</t>
    </rPh>
    <rPh sb="4" eb="5">
      <t>カン</t>
    </rPh>
    <rPh sb="7" eb="9">
      <t>ジョウホウ</t>
    </rPh>
    <rPh sb="10" eb="12">
      <t>ニュウシュ</t>
    </rPh>
    <rPh sb="12" eb="14">
      <t>ホウホウ</t>
    </rPh>
    <phoneticPr fontId="1"/>
  </si>
  <si>
    <t>・災害時の連絡先及び通信手段の確認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1"/>
  </si>
  <si>
    <t>・避難を開始する時期、判断基準</t>
    <rPh sb="1" eb="3">
      <t>ヒナン</t>
    </rPh>
    <rPh sb="4" eb="6">
      <t>カイシ</t>
    </rPh>
    <rPh sb="8" eb="10">
      <t>ジキ</t>
    </rPh>
    <rPh sb="11" eb="13">
      <t>ハンダン</t>
    </rPh>
    <rPh sb="13" eb="15">
      <t>キジュン</t>
    </rPh>
    <phoneticPr fontId="1"/>
  </si>
  <si>
    <t>・避難場所</t>
    <rPh sb="1" eb="3">
      <t>ヒナン</t>
    </rPh>
    <rPh sb="3" eb="5">
      <t>バショ</t>
    </rPh>
    <phoneticPr fontId="1"/>
  </si>
  <si>
    <t>・関係機関との連携体制</t>
    <rPh sb="1" eb="3">
      <t>カンケイ</t>
    </rPh>
    <rPh sb="3" eb="5">
      <t>キカン</t>
    </rPh>
    <rPh sb="7" eb="9">
      <t>レンケイ</t>
    </rPh>
    <rPh sb="9" eb="11">
      <t>タイセイ</t>
    </rPh>
    <phoneticPr fontId="1"/>
  </si>
  <si>
    <t>・避難経路</t>
    <rPh sb="1" eb="3">
      <t>ヒナン</t>
    </rPh>
    <rPh sb="3" eb="5">
      <t>ケイロ</t>
    </rPh>
    <phoneticPr fontId="1"/>
  </si>
  <si>
    <t>・避難方法</t>
    <rPh sb="1" eb="3">
      <t>ヒナン</t>
    </rPh>
    <rPh sb="3" eb="5">
      <t>ホウホウ</t>
    </rPh>
    <phoneticPr fontId="1"/>
  </si>
  <si>
    <t>・保護者会</t>
    <rPh sb="1" eb="4">
      <t>ホゴシャ</t>
    </rPh>
    <rPh sb="4" eb="5">
      <t>カイ</t>
    </rPh>
    <phoneticPr fontId="1"/>
  </si>
  <si>
    <t>活動内容</t>
    <rPh sb="0" eb="2">
      <t>カツドウ</t>
    </rPh>
    <rPh sb="2" eb="4">
      <t>ナイヨウ</t>
    </rPh>
    <phoneticPr fontId="1"/>
  </si>
  <si>
    <t>○実施した事業内容・取組み（具体的にはどういった内容か）</t>
    <rPh sb="1" eb="3">
      <t>ジッシ</t>
    </rPh>
    <rPh sb="5" eb="7">
      <t>ジギョウ</t>
    </rPh>
    <rPh sb="7" eb="9">
      <t>ナイヨウ</t>
    </rPh>
    <rPh sb="10" eb="12">
      <t>トリクミ</t>
    </rPh>
    <rPh sb="14" eb="17">
      <t>グタイテキ</t>
    </rPh>
    <rPh sb="24" eb="26">
      <t>ナイヨウ</t>
    </rPh>
    <phoneticPr fontId="1"/>
  </si>
  <si>
    <t>事業名</t>
    <rPh sb="0" eb="2">
      <t>ジギョウ</t>
    </rPh>
    <rPh sb="2" eb="3">
      <t>メイ</t>
    </rPh>
    <phoneticPr fontId="1"/>
  </si>
  <si>
    <t>事業内容</t>
    <rPh sb="0" eb="2">
      <t>ジギョウ</t>
    </rPh>
    <rPh sb="2" eb="4">
      <t>ナイヨウ</t>
    </rPh>
    <phoneticPr fontId="1"/>
  </si>
  <si>
    <t>回数</t>
    <rPh sb="0" eb="2">
      <t>カイスウ</t>
    </rPh>
    <phoneticPr fontId="1"/>
  </si>
  <si>
    <t>○児童・入所時の健康診断の実施</t>
    <rPh sb="1" eb="3">
      <t>ジドウ</t>
    </rPh>
    <phoneticPr fontId="1"/>
  </si>
  <si>
    <t>・検診結果の通知方法</t>
    <rPh sb="1" eb="3">
      <t>ケンシン</t>
    </rPh>
    <rPh sb="3" eb="5">
      <t>ケッカ</t>
    </rPh>
    <rPh sb="6" eb="8">
      <t>ツウチ</t>
    </rPh>
    <rPh sb="8" eb="10">
      <t>ホウホウ</t>
    </rPh>
    <phoneticPr fontId="1"/>
  </si>
  <si>
    <t>文書通知</t>
    <rPh sb="0" eb="2">
      <t>ブンショ</t>
    </rPh>
    <rPh sb="2" eb="4">
      <t>ツウチ</t>
    </rPh>
    <phoneticPr fontId="1"/>
  </si>
  <si>
    <t>口頭</t>
    <rPh sb="0" eb="2">
      <t>コウトウ</t>
    </rPh>
    <phoneticPr fontId="1"/>
  </si>
  <si>
    <t>その他</t>
    <rPh sb="2" eb="3">
      <t>タ</t>
    </rPh>
    <phoneticPr fontId="1"/>
  </si>
  <si>
    <t>（４） 感染症の予防対策</t>
    <phoneticPr fontId="1"/>
  </si>
  <si>
    <t>○1号認定こどもの給食費の徴収</t>
    <rPh sb="2" eb="3">
      <t>ゴウ</t>
    </rPh>
    <rPh sb="3" eb="5">
      <t>ニンテイ</t>
    </rPh>
    <rPh sb="9" eb="12">
      <t>キュウショクヒ</t>
    </rPh>
    <rPh sb="13" eb="15">
      <t>チョウシュウ</t>
    </rPh>
    <phoneticPr fontId="1"/>
  </si>
  <si>
    <t>除去開始：</t>
    <rPh sb="0" eb="2">
      <t>ジョキョ</t>
    </rPh>
    <rPh sb="2" eb="4">
      <t>カイシ</t>
    </rPh>
    <phoneticPr fontId="1"/>
  </si>
  <si>
    <t>除去解除：</t>
    <rPh sb="0" eb="2">
      <t>ジョキョ</t>
    </rPh>
    <rPh sb="2" eb="4">
      <t>カイジョ</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</si>
  <si>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60">
      <t>ショウスウテン</t>
    </rPh>
    <rPh sb="69" eb="71">
      <t>ショウスウ</t>
    </rPh>
    <rPh sb="86" eb="88">
      <t>ショウスウ</t>
    </rPh>
    <phoneticPr fontId="1"/>
  </si>
  <si>
    <t>　</t>
    <phoneticPr fontId="1"/>
  </si>
  <si>
    <t>　①学級担任は原則常勤専任であること。</t>
    <rPh sb="2" eb="4">
      <t>ガッキュウ</t>
    </rPh>
    <rPh sb="4" eb="6">
      <t>タンニン</t>
    </rPh>
    <rPh sb="7" eb="9">
      <t>ゲンソク</t>
    </rPh>
    <rPh sb="9" eb="11">
      <t>ジョウキン</t>
    </rPh>
    <rPh sb="11" eb="13">
      <t>センニン</t>
    </rPh>
    <phoneticPr fontId="1"/>
  </si>
  <si>
    <t>　②常勤の保育教諭が各組や各グループに1名以上（乳児を含む各組や各グループであって、当該組・グループに係る配置基準上の定数が2名以上の場合は、1名以上ではなく2名以上）配置されていること。</t>
    <rPh sb="2" eb="4">
      <t>ジョウキン</t>
    </rPh>
    <rPh sb="5" eb="7">
      <t>ホイク</t>
    </rPh>
    <rPh sb="7" eb="9">
      <t>キョウユ</t>
    </rPh>
    <rPh sb="10" eb="11">
      <t>カク</t>
    </rPh>
    <rPh sb="11" eb="12">
      <t>クミ</t>
    </rPh>
    <rPh sb="13" eb="14">
      <t>カク</t>
    </rPh>
    <rPh sb="20" eb="21">
      <t>メイ</t>
    </rPh>
    <rPh sb="21" eb="23">
      <t>イジョウ</t>
    </rPh>
    <rPh sb="24" eb="26">
      <t>ニュウジ</t>
    </rPh>
    <rPh sb="27" eb="28">
      <t>フク</t>
    </rPh>
    <rPh sb="29" eb="31">
      <t>カククミ</t>
    </rPh>
    <rPh sb="32" eb="33">
      <t>カク</t>
    </rPh>
    <rPh sb="42" eb="44">
      <t>トウガイ</t>
    </rPh>
    <rPh sb="44" eb="45">
      <t>クミ</t>
    </rPh>
    <rPh sb="51" eb="52">
      <t>カカ</t>
    </rPh>
    <rPh sb="53" eb="55">
      <t>ハイチ</t>
    </rPh>
    <rPh sb="55" eb="57">
      <t>キジュン</t>
    </rPh>
    <rPh sb="57" eb="58">
      <t>ジョウ</t>
    </rPh>
    <rPh sb="59" eb="61">
      <t>テイスウ</t>
    </rPh>
    <rPh sb="63" eb="66">
      <t>メイイジョウ</t>
    </rPh>
    <rPh sb="67" eb="69">
      <t>バアイ</t>
    </rPh>
    <rPh sb="72" eb="73">
      <t>メイ</t>
    </rPh>
    <rPh sb="73" eb="75">
      <t>イジョウ</t>
    </rPh>
    <rPh sb="80" eb="81">
      <t>メイ</t>
    </rPh>
    <rPh sb="81" eb="83">
      <t>イジョウ</t>
    </rPh>
    <rPh sb="84" eb="86">
      <t>ハイチ</t>
    </rPh>
    <phoneticPr fontId="1"/>
  </si>
  <si>
    <t>　③常勤の保育教諭に代えて短時間勤務の保育教諭を充てる場合の勤務時間数が、常勤を充てる場合の勤務時間数を上回ること。</t>
    <rPh sb="2" eb="4">
      <t>ジョウキン</t>
    </rPh>
    <rPh sb="5" eb="7">
      <t>ホイク</t>
    </rPh>
    <rPh sb="7" eb="9">
      <t>キョウユ</t>
    </rPh>
    <rPh sb="10" eb="11">
      <t>カ</t>
    </rPh>
    <rPh sb="13" eb="16">
      <t>タンジカン</t>
    </rPh>
    <rPh sb="16" eb="18">
      <t>キンム</t>
    </rPh>
    <rPh sb="19" eb="21">
      <t>ホイク</t>
    </rPh>
    <rPh sb="21" eb="23">
      <t>キョウユ</t>
    </rPh>
    <rPh sb="24" eb="25">
      <t>ア</t>
    </rPh>
    <rPh sb="27" eb="29">
      <t>バアイ</t>
    </rPh>
    <rPh sb="30" eb="32">
      <t>キンム</t>
    </rPh>
    <rPh sb="32" eb="34">
      <t>ジカン</t>
    </rPh>
    <rPh sb="34" eb="35">
      <t>スウ</t>
    </rPh>
    <rPh sb="37" eb="39">
      <t>ジョウキン</t>
    </rPh>
    <rPh sb="40" eb="41">
      <t>ア</t>
    </rPh>
    <rPh sb="43" eb="45">
      <t>バアイ</t>
    </rPh>
    <rPh sb="46" eb="48">
      <t>キンム</t>
    </rPh>
    <rPh sb="48" eb="50">
      <t>ジカン</t>
    </rPh>
    <rPh sb="50" eb="51">
      <t>スウ</t>
    </rPh>
    <rPh sb="52" eb="54">
      <t>ウワマワ</t>
    </rPh>
    <phoneticPr fontId="1"/>
  </si>
  <si>
    <t>【表７】</t>
    <rPh sb="1" eb="2">
      <t>ヒョウ</t>
    </rPh>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</si>
  <si>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</si>
  <si>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</si>
  <si>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</si>
  <si>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外部研修</t>
    <rPh sb="0" eb="2">
      <t>ガイブ</t>
    </rPh>
    <rPh sb="2" eb="4">
      <t>ケンシュウ</t>
    </rPh>
    <phoneticPr fontId="1"/>
  </si>
  <si>
    <t>内部研修</t>
    <rPh sb="0" eb="2">
      <t>ナイブ</t>
    </rPh>
    <rPh sb="2" eb="4">
      <t>ケンシュウ</t>
    </rPh>
    <phoneticPr fontId="1"/>
  </si>
  <si>
    <t>※R3.1～全ての労働者に時間単位での介護休暇・看護休暇を取得させることが必要</t>
    <rPh sb="6" eb="7">
      <t>スベ</t>
    </rPh>
    <rPh sb="9" eb="12">
      <t>ロウドウシャ</t>
    </rPh>
    <rPh sb="13" eb="15">
      <t>ジカン</t>
    </rPh>
    <rPh sb="15" eb="17">
      <t>タンイ</t>
    </rPh>
    <rPh sb="19" eb="21">
      <t>カイゴ</t>
    </rPh>
    <rPh sb="21" eb="23">
      <t>キュウカ</t>
    </rPh>
    <rPh sb="24" eb="26">
      <t>カンゴ</t>
    </rPh>
    <rPh sb="26" eb="28">
      <t>キュウカ</t>
    </rPh>
    <rPh sb="29" eb="31">
      <t>シュトク</t>
    </rPh>
    <rPh sb="37" eb="39">
      <t>ヒツヨウ</t>
    </rPh>
    <phoneticPr fontId="1"/>
  </si>
  <si>
    <t>〇労働時間の把握方法　</t>
    <rPh sb="1" eb="3">
      <t>ロウドウ</t>
    </rPh>
    <rPh sb="3" eb="5">
      <t>ジカン</t>
    </rPh>
    <rPh sb="6" eb="8">
      <t>ハアク</t>
    </rPh>
    <rPh sb="8" eb="10">
      <t>ホウホウ</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</si>
  <si>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</si>
  <si>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(11) その他施設の運営（管理）に関する重要事項</t>
    <rPh sb="8" eb="10">
      <t>シセツ</t>
    </rPh>
    <rPh sb="14" eb="16">
      <t>カンリ</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</si>
  <si>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</si>
  <si>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職名</t>
    <rPh sb="0" eb="2">
      <t>ショクメイ</t>
    </rPh>
    <phoneticPr fontId="1"/>
  </si>
  <si>
    <t>任命年月日</t>
    <rPh sb="0" eb="2">
      <t>ニンメイ</t>
    </rPh>
    <rPh sb="2" eb="5">
      <t>ネンガッピ</t>
    </rPh>
    <phoneticPr fontId="1"/>
  </si>
  <si>
    <t>統括会計責任者</t>
    <rPh sb="0" eb="2">
      <t>トウカツ</t>
    </rPh>
    <rPh sb="2" eb="4">
      <t>カイケイ</t>
    </rPh>
    <rPh sb="4" eb="7">
      <t>セキニンシャ</t>
    </rPh>
    <phoneticPr fontId="1"/>
  </si>
  <si>
    <t>会計責任者</t>
    <rPh sb="0" eb="2">
      <t>カイケイ</t>
    </rPh>
    <rPh sb="2" eb="5">
      <t>セキニンシャ</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</si>
  <si>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</si>
  <si>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</si>
  <si>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予算管理責任者</t>
    <rPh sb="0" eb="2">
      <t>ヨサン</t>
    </rPh>
    <rPh sb="2" eb="4">
      <t>カンリ</t>
    </rPh>
    <rPh sb="4" eb="6">
      <t>セキニン</t>
    </rPh>
    <rPh sb="6" eb="7">
      <t>シャ</t>
    </rPh>
    <phoneticPr fontId="1"/>
  </si>
  <si>
    <t>固定資産管理責任者</t>
    <rPh sb="0" eb="2">
      <t>コテイ</t>
    </rPh>
    <rPh sb="2" eb="4">
      <t>シサン</t>
    </rPh>
    <rPh sb="4" eb="6">
      <t>カンリ</t>
    </rPh>
    <rPh sb="6" eb="8">
      <t>セキニン</t>
    </rPh>
    <rPh sb="8" eb="9">
      <t>シャ</t>
    </rPh>
    <phoneticPr fontId="1"/>
  </si>
  <si>
    <t>○施設会計に属さない現金、預貯金等がある</t>
    <rPh sb="1" eb="3">
      <t>シセツ</t>
    </rPh>
    <rPh sb="3" eb="5">
      <t>カイケイ</t>
    </rPh>
    <rPh sb="6" eb="7">
      <t>ゾク</t>
    </rPh>
    <rPh sb="10" eb="12">
      <t>ゲンキン</t>
    </rPh>
    <rPh sb="13" eb="16">
      <t>ヨチョキン</t>
    </rPh>
    <rPh sb="16" eb="17">
      <t>トウ</t>
    </rPh>
    <phoneticPr fontId="1"/>
  </si>
  <si>
    <t>□認定こども園の事業の会計をその他の事業の会計と区分しているか</t>
    <rPh sb="1" eb="3">
      <t>ニンテイ</t>
    </rPh>
    <rPh sb="6" eb="7">
      <t>エン</t>
    </rPh>
    <phoneticPr fontId="1"/>
  </si>
  <si>
    <t xml:space="preserve"> (３)  利用者負担の徴収</t>
    <rPh sb="6" eb="9">
      <t>リヨウシャ</t>
    </rPh>
    <rPh sb="9" eb="11">
      <t>フタン</t>
    </rPh>
    <rPh sb="12" eb="14">
      <t>チョウシュウ</t>
    </rPh>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</si>
  <si>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</si>
  <si>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</si>
  <si>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</si>
  <si>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・食事の提供に要する費用</t>
    <rPh sb="1" eb="3">
      <t>ショクジ</t>
    </rPh>
    <rPh sb="4" eb="6">
      <t>テイキョウ</t>
    </rPh>
    <rPh sb="7" eb="8">
      <t>ヨウ</t>
    </rPh>
    <rPh sb="10" eb="12">
      <t>ヒヨウ</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</si>
  <si>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</si>
  <si>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</si>
  <si>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□上記費用に掛かる領収証を交付しているか</t>
    <rPh sb="1" eb="3">
      <t>ジョウキ</t>
    </rPh>
    <rPh sb="3" eb="5">
      <t>ヒヨウ</t>
    </rPh>
    <rPh sb="6" eb="7">
      <t>カ</t>
    </rPh>
    <rPh sb="9" eb="12">
      <t>リョウシュウショウ</t>
    </rPh>
    <rPh sb="13" eb="15">
      <t>コウフ</t>
    </rPh>
    <phoneticPr fontId="1"/>
  </si>
  <si>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</si>
  <si>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められるもの</t>
  </si>
  <si>
    <t>職員の処遇改善及び資質向上に対する各取り組み状況</t>
  </si>
  <si>
    <t>（３）収入状況</t>
    <phoneticPr fontId="1"/>
  </si>
  <si>
    <t>（１） 事業活動による収支</t>
    <phoneticPr fontId="1"/>
  </si>
  <si>
    <t xml:space="preserve"> ○事業活動による収入、事業活動による支出について</t>
    <phoneticPr fontId="1"/>
  </si>
  <si>
    <t>金額（円）</t>
    <rPh sb="0" eb="2">
      <t>キンガク</t>
    </rPh>
    <rPh sb="3" eb="4">
      <t>エン</t>
    </rPh>
    <phoneticPr fontId="1"/>
  </si>
  <si>
    <t>対事業活動による収入比率（%）</t>
    <rPh sb="0" eb="1">
      <t>タイ</t>
    </rPh>
    <rPh sb="1" eb="3">
      <t>ジギョウ</t>
    </rPh>
    <rPh sb="3" eb="5">
      <t>カツドウ</t>
    </rPh>
    <rPh sb="8" eb="10">
      <t>シュウニュウ</t>
    </rPh>
    <rPh sb="10" eb="12">
      <t>ヒリツ</t>
    </rPh>
    <phoneticPr fontId="1"/>
  </si>
  <si>
    <t>事業活動による収入合計</t>
    <rPh sb="0" eb="2">
      <t>ジギョウ</t>
    </rPh>
    <rPh sb="2" eb="4">
      <t>カツドウ</t>
    </rPh>
    <rPh sb="7" eb="9">
      <t>シュウニュウ</t>
    </rPh>
    <rPh sb="9" eb="11">
      <t>ゴウケイ</t>
    </rPh>
    <phoneticPr fontId="1"/>
  </si>
  <si>
    <t>事業活動による支出合計</t>
    <rPh sb="0" eb="2">
      <t>ジギョウ</t>
    </rPh>
    <rPh sb="2" eb="4">
      <t>カツドウ</t>
    </rPh>
    <rPh sb="7" eb="9">
      <t>シシュツ</t>
    </rPh>
    <rPh sb="9" eb="11">
      <t>ゴウケイ</t>
    </rPh>
    <phoneticPr fontId="1"/>
  </si>
  <si>
    <t>人件費支出</t>
    <rPh sb="0" eb="3">
      <t>ジンケンヒ</t>
    </rPh>
    <rPh sb="3" eb="5">
      <t>シシュツ</t>
    </rPh>
    <phoneticPr fontId="1"/>
  </si>
  <si>
    <t>事務費支出</t>
    <rPh sb="0" eb="2">
      <t>ジム</t>
    </rPh>
    <rPh sb="2" eb="3">
      <t>ヒ</t>
    </rPh>
    <rPh sb="3" eb="5">
      <t>シシュツ</t>
    </rPh>
    <phoneticPr fontId="1"/>
  </si>
  <si>
    <t>事業費支出</t>
    <rPh sb="0" eb="3">
      <t>ジギョウヒ</t>
    </rPh>
    <rPh sb="3" eb="5">
      <t>シシュツ</t>
    </rPh>
    <phoneticPr fontId="1"/>
  </si>
  <si>
    <t>ー</t>
  </si>
  <si>
    <t>％</t>
  </si>
  <si>
    <t>※「対事業活動による収入比率」については、それぞれの「支出額」を「事業活動による収入合計」</t>
    <phoneticPr fontId="1"/>
  </si>
  <si>
    <t>（２）施設整備等による支出</t>
    <rPh sb="3" eb="5">
      <t>シセツ</t>
    </rPh>
    <rPh sb="5" eb="7">
      <t>セイビ</t>
    </rPh>
    <rPh sb="7" eb="8">
      <t>トウ</t>
    </rPh>
    <rPh sb="11" eb="13">
      <t>シシュツ</t>
    </rPh>
    <phoneticPr fontId="1"/>
  </si>
  <si>
    <t>◎施設整備に係る補助金収入があるか</t>
    <rPh sb="1" eb="3">
      <t>シセツ</t>
    </rPh>
    <rPh sb="3" eb="5">
      <t>セイビ</t>
    </rPh>
    <rPh sb="6" eb="7">
      <t>カカ</t>
    </rPh>
    <rPh sb="8" eb="11">
      <t>ホジョキン</t>
    </rPh>
    <rPh sb="11" eb="13">
      <t>シュウニュウ</t>
    </rPh>
    <phoneticPr fontId="1"/>
  </si>
  <si>
    <t>補助金収入の状況</t>
    <rPh sb="0" eb="3">
      <t>ホジョキン</t>
    </rPh>
    <rPh sb="3" eb="5">
      <t>シュウニュウ</t>
    </rPh>
    <rPh sb="6" eb="8">
      <t>ジョウキョウ</t>
    </rPh>
    <phoneticPr fontId="1"/>
  </si>
  <si>
    <t>補助金名称</t>
    <rPh sb="0" eb="3">
      <t>ホジョキン</t>
    </rPh>
    <rPh sb="3" eb="5">
      <t>メイショウ</t>
    </rPh>
    <phoneticPr fontId="1"/>
  </si>
  <si>
    <t>金　額（円）</t>
    <rPh sb="0" eb="1">
      <t>キン</t>
    </rPh>
    <rPh sb="2" eb="3">
      <t>ガク</t>
    </rPh>
    <rPh sb="4" eb="5">
      <t>エン</t>
    </rPh>
    <phoneticPr fontId="1"/>
  </si>
  <si>
    <t>合　計</t>
    <rPh sb="0" eb="1">
      <t>ア</t>
    </rPh>
    <rPh sb="2" eb="3">
      <t>ケイ</t>
    </rPh>
    <phoneticPr fontId="1"/>
  </si>
  <si>
    <t>（３）補助金事業による支出</t>
    <rPh sb="3" eb="6">
      <t>ホジョキン</t>
    </rPh>
    <rPh sb="6" eb="8">
      <t>ジギョウ</t>
    </rPh>
    <rPh sb="11" eb="13">
      <t>シシュツ</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</si>
  <si>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</si>
  <si>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交付元</t>
  </si>
  <si>
    <t>補助金名称</t>
  </si>
  <si>
    <t>金　額（円）</t>
  </si>
  <si>
    <t>合　　計</t>
  </si>
  <si>
    <t>11　資金収支計算書</t>
    <phoneticPr fontId="1"/>
  </si>
  <si>
    <t>・解錠している時間帯がある場合、事故防止のための対策</t>
    <rPh sb="1" eb="3">
      <t>カイジョウ</t>
    </rPh>
    <rPh sb="7" eb="10">
      <t>ジカンタイ</t>
    </rPh>
    <rPh sb="13" eb="15">
      <t>バアイ</t>
    </rPh>
    <rPh sb="16" eb="18">
      <t>ジコ</t>
    </rPh>
    <rPh sb="18" eb="20">
      <t>ボウシ</t>
    </rPh>
    <rPh sb="24" eb="26">
      <t>タイサク</t>
    </rPh>
    <phoneticPr fontId="0"/>
  </si>
  <si>
    <t>・風水害</t>
    <rPh sb="1" eb="4">
      <t>フウスイガイ</t>
    </rPh>
    <phoneticPr fontId="0"/>
  </si>
  <si>
    <t>・土砂災害危険箇所又は土砂災害（特別）警戒区域に立地しているか</t>
    <rPh sb="1" eb="5">
      <t>ドシャサイガイ</t>
    </rPh>
    <rPh sb="5" eb="7">
      <t>キケン</t>
    </rPh>
    <rPh sb="7" eb="9">
      <t>カショ</t>
    </rPh>
    <rPh sb="9" eb="10">
      <t>マタ</t>
    </rPh>
    <rPh sb="11" eb="15">
      <t>ドシャサイガイ</t>
    </rPh>
    <rPh sb="16" eb="18">
      <t>トクベツ</t>
    </rPh>
    <rPh sb="19" eb="21">
      <t>ケイカイ</t>
    </rPh>
    <rPh sb="21" eb="23">
      <t>クイキ</t>
    </rPh>
    <rPh sb="24" eb="26">
      <t>リッチ</t>
    </rPh>
    <phoneticPr fontId="0"/>
  </si>
  <si>
    <t>(　　　　　　　　)</t>
    <phoneticPr fontId="1"/>
  </si>
  <si>
    <t>・災害時の人員体制、指揮系統</t>
    <rPh sb="1" eb="3">
      <t>サイガイ</t>
    </rPh>
    <rPh sb="3" eb="4">
      <t>ジ</t>
    </rPh>
    <rPh sb="5" eb="7">
      <t>ジンイン</t>
    </rPh>
    <rPh sb="7" eb="9">
      <t>タイセイ</t>
    </rPh>
    <rPh sb="10" eb="12">
      <t>シキ</t>
    </rPh>
    <rPh sb="12" eb="14">
      <t>ケイトウ</t>
    </rPh>
    <phoneticPr fontId="1"/>
  </si>
  <si>
    <t>・土砂災害</t>
    <rPh sb="1" eb="5">
      <t>ドシャサイガイ</t>
    </rPh>
    <phoneticPr fontId="0"/>
  </si>
  <si>
    <t>情報提供の方法</t>
    <rPh sb="0" eb="2">
      <t>ジョウホウ</t>
    </rPh>
    <rPh sb="2" eb="4">
      <t>テイキョウ</t>
    </rPh>
    <rPh sb="5" eb="7">
      <t>ホウホウ</t>
    </rPh>
    <phoneticPr fontId="1"/>
  </si>
  <si>
    <t>・異常があった場合の対応</t>
    <rPh sb="1" eb="3">
      <t>イジョウ</t>
    </rPh>
    <rPh sb="7" eb="9">
      <t>バアイ</t>
    </rPh>
    <rPh sb="10" eb="12">
      <t>タイオウ</t>
    </rPh>
    <phoneticPr fontId="1"/>
  </si>
  <si>
    <t>・再検査結果の確認をしているか</t>
    <rPh sb="1" eb="2">
      <t>サイ</t>
    </rPh>
    <rPh sb="2" eb="4">
      <t>ケンサ</t>
    </rPh>
    <rPh sb="4" eb="6">
      <t>ケッカ</t>
    </rPh>
    <rPh sb="7" eb="9">
      <t>カクニン</t>
    </rPh>
    <phoneticPr fontId="1"/>
  </si>
  <si>
    <t>契約担当者</t>
    <rPh sb="0" eb="2">
      <t>ケイヤク</t>
    </rPh>
    <rPh sb="2" eb="5">
      <t>タントウシャ</t>
    </rPh>
    <phoneticPr fontId="1"/>
  </si>
  <si>
    <t>・受け付けた苦情の内容等の記録</t>
  </si>
  <si>
    <t>・発生した事故の状況及び事故に際して採った処置についての記録</t>
  </si>
  <si>
    <t>◎小学校との連携にあたり、園児と小学生の交流、職員同士の交流・情報交換等の連携を図るよう配慮</t>
  </si>
  <si>
    <t>○顔色、機嫌、元気等について観察するとともに、食欲や排便の状況等について注意を払っているか</t>
  </si>
  <si>
    <t>（６） アレルギー児への対応</t>
  </si>
  <si>
    <t>○アレルギー疾患対応マニュアルを整備しているか</t>
  </si>
  <si>
    <t>○生活管理指導表を用いて、症状を把握しているか</t>
  </si>
  <si>
    <t>○アレルギ―児の生活上の留意点を把握し、プール活動や屋外活動（日光・花粉等）等において</t>
    <phoneticPr fontId="1"/>
  </si>
  <si>
    <t>配慮しているか</t>
    <phoneticPr fontId="1"/>
  </si>
  <si>
    <t>○関係機関（病院・消防等）と連携・情報共有が図られているか</t>
    <phoneticPr fontId="1"/>
  </si>
  <si>
    <t xml:space="preserve"> 円／月・食　　　</t>
    <phoneticPr fontId="1"/>
  </si>
  <si>
    <t>徴収額　</t>
    <rPh sb="0" eb="2">
      <t>チョウシュウ</t>
    </rPh>
    <rPh sb="2" eb="3">
      <t>ガク</t>
    </rPh>
    <phoneticPr fontId="1"/>
  </si>
  <si>
    <t>○2号認定こどもの給食費の徴収</t>
    <rPh sb="2" eb="3">
      <t>ゴウ</t>
    </rPh>
    <rPh sb="3" eb="5">
      <t>ニンテイ</t>
    </rPh>
    <rPh sb="9" eb="11">
      <t>キュウショク</t>
    </rPh>
    <rPh sb="11" eb="12">
      <t>ヒ</t>
    </rPh>
    <rPh sb="13" eb="15">
      <t>チョウシュウ</t>
    </rPh>
    <phoneticPr fontId="1"/>
  </si>
  <si>
    <t>　年　　月　　日</t>
    <rPh sb="1" eb="2">
      <t>トシ</t>
    </rPh>
    <phoneticPr fontId="1"/>
  </si>
  <si>
    <t>　年　　月　　日</t>
    <rPh sb="1" eb="2">
      <t>トシ</t>
    </rPh>
    <rPh sb="4" eb="5">
      <t>ガツ</t>
    </rPh>
    <rPh sb="7" eb="8">
      <t>ニチ</t>
    </rPh>
    <phoneticPr fontId="1"/>
  </si>
  <si>
    <t>保育教諭（正規）</t>
    <rPh sb="0" eb="2">
      <t>ホイク</t>
    </rPh>
    <rPh sb="2" eb="4">
      <t>キョウユ</t>
    </rPh>
    <rPh sb="5" eb="7">
      <t>セイキ</t>
    </rPh>
    <phoneticPr fontId="1"/>
  </si>
  <si>
    <t>（２） 保護者への子育て支援の実施状況</t>
    <rPh sb="4" eb="7">
      <t>ホゴシャ</t>
    </rPh>
    <rPh sb="9" eb="11">
      <t>コソダ</t>
    </rPh>
    <rPh sb="12" eb="14">
      <t>シエン</t>
    </rPh>
    <rPh sb="15" eb="17">
      <t>ジッシ</t>
    </rPh>
    <rPh sb="17" eb="19">
      <t>ジョウキョウ</t>
    </rPh>
    <phoneticPr fontId="1"/>
  </si>
  <si>
    <t>〇保護者の園の行事や活動の参加について、保護者の生活形態が異なることに配慮した設定になって</t>
    <rPh sb="1" eb="4">
      <t>ホゴシャ</t>
    </rPh>
    <rPh sb="5" eb="6">
      <t>エン</t>
    </rPh>
    <rPh sb="7" eb="9">
      <t>ギョウジ</t>
    </rPh>
    <rPh sb="10" eb="12">
      <t>カツドウ</t>
    </rPh>
    <rPh sb="13" eb="15">
      <t>サンカ</t>
    </rPh>
    <rPh sb="20" eb="23">
      <t>ホゴシャ</t>
    </rPh>
    <rPh sb="24" eb="26">
      <t>セイカツ</t>
    </rPh>
    <rPh sb="26" eb="28">
      <t>ケイタイ</t>
    </rPh>
    <rPh sb="29" eb="30">
      <t>コト</t>
    </rPh>
    <rPh sb="35" eb="37">
      <t>ハイリョ</t>
    </rPh>
    <rPh sb="39" eb="41">
      <t>セッテイ</t>
    </rPh>
    <phoneticPr fontId="1"/>
  </si>
  <si>
    <t>〇一時預かり事業を実施する際は、保育教諭間及び保護者と連携を密にし、園児の心身の負担に配慮</t>
    <rPh sb="1" eb="3">
      <t>イチジ</t>
    </rPh>
    <rPh sb="3" eb="4">
      <t>アズ</t>
    </rPh>
    <rPh sb="6" eb="8">
      <t>ジギョウ</t>
    </rPh>
    <rPh sb="9" eb="11">
      <t>ジッシ</t>
    </rPh>
    <rPh sb="13" eb="14">
      <t>サイ</t>
    </rPh>
    <rPh sb="16" eb="20">
      <t>ホイクキョウユ</t>
    </rPh>
    <rPh sb="20" eb="21">
      <t>アイダ</t>
    </rPh>
    <rPh sb="21" eb="22">
      <t>オヨ</t>
    </rPh>
    <rPh sb="23" eb="26">
      <t>ホゴシャ</t>
    </rPh>
    <rPh sb="27" eb="29">
      <t>レンケイ</t>
    </rPh>
    <rPh sb="30" eb="31">
      <t>ミツ</t>
    </rPh>
    <rPh sb="34" eb="36">
      <t>エンジ</t>
    </rPh>
    <rPh sb="37" eb="39">
      <t>シンシン</t>
    </rPh>
    <rPh sb="40" eb="42">
      <t>フタン</t>
    </rPh>
    <rPh sb="43" eb="45">
      <t>ハイリョ</t>
    </rPh>
    <phoneticPr fontId="1"/>
  </si>
  <si>
    <t>・食品受払出簿</t>
    <rPh sb="1" eb="3">
      <t>ショクヒン</t>
    </rPh>
    <rPh sb="3" eb="5">
      <t>ウケハライ</t>
    </rPh>
    <rPh sb="5" eb="6">
      <t>デ</t>
    </rPh>
    <rPh sb="6" eb="7">
      <t>ボ</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</si>
  <si>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</si>
  <si>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栄養のバランス等の配慮事項</t>
    <rPh sb="0" eb="2">
      <t>エイヨウ</t>
    </rPh>
    <rPh sb="7" eb="8">
      <t>トウ</t>
    </rPh>
    <rPh sb="9" eb="11">
      <t>ハイリョ</t>
    </rPh>
    <rPh sb="11" eb="13">
      <t>ジコウ</t>
    </rPh>
    <phoneticPr fontId="1"/>
  </si>
  <si>
    <t>（６） 検食         ★確認資料：給食予定・実施献立表及び給食日誌等</t>
    <rPh sb="37" eb="38">
      <t>トウ</t>
    </rPh>
    <phoneticPr fontId="1"/>
  </si>
  <si>
    <t>（５） 献立         ★確認資料：給食予定・実施献立表及び給食日誌等</t>
    <rPh sb="37" eb="38">
      <t>トウ</t>
    </rPh>
    <phoneticPr fontId="1"/>
  </si>
  <si>
    <t>（７） 塩分   ★確認資料：栄養出納表等、調味料による食塩摂取状況</t>
    <rPh sb="20" eb="21">
      <t>トウ</t>
    </rPh>
    <phoneticPr fontId="1"/>
  </si>
  <si>
    <t>○施設型給付費等の管理・運用については、安全確実でかつ換金性の高い方法で行われているか</t>
    <rPh sb="1" eb="3">
      <t>シセツ</t>
    </rPh>
    <rPh sb="3" eb="4">
      <t>ガタ</t>
    </rPh>
    <rPh sb="4" eb="7">
      <t>キュウフヒ</t>
    </rPh>
    <phoneticPr fontId="1"/>
  </si>
  <si>
    <r>
      <t>○就業規則等</t>
    </r>
    <r>
      <rPr>
        <sz val="11"/>
        <rFont val="游ゴシック"/>
        <family val="3"/>
        <charset val="128"/>
        <scheme val="minor"/>
      </rPr>
      <t>（変更した場合を含む）を職員に周知しているか</t>
    </r>
    <rPh sb="7" eb="9">
      <t>ヘンコウ</t>
    </rPh>
    <rPh sb="11" eb="13">
      <t>バアイ</t>
    </rPh>
    <rPh sb="14" eb="15">
      <t>フク</t>
    </rPh>
    <phoneticPr fontId="1"/>
  </si>
  <si>
    <r>
      <t>○「母性健康管理のための休暇等、育児・介護休業</t>
    </r>
    <r>
      <rPr>
        <sz val="11"/>
        <rFont val="游ゴシック"/>
        <family val="3"/>
        <charset val="128"/>
        <scheme val="minor"/>
      </rPr>
      <t>」について定めているか</t>
    </r>
    <rPh sb="16" eb="18">
      <t>イクジ</t>
    </rPh>
    <rPh sb="19" eb="21">
      <t>カイゴ</t>
    </rPh>
    <rPh sb="21" eb="23">
      <t>キュウギョウ</t>
    </rPh>
    <phoneticPr fontId="1"/>
  </si>
  <si>
    <r>
      <t>（５） 旅費</t>
    </r>
    <r>
      <rPr>
        <sz val="11"/>
        <rFont val="游ゴシック"/>
        <family val="3"/>
        <charset val="128"/>
        <scheme val="minor"/>
      </rPr>
      <t>関係規程     ★確認資料：就業規則、旅費規程、旅行命令簿</t>
    </r>
    <rPh sb="6" eb="8">
      <t>カンケイ</t>
    </rPh>
    <rPh sb="8" eb="10">
      <t>キテイ</t>
    </rPh>
    <phoneticPr fontId="1"/>
  </si>
  <si>
    <r>
      <t>○運営規程に定める休所日以外に休所</t>
    </r>
    <r>
      <rPr>
        <sz val="11"/>
        <rFont val="游ゴシック"/>
        <family val="3"/>
        <charset val="128"/>
      </rPr>
      <t>（希望保育）したか</t>
    </r>
    <rPh sb="18" eb="20">
      <t>キボウ</t>
    </rPh>
    <rPh sb="20" eb="22">
      <t>ホイク</t>
    </rPh>
    <phoneticPr fontId="10"/>
  </si>
  <si>
    <r>
      <t>「有」の場合、休所</t>
    </r>
    <r>
      <rPr>
        <sz val="11"/>
        <rFont val="游ゴシック"/>
        <family val="3"/>
        <charset val="128"/>
      </rPr>
      <t>（希望保育）した理由</t>
    </r>
    <rPh sb="1" eb="2">
      <t>ア</t>
    </rPh>
    <rPh sb="4" eb="6">
      <t>バアイ</t>
    </rPh>
    <rPh sb="7" eb="9">
      <t>キュウショ</t>
    </rPh>
    <rPh sb="10" eb="12">
      <t>キボウ</t>
    </rPh>
    <rPh sb="12" eb="14">
      <t>ホイク</t>
    </rPh>
    <rPh sb="17" eb="19">
      <t>リユウ</t>
    </rPh>
    <phoneticPr fontId="10"/>
  </si>
  <si>
    <t>・不具合箇所及び老朽建物・　　設備の対応</t>
    <rPh sb="6" eb="7">
      <t>オヨ</t>
    </rPh>
    <rPh sb="8" eb="10">
      <t>ロウキュウ</t>
    </rPh>
    <rPh sb="10" eb="12">
      <t>タテモノ</t>
    </rPh>
    <rPh sb="15" eb="17">
      <t>セツビ</t>
    </rPh>
    <rPh sb="18" eb="20">
      <t>タイオウ</t>
    </rPh>
    <phoneticPr fontId="1"/>
  </si>
  <si>
    <r>
      <t>○遊具の破損・腐食の状況を確認する</t>
    </r>
    <r>
      <rPr>
        <sz val="11"/>
        <rFont val="游ゴシック"/>
        <family val="3"/>
        <charset val="128"/>
        <scheme val="minor"/>
      </rPr>
      <t>等、チェックリストによる安全点検を行っているか</t>
    </r>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</si>
  <si>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・故障箇所発見後の対応</t>
    <rPh sb="1" eb="3">
      <t>コショウ</t>
    </rPh>
    <rPh sb="3" eb="5">
      <t>カショ</t>
    </rPh>
    <rPh sb="5" eb="7">
      <t>ハッケン</t>
    </rPh>
    <rPh sb="7" eb="8">
      <t>ゴ</t>
    </rPh>
    <rPh sb="9" eb="11">
      <t>タイオウ</t>
    </rPh>
    <phoneticPr fontId="1"/>
  </si>
  <si>
    <t>○食事指導・食育の推進</t>
    <rPh sb="1" eb="3">
      <t>ショクジ</t>
    </rPh>
    <rPh sb="3" eb="5">
      <t>シドウ</t>
    </rPh>
    <rPh sb="6" eb="8">
      <t>ショクイク</t>
    </rPh>
    <rPh sb="9" eb="11">
      <t>スイシン</t>
    </rPh>
    <phoneticPr fontId="1"/>
  </si>
  <si>
    <t>家庭での食事方法の把握について</t>
    <rPh sb="0" eb="2">
      <t>カテイ</t>
    </rPh>
    <rPh sb="4" eb="6">
      <t>ショクジ</t>
    </rPh>
    <rPh sb="6" eb="8">
      <t>ホウホウ</t>
    </rPh>
    <rPh sb="9" eb="11">
      <t>ハアク</t>
    </rPh>
    <phoneticPr fontId="1"/>
  </si>
  <si>
    <t>食育計画の評価及び改善策等について</t>
    <rPh sb="0" eb="2">
      <t>ショクイク</t>
    </rPh>
    <rPh sb="2" eb="4">
      <t>ケイカク</t>
    </rPh>
    <rPh sb="5" eb="7">
      <t>ヒョウカ</t>
    </rPh>
    <rPh sb="7" eb="8">
      <t>オヨ</t>
    </rPh>
    <rPh sb="9" eb="11">
      <t>カイゼン</t>
    </rPh>
    <rPh sb="11" eb="13">
      <t>サクトウ</t>
    </rPh>
    <phoneticPr fontId="1"/>
  </si>
  <si>
    <t>（８） 調理委託      ★確認資料：契約書　</t>
    <phoneticPr fontId="1"/>
  </si>
  <si>
    <r>
      <t>○通常の支払は口座振込</t>
    </r>
    <r>
      <rPr>
        <sz val="11"/>
        <rFont val="游ゴシック"/>
        <family val="3"/>
        <charset val="128"/>
        <scheme val="minor"/>
      </rPr>
      <t>（又は小切手）で行われているか</t>
    </r>
    <rPh sb="12" eb="13">
      <t>マタ</t>
    </rPh>
    <rPh sb="14" eb="17">
      <t>コギッテ</t>
    </rPh>
    <phoneticPr fontId="1"/>
  </si>
  <si>
    <t>12　貸借対照表</t>
    <phoneticPr fontId="1"/>
  </si>
  <si>
    <r>
      <t>○固定資産物品の現物は</t>
    </r>
    <r>
      <rPr>
        <sz val="11"/>
        <rFont val="游ゴシック"/>
        <family val="3"/>
        <charset val="128"/>
        <scheme val="minor"/>
      </rPr>
      <t>認定こども園に保管されているか</t>
    </r>
    <rPh sb="11" eb="13">
      <t>ニンテイ</t>
    </rPh>
    <rPh sb="16" eb="17">
      <t>エン</t>
    </rPh>
    <phoneticPr fontId="1"/>
  </si>
  <si>
    <t>13　施設型給付費等の経理</t>
    <phoneticPr fontId="1"/>
  </si>
  <si>
    <r>
      <t>○他の拠点(サービス)区分等からの</t>
    </r>
    <r>
      <rPr>
        <u/>
        <sz val="11"/>
        <rFont val="游ゴシック"/>
        <family val="3"/>
        <charset val="128"/>
        <scheme val="minor"/>
      </rPr>
      <t>繰入金収入</t>
    </r>
    <r>
      <rPr>
        <sz val="11"/>
        <rFont val="游ゴシック"/>
        <family val="3"/>
        <charset val="128"/>
        <scheme val="minor"/>
      </rPr>
      <t>があるか</t>
    </r>
    <phoneticPr fontId="1"/>
  </si>
  <si>
    <r>
      <t>○法人本部や他の認定こども園など、他の拠点(サービス)区分への</t>
    </r>
    <r>
      <rPr>
        <u/>
        <sz val="11"/>
        <rFont val="游ゴシック"/>
        <family val="3"/>
        <charset val="128"/>
        <scheme val="minor"/>
      </rPr>
      <t>繰入金支出</t>
    </r>
    <r>
      <rPr>
        <sz val="11"/>
        <rFont val="游ゴシック"/>
        <family val="3"/>
        <charset val="128"/>
        <scheme val="minor"/>
      </rPr>
      <t>があるか</t>
    </r>
    <phoneticPr fontId="1"/>
  </si>
  <si>
    <r>
      <t>○積立資産を</t>
    </r>
    <r>
      <rPr>
        <u/>
        <sz val="11"/>
        <rFont val="游ゴシック"/>
        <family val="3"/>
        <charset val="128"/>
        <scheme val="minor"/>
      </rPr>
      <t>目的に沿って</t>
    </r>
    <r>
      <rPr>
        <sz val="11"/>
        <rFont val="游ゴシック"/>
        <family val="3"/>
        <charset val="128"/>
        <scheme val="minor"/>
      </rPr>
      <t>取り崩したか</t>
    </r>
    <phoneticPr fontId="1"/>
  </si>
  <si>
    <r>
      <t>○積立資産を</t>
    </r>
    <r>
      <rPr>
        <u/>
        <sz val="11"/>
        <rFont val="游ゴシック"/>
        <family val="3"/>
        <charset val="128"/>
        <scheme val="minor"/>
      </rPr>
      <t>積立目的以外のために</t>
    </r>
    <r>
      <rPr>
        <sz val="11"/>
        <rFont val="游ゴシック"/>
        <family val="3"/>
        <charset val="128"/>
        <scheme val="minor"/>
      </rPr>
      <t>取り崩したか</t>
    </r>
    <phoneticPr fontId="1"/>
  </si>
  <si>
    <t>情報共有の方法</t>
    <rPh sb="0" eb="2">
      <t>ジョウホウ</t>
    </rPh>
    <rPh sb="2" eb="4">
      <t>キョウユウ</t>
    </rPh>
    <rPh sb="5" eb="7">
      <t>ホウホウ</t>
    </rPh>
    <phoneticPr fontId="1"/>
  </si>
  <si>
    <t>〇献立作成の配慮事項</t>
    <rPh sb="1" eb="3">
      <t>コンダテ</t>
    </rPh>
    <rPh sb="3" eb="5">
      <t>サクセイ</t>
    </rPh>
    <rPh sb="6" eb="8">
      <t>ハイリョ</t>
    </rPh>
    <rPh sb="8" eb="10">
      <t>ジコウ</t>
    </rPh>
    <phoneticPr fontId="1"/>
  </si>
  <si>
    <t>3歳未満児に対する献立・調理についての配慮事項</t>
    <rPh sb="1" eb="2">
      <t>サイ</t>
    </rPh>
    <rPh sb="2" eb="5">
      <t>ミマンジ</t>
    </rPh>
    <rPh sb="6" eb="7">
      <t>タイ</t>
    </rPh>
    <rPh sb="9" eb="11">
      <t>コンダテ</t>
    </rPh>
    <rPh sb="12" eb="14">
      <t>チョウリ</t>
    </rPh>
    <rPh sb="19" eb="21">
      <t>ハイリョ</t>
    </rPh>
    <rPh sb="21" eb="23">
      <t>ジコウ</t>
    </rPh>
    <phoneticPr fontId="1"/>
  </si>
  <si>
    <t>離乳食についての配慮事項</t>
    <rPh sb="0" eb="3">
      <t>リニュウショク</t>
    </rPh>
    <rPh sb="8" eb="10">
      <t>ハイリョ</t>
    </rPh>
    <rPh sb="10" eb="12">
      <t>ジコウ</t>
    </rPh>
    <phoneticPr fontId="1"/>
  </si>
  <si>
    <t>非常勤職員</t>
    <rPh sb="0" eb="3">
      <t>ヒジョウキン</t>
    </rPh>
    <rPh sb="3" eb="5">
      <t>ショクイン</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</si>
  <si>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</si>
  <si>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　 （注）①～④に記載する職員は、（表２）の(F）欄①～④に記載した非常勤職員となります。
            「職員番号・職名」欄に記載する職名は「別紙①個人別職員配置の状況」の職名と対応させてください。</t>
    <rPh sb="64" eb="66">
      <t>ショクメイ</t>
    </rPh>
    <rPh sb="69" eb="71">
      <t>キサイ</t>
    </rPh>
    <phoneticPr fontId="10"/>
  </si>
  <si>
    <t>職員番号・職名(注)</t>
    <rPh sb="2" eb="4">
      <t>バンゴウ</t>
    </rPh>
    <rPh sb="5" eb="7">
      <t>ショクメイ</t>
    </rPh>
    <rPh sb="8" eb="9">
      <t>チュウ</t>
    </rPh>
    <phoneticPr fontId="10"/>
  </si>
  <si>
    <t>（４） 支払資金</t>
    <phoneticPr fontId="1"/>
  </si>
  <si>
    <t>ア　繰越支払資金残高の取り崩し</t>
    <rPh sb="2" eb="4">
      <t>クリコシ</t>
    </rPh>
    <phoneticPr fontId="1"/>
  </si>
  <si>
    <t>○前年度繰越支払資金残高を取り崩したか</t>
    <rPh sb="1" eb="4">
      <t>ゼンネンド</t>
    </rPh>
    <rPh sb="4" eb="6">
      <t>クリコシ</t>
    </rPh>
    <phoneticPr fontId="1"/>
  </si>
  <si>
    <t xml:space="preserve"> （３）固定負債</t>
    <rPh sb="4" eb="6">
      <t>コテイ</t>
    </rPh>
    <rPh sb="6" eb="8">
      <t>フサイ</t>
    </rPh>
    <phoneticPr fontId="1"/>
  </si>
  <si>
    <t>年度　　【学校法人版】</t>
    <rPh sb="0" eb="2">
      <t>ネンド</t>
    </rPh>
    <rPh sb="5" eb="7">
      <t>ガッコウ</t>
    </rPh>
    <rPh sb="7" eb="9">
      <t>ホウジン</t>
    </rPh>
    <rPh sb="9" eb="10">
      <t>バン</t>
    </rPh>
    <phoneticPr fontId="1"/>
  </si>
  <si>
    <t>◇監査報告書の写し（公認会計士等の外部監査を受審した場合）</t>
    <rPh sb="1" eb="3">
      <t>カンサ</t>
    </rPh>
    <rPh sb="3" eb="6">
      <t>ホウコクショ</t>
    </rPh>
    <rPh sb="7" eb="8">
      <t>ウツ</t>
    </rPh>
    <rPh sb="10" eb="12">
      <t>コウニン</t>
    </rPh>
    <rPh sb="12" eb="14">
      <t>カイケイ</t>
    </rPh>
    <rPh sb="14" eb="15">
      <t>シ</t>
    </rPh>
    <rPh sb="15" eb="16">
      <t>トウ</t>
    </rPh>
    <rPh sb="17" eb="19">
      <t>ガイブ</t>
    </rPh>
    <rPh sb="19" eb="21">
      <t>カンサ</t>
    </rPh>
    <rPh sb="22" eb="24">
      <t>ジュシン</t>
    </rPh>
    <rPh sb="26" eb="28">
      <t>バアイ</t>
    </rPh>
    <phoneticPr fontId="1"/>
  </si>
  <si>
    <t>◎異年齢で構成するグループ等での活動の際は、園児一人一人の生活や経験、発達の過程などを把握</t>
    <rPh sb="1" eb="4">
      <t>イネンレイ</t>
    </rPh>
    <rPh sb="5" eb="7">
      <t>コウセイ</t>
    </rPh>
    <rPh sb="13" eb="14">
      <t>トウ</t>
    </rPh>
    <rPh sb="16" eb="18">
      <t>カツドウ</t>
    </rPh>
    <rPh sb="19" eb="20">
      <t>サイ</t>
    </rPh>
    <rPh sb="22" eb="24">
      <t>エンジ</t>
    </rPh>
    <rPh sb="24" eb="28">
      <t>ヒトリヒトリ</t>
    </rPh>
    <rPh sb="29" eb="31">
      <t>セイカツ</t>
    </rPh>
    <rPh sb="32" eb="34">
      <t>ケイケン</t>
    </rPh>
    <rPh sb="35" eb="37">
      <t>ハッタツ</t>
    </rPh>
    <rPh sb="38" eb="40">
      <t>カテイ</t>
    </rPh>
    <rPh sb="43" eb="45">
      <t>ハアク</t>
    </rPh>
    <phoneticPr fontId="1"/>
  </si>
  <si>
    <t>◎行事の設定は、日々の教育・保育の流れに配慮した上で子どもの発達過程に即したものになってい</t>
    <rPh sb="1" eb="3">
      <t>ギョウジ</t>
    </rPh>
    <rPh sb="4" eb="6">
      <t>セッテイ</t>
    </rPh>
    <rPh sb="8" eb="10">
      <t>ヒビ</t>
    </rPh>
    <rPh sb="11" eb="13">
      <t>キョウイク</t>
    </rPh>
    <rPh sb="14" eb="16">
      <t>ホイク</t>
    </rPh>
    <rPh sb="17" eb="18">
      <t>ナガ</t>
    </rPh>
    <rPh sb="20" eb="22">
      <t>ハイリョ</t>
    </rPh>
    <rPh sb="24" eb="25">
      <t>ウエ</t>
    </rPh>
    <rPh sb="26" eb="27">
      <t>コ</t>
    </rPh>
    <rPh sb="30" eb="32">
      <t>ハッタツ</t>
    </rPh>
    <rPh sb="32" eb="34">
      <t>カテイ</t>
    </rPh>
    <rPh sb="35" eb="36">
      <t>ソク</t>
    </rPh>
    <phoneticPr fontId="1"/>
  </si>
  <si>
    <t>◇建物の平面図　
   *各保育室等の名称、各部屋の児童数及び面積を記載すること
   *屋内消火栓及び消火器の位置・避難経路を朱書きすること。
     2階以上の建物は避難用ロープ・階段・転落防止設備を記入すること。</t>
    <rPh sb="13" eb="14">
      <t>カク</t>
    </rPh>
    <rPh sb="14" eb="16">
      <t>ホイク</t>
    </rPh>
    <rPh sb="16" eb="17">
      <t>シツ</t>
    </rPh>
    <rPh sb="17" eb="18">
      <t>トウ</t>
    </rPh>
    <rPh sb="19" eb="21">
      <t>メイショウ</t>
    </rPh>
    <rPh sb="22" eb="23">
      <t>カク</t>
    </rPh>
    <rPh sb="23" eb="25">
      <t>ヘヤ</t>
    </rPh>
    <rPh sb="26" eb="28">
      <t>ジドウ</t>
    </rPh>
    <rPh sb="28" eb="29">
      <t>スウ</t>
    </rPh>
    <rPh sb="29" eb="30">
      <t>オヨ</t>
    </rPh>
    <rPh sb="31" eb="33">
      <t>メンセキ</t>
    </rPh>
    <rPh sb="34" eb="36">
      <t>キサイ</t>
    </rPh>
    <rPh sb="45" eb="47">
      <t>オクナイ</t>
    </rPh>
    <rPh sb="47" eb="50">
      <t>ショウカセン</t>
    </rPh>
    <rPh sb="50" eb="51">
      <t>オヨ</t>
    </rPh>
    <rPh sb="52" eb="55">
      <t>ショウカキ</t>
    </rPh>
    <rPh sb="56" eb="58">
      <t>イチ</t>
    </rPh>
    <rPh sb="59" eb="61">
      <t>ヒナン</t>
    </rPh>
    <rPh sb="61" eb="63">
      <t>ケイロ</t>
    </rPh>
    <rPh sb="64" eb="66">
      <t>シュガ</t>
    </rPh>
    <rPh sb="79" eb="80">
      <t>カイ</t>
    </rPh>
    <rPh sb="80" eb="82">
      <t>イジョウ</t>
    </rPh>
    <rPh sb="83" eb="85">
      <t>タテモノ</t>
    </rPh>
    <rPh sb="86" eb="88">
      <t>ヒナン</t>
    </rPh>
    <rPh sb="88" eb="89">
      <t>ヨウ</t>
    </rPh>
    <rPh sb="93" eb="95">
      <t>カイダン</t>
    </rPh>
    <rPh sb="96" eb="98">
      <t>テンラク</t>
    </rPh>
    <rPh sb="98" eb="100">
      <t>ボウシ</t>
    </rPh>
    <rPh sb="100" eb="102">
      <t>セツビ</t>
    </rPh>
    <rPh sb="103" eb="105">
      <t>キニュウ</t>
    </rPh>
    <phoneticPr fontId="1"/>
  </si>
  <si>
    <r>
      <t xml:space="preserve"> ◎（表１）園児数と保育教諭定数（園児数は、</t>
    </r>
    <r>
      <rPr>
        <b/>
        <sz val="11"/>
        <rFont val="游ゴシック"/>
        <family val="3"/>
        <charset val="128"/>
      </rPr>
      <t>年度当初における年齢</t>
    </r>
    <r>
      <rPr>
        <sz val="11"/>
        <rFont val="游ゴシック"/>
        <family val="3"/>
        <charset val="128"/>
      </rPr>
      <t>により記入してください｡)</t>
    </r>
    <rPh sb="3" eb="4">
      <t>ヒョウ</t>
    </rPh>
    <rPh sb="6" eb="8">
      <t>エンジ</t>
    </rPh>
    <rPh sb="8" eb="9">
      <t>スウ</t>
    </rPh>
    <rPh sb="10" eb="12">
      <t>ホイク</t>
    </rPh>
    <rPh sb="12" eb="14">
      <t>キョウユ</t>
    </rPh>
    <rPh sb="14" eb="16">
      <t>テイスウ</t>
    </rPh>
    <rPh sb="17" eb="19">
      <t>エンジ</t>
    </rPh>
    <rPh sb="19" eb="20">
      <t>スウ</t>
    </rPh>
    <rPh sb="22" eb="24">
      <t>ネンド</t>
    </rPh>
    <rPh sb="24" eb="26">
      <t>トウショ</t>
    </rPh>
    <rPh sb="30" eb="32">
      <t>ネンレイ</t>
    </rPh>
    <rPh sb="35" eb="37">
      <t>キニュウ</t>
    </rPh>
    <phoneticPr fontId="1"/>
  </si>
  <si>
    <r>
      <t>小計</t>
    </r>
    <r>
      <rPr>
        <sz val="10"/>
        <rFont val="游ゴシック"/>
        <family val="3"/>
        <charset val="128"/>
      </rPr>
      <t>(注１)</t>
    </r>
    <phoneticPr fontId="1"/>
  </si>
  <si>
    <r>
      <t>【根拠】 
平成28年8月23日府子本第571号「特定教育・保育等に要する費用の額の算定に関する基準等の実施上の留意事項について」（国通知）の別紙２のⅡの１（２）「ここでいう「4歳以上児」、「3歳児」、「1、2歳児」及び「乳児」とは、</t>
    </r>
    <r>
      <rPr>
        <u/>
        <sz val="10"/>
        <rFont val="游ゴシック"/>
        <family val="3"/>
        <charset val="128"/>
      </rPr>
      <t>年度の初日の前日における満年齢によるものである</t>
    </r>
    <r>
      <rPr>
        <sz val="10"/>
        <rFont val="游ゴシック"/>
        <family val="3"/>
        <charset val="128"/>
      </rPr>
      <t>こと。」</t>
    </r>
    <phoneticPr fontId="1"/>
  </si>
  <si>
    <r>
      <t>病児保育事業
　病児対応型・病後児対応型
　　看護師等</t>
    </r>
    <r>
      <rPr>
        <sz val="10"/>
        <rFont val="游ゴシック"/>
        <family val="3"/>
        <charset val="128"/>
      </rPr>
      <t>（利用児童おおむね10人につき１人）</t>
    </r>
    <r>
      <rPr>
        <sz val="11"/>
        <rFont val="游ゴシック"/>
        <family val="3"/>
        <charset val="128"/>
      </rPr>
      <t xml:space="preserve">
　　保育士</t>
    </r>
    <r>
      <rPr>
        <sz val="10"/>
        <rFont val="游ゴシック"/>
        <family val="3"/>
        <charset val="128"/>
      </rPr>
      <t>（利用児童おおむね３人につき１人）</t>
    </r>
    <r>
      <rPr>
        <sz val="11"/>
        <rFont val="游ゴシック"/>
        <family val="3"/>
        <charset val="128"/>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</si>
  <si>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rPr>
        <sz val="9"/>
        <rFont val="游ゴシック"/>
        <family val="3"/>
        <charset val="128"/>
      </rPr>
      <t>地域子育て支援拠点事業</t>
    </r>
    <r>
      <rPr>
        <sz val="7"/>
        <rFont val="游ゴシック"/>
        <family val="3"/>
        <charset val="128"/>
      </rPr>
      <t>※保育士資格の有無及び常勤・非常勤は問わない</t>
    </r>
    <r>
      <rPr>
        <sz val="11"/>
        <rFont val="游ゴシック"/>
        <family val="3"/>
        <charset val="128"/>
      </rPr>
      <t xml:space="preserve">
</t>
    </r>
    <r>
      <rPr>
        <sz val="10"/>
        <rFont val="游ゴシック"/>
        <family val="3"/>
        <charset val="128"/>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</si>
  <si>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r>
      <t>県単一時保育事業
　保育士１名以上</t>
    </r>
    <r>
      <rPr>
        <sz val="10"/>
        <rFont val="游ゴシック"/>
        <family val="3"/>
        <charset val="128"/>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</si>
  <si>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r>
      <t>②看護師・保健師・准看護師</t>
    </r>
    <r>
      <rPr>
        <sz val="10"/>
        <rFont val="游ゴシック"/>
        <family val="3"/>
        <charset val="128"/>
      </rPr>
      <t>（みなし保育教諭とする場合であり、常勤換算１人まで可）</t>
    </r>
    <rPh sb="5" eb="8">
      <t>ホケンシ</t>
    </rPh>
    <rPh sb="9" eb="10">
      <t>ジュン</t>
    </rPh>
    <rPh sb="10" eb="13">
      <t>カンゴシ</t>
    </rPh>
    <rPh sb="17" eb="19">
      <t>ホイク</t>
    </rPh>
    <rPh sb="19" eb="21">
      <t>キョウユ</t>
    </rPh>
    <rPh sb="24" eb="26">
      <t>バアイ</t>
    </rPh>
    <rPh sb="30" eb="32">
      <t>ジョウキン</t>
    </rPh>
    <rPh sb="32" eb="34">
      <t>カンサン</t>
    </rPh>
    <rPh sb="35" eb="36">
      <t>ニン</t>
    </rPh>
    <rPh sb="38" eb="39">
      <t>カ</t>
    </rPh>
    <phoneticPr fontId="1"/>
  </si>
  <si>
    <r>
      <t>③小学校教諭・養護教諭</t>
    </r>
    <r>
      <rPr>
        <sz val="10"/>
        <rFont val="游ゴシック"/>
        <family val="3"/>
        <charset val="128"/>
      </rPr>
      <t xml:space="preserve">（特例により配置基準上の人数に充てる場合）
</t>
    </r>
    <phoneticPr fontId="1"/>
  </si>
  <si>
    <r>
      <t>④常勤２年相当の保育業務従事経験がある子育て支援員</t>
    </r>
    <r>
      <rPr>
        <sz val="10"/>
        <rFont val="游ゴシック"/>
        <family val="3"/>
        <charset val="128"/>
      </rPr>
      <t>(注１)</t>
    </r>
    <r>
      <rPr>
        <sz val="11"/>
        <rFont val="游ゴシック"/>
        <family val="3"/>
        <charset val="128"/>
      </rPr>
      <t>・家庭的保育者</t>
    </r>
    <phoneticPr fontId="1"/>
  </si>
  <si>
    <r>
      <t xml:space="preserve">○満２歳未満の園児
</t>
    </r>
    <r>
      <rPr>
        <sz val="9"/>
        <rFont val="游ゴシック"/>
        <family val="3"/>
        <charset val="128"/>
        <scheme val="minor"/>
      </rPr>
      <t>（ほふくに至ってない子）</t>
    </r>
    <rPh sb="1" eb="2">
      <t>マン</t>
    </rPh>
    <rPh sb="3" eb="6">
      <t>サイミマン</t>
    </rPh>
    <rPh sb="7" eb="9">
      <t>エンジ</t>
    </rPh>
    <rPh sb="15" eb="16">
      <t>イタ</t>
    </rPh>
    <rPh sb="20" eb="21">
      <t>コ</t>
    </rPh>
    <phoneticPr fontId="1"/>
  </si>
  <si>
    <r>
      <t xml:space="preserve">○満２歳未満の園児
</t>
    </r>
    <r>
      <rPr>
        <sz val="9"/>
        <rFont val="游ゴシック"/>
        <family val="3"/>
        <charset val="128"/>
        <scheme val="minor"/>
      </rPr>
      <t>（ほふくしている子）</t>
    </r>
    <rPh sb="18" eb="19">
      <t>コ</t>
    </rPh>
    <phoneticPr fontId="1"/>
  </si>
  <si>
    <t>【根拠】 認可基準第6条、第7条（園児の満年齢に応じた乳児室、ほふく室、保育室及び遊戯室、園庭の面積）</t>
    <rPh sb="13" eb="14">
      <t>ダイ</t>
    </rPh>
    <rPh sb="15" eb="16">
      <t>ジョウ</t>
    </rPh>
    <phoneticPr fontId="1"/>
  </si>
  <si>
    <r>
      <t>○給与から法令で定める税金や社会保険料以外の経費（給食費や親睦会費など）を控除する場合は、</t>
    </r>
    <r>
      <rPr>
        <sz val="11"/>
        <rFont val="游ゴシック"/>
        <family val="3"/>
        <charset val="128"/>
        <scheme val="minor"/>
      </rPr>
      <t>賃金控除協定を締結しているか</t>
    </r>
    <rPh sb="45" eb="47">
      <t>チンギン</t>
    </rPh>
    <rPh sb="47" eb="49">
      <t>コウジョ</t>
    </rPh>
    <rPh sb="52" eb="54">
      <t>テイケツ</t>
    </rPh>
    <phoneticPr fontId="1"/>
  </si>
  <si>
    <r>
      <rPr>
        <sz val="11"/>
        <rFont val="游ゴシック"/>
        <family val="3"/>
        <charset val="128"/>
      </rPr>
      <t>令和　　　年　　　月　　　日</t>
    </r>
    <rPh sb="0" eb="1">
      <t>レイ</t>
    </rPh>
    <rPh sb="1" eb="2">
      <t>ワ</t>
    </rPh>
    <rPh sb="5" eb="6">
      <t>ネン</t>
    </rPh>
    <rPh sb="9" eb="10">
      <t>ゲツ</t>
    </rPh>
    <rPh sb="13" eb="14">
      <t>ニチ</t>
    </rPh>
    <phoneticPr fontId="10"/>
  </si>
  <si>
    <r>
      <t>◎</t>
    </r>
    <r>
      <rPr>
        <sz val="10.5"/>
        <rFont val="游ゴシック"/>
        <family val="3"/>
        <charset val="128"/>
        <scheme val="minor"/>
      </rPr>
      <t>保護者、地域住民等に対し、教育及び保育等の状況その他の運営の状況に関する情報を提供しているか</t>
    </r>
    <phoneticPr fontId="1"/>
  </si>
  <si>
    <t>５　子育て支援事業等の状況</t>
    <rPh sb="9" eb="10">
      <t>トウ</t>
    </rPh>
    <phoneticPr fontId="1"/>
  </si>
  <si>
    <t>◇幼保連携型認定こども園台帳・・・別紙③</t>
    <rPh sb="1" eb="8">
      <t>ヨウホレンケイガタニンテイ</t>
    </rPh>
    <rPh sb="11" eb="12">
      <t>エン</t>
    </rPh>
    <rPh sb="17" eb="19">
      <t>ベッシ</t>
    </rPh>
    <phoneticPr fontId="1"/>
  </si>
  <si>
    <t>◇就業規則</t>
    <rPh sb="1" eb="3">
      <t>シュウギョウ</t>
    </rPh>
    <rPh sb="3" eb="5">
      <t>キソク</t>
    </rPh>
    <phoneticPr fontId="1"/>
  </si>
  <si>
    <t>◇経理規程</t>
    <phoneticPr fontId="1"/>
  </si>
  <si>
    <t>◇免許状確認調査表・・・別紙④</t>
    <rPh sb="1" eb="3">
      <t>メンキョ</t>
    </rPh>
    <rPh sb="3" eb="4">
      <t>ジョウ</t>
    </rPh>
    <rPh sb="4" eb="6">
      <t>カクニン</t>
    </rPh>
    <rPh sb="6" eb="8">
      <t>チョウサ</t>
    </rPh>
    <rPh sb="8" eb="9">
      <t>ヒョウ</t>
    </rPh>
    <rPh sb="12" eb="14">
      <t>ベッシ</t>
    </rPh>
    <phoneticPr fontId="1"/>
  </si>
  <si>
    <t>◎園則及び運営規程(注)には、施設の目的や運営方針、提供する教育・保育の内容、保護者に対する子育て支援の内容など、認定こども園法施行規則（園則記載事項）及び運営基準条例（運営規程記載事項）で定められた以下の内容が記載されているか</t>
  </si>
  <si>
    <t>□開所日、開所時間、利用時間は運営規程、園則、利用者との契約内容とも整合性がとれているか</t>
  </si>
  <si>
    <t>□1号認定こどもの選考基準を適切に設定しているか</t>
    <rPh sb="2" eb="3">
      <t>ゴウ</t>
    </rPh>
    <rPh sb="3" eb="5">
      <t>ニンテイ</t>
    </rPh>
    <rPh sb="9" eb="11">
      <t>センコウ</t>
    </rPh>
    <rPh sb="11" eb="13">
      <t>キジュン</t>
    </rPh>
    <rPh sb="14" eb="16">
      <t>テキセツ</t>
    </rPh>
    <rPh sb="17" eb="19">
      <t>セッテイ</t>
    </rPh>
    <phoneticPr fontId="1"/>
  </si>
  <si>
    <t>○給与規程に規定された給与・諸手当が規定どおり支給されているか</t>
  </si>
  <si>
    <t>○時間外勤務及び休日勤務をした場合、時間外手当若しくは振替休日等を付与しているか</t>
    <rPh sb="1" eb="2">
      <t>ジ</t>
    </rPh>
    <rPh sb="2" eb="3">
      <t>カン</t>
    </rPh>
    <rPh sb="3" eb="4">
      <t>ソト</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</si>
  <si>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ているか</t>
  </si>
  <si>
    <t>○育児休業、介護休業の規程が整備されているか</t>
    <rPh sb="1" eb="3">
      <t>イクジ</t>
    </rPh>
    <rPh sb="3" eb="5">
      <t>キュウギョウ</t>
    </rPh>
    <rPh sb="6" eb="8">
      <t>カイゴ</t>
    </rPh>
    <rPh sb="8" eb="10">
      <t>キュウギョウ</t>
    </rPh>
    <rPh sb="11" eb="13">
      <t>キテイ</t>
    </rPh>
    <rPh sb="14" eb="16">
      <t>セイビ</t>
    </rPh>
    <phoneticPr fontId="1"/>
  </si>
  <si>
    <t>○妊娠・出産等に関するハラスメント（マタハラ）及び育児休業等に関するハラスメントの禁止規定が就業規則等に定められているか</t>
    <rPh sb="1" eb="3">
      <t>ニンシン</t>
    </rPh>
    <rPh sb="4" eb="6">
      <t>シュッサン</t>
    </rPh>
    <rPh sb="6" eb="7">
      <t>トウ</t>
    </rPh>
    <rPh sb="8" eb="9">
      <t>カン</t>
    </rPh>
    <rPh sb="23" eb="24">
      <t>オヨ</t>
    </rPh>
    <rPh sb="25" eb="27">
      <t>イクジ</t>
    </rPh>
    <rPh sb="27" eb="29">
      <t>キュウギョウ</t>
    </rPh>
    <rPh sb="29" eb="30">
      <t>トウ</t>
    </rPh>
    <rPh sb="31" eb="32">
      <t>カン</t>
    </rPh>
    <rPh sb="41" eb="43">
      <t>キンシ</t>
    </rPh>
    <rPh sb="43" eb="45">
      <t>キテイ</t>
    </rPh>
    <rPh sb="46" eb="48">
      <t>シュウギョウ</t>
    </rPh>
    <rPh sb="48" eb="50">
      <t>キソク</t>
    </rPh>
    <rPh sb="50" eb="51">
      <t>トウ</t>
    </rPh>
    <rPh sb="52" eb="53">
      <t>サダ</t>
    </rPh>
    <phoneticPr fontId="1"/>
  </si>
  <si>
    <t>○パワーハラスメント（パワハラ）をなくす取組をしているか</t>
    <rPh sb="20" eb="22">
      <t>トリクミ</t>
    </rPh>
    <phoneticPr fontId="1"/>
  </si>
  <si>
    <t>○業務省力化の推進のための努力がなされているか</t>
  </si>
  <si>
    <t>○労働条件の改善等に配慮し、職員の定着促進及び離職防止対策を講じているか</t>
  </si>
  <si>
    <t xml:space="preserve"> ○その他、労働関係法規は遵守されているか</t>
  </si>
  <si>
    <t>・職員採用時に健康診断の実施若しくは健康診断書の徴取をしているか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</si>
  <si>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○職員が10人以上50人未満の施設について、衛生推進者を選任しているか</t>
    <rPh sb="1" eb="3">
      <t>ショクイン</t>
    </rPh>
    <rPh sb="6" eb="7">
      <t>ニン</t>
    </rPh>
    <rPh sb="7" eb="9">
      <t>イジョウ</t>
    </rPh>
    <rPh sb="11" eb="12">
      <t>ニン</t>
    </rPh>
    <rPh sb="12" eb="14">
      <t>ミマン</t>
    </rPh>
    <rPh sb="15" eb="17">
      <t>シセツ</t>
    </rPh>
    <rPh sb="22" eb="24">
      <t>エイセイ</t>
    </rPh>
    <rPh sb="24" eb="27">
      <t>スイシンシャ</t>
    </rPh>
    <rPh sb="28" eb="30">
      <t>センニン</t>
    </rPh>
    <phoneticPr fontId="1"/>
  </si>
  <si>
    <t>○職員のストレスチェックを適切に行っているか</t>
    <rPh sb="1" eb="3">
      <t>ショクイン</t>
    </rPh>
    <rPh sb="13" eb="15">
      <t>テキセツ</t>
    </rPh>
    <rPh sb="16" eb="17">
      <t>オコナ</t>
    </rPh>
    <phoneticPr fontId="1"/>
  </si>
  <si>
    <t>＊次の書類を必ず添付すること</t>
  </si>
  <si>
    <t>〇「有」の場合、２／３保育教諭要件（児童が在所するすべての時間帯において、保育教諭必要数の３分の２以上は特例によらない保育教諭を配置していること以下同じ）を満たしているか</t>
  </si>
  <si>
    <t>〇市及び関係各所から発出された保育全般に係る情報について共有されているか</t>
    <rPh sb="1" eb="2">
      <t>シ</t>
    </rPh>
    <rPh sb="2" eb="3">
      <t>オヨ</t>
    </rPh>
    <rPh sb="4" eb="6">
      <t>カンケイ</t>
    </rPh>
    <rPh sb="6" eb="8">
      <t>カクショ</t>
    </rPh>
    <rPh sb="10" eb="12">
      <t>ハツシュツ</t>
    </rPh>
    <rPh sb="15" eb="17">
      <t>ホイク</t>
    </rPh>
    <rPh sb="17" eb="19">
      <t>ゼンパン</t>
    </rPh>
    <rPh sb="20" eb="21">
      <t>カカ</t>
    </rPh>
    <rPh sb="22" eb="24">
      <t>ジョウホウ</t>
    </rPh>
    <rPh sb="28" eb="30">
      <t>キョウユウ</t>
    </rPh>
    <phoneticPr fontId="1"/>
  </si>
  <si>
    <t>〇マイナンバーの取扱いをする際に、適切な取扱いをしているか</t>
    <rPh sb="8" eb="10">
      <t>トリアツカ</t>
    </rPh>
    <rPh sb="14" eb="15">
      <t>サイ</t>
    </rPh>
    <rPh sb="17" eb="19">
      <t>テキセツ</t>
    </rPh>
    <rPh sb="20" eb="22">
      <t>トリアツカ</t>
    </rPh>
    <phoneticPr fontId="1"/>
  </si>
  <si>
    <t>○毎学年定期的に学校環境衛生基準に基づいた環境衛生検査を行っているか</t>
  </si>
  <si>
    <t>○換気、保温、採光、照明、飲料水等の水質、食器、施設の清潔等について日常的な点検を行っているか</t>
  </si>
  <si>
    <t>○カーテン・絨毯（2㎡超）等は防炎性能を有しているか</t>
    <rPh sb="6" eb="8">
      <t>ジュウタン</t>
    </rPh>
    <rPh sb="11" eb="12">
      <t>コ</t>
    </rPh>
    <rPh sb="13" eb="14">
      <t>トウ</t>
    </rPh>
    <rPh sb="15" eb="17">
      <t>ボウエン</t>
    </rPh>
    <rPh sb="17" eb="18">
      <t>セイ</t>
    </rPh>
    <rPh sb="18" eb="19">
      <t>ノウ</t>
    </rPh>
    <rPh sb="20" eb="21">
      <t>ユウ</t>
    </rPh>
    <phoneticPr fontId="1"/>
  </si>
  <si>
    <t>○次の事項について危険箇所等がないか</t>
    <rPh sb="1" eb="2">
      <t>ツギ</t>
    </rPh>
    <rPh sb="3" eb="5">
      <t>ジコウ</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</si>
  <si>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ナド</t>
    </rPh>
    <rPh sb="13" eb="15">
      <t>テンラク</t>
    </rPh>
    <rPh sb="16" eb="17">
      <t>オソ</t>
    </rPh>
    <phoneticPr fontId="1"/>
  </si>
  <si>
    <t>・ガラス・床等の破損や段差等、危険個所はないか</t>
    <rPh sb="5" eb="6">
      <t>ユカ</t>
    </rPh>
    <rPh sb="6" eb="7">
      <t>トウ</t>
    </rPh>
    <rPh sb="8" eb="10">
      <t>ハソン</t>
    </rPh>
    <rPh sb="11" eb="13">
      <t>ダンサ</t>
    </rPh>
    <rPh sb="13" eb="14">
      <t>トウ</t>
    </rPh>
    <rPh sb="15" eb="17">
      <t>キケン</t>
    </rPh>
    <rPh sb="17" eb="19">
      <t>カショ</t>
    </rPh>
    <phoneticPr fontId="1"/>
  </si>
  <si>
    <t>・非常口、非常階段、避難経路について危険箇所はないか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</si>
  <si>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○施設内外の設備等（遊具を含む）について、チェックリストによる安全点検を行っているか</t>
  </si>
  <si>
    <t>・老朽建物・設備があるか</t>
    <rPh sb="1" eb="3">
      <t>ロウキュウ</t>
    </rPh>
    <rPh sb="3" eb="5">
      <t>タテモノ</t>
    </rPh>
    <rPh sb="6" eb="8">
      <t>セツビ</t>
    </rPh>
    <phoneticPr fontId="1"/>
  </si>
  <si>
    <t>・遊具の点検を毎月1回程度実施しているか</t>
    <rPh sb="1" eb="3">
      <t>ユウグ</t>
    </rPh>
    <rPh sb="4" eb="6">
      <t>テンケン</t>
    </rPh>
    <rPh sb="7" eb="9">
      <t>マイツキ</t>
    </rPh>
    <rPh sb="10" eb="11">
      <t>カイ</t>
    </rPh>
    <rPh sb="11" eb="13">
      <t>テイド</t>
    </rPh>
    <rPh sb="13" eb="15">
      <t>ジッシ</t>
    </rPh>
    <phoneticPr fontId="1"/>
  </si>
  <si>
    <t>○建物の構造上、死角となる部分はないか</t>
    <rPh sb="1" eb="3">
      <t>タテモノ</t>
    </rPh>
    <rPh sb="4" eb="6">
      <t>コウゾウ</t>
    </rPh>
    <rPh sb="6" eb="7">
      <t>ジョウ</t>
    </rPh>
    <rPh sb="8" eb="10">
      <t>シカク</t>
    </rPh>
    <rPh sb="13" eb="15">
      <t>ブブン</t>
    </rPh>
    <phoneticPr fontId="1"/>
  </si>
  <si>
    <t>・死角がある場合は、安全対策をとっているか</t>
    <rPh sb="1" eb="3">
      <t>シカク</t>
    </rPh>
    <rPh sb="6" eb="8">
      <t>バアイ</t>
    </rPh>
    <rPh sb="10" eb="12">
      <t>アンゼン</t>
    </rPh>
    <rPh sb="12" eb="14">
      <t>タイサク</t>
    </rPh>
    <phoneticPr fontId="1"/>
  </si>
  <si>
    <t>○門扉等は、常時施錠等し、児童の飛び出し等による事故防止に努めているか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6">
      <t>ジコ</t>
    </rPh>
    <rPh sb="26" eb="28">
      <t>ボウシ</t>
    </rPh>
    <rPh sb="29" eb="30">
      <t>ツト</t>
    </rPh>
    <phoneticPr fontId="1"/>
  </si>
  <si>
    <t xml:space="preserve">○医薬品等の整備、保管がされているか </t>
  </si>
  <si>
    <t>◎学校安全計画及び危険等発生時対処要領に基づき、事故防止・安全対策が講じられているか</t>
    <rPh sb="1" eb="3">
      <t>ガッコウ</t>
    </rPh>
    <rPh sb="3" eb="5">
      <t>アンゼン</t>
    </rPh>
    <rPh sb="5" eb="7">
      <t>ケイカク</t>
    </rPh>
    <rPh sb="7" eb="8">
      <t>オヨ</t>
    </rPh>
    <rPh sb="9" eb="11">
      <t>キケン</t>
    </rPh>
    <rPh sb="11" eb="12">
      <t>トウ</t>
    </rPh>
    <rPh sb="12" eb="14">
      <t>ハッセイ</t>
    </rPh>
    <rPh sb="14" eb="15">
      <t>ジ</t>
    </rPh>
    <rPh sb="15" eb="17">
      <t>タイショ</t>
    </rPh>
    <rPh sb="17" eb="19">
      <t>ヨウリョウ</t>
    </rPh>
    <rPh sb="20" eb="21">
      <t>モト</t>
    </rPh>
    <rPh sb="24" eb="26">
      <t>ジコ</t>
    </rPh>
    <rPh sb="26" eb="28">
      <t>ボウシ</t>
    </rPh>
    <rPh sb="29" eb="31">
      <t>アンゼン</t>
    </rPh>
    <rPh sb="31" eb="33">
      <t>タイサク</t>
    </rPh>
    <rPh sb="34" eb="35">
      <t>コウ</t>
    </rPh>
    <phoneticPr fontId="1"/>
  </si>
  <si>
    <t>◎保護者・関係機関等への連絡方法を職員に周知しているか</t>
  </si>
  <si>
    <t>◎事故防止のための委員会及び職員に対し研修を定期的に行っているか</t>
    <rPh sb="1" eb="3">
      <t>ジコ</t>
    </rPh>
    <rPh sb="3" eb="5">
      <t>ボウシ</t>
    </rPh>
    <rPh sb="9" eb="11">
      <t>イイン</t>
    </rPh>
    <rPh sb="11" eb="12">
      <t>カイ</t>
    </rPh>
    <rPh sb="12" eb="13">
      <t>オヨ</t>
    </rPh>
    <rPh sb="14" eb="16">
      <t>ショクイン</t>
    </rPh>
    <rPh sb="17" eb="18">
      <t>タイ</t>
    </rPh>
    <rPh sb="19" eb="21">
      <t>ケンシュウ</t>
    </rPh>
    <rPh sb="22" eb="25">
      <t>テイキテキ</t>
    </rPh>
    <rPh sb="26" eb="27">
      <t>オコナ</t>
    </rPh>
    <phoneticPr fontId="10"/>
  </si>
  <si>
    <t>○消防計画又は災害対応マニュアル（避難計画）に次の災害への対応が定められているか</t>
  </si>
  <si>
    <t>・浸水想定区域に立地しているか</t>
    <rPh sb="1" eb="3">
      <t>シンスイ</t>
    </rPh>
    <rPh sb="3" eb="5">
      <t>ソウテイ</t>
    </rPh>
    <rPh sb="5" eb="7">
      <t>クイキ</t>
    </rPh>
    <rPh sb="8" eb="10">
      <t>リッチ</t>
    </rPh>
    <phoneticPr fontId="0"/>
  </si>
  <si>
    <t>・立地している場合浸水・洪水対応マニュアルを作成しているか</t>
    <rPh sb="1" eb="3">
      <t>リッチ</t>
    </rPh>
    <rPh sb="7" eb="9">
      <t>バアイ</t>
    </rPh>
    <rPh sb="9" eb="11">
      <t>シンスイ</t>
    </rPh>
    <rPh sb="12" eb="14">
      <t>コウズイ</t>
    </rPh>
    <rPh sb="14" eb="16">
      <t>タイオウ</t>
    </rPh>
    <rPh sb="22" eb="24">
      <t>サクセイ</t>
    </rPh>
    <phoneticPr fontId="0"/>
  </si>
  <si>
    <t>〇浸水想定区域内又は土砂災害警戒区域内に所在する場合、「避難確保計画」を作成し、市に報告しているか（以下の項目が含まれているか）</t>
    <rPh sb="3" eb="5">
      <t>ソウテイ</t>
    </rPh>
    <rPh sb="5" eb="7">
      <t>クイキ</t>
    </rPh>
    <rPh sb="7" eb="8">
      <t>ナイ</t>
    </rPh>
    <rPh sb="20" eb="22">
      <t>ショザイ</t>
    </rPh>
    <rPh sb="50" eb="52">
      <t>イカ</t>
    </rPh>
    <rPh sb="53" eb="55">
      <t>コウモク</t>
    </rPh>
    <rPh sb="56" eb="57">
      <t>フク</t>
    </rPh>
    <phoneticPr fontId="0"/>
  </si>
  <si>
    <t>◎指導計画は、各計画（長期・短期・個別等）間で関連性と連続性を持たせて作成されているか</t>
    <rPh sb="1" eb="3">
      <t>シドウ</t>
    </rPh>
    <rPh sb="3" eb="5">
      <t>ケイカク</t>
    </rPh>
    <rPh sb="7" eb="10">
      <t>カクケイカク</t>
    </rPh>
    <rPh sb="11" eb="13">
      <t>チョウキ</t>
    </rPh>
    <rPh sb="14" eb="16">
      <t>タンキ</t>
    </rPh>
    <rPh sb="17" eb="20">
      <t>コベツトウ</t>
    </rPh>
    <rPh sb="21" eb="22">
      <t>カン</t>
    </rPh>
    <rPh sb="23" eb="26">
      <t>カンレンセイ</t>
    </rPh>
    <rPh sb="27" eb="30">
      <t>レンゾクセイ</t>
    </rPh>
    <rPh sb="31" eb="32">
      <t>モ</t>
    </rPh>
    <rPh sb="35" eb="37">
      <t>サクセイ</t>
    </rPh>
    <phoneticPr fontId="1"/>
  </si>
  <si>
    <t>　し、適切な指導や環境の構成をしているか</t>
    <rPh sb="3" eb="5">
      <t>テキセツ</t>
    </rPh>
    <rPh sb="6" eb="8">
      <t>シドウ</t>
    </rPh>
    <rPh sb="9" eb="11">
      <t>カンキョウ</t>
    </rPh>
    <rPh sb="12" eb="14">
      <t>コウセイ</t>
    </rPh>
    <phoneticPr fontId="1"/>
  </si>
  <si>
    <t>　るか</t>
  </si>
  <si>
    <t>◎指導計画の評価、反省はされているか</t>
  </si>
  <si>
    <t>○毎学年の教育週数は39週以上で、一日の教育時間は4時間を標準としているか</t>
    <rPh sb="1" eb="2">
      <t>マイ</t>
    </rPh>
    <rPh sb="2" eb="4">
      <t>ガクネン</t>
    </rPh>
    <rPh sb="5" eb="7">
      <t>キョウイク</t>
    </rPh>
    <rPh sb="7" eb="9">
      <t>シュウスウ</t>
    </rPh>
    <rPh sb="12" eb="13">
      <t>シュウ</t>
    </rPh>
    <rPh sb="13" eb="15">
      <t>イジョウ</t>
    </rPh>
    <rPh sb="17" eb="19">
      <t>イチニチ</t>
    </rPh>
    <rPh sb="20" eb="22">
      <t>キョウイク</t>
    </rPh>
    <rPh sb="22" eb="24">
      <t>ジカン</t>
    </rPh>
    <rPh sb="26" eb="28">
      <t>ジカン</t>
    </rPh>
    <rPh sb="29" eb="31">
      <t>ヒョウジュン</t>
    </rPh>
    <phoneticPr fontId="1"/>
  </si>
  <si>
    <t>□職員、設備及び会計に関する諸記録を整備しているか</t>
  </si>
  <si>
    <t>□特定教育・保育の提供に関する以下の記録を整備し、その完結の日から５年間保存しているか</t>
  </si>
  <si>
    <t>○登所、降所は保護者が責任をもって送迎しているか</t>
    <rPh sb="1" eb="2">
      <t>トウ</t>
    </rPh>
    <rPh sb="2" eb="3">
      <t>ショ</t>
    </rPh>
    <rPh sb="4" eb="6">
      <t>コウショ</t>
    </rPh>
    <rPh sb="7" eb="10">
      <t>ホゴシャ</t>
    </rPh>
    <rPh sb="11" eb="13">
      <t>セキニン</t>
    </rPh>
    <rPh sb="17" eb="19">
      <t>ソウゲイ</t>
    </rPh>
    <phoneticPr fontId="1"/>
  </si>
  <si>
    <t>□実費徴収について、領収書を交付しているか（集金袋への領収印や、口座引落しの通帳記載をもって領収書に代えることも可能）</t>
  </si>
  <si>
    <t>○市町村、児童相談所等の関係機関との連携がとられているか</t>
  </si>
  <si>
    <t>　しているか</t>
  </si>
  <si>
    <t>◎地域住民や地域の活動との連携、協力、交流等を行っているか</t>
  </si>
  <si>
    <t>〇プール管理日誌を整備し、気温、水温、利用人数、遊離残留塩素濃度等の必要事項を記録しているか</t>
  </si>
  <si>
    <t>○園外保育時の事故発生に備えてマニュアルを作成しているか</t>
    <rPh sb="1" eb="3">
      <t>エンガイ</t>
    </rPh>
    <rPh sb="3" eb="5">
      <t>ホイク</t>
    </rPh>
    <rPh sb="5" eb="6">
      <t>ジ</t>
    </rPh>
    <rPh sb="7" eb="9">
      <t>ジコ</t>
    </rPh>
    <rPh sb="9" eb="11">
      <t>ハッセイ</t>
    </rPh>
    <rPh sb="12" eb="13">
      <t>ソナ</t>
    </rPh>
    <rPh sb="21" eb="23">
      <t>サクセイ</t>
    </rPh>
    <phoneticPr fontId="1"/>
  </si>
  <si>
    <t>○園児に交通安全指導が実施されているか</t>
    <rPh sb="1" eb="3">
      <t>エンジ</t>
    </rPh>
    <rPh sb="4" eb="6">
      <t>コウツウ</t>
    </rPh>
    <rPh sb="6" eb="8">
      <t>アンゼン</t>
    </rPh>
    <rPh sb="8" eb="10">
      <t>シドウ</t>
    </rPh>
    <rPh sb="11" eb="13">
      <t>ジッシ</t>
    </rPh>
    <phoneticPr fontId="1"/>
  </si>
  <si>
    <t>○送迎用の駐車場及び園周辺の通園路に危険箇所はないか</t>
    <rPh sb="1" eb="3">
      <t>ソウゲイ</t>
    </rPh>
    <rPh sb="3" eb="4">
      <t>ヨウ</t>
    </rPh>
    <rPh sb="5" eb="7">
      <t>チュウシャ</t>
    </rPh>
    <rPh sb="7" eb="8">
      <t>ジョウ</t>
    </rPh>
    <rPh sb="8" eb="9">
      <t>オヨ</t>
    </rPh>
    <rPh sb="10" eb="11">
      <t>エン</t>
    </rPh>
    <rPh sb="11" eb="13">
      <t>シュウヘン</t>
    </rPh>
    <rPh sb="14" eb="16">
      <t>ツウエン</t>
    </rPh>
    <rPh sb="16" eb="17">
      <t>ロ</t>
    </rPh>
    <rPh sb="18" eb="20">
      <t>キケン</t>
    </rPh>
    <rPh sb="20" eb="22">
      <t>カショ</t>
    </rPh>
    <phoneticPr fontId="1"/>
  </si>
  <si>
    <t>○地域における教育及び保育に対する需要に照らし、実施することが必要と認められる子育て支援事業を実施しているか</t>
  </si>
  <si>
    <t>○実施している子育て支援事業の内容はどういったものか（実施しているものに○）</t>
    <rPh sb="1" eb="3">
      <t>ジッシ</t>
    </rPh>
    <rPh sb="7" eb="9">
      <t>コソダ</t>
    </rPh>
    <rPh sb="10" eb="12">
      <t>シエン</t>
    </rPh>
    <rPh sb="12" eb="14">
      <t>ジギョウ</t>
    </rPh>
    <rPh sb="15" eb="17">
      <t>ナイヨウ</t>
    </rPh>
    <rPh sb="27" eb="29">
      <t>ジッシ</t>
    </rPh>
    <phoneticPr fontId="1"/>
  </si>
  <si>
    <t>　いるか</t>
  </si>
  <si>
    <t xml:space="preserve">   ているか</t>
  </si>
  <si>
    <t>〇障がいや発達上の課題のある園児の保護者に対し個別の支援を行っているか</t>
    <rPh sb="1" eb="2">
      <t>ショウ</t>
    </rPh>
    <rPh sb="5" eb="7">
      <t>ハッタツ</t>
    </rPh>
    <rPh sb="7" eb="8">
      <t>ジョウ</t>
    </rPh>
    <rPh sb="9" eb="11">
      <t>カダイ</t>
    </rPh>
    <rPh sb="14" eb="16">
      <t>エンジ</t>
    </rPh>
    <rPh sb="17" eb="20">
      <t>ホゴシャ</t>
    </rPh>
    <rPh sb="21" eb="22">
      <t>タイ</t>
    </rPh>
    <rPh sb="23" eb="25">
      <t>コベツ</t>
    </rPh>
    <rPh sb="26" eb="28">
      <t>シエン</t>
    </rPh>
    <rPh sb="29" eb="30">
      <t>オコナ</t>
    </rPh>
    <phoneticPr fontId="1"/>
  </si>
  <si>
    <t>〇外国籍家庭など特別に配慮の必要な家庭に対し、状況に応じた個別の支援を行っているか</t>
    <rPh sb="1" eb="4">
      <t>ガイコクセキ</t>
    </rPh>
    <rPh sb="4" eb="6">
      <t>カテイ</t>
    </rPh>
    <rPh sb="8" eb="10">
      <t>トクベツ</t>
    </rPh>
    <rPh sb="11" eb="13">
      <t>ハイリョ</t>
    </rPh>
    <rPh sb="14" eb="16">
      <t>ヒツヨウ</t>
    </rPh>
    <rPh sb="17" eb="19">
      <t>カテイ</t>
    </rPh>
    <rPh sb="20" eb="21">
      <t>タイ</t>
    </rPh>
    <rPh sb="23" eb="25">
      <t>ジョウキョウ</t>
    </rPh>
    <rPh sb="26" eb="27">
      <t>オウ</t>
    </rPh>
    <rPh sb="29" eb="31">
      <t>コベツ</t>
    </rPh>
    <rPh sb="32" eb="34">
      <t>シエン</t>
    </rPh>
    <rPh sb="35" eb="36">
      <t>オコナ</t>
    </rPh>
    <phoneticPr fontId="1"/>
  </si>
  <si>
    <t>〇保護者に育児不安が見られる場合に、保護者の支援を行っているか</t>
    <rPh sb="1" eb="4">
      <t>ホゴシャ</t>
    </rPh>
    <rPh sb="5" eb="7">
      <t>イクジ</t>
    </rPh>
    <rPh sb="7" eb="9">
      <t>フアン</t>
    </rPh>
    <rPh sb="10" eb="11">
      <t>ミ</t>
    </rPh>
    <rPh sb="14" eb="16">
      <t>バアイ</t>
    </rPh>
    <rPh sb="18" eb="21">
      <t>ホゴシャ</t>
    </rPh>
    <rPh sb="22" eb="24">
      <t>シエン</t>
    </rPh>
    <rPh sb="25" eb="26">
      <t>オコナ</t>
    </rPh>
    <phoneticPr fontId="1"/>
  </si>
  <si>
    <t>○学校保健計画を策定しているか</t>
    <rPh sb="1" eb="3">
      <t>ガッコウ</t>
    </rPh>
    <rPh sb="3" eb="5">
      <t>ホケン</t>
    </rPh>
    <rPh sb="5" eb="7">
      <t>ケイカク</t>
    </rPh>
    <rPh sb="8" eb="10">
      <t>サクテイ</t>
    </rPh>
    <phoneticPr fontId="1"/>
  </si>
  <si>
    <t>○学校医・学校歯科医及び学校薬剤師を配置しているか</t>
    <rPh sb="1" eb="3">
      <t>ガッコウ</t>
    </rPh>
    <rPh sb="3" eb="4">
      <t>イ</t>
    </rPh>
    <rPh sb="5" eb="7">
      <t>ガッコウ</t>
    </rPh>
    <rPh sb="7" eb="10">
      <t>シカイ</t>
    </rPh>
    <rPh sb="10" eb="11">
      <t>オヨ</t>
    </rPh>
    <rPh sb="12" eb="14">
      <t>ガッコウ</t>
    </rPh>
    <rPh sb="14" eb="17">
      <t>ヤクザイシ</t>
    </rPh>
    <rPh sb="18" eb="20">
      <t>ハイチ</t>
    </rPh>
    <phoneticPr fontId="1"/>
  </si>
  <si>
    <t>○投薬する場合は、保護者からの依頼書等に基づいて適切に対応しているか</t>
    <rPh sb="1" eb="3">
      <t>トウヤク</t>
    </rPh>
    <rPh sb="5" eb="7">
      <t>バアイ</t>
    </rPh>
    <rPh sb="9" eb="11">
      <t>ホゴ</t>
    </rPh>
    <rPh sb="11" eb="12">
      <t>シャ</t>
    </rPh>
    <rPh sb="15" eb="17">
      <t>イライ</t>
    </rPh>
    <rPh sb="17" eb="18">
      <t>ショ</t>
    </rPh>
    <rPh sb="18" eb="19">
      <t>トウ</t>
    </rPh>
    <rPh sb="20" eb="21">
      <t>モト</t>
    </rPh>
    <rPh sb="24" eb="26">
      <t>テキセツ</t>
    </rPh>
    <rPh sb="27" eb="29">
      <t>タイオウ</t>
    </rPh>
    <phoneticPr fontId="1"/>
  </si>
  <si>
    <t>○不自然な傷などないか観察し、身体的虐待等の早期発見に努めているかまた、虐待が疑われる場合に、市又は児童相談所に通告し、適切な対応を図っているか</t>
  </si>
  <si>
    <t>・隣の園児との間隔は保たれているか</t>
    <rPh sb="1" eb="2">
      <t>トナリ</t>
    </rPh>
    <rPh sb="3" eb="5">
      <t>エンジ</t>
    </rPh>
    <rPh sb="7" eb="9">
      <t>カンカク</t>
    </rPh>
    <rPh sb="10" eb="11">
      <t>タモ</t>
    </rPh>
    <phoneticPr fontId="1"/>
  </si>
  <si>
    <t>・掛け物（布団・タオルケット等）が顔までかかっていないかまた、シーツは固定されているか</t>
    <rPh sb="1" eb="2">
      <t>カ</t>
    </rPh>
    <rPh sb="3" eb="4">
      <t>モノ</t>
    </rPh>
    <rPh sb="5" eb="7">
      <t>フトン</t>
    </rPh>
    <rPh sb="14" eb="15">
      <t>トウ</t>
    </rPh>
    <rPh sb="17" eb="18">
      <t>カオ</t>
    </rPh>
    <rPh sb="35" eb="37">
      <t>コテイ</t>
    </rPh>
    <phoneticPr fontId="1"/>
  </si>
  <si>
    <t>○受動喫煙を防止するために必要な措置をしているか</t>
    <rPh sb="1" eb="3">
      <t>ジュドウ</t>
    </rPh>
    <rPh sb="3" eb="5">
      <t>キツエン</t>
    </rPh>
    <rPh sb="6" eb="8">
      <t>ボウシ</t>
    </rPh>
    <rPh sb="13" eb="15">
      <t>ヒツヨウ</t>
    </rPh>
    <rPh sb="16" eb="18">
      <t>ソチ</t>
    </rPh>
    <phoneticPr fontId="1"/>
  </si>
  <si>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</si>
  <si>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○排泄後、食事・おやつの前等の手洗いが徹底されているか特に、低年齢児（３歳未満）について、保育教諭等が確認しているか</t>
    <rPh sb="47" eb="49">
      <t>キョウユ</t>
    </rPh>
    <phoneticPr fontId="1"/>
  </si>
  <si>
    <t>○オムツ交換の後に、保育教諭は充分な手洗いを行っているか</t>
    <rPh sb="4" eb="6">
      <t>コウカン</t>
    </rPh>
    <rPh sb="7" eb="8">
      <t>アト</t>
    </rPh>
    <rPh sb="10" eb="12">
      <t>ホイク</t>
    </rPh>
    <rPh sb="12" eb="14">
      <t>キョウユ</t>
    </rPh>
    <rPh sb="15" eb="17">
      <t>ジュウブン</t>
    </rPh>
    <rPh sb="18" eb="20">
      <t>テアラ</t>
    </rPh>
    <rPh sb="22" eb="23">
      <t>オコナ</t>
    </rPh>
    <phoneticPr fontId="1"/>
  </si>
  <si>
    <t>○感染症対策はどのようにしているか</t>
    <rPh sb="1" eb="3">
      <t>カンセン</t>
    </rPh>
    <rPh sb="3" eb="4">
      <t>ショウ</t>
    </rPh>
    <rPh sb="4" eb="6">
      <t>タイサク</t>
    </rPh>
    <phoneticPr fontId="1"/>
  </si>
  <si>
    <t>○加湿器を使用している場合、定期的に清掃しているか</t>
    <rPh sb="1" eb="3">
      <t>カシツ</t>
    </rPh>
    <rPh sb="3" eb="4">
      <t>キ</t>
    </rPh>
    <rPh sb="5" eb="7">
      <t>シヨウ</t>
    </rPh>
    <rPh sb="11" eb="13">
      <t>バアイ</t>
    </rPh>
    <rPh sb="14" eb="17">
      <t>テイキテキ</t>
    </rPh>
    <rPh sb="18" eb="20">
      <t>セイソウ</t>
    </rPh>
    <phoneticPr fontId="1"/>
  </si>
  <si>
    <t>○感染症の集団発生等に際して、感染症情報システム等を利用し関係機関（市・保健所等）へ報告しているか</t>
    <rPh sb="1" eb="3">
      <t>カンセン</t>
    </rPh>
    <rPh sb="3" eb="4">
      <t>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ホケンショ</t>
    </rPh>
    <rPh sb="39" eb="40">
      <t>トウ</t>
    </rPh>
    <rPh sb="42" eb="44">
      <t>ホウコク</t>
    </rPh>
    <phoneticPr fontId="1"/>
  </si>
  <si>
    <t>○給食打合せ会議は、関係職員で構成され、献立、喫食状況等必要な事項が話し合われているか
また、施設長が参加するか、あるいは結果を施設長に報告しているか</t>
  </si>
  <si>
    <t>○献立→発注→納品→請求→支払に一貫性があるか</t>
    <rPh sb="1" eb="3">
      <t>コンダテ</t>
    </rPh>
    <rPh sb="4" eb="6">
      <t>ハッチュウ</t>
    </rPh>
    <rPh sb="7" eb="9">
      <t>ノウヒン</t>
    </rPh>
    <rPh sb="10" eb="12">
      <t>セイキュウ</t>
    </rPh>
    <rPh sb="13" eb="15">
      <t>シハライ</t>
    </rPh>
    <rPh sb="16" eb="19">
      <t>イッカンセイ</t>
    </rPh>
    <phoneticPr fontId="1"/>
  </si>
  <si>
    <t>○食物等によるアレルギーのある子の除去食開始及び解除は何をもとに実施されているか</t>
    <rPh sb="1" eb="2">
      <t>ショク</t>
    </rPh>
    <rPh sb="2" eb="3">
      <t>モツ</t>
    </rPh>
    <rPh sb="3" eb="4">
      <t>トウ</t>
    </rPh>
    <rPh sb="15" eb="16">
      <t>コ</t>
    </rPh>
    <rPh sb="17" eb="19">
      <t>ジョキョ</t>
    </rPh>
    <rPh sb="19" eb="20">
      <t>ショク</t>
    </rPh>
    <rPh sb="20" eb="22">
      <t>カイシ</t>
    </rPh>
    <rPh sb="22" eb="23">
      <t>オヨ</t>
    </rPh>
    <rPh sb="24" eb="26">
      <t>カイジョ</t>
    </rPh>
    <rPh sb="27" eb="28">
      <t>ナニ</t>
    </rPh>
    <rPh sb="32" eb="34">
      <t>ジッシ</t>
    </rPh>
    <phoneticPr fontId="1"/>
  </si>
  <si>
    <t>〇食物アレルギー児がいる場合、関係機関（病院・消防等）と連携・情報の共有が図られているか</t>
    <rPh sb="1" eb="3">
      <t>ショクモツ</t>
    </rPh>
    <rPh sb="8" eb="9">
      <t>ジ</t>
    </rPh>
    <rPh sb="12" eb="14">
      <t>バアイ</t>
    </rPh>
    <rPh sb="15" eb="17">
      <t>カンケイ</t>
    </rPh>
    <rPh sb="17" eb="19">
      <t>キカン</t>
    </rPh>
    <rPh sb="20" eb="22">
      <t>ビョウイン</t>
    </rPh>
    <rPh sb="23" eb="26">
      <t>ショウボウトウ</t>
    </rPh>
    <rPh sb="28" eb="30">
      <t>レンケイ</t>
    </rPh>
    <rPh sb="31" eb="33">
      <t>ジョウホウ</t>
    </rPh>
    <rPh sb="34" eb="36">
      <t>キョウユウ</t>
    </rPh>
    <rPh sb="37" eb="38">
      <t>ハカ</t>
    </rPh>
    <phoneticPr fontId="1"/>
  </si>
  <si>
    <t>　全職員で共有しているか</t>
    <rPh sb="1" eb="4">
      <t>ゼンショクイン</t>
    </rPh>
    <rPh sb="5" eb="7">
      <t>キョウユウ</t>
    </rPh>
    <phoneticPr fontId="1"/>
  </si>
  <si>
    <t>○除去食の取り違い（誤食等）防止のために、どのような取り組みをしているか</t>
    <rPh sb="1" eb="3">
      <t>ジョキョ</t>
    </rPh>
    <rPh sb="3" eb="4">
      <t>ショク</t>
    </rPh>
    <rPh sb="5" eb="6">
      <t>ト</t>
    </rPh>
    <rPh sb="7" eb="8">
      <t>チガ</t>
    </rPh>
    <rPh sb="10" eb="12">
      <t>ゴショク</t>
    </rPh>
    <rPh sb="12" eb="13">
      <t>トウ</t>
    </rPh>
    <rPh sb="14" eb="16">
      <t>ボウシ</t>
    </rPh>
    <rPh sb="26" eb="27">
      <t>ト</t>
    </rPh>
    <rPh sb="28" eb="29">
      <t>ク</t>
    </rPh>
    <phoneticPr fontId="1"/>
  </si>
  <si>
    <t>○大量調理施設衛生管理マニュアルに基づく衛生管理に努めているか</t>
    <rPh sb="1" eb="3">
      <t>タイリョウ</t>
    </rPh>
    <rPh sb="3" eb="5">
      <t>チョウリ</t>
    </rPh>
    <rPh sb="5" eb="7">
      <t>シセツ</t>
    </rPh>
    <rPh sb="7" eb="9">
      <t>エイセイ</t>
    </rPh>
    <rPh sb="9" eb="11">
      <t>カンリ</t>
    </rPh>
    <rPh sb="17" eb="18">
      <t>モト</t>
    </rPh>
    <rPh sb="20" eb="22">
      <t>エイセイ</t>
    </rPh>
    <rPh sb="22" eb="24">
      <t>カンリ</t>
    </rPh>
    <rPh sb="25" eb="26">
      <t>ツト</t>
    </rPh>
    <phoneticPr fontId="1"/>
  </si>
  <si>
    <t>〇経理規程に沿った会計処理がされているか</t>
    <rPh sb="1" eb="3">
      <t>ケイリ</t>
    </rPh>
    <rPh sb="3" eb="5">
      <t>キテイ</t>
    </rPh>
    <rPh sb="6" eb="7">
      <t>ソ</t>
    </rPh>
    <rPh sb="9" eb="11">
      <t>カイケイ</t>
    </rPh>
    <rPh sb="11" eb="13">
      <t>ショリ</t>
    </rPh>
    <phoneticPr fontId="1"/>
  </si>
  <si>
    <t>〇運営に係る会計について、公認会計士又は監査法人による外部監査を受けているか</t>
    <rPh sb="1" eb="3">
      <t>ウンエイ</t>
    </rPh>
    <rPh sb="4" eb="5">
      <t>カカ</t>
    </rPh>
    <rPh sb="6" eb="8">
      <t>カイケイ</t>
    </rPh>
    <rPh sb="13" eb="15">
      <t>コウニン</t>
    </rPh>
    <rPh sb="15" eb="17">
      <t>カイケイ</t>
    </rPh>
    <rPh sb="17" eb="18">
      <t>シ</t>
    </rPh>
    <rPh sb="18" eb="19">
      <t>マタ</t>
    </rPh>
    <rPh sb="20" eb="22">
      <t>カンサ</t>
    </rPh>
    <rPh sb="22" eb="24">
      <t>ホウジン</t>
    </rPh>
    <rPh sb="27" eb="29">
      <t>ガイブ</t>
    </rPh>
    <rPh sb="29" eb="31">
      <t>カンサ</t>
    </rPh>
    <rPh sb="32" eb="33">
      <t>ウ</t>
    </rPh>
    <phoneticPr fontId="1"/>
  </si>
  <si>
    <t>○現金、預貯金通帳及び通帳印鑑の各保管責任者について、その業務が事務分掌で明確にされているか</t>
  </si>
  <si>
    <t>○納入品の検査、確認が行われているか</t>
    <rPh sb="1" eb="3">
      <t>ノウニュウ</t>
    </rPh>
    <rPh sb="3" eb="4">
      <t>ヒン</t>
    </rPh>
    <rPh sb="5" eb="7">
      <t>ケンサ</t>
    </rPh>
    <rPh sb="8" eb="10">
      <t>カクニン</t>
    </rPh>
    <rPh sb="11" eb="12">
      <t>オコナ</t>
    </rPh>
    <phoneticPr fontId="1"/>
  </si>
  <si>
    <t>○現金出納帳等が作成されているか</t>
    <rPh sb="1" eb="3">
      <t>ゲンキン</t>
    </rPh>
    <rPh sb="3" eb="6">
      <t>スイトウチョウ</t>
    </rPh>
    <rPh sb="6" eb="7">
      <t>トウ</t>
    </rPh>
    <rPh sb="8" eb="10">
      <t>サクセイ</t>
    </rPh>
    <phoneticPr fontId="1"/>
  </si>
  <si>
    <t>□施設型給付費の請求金額の算定に誤りはないか</t>
  </si>
  <si>
    <t>□認定されている各種加算は、加算要件を満たしているか</t>
  </si>
  <si>
    <t>□賃金加算要件分については、確実に職員へ支給されているか</t>
  </si>
  <si>
    <t>□賃金改善計画が職員に周知されているか</t>
  </si>
  <si>
    <t>□支給根拠が給与規程において明確にされているか</t>
  </si>
  <si>
    <t>□処遇改善等加算Ⅱについて実績報告書の内容と、賃金台帳等における処遇改善の内容が一致しているか</t>
    <rPh sb="1" eb="5">
      <t>ショグウカイゼン</t>
    </rPh>
    <rPh sb="5" eb="6">
      <t>トウ</t>
    </rPh>
    <rPh sb="6" eb="8">
      <t>カサン</t>
    </rPh>
    <rPh sb="13" eb="15">
      <t>ジッセキ</t>
    </rPh>
    <rPh sb="15" eb="18">
      <t>ホウコクショ</t>
    </rPh>
    <rPh sb="19" eb="21">
      <t>ナイヨウ</t>
    </rPh>
    <rPh sb="23" eb="27">
      <t>チンギンダイチョウ</t>
    </rPh>
    <rPh sb="27" eb="28">
      <t>トウ</t>
    </rPh>
    <rPh sb="32" eb="36">
      <t>ショグウカイゼン</t>
    </rPh>
    <rPh sb="37" eb="39">
      <t>ナイヨウ</t>
    </rPh>
    <rPh sb="40" eb="42">
      <t>イッチ</t>
    </rPh>
    <phoneticPr fontId="1"/>
  </si>
  <si>
    <t>□キャリアパスに必要な研修計画や発令等が行われているか</t>
  </si>
  <si>
    <t>□法人役員と園業務を兼務している職員は、本加算を役員報酬に充てていないか</t>
  </si>
  <si>
    <t>で割って求めてください</t>
    <rPh sb="4" eb="5">
      <t>モト</t>
    </rPh>
    <phoneticPr fontId="1"/>
  </si>
  <si>
    <t>　時間制の場合は、労使協定及び休日カレンダーを労働基準監督署へ届出ているか）</t>
    <rPh sb="1" eb="4">
      <t>ジカンセイ</t>
    </rPh>
    <rPh sb="5" eb="7">
      <t>バアイ</t>
    </rPh>
    <rPh sb="9" eb="11">
      <t>ロウシ</t>
    </rPh>
    <rPh sb="11" eb="13">
      <t>キョウテイ</t>
    </rPh>
    <rPh sb="13" eb="14">
      <t>オヨ</t>
    </rPh>
    <rPh sb="15" eb="17">
      <t>キュウジツ</t>
    </rPh>
    <rPh sb="23" eb="25">
      <t>ロウドウ</t>
    </rPh>
    <rPh sb="25" eb="27">
      <t>キジュン</t>
    </rPh>
    <rPh sb="27" eb="30">
      <t>カントクショ</t>
    </rPh>
    <rPh sb="31" eb="33">
      <t>トドケデ</t>
    </rPh>
    <phoneticPr fontId="1"/>
  </si>
  <si>
    <t>令和　　　年　　　月　　　日</t>
    <rPh sb="0" eb="1">
      <t>レイ</t>
    </rPh>
    <rPh sb="1" eb="2">
      <t>ワ</t>
    </rPh>
    <rPh sb="5" eb="6">
      <t>ネン</t>
    </rPh>
    <rPh sb="9" eb="10">
      <t>ゲツ</t>
    </rPh>
    <rPh sb="13" eb="14">
      <t>ニチ</t>
    </rPh>
    <phoneticPr fontId="10"/>
  </si>
  <si>
    <t>　通帳等保管・管理状況</t>
    <rPh sb="1" eb="3">
      <t>ツウチョウ</t>
    </rPh>
    <rPh sb="3" eb="4">
      <t>トウ</t>
    </rPh>
    <rPh sb="4" eb="6">
      <t>ホカン</t>
    </rPh>
    <rPh sb="7" eb="9">
      <t>カンリ</t>
    </rPh>
    <rPh sb="9" eb="11">
      <t>ジョウキョウ</t>
    </rPh>
    <phoneticPr fontId="1"/>
  </si>
  <si>
    <t>職　名</t>
    <rPh sb="0" eb="1">
      <t>ショク</t>
    </rPh>
    <rPh sb="2" eb="3">
      <t>ナ</t>
    </rPh>
    <phoneticPr fontId="1"/>
  </si>
  <si>
    <t>氏　名</t>
    <rPh sb="0" eb="1">
      <t>シ</t>
    </rPh>
    <rPh sb="2" eb="3">
      <t>ナ</t>
    </rPh>
    <phoneticPr fontId="1"/>
  </si>
  <si>
    <t>保　管　場　所</t>
    <rPh sb="0" eb="1">
      <t>ホ</t>
    </rPh>
    <rPh sb="2" eb="3">
      <t>カン</t>
    </rPh>
    <rPh sb="4" eb="5">
      <t>バ</t>
    </rPh>
    <rPh sb="6" eb="7">
      <t>ショ</t>
    </rPh>
    <phoneticPr fontId="1"/>
  </si>
  <si>
    <t>金融機関届出印</t>
    <rPh sb="0" eb="2">
      <t>キンユウ</t>
    </rPh>
    <rPh sb="2" eb="4">
      <t>キカン</t>
    </rPh>
    <rPh sb="4" eb="6">
      <t>トドケデ</t>
    </rPh>
    <rPh sb="6" eb="7">
      <t>イン</t>
    </rPh>
    <phoneticPr fontId="1"/>
  </si>
  <si>
    <t>購入物品
発注工事名</t>
    <rPh sb="0" eb="2">
      <t>コウニュウ</t>
    </rPh>
    <rPh sb="2" eb="4">
      <t>ブッピン</t>
    </rPh>
    <rPh sb="5" eb="7">
      <t>ハッチュウ</t>
    </rPh>
    <rPh sb="7" eb="9">
      <t>コウジ</t>
    </rPh>
    <rPh sb="9" eb="10">
      <t>メイ</t>
    </rPh>
    <phoneticPr fontId="1"/>
  </si>
  <si>
    <t>金額
（円）</t>
    <rPh sb="0" eb="2">
      <t>キンガク</t>
    </rPh>
    <rPh sb="4" eb="5">
      <t>エン</t>
    </rPh>
    <phoneticPr fontId="1"/>
  </si>
  <si>
    <t>業者名</t>
    <rPh sb="0" eb="3">
      <t>ギョウシャメイ</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</si>
  <si>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</si>
  <si>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</si>
  <si>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t>随意契約の場合
その理由</t>
    <rPh sb="0" eb="2">
      <t>ズイイ</t>
    </rPh>
    <rPh sb="2" eb="4">
      <t>ケイヤク</t>
    </rPh>
    <rPh sb="5" eb="7">
      <t>バアイ</t>
    </rPh>
    <rPh sb="10" eb="12">
      <t>リユウ</t>
    </rPh>
    <phoneticPr fontId="1"/>
  </si>
  <si>
    <t>契約年月日</t>
    <rPh sb="0" eb="2">
      <t>ケイヤク</t>
    </rPh>
    <rPh sb="2" eb="5">
      <t>ネンガッピ</t>
    </rPh>
    <phoneticPr fontId="1"/>
  </si>
  <si>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</si>
  <si>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</si>
  <si>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</si>
  <si>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契約書</t>
    <rPh sb="0" eb="3">
      <t>ケイヤクショ</t>
    </rPh>
    <phoneticPr fontId="1"/>
  </si>
  <si>
    <t>請書</t>
    <rPh sb="0" eb="2">
      <t>ウケショ</t>
    </rPh>
    <phoneticPr fontId="1"/>
  </si>
  <si>
    <t>無</t>
    <rPh sb="0" eb="1">
      <t>ム</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</si>
  <si>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</si>
  <si>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</si>
  <si>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</si>
  <si>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</si>
  <si>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</si>
  <si>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</si>
  <si>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人</t>
    <rPh sb="0" eb="1">
      <t>ニン</t>
    </rPh>
    <phoneticPr fontId="1"/>
  </si>
  <si>
    <t>食物アレルギーのある子への対応</t>
    <rPh sb="0" eb="2">
      <t>ショクモツ</t>
    </rPh>
    <rPh sb="10" eb="11">
      <t>コ</t>
    </rPh>
    <rPh sb="13" eb="15">
      <t>タイオウ</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</si>
  <si>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</si>
  <si>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各職種の総人数(園長(A1)を除く)
                               　　　　　　　　     (B)</t>
    <rPh sb="8" eb="9">
      <t>エン</t>
    </rPh>
    <phoneticPr fontId="1"/>
  </si>
  <si>
    <t>所長</t>
    <rPh sb="0" eb="2">
      <t>ショチョウ</t>
    </rPh>
    <phoneticPr fontId="1"/>
  </si>
  <si>
    <t>（　　）</t>
    <phoneticPr fontId="1"/>
  </si>
  <si>
    <t>・特定教育・保育の提供の記録</t>
    <phoneticPr fontId="1"/>
  </si>
  <si>
    <t>◇個人別職員配置の状況・・・別紙①「個人別職員配置の状況（認定こども園）」</t>
    <rPh sb="1" eb="3">
      <t>コジン</t>
    </rPh>
    <rPh sb="3" eb="4">
      <t>ベツ</t>
    </rPh>
    <rPh sb="4" eb="6">
      <t>ショクイン</t>
    </rPh>
    <rPh sb="6" eb="8">
      <t>ハイチ</t>
    </rPh>
    <rPh sb="9" eb="11">
      <t>ジョウキョウ</t>
    </rPh>
    <rPh sb="14" eb="16">
      <t>ベッシ</t>
    </rPh>
    <rPh sb="29" eb="31">
      <t>ニンテイ</t>
    </rPh>
    <rPh sb="34" eb="35">
      <t>エン</t>
    </rPh>
    <phoneticPr fontId="1"/>
  </si>
  <si>
    <r>
      <t>□保護者に対して入所時に、運営規程の概要、職員の勤務体制、利用者負担等、重要事項を記した文書を交付して説明を行</t>
    </r>
    <r>
      <rPr>
        <sz val="11"/>
        <rFont val="游ゴシック"/>
        <family val="3"/>
        <charset val="128"/>
        <scheme val="minor"/>
      </rPr>
      <t>い、同意を得ているか</t>
    </r>
    <rPh sb="57" eb="59">
      <t>ドウイ</t>
    </rPh>
    <rPh sb="60" eb="61">
      <t>エ</t>
    </rPh>
    <phoneticPr fontId="1"/>
  </si>
  <si>
    <r>
      <t>○</t>
    </r>
    <r>
      <rPr>
        <sz val="11"/>
        <rFont val="游ゴシック"/>
        <family val="3"/>
        <charset val="128"/>
        <scheme val="minor"/>
      </rPr>
      <t>時間外労働、休日労働を行う場合は、36協定を締結し、労働基準監督署へ届けているか</t>
    </r>
    <rPh sb="1" eb="4">
      <t>ジカンガイ</t>
    </rPh>
    <rPh sb="4" eb="6">
      <t>ロウドウ</t>
    </rPh>
    <rPh sb="20" eb="22">
      <t>キョウテイ</t>
    </rPh>
    <rPh sb="23" eb="25">
      <t>テイケツ</t>
    </rPh>
    <phoneticPr fontId="1"/>
  </si>
  <si>
    <r>
      <t>〇</t>
    </r>
    <r>
      <rPr>
        <sz val="11"/>
        <rFont val="游ゴシック"/>
        <family val="3"/>
        <charset val="128"/>
        <scheme val="minor"/>
      </rPr>
      <t>1カ月単位変形労働時間制に関して協定を締結又は就業規則に規定しているか（1年単位変形労働</t>
    </r>
    <rPh sb="3" eb="4">
      <t>ゲツ</t>
    </rPh>
    <rPh sb="4" eb="6">
      <t>タンイ</t>
    </rPh>
    <rPh sb="6" eb="8">
      <t>ヘンケイ</t>
    </rPh>
    <rPh sb="8" eb="10">
      <t>ロウドウ</t>
    </rPh>
    <rPh sb="10" eb="13">
      <t>ジカンセイ</t>
    </rPh>
    <rPh sb="14" eb="15">
      <t>カン</t>
    </rPh>
    <rPh sb="17" eb="19">
      <t>キョウテイ</t>
    </rPh>
    <rPh sb="20" eb="22">
      <t>テイケツ</t>
    </rPh>
    <rPh sb="22" eb="23">
      <t>マタ</t>
    </rPh>
    <rPh sb="24" eb="28">
      <t>シュウギョウキソク</t>
    </rPh>
    <rPh sb="29" eb="31">
      <t>キテイ</t>
    </rPh>
    <rPh sb="38" eb="39">
      <t>ネン</t>
    </rPh>
    <rPh sb="39" eb="41">
      <t>タンイ</t>
    </rPh>
    <rPh sb="41" eb="43">
      <t>ヘンケイ</t>
    </rPh>
    <rPh sb="43" eb="45">
      <t>ロウドウ</t>
    </rPh>
    <phoneticPr fontId="1"/>
  </si>
  <si>
    <r>
      <t>○雇用する際に交付する雇用契約書、採用辞令、雇入通知等で労働条件を</t>
    </r>
    <r>
      <rPr>
        <sz val="11"/>
        <rFont val="游ゴシック"/>
        <family val="3"/>
        <charset val="128"/>
        <scheme val="minor"/>
      </rPr>
      <t>漏れなく</t>
    </r>
    <r>
      <rPr>
        <sz val="11"/>
        <rFont val="游ゴシック"/>
        <family val="2"/>
        <charset val="128"/>
        <scheme val="minor"/>
      </rPr>
      <t>明示しているか</t>
    </r>
    <rPh sb="1" eb="3">
      <t>コヨウ</t>
    </rPh>
    <rPh sb="5" eb="6">
      <t>サイ</t>
    </rPh>
    <rPh sb="7" eb="9">
      <t>コウフ</t>
    </rPh>
    <rPh sb="11" eb="13">
      <t>コヨウ</t>
    </rPh>
    <rPh sb="13" eb="16">
      <t>ケイヤクショ</t>
    </rPh>
    <rPh sb="17" eb="19">
      <t>サイヨウ</t>
    </rPh>
    <rPh sb="19" eb="21">
      <t>ジレイ</t>
    </rPh>
    <rPh sb="22" eb="23">
      <t>ヤトイ</t>
    </rPh>
    <rPh sb="23" eb="24">
      <t>イ</t>
    </rPh>
    <rPh sb="24" eb="26">
      <t>ツウチ</t>
    </rPh>
    <rPh sb="26" eb="27">
      <t>トウ</t>
    </rPh>
    <rPh sb="28" eb="30">
      <t>ロウドウ</t>
    </rPh>
    <rPh sb="30" eb="32">
      <t>ジョウケン</t>
    </rPh>
    <rPh sb="33" eb="34">
      <t>モ</t>
    </rPh>
    <rPh sb="37" eb="39">
      <t>メイジ</t>
    </rPh>
    <phoneticPr fontId="1"/>
  </si>
  <si>
    <r>
      <t>・階段、ベランダ、窓等に転落防止のための設備が</t>
    </r>
    <r>
      <rPr>
        <sz val="11"/>
        <rFont val="游ゴシック"/>
        <family val="3"/>
        <charset val="128"/>
        <scheme val="minor"/>
      </rPr>
      <t>ある</t>
    </r>
    <r>
      <rPr>
        <sz val="11"/>
        <rFont val="游ゴシック"/>
        <family val="2"/>
        <charset val="128"/>
        <scheme val="minor"/>
      </rPr>
      <t>か</t>
    </r>
    <rPh sb="1" eb="3">
      <t>カイダン</t>
    </rPh>
    <rPh sb="9" eb="10">
      <t>マド</t>
    </rPh>
    <rPh sb="10" eb="11">
      <t>ナド</t>
    </rPh>
    <rPh sb="12" eb="14">
      <t>テンラク</t>
    </rPh>
    <rPh sb="14" eb="16">
      <t>ボウシ</t>
    </rPh>
    <rPh sb="20" eb="22">
      <t>セツビ</t>
    </rPh>
    <phoneticPr fontId="1"/>
  </si>
  <si>
    <r>
      <t>○</t>
    </r>
    <r>
      <rPr>
        <sz val="11"/>
        <rFont val="游ゴシック"/>
        <family val="3"/>
        <charset val="128"/>
        <scheme val="minor"/>
      </rPr>
      <t>防犯</t>
    </r>
    <r>
      <rPr>
        <sz val="11"/>
        <rFont val="游ゴシック"/>
        <family val="2"/>
        <charset val="128"/>
        <scheme val="minor"/>
      </rPr>
      <t>対策を行っているか</t>
    </r>
    <rPh sb="1" eb="3">
      <t>ボウハン</t>
    </rPh>
    <phoneticPr fontId="1"/>
  </si>
  <si>
    <r>
      <t>・防犯設備（防犯カメラ</t>
    </r>
    <r>
      <rPr>
        <sz val="11"/>
        <rFont val="游ゴシック"/>
        <family val="3"/>
        <charset val="128"/>
        <scheme val="minor"/>
      </rPr>
      <t>、防犯ブザー、職員が携帯する防犯ベル</t>
    </r>
    <r>
      <rPr>
        <sz val="11"/>
        <rFont val="游ゴシック"/>
        <family val="2"/>
        <charset val="128"/>
        <scheme val="minor"/>
      </rPr>
      <t>等）</t>
    </r>
    <r>
      <rPr>
        <sz val="11"/>
        <rFont val="游ゴシック"/>
        <family val="3"/>
        <charset val="128"/>
        <scheme val="minor"/>
      </rPr>
      <t>対策</t>
    </r>
    <rPh sb="12" eb="14">
      <t>ボウハン</t>
    </rPh>
    <rPh sb="18" eb="20">
      <t>ショクイン</t>
    </rPh>
    <rPh sb="21" eb="23">
      <t>ケイタイ</t>
    </rPh>
    <rPh sb="25" eb="27">
      <t>ボウハン</t>
    </rPh>
    <rPh sb="29" eb="30">
      <t>トウ</t>
    </rPh>
    <rPh sb="31" eb="33">
      <t>タイサク</t>
    </rPh>
    <phoneticPr fontId="1"/>
  </si>
  <si>
    <r>
      <t>○消防計画を作成し、消防署へ届け出ているか</t>
    </r>
    <r>
      <rPr>
        <sz val="11"/>
        <rFont val="游ゴシック"/>
        <family val="3"/>
        <charset val="128"/>
        <scheme val="minor"/>
      </rPr>
      <t>（変更も含む）</t>
    </r>
    <rPh sb="22" eb="24">
      <t>ヘンコウ</t>
    </rPh>
    <rPh sb="25" eb="26">
      <t>フク</t>
    </rPh>
    <phoneticPr fontId="1"/>
  </si>
  <si>
    <t>・幼保連携型認定こども園教育・保育要領に基づく特定教育・保育の提供に当たっての計画</t>
    <rPh sb="23" eb="25">
      <t>トクテイ</t>
    </rPh>
    <rPh sb="25" eb="27">
      <t>キョウイク</t>
    </rPh>
    <phoneticPr fontId="1"/>
  </si>
  <si>
    <r>
      <t>・</t>
    </r>
    <r>
      <rPr>
        <sz val="11"/>
        <rFont val="游ゴシック"/>
        <family val="3"/>
        <charset val="128"/>
        <scheme val="minor"/>
      </rPr>
      <t>教育・保育給付</t>
    </r>
    <r>
      <rPr>
        <sz val="11"/>
        <rFont val="游ゴシック"/>
        <family val="2"/>
        <charset val="128"/>
        <scheme val="minor"/>
      </rPr>
      <t>認定保護者に関する市への通知に係る記録</t>
    </r>
    <rPh sb="1" eb="3">
      <t>キョウイク</t>
    </rPh>
    <rPh sb="4" eb="6">
      <t>ホイク</t>
    </rPh>
    <rPh sb="6" eb="8">
      <t>キュウフ</t>
    </rPh>
    <phoneticPr fontId="1"/>
  </si>
  <si>
    <r>
      <t>□実費徴収（文房具代、遠足代、</t>
    </r>
    <r>
      <rPr>
        <sz val="11"/>
        <rFont val="游ゴシック"/>
        <family val="3"/>
        <charset val="128"/>
        <scheme val="minor"/>
      </rPr>
      <t>3歳以上児</t>
    </r>
    <r>
      <rPr>
        <sz val="11"/>
        <rFont val="游ゴシック"/>
        <family val="2"/>
        <charset val="128"/>
        <scheme val="minor"/>
      </rPr>
      <t>食材料費等）について保護者に書面で説明しているか</t>
    </r>
    <rPh sb="16" eb="17">
      <t>サイ</t>
    </rPh>
    <rPh sb="17" eb="20">
      <t>イジョウジ</t>
    </rPh>
    <rPh sb="20" eb="21">
      <t>ショク</t>
    </rPh>
    <rPh sb="21" eb="23">
      <t>ザイリョウ</t>
    </rPh>
    <rPh sb="23" eb="24">
      <t>ヒ</t>
    </rPh>
    <rPh sb="24" eb="25">
      <t>ナド</t>
    </rPh>
    <phoneticPr fontId="1"/>
  </si>
  <si>
    <t>○送迎時における安全対策がなされているか</t>
    <rPh sb="1" eb="3">
      <t>ソウゲイ</t>
    </rPh>
    <rPh sb="3" eb="4">
      <t>ジ</t>
    </rPh>
    <rPh sb="8" eb="10">
      <t>アンゼン</t>
    </rPh>
    <rPh sb="10" eb="12">
      <t>タイサク</t>
    </rPh>
    <phoneticPr fontId="1"/>
  </si>
  <si>
    <r>
      <t>家庭及び</t>
    </r>
    <r>
      <rPr>
        <sz val="10"/>
        <rFont val="游ゴシック"/>
        <family val="3"/>
        <charset val="128"/>
        <scheme val="minor"/>
      </rPr>
      <t>認定こども園</t>
    </r>
    <r>
      <rPr>
        <sz val="10"/>
        <rFont val="游ゴシック"/>
        <family val="2"/>
        <charset val="128"/>
        <scheme val="minor"/>
      </rPr>
      <t>での食事指導について</t>
    </r>
    <rPh sb="0" eb="2">
      <t>カテイ</t>
    </rPh>
    <rPh sb="2" eb="3">
      <t>オヨ</t>
    </rPh>
    <rPh sb="4" eb="6">
      <t>ニンテイ</t>
    </rPh>
    <rPh sb="9" eb="10">
      <t>エン</t>
    </rPh>
    <rPh sb="12" eb="14">
      <t>ショクジ</t>
    </rPh>
    <rPh sb="14" eb="16">
      <t>シドウ</t>
    </rPh>
    <phoneticPr fontId="1"/>
  </si>
  <si>
    <r>
      <t>○収入は</t>
    </r>
    <r>
      <rPr>
        <sz val="11"/>
        <rFont val="游ゴシック"/>
        <family val="3"/>
        <charset val="128"/>
        <scheme val="minor"/>
      </rPr>
      <t>経理規定で定める期限内に</t>
    </r>
    <r>
      <rPr>
        <sz val="11"/>
        <rFont val="游ゴシック"/>
        <family val="2"/>
        <charset val="128"/>
        <scheme val="minor"/>
      </rPr>
      <t>必ず金融機関に預け入れされているか</t>
    </r>
    <phoneticPr fontId="1"/>
  </si>
  <si>
    <t>令和４年度</t>
    <rPh sb="0" eb="1">
      <t>レイ</t>
    </rPh>
    <rPh sb="1" eb="2">
      <t>ワ</t>
    </rPh>
    <rPh sb="3" eb="4">
      <t>トシ</t>
    </rPh>
    <rPh sb="4" eb="5">
      <t>ド</t>
    </rPh>
    <phoneticPr fontId="1"/>
  </si>
  <si>
    <t>※R4.4～①育児休業を取得しやすい雇用環境整備、申出者に対する個別周知・意向確認措置の義務化</t>
    <rPh sb="7" eb="9">
      <t>イクジ</t>
    </rPh>
    <rPh sb="9" eb="11">
      <t>キュウギョウ</t>
    </rPh>
    <rPh sb="12" eb="14">
      <t>シュトク</t>
    </rPh>
    <rPh sb="18" eb="20">
      <t>コヨウ</t>
    </rPh>
    <rPh sb="20" eb="22">
      <t>カンキョウ</t>
    </rPh>
    <rPh sb="22" eb="24">
      <t>セイビ</t>
    </rPh>
    <rPh sb="25" eb="28">
      <t>モウシデシャ</t>
    </rPh>
    <rPh sb="29" eb="30">
      <t>タイ</t>
    </rPh>
    <rPh sb="32" eb="34">
      <t>コベツ</t>
    </rPh>
    <rPh sb="34" eb="36">
      <t>シュウチ</t>
    </rPh>
    <rPh sb="37" eb="41">
      <t>イコウカクニン</t>
    </rPh>
    <rPh sb="41" eb="43">
      <t>ソチ</t>
    </rPh>
    <rPh sb="44" eb="47">
      <t>ギムカ</t>
    </rPh>
    <phoneticPr fontId="1"/>
  </si>
  <si>
    <t>　　　　②有期雇用労働者の育児・介護休暇取得要件の緩和</t>
    <phoneticPr fontId="1"/>
  </si>
  <si>
    <t>※R4.10～③産後パパ育休（出生時育児休業）の創設④育児休業の分割取得</t>
    <rPh sb="8" eb="10">
      <t>サンゴ</t>
    </rPh>
    <rPh sb="12" eb="14">
      <t>イクキュウ</t>
    </rPh>
    <rPh sb="15" eb="18">
      <t>シュッセイジ</t>
    </rPh>
    <rPh sb="18" eb="20">
      <t>イクジ</t>
    </rPh>
    <rPh sb="20" eb="22">
      <t>キュウギョウ</t>
    </rPh>
    <rPh sb="24" eb="26">
      <t>ソウセツ</t>
    </rPh>
    <rPh sb="27" eb="29">
      <t>イクジ</t>
    </rPh>
    <rPh sb="29" eb="31">
      <t>キュウギョウ</t>
    </rPh>
    <rPh sb="32" eb="34">
      <t>ブンカツ</t>
    </rPh>
    <rPh sb="34" eb="36">
      <t>シュトク</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</si>
  <si>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</si>
  <si>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</si>
  <si>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について職員や保護者に周知しているか</t>
    <phoneticPr fontId="1"/>
  </si>
  <si>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</si>
  <si>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</si>
  <si>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phoneticPr fontId="1"/>
  </si>
  <si>
    <t xml:space="preserve">８　会計経理 </t>
    <phoneticPr fontId="1"/>
  </si>
  <si>
    <t>設置しているか</t>
  </si>
  <si>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</si>
  <si>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・不審者発見時の情報伝達・役割分担・指示の流れや避難経路・避難場所等の全職員による共通理解　</t>
    <rPh sb="35" eb="38">
      <t>ゼンショクイン</t>
    </rPh>
    <phoneticPr fontId="1"/>
  </si>
  <si>
    <t>・様々な場面や時間帯を想定した実践的な不審者対応訓練の実施</t>
    <phoneticPr fontId="1"/>
  </si>
  <si>
    <t>・不審者対応マニュアルの整備　</t>
    <phoneticPr fontId="1"/>
  </si>
  <si>
    <t>市に報告しているか</t>
    <phoneticPr fontId="1"/>
  </si>
  <si>
    <t>〇【送迎バスを運行する園のみご回答ください】</t>
    <rPh sb="2" eb="4">
      <t>ソウゲイ</t>
    </rPh>
    <rPh sb="7" eb="9">
      <t>ウンコウ</t>
    </rPh>
    <rPh sb="11" eb="12">
      <t>エン</t>
    </rPh>
    <rPh sb="15" eb="17">
      <t>カイトウ</t>
    </rPh>
    <phoneticPr fontId="1"/>
  </si>
  <si>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</si>
  <si>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</si>
  <si>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現金</t>
    <rPh sb="0" eb="2">
      <t>ゲンキン</t>
    </rPh>
    <phoneticPr fontId="1"/>
  </si>
  <si>
    <t>加算の種類</t>
    <rPh sb="0" eb="2">
      <t>カサン</t>
    </rPh>
    <rPh sb="3" eb="5">
      <t>シュルイ</t>
    </rPh>
    <phoneticPr fontId="1"/>
  </si>
  <si>
    <t>基本分加算</t>
    <rPh sb="0" eb="2">
      <t>キホン</t>
    </rPh>
    <rPh sb="2" eb="3">
      <t>ブン</t>
    </rPh>
    <rPh sb="3" eb="5">
      <t>カサン</t>
    </rPh>
    <phoneticPr fontId="1"/>
  </si>
  <si>
    <t>処遇改善等加算Ⅰ</t>
    <rPh sb="0" eb="2">
      <t>ショグウ</t>
    </rPh>
    <rPh sb="2" eb="4">
      <t>カイゼン</t>
    </rPh>
    <rPh sb="4" eb="5">
      <t>トウ</t>
    </rPh>
    <rPh sb="5" eb="7">
      <t>カサン</t>
    </rPh>
    <phoneticPr fontId="1"/>
  </si>
  <si>
    <t>副食費徴収免除加算</t>
    <rPh sb="0" eb="3">
      <t>フクショクヒ</t>
    </rPh>
    <rPh sb="3" eb="5">
      <t>チョウシュウ</t>
    </rPh>
    <rPh sb="5" eb="7">
      <t>メンジョ</t>
    </rPh>
    <rPh sb="7" eb="9">
      <t>カサン</t>
    </rPh>
    <phoneticPr fontId="1"/>
  </si>
  <si>
    <t>加減調整</t>
    <rPh sb="0" eb="2">
      <t>カゲン</t>
    </rPh>
    <rPh sb="2" eb="4">
      <t>チョウセイ</t>
    </rPh>
    <phoneticPr fontId="1"/>
  </si>
  <si>
    <t>特定加算部分</t>
    <rPh sb="0" eb="2">
      <t>トクテイ</t>
    </rPh>
    <rPh sb="2" eb="4">
      <t>カサン</t>
    </rPh>
    <rPh sb="4" eb="6">
      <t>ブブン</t>
    </rPh>
    <phoneticPr fontId="1"/>
  </si>
  <si>
    <t>療育支援加算</t>
    <rPh sb="0" eb="2">
      <t>リョウイク</t>
    </rPh>
    <rPh sb="2" eb="4">
      <t>シエン</t>
    </rPh>
    <rPh sb="4" eb="6">
      <t>カサン</t>
    </rPh>
    <phoneticPr fontId="1"/>
  </si>
  <si>
    <t>周知方法：　</t>
    <rPh sb="0" eb="2">
      <t>シュウチ</t>
    </rPh>
    <rPh sb="2" eb="4">
      <t>ホウホウ</t>
    </rPh>
    <phoneticPr fontId="1"/>
  </si>
  <si>
    <t>届出日：</t>
    <rPh sb="0" eb="2">
      <t>トドケデ</t>
    </rPh>
    <rPh sb="2" eb="3">
      <t>ビ</t>
    </rPh>
    <phoneticPr fontId="1"/>
  </si>
  <si>
    <t>副園長・教頭配置加算</t>
    <rPh sb="0" eb="3">
      <t>フクエンチョウ</t>
    </rPh>
    <rPh sb="4" eb="6">
      <t>キョウトウ</t>
    </rPh>
    <rPh sb="6" eb="8">
      <t>ハイチ</t>
    </rPh>
    <rPh sb="8" eb="10">
      <t>カサン</t>
    </rPh>
    <phoneticPr fontId="1"/>
  </si>
  <si>
    <t>学級編制調整加配加算</t>
    <rPh sb="0" eb="2">
      <t>ガッキュウ</t>
    </rPh>
    <rPh sb="2" eb="4">
      <t>ヘンセイ</t>
    </rPh>
    <rPh sb="4" eb="6">
      <t>チョウセイ</t>
    </rPh>
    <rPh sb="6" eb="8">
      <t>カハイ</t>
    </rPh>
    <rPh sb="8" eb="10">
      <t>カサン</t>
    </rPh>
    <phoneticPr fontId="1"/>
  </si>
  <si>
    <t>満３歳児対応加配加算</t>
    <rPh sb="0" eb="1">
      <t>マン</t>
    </rPh>
    <rPh sb="2" eb="4">
      <t>サイジ</t>
    </rPh>
    <rPh sb="4" eb="6">
      <t>タイオウ</t>
    </rPh>
    <rPh sb="6" eb="8">
      <t>カハイ</t>
    </rPh>
    <rPh sb="8" eb="10">
      <t>カサン</t>
    </rPh>
    <phoneticPr fontId="1"/>
  </si>
  <si>
    <t>講師配置加算</t>
    <rPh sb="0" eb="2">
      <t>コウシ</t>
    </rPh>
    <rPh sb="2" eb="4">
      <t>ハイチ</t>
    </rPh>
    <rPh sb="4" eb="6">
      <t>カサン</t>
    </rPh>
    <phoneticPr fontId="1"/>
  </si>
  <si>
    <t>チーム保育加配加算</t>
    <rPh sb="3" eb="5">
      <t>ホイク</t>
    </rPh>
    <rPh sb="5" eb="7">
      <t>カハイ</t>
    </rPh>
    <rPh sb="7" eb="9">
      <t>カサン</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</si>
  <si>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</si>
  <si>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</si>
  <si>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外部監査費加算</t>
    <rPh sb="0" eb="2">
      <t>ガイブ</t>
    </rPh>
    <rPh sb="2" eb="4">
      <t>カンサ</t>
    </rPh>
    <rPh sb="4" eb="5">
      <t>ヒ</t>
    </rPh>
    <rPh sb="5" eb="7">
      <t>カサン</t>
    </rPh>
    <phoneticPr fontId="1"/>
  </si>
  <si>
    <t>3歳児配置改善加算</t>
    <rPh sb="1" eb="2">
      <t>サイ</t>
    </rPh>
    <rPh sb="2" eb="3">
      <t>ジ</t>
    </rPh>
    <rPh sb="3" eb="5">
      <t>ハイチ</t>
    </rPh>
    <rPh sb="5" eb="7">
      <t>カイゼン</t>
    </rPh>
    <rPh sb="7" eb="9">
      <t>カサン</t>
    </rPh>
    <phoneticPr fontId="1"/>
  </si>
  <si>
    <t>主幹保育教諭等の専任化により子育て支援の取組みを実施していない場合</t>
    <rPh sb="0" eb="2">
      <t>シュカン</t>
    </rPh>
    <rPh sb="2" eb="4">
      <t>ホイク</t>
    </rPh>
    <rPh sb="4" eb="7">
      <t>キョウユトウ</t>
    </rPh>
    <rPh sb="8" eb="10">
      <t>センニン</t>
    </rPh>
    <rPh sb="10" eb="11">
      <t>カ</t>
    </rPh>
    <rPh sb="14" eb="16">
      <t>コソダ</t>
    </rPh>
    <rPh sb="17" eb="19">
      <t>シエン</t>
    </rPh>
    <rPh sb="20" eb="22">
      <t>トリクミ</t>
    </rPh>
    <rPh sb="24" eb="26">
      <t>ジッシ</t>
    </rPh>
    <rPh sb="31" eb="33">
      <t>バアイ</t>
    </rPh>
    <phoneticPr fontId="1"/>
  </si>
  <si>
    <t>年齢別配置基準を下回る場合</t>
    <rPh sb="0" eb="3">
      <t>ネンレイベツ</t>
    </rPh>
    <rPh sb="3" eb="5">
      <t>ハイチ</t>
    </rPh>
    <rPh sb="5" eb="7">
      <t>キジュン</t>
    </rPh>
    <rPh sb="8" eb="10">
      <t>シタマワ</t>
    </rPh>
    <rPh sb="11" eb="13">
      <t>バアイ</t>
    </rPh>
    <phoneticPr fontId="1"/>
  </si>
  <si>
    <t>配置基準上求められる職員資格を有しない場合</t>
    <rPh sb="0" eb="4">
      <t>ハイチキジュン</t>
    </rPh>
    <rPh sb="4" eb="5">
      <t>ジョウ</t>
    </rPh>
    <rPh sb="5" eb="6">
      <t>モト</t>
    </rPh>
    <rPh sb="10" eb="12">
      <t>ショクイン</t>
    </rPh>
    <rPh sb="12" eb="14">
      <t>シカク</t>
    </rPh>
    <rPh sb="15" eb="16">
      <t>ユウ</t>
    </rPh>
    <rPh sb="19" eb="21">
      <t>バアイ</t>
    </rPh>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</si>
  <si>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</si>
  <si>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8">
      <t>カハイカサン</t>
    </rPh>
    <phoneticPr fontId="1"/>
  </si>
  <si>
    <t>事務負担対応加配加算</t>
    <rPh sb="0" eb="2">
      <t>ジム</t>
    </rPh>
    <rPh sb="2" eb="4">
      <t>フタン</t>
    </rPh>
    <rPh sb="4" eb="6">
      <t>タイオウ</t>
    </rPh>
    <rPh sb="6" eb="8">
      <t>カハイ</t>
    </rPh>
    <rPh sb="8" eb="10">
      <t>カサン</t>
    </rPh>
    <phoneticPr fontId="1"/>
  </si>
  <si>
    <t>処遇改善等加算Ⅱ</t>
    <rPh sb="0" eb="2">
      <t>ショグウ</t>
    </rPh>
    <rPh sb="2" eb="5">
      <t>カイゼントウ</t>
    </rPh>
    <rPh sb="5" eb="7">
      <t>カサン</t>
    </rPh>
    <phoneticPr fontId="1"/>
  </si>
  <si>
    <t>冷暖房費加算</t>
    <rPh sb="0" eb="3">
      <t>レイダンボウ</t>
    </rPh>
    <rPh sb="3" eb="4">
      <t>ヒ</t>
    </rPh>
    <rPh sb="4" eb="6">
      <t>カサン</t>
    </rPh>
    <phoneticPr fontId="1"/>
  </si>
  <si>
    <t>施設関係者評価加算</t>
    <rPh sb="0" eb="2">
      <t>シセツ</t>
    </rPh>
    <rPh sb="2" eb="4">
      <t>カンケイ</t>
    </rPh>
    <rPh sb="4" eb="5">
      <t>シャ</t>
    </rPh>
    <rPh sb="5" eb="7">
      <t>ヒョウカ</t>
    </rPh>
    <rPh sb="7" eb="9">
      <t>カサン</t>
    </rPh>
    <phoneticPr fontId="1"/>
  </si>
  <si>
    <t>施設機能強化推進費加算</t>
    <rPh sb="0" eb="2">
      <t>シセツ</t>
    </rPh>
    <rPh sb="2" eb="4">
      <t>キノウ</t>
    </rPh>
    <rPh sb="4" eb="6">
      <t>キョウカ</t>
    </rPh>
    <rPh sb="6" eb="8">
      <t>スイシン</t>
    </rPh>
    <rPh sb="8" eb="9">
      <t>ヒ</t>
    </rPh>
    <rPh sb="9" eb="11">
      <t>カサン</t>
    </rPh>
    <phoneticPr fontId="1"/>
  </si>
  <si>
    <t>小学校接続加算</t>
    <rPh sb="0" eb="3">
      <t>ショウガッコウ</t>
    </rPh>
    <rPh sb="3" eb="5">
      <t>セツゾク</t>
    </rPh>
    <rPh sb="5" eb="7">
      <t>カサン</t>
    </rPh>
    <phoneticPr fontId="1"/>
  </si>
  <si>
    <t>第三者評価受審加算</t>
    <rPh sb="0" eb="1">
      <t>ダイ</t>
    </rPh>
    <rPh sb="1" eb="3">
      <t>3シャ</t>
    </rPh>
    <rPh sb="3" eb="5">
      <t>ヒョウカ</t>
    </rPh>
    <rPh sb="5" eb="7">
      <t>ジュシン</t>
    </rPh>
    <rPh sb="7" eb="9">
      <t>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</si>
  <si>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</si>
  <si>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</si>
  <si>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4">
      <t>ゲンカショウキャク</t>
    </rPh>
    <rPh sb="4" eb="5">
      <t>ヒ</t>
    </rPh>
    <rPh sb="5" eb="7">
      <t>カサン</t>
    </rPh>
    <phoneticPr fontId="1"/>
  </si>
  <si>
    <t>賃借料加算</t>
    <rPh sb="0" eb="3">
      <t>チンシャクリョウ</t>
    </rPh>
    <rPh sb="3" eb="5">
      <t>カサン</t>
    </rPh>
    <phoneticPr fontId="1"/>
  </si>
  <si>
    <t>教育標準時間認定子どもの利用定員を設定しない場合</t>
    <rPh sb="0" eb="2">
      <t>キョウイク</t>
    </rPh>
    <rPh sb="2" eb="4">
      <t>ヒョウジュン</t>
    </rPh>
    <rPh sb="4" eb="6">
      <t>ジカン</t>
    </rPh>
    <rPh sb="6" eb="8">
      <t>ニンテイ</t>
    </rPh>
    <rPh sb="8" eb="9">
      <t>コ</t>
    </rPh>
    <rPh sb="12" eb="16">
      <t>リヨウテイイン</t>
    </rPh>
    <rPh sb="17" eb="19">
      <t>セッテイ</t>
    </rPh>
    <rPh sb="22" eb="24">
      <t>バアイ</t>
    </rPh>
    <phoneticPr fontId="1"/>
  </si>
  <si>
    <t>分園の場合</t>
    <rPh sb="0" eb="2">
      <t>ブンエン</t>
    </rPh>
    <rPh sb="3" eb="5">
      <t>バアイ</t>
    </rPh>
    <phoneticPr fontId="1"/>
  </si>
  <si>
    <t>土曜日に閉所する場合</t>
    <rPh sb="0" eb="3">
      <t>ドヨウビ</t>
    </rPh>
    <rPh sb="4" eb="6">
      <t>ヘイショ</t>
    </rPh>
    <rPh sb="8" eb="10">
      <t>バアイ</t>
    </rPh>
    <phoneticPr fontId="1"/>
  </si>
  <si>
    <t>高齢者等活躍促進加算</t>
    <rPh sb="0" eb="3">
      <t>コウレイシャ</t>
    </rPh>
    <rPh sb="3" eb="4">
      <t>トウ</t>
    </rPh>
    <rPh sb="4" eb="6">
      <t>カツヤク</t>
    </rPh>
    <rPh sb="6" eb="8">
      <t>ソクシン</t>
    </rPh>
    <rPh sb="8" eb="10">
      <t>カサン</t>
    </rPh>
    <phoneticPr fontId="1"/>
  </si>
  <si>
    <t>栄養管理加算</t>
    <rPh sb="0" eb="2">
      <t>エイヨウ</t>
    </rPh>
    <rPh sb="2" eb="4">
      <t>カンリ</t>
    </rPh>
    <rPh sb="4" eb="6">
      <t>カサン</t>
    </rPh>
    <phoneticPr fontId="1"/>
  </si>
  <si>
    <t>　①監査前月１日現在の「個人別職員配置の状況」（別紙①）</t>
    <rPh sb="12" eb="14">
      <t>コジン</t>
    </rPh>
    <rPh sb="14" eb="15">
      <t>ベツ</t>
    </rPh>
    <rPh sb="15" eb="17">
      <t>ショクイン</t>
    </rPh>
    <rPh sb="17" eb="19">
      <t>ハイチ</t>
    </rPh>
    <rPh sb="20" eb="22">
      <t>ジョウキョウ</t>
    </rPh>
    <phoneticPr fontId="1"/>
  </si>
  <si>
    <t>預貯金通帳</t>
    <rPh sb="0" eb="3">
      <t>ヨチョキン</t>
    </rPh>
    <rPh sb="3" eb="5">
      <t>ツウチョウ</t>
    </rPh>
    <phoneticPr fontId="1"/>
  </si>
  <si>
    <t>・寝返りのできない乳児は仰向けに寝かしているか</t>
    <phoneticPr fontId="1"/>
  </si>
  <si>
    <t>○登降所時において、園児の健康状態や服装等の異常の有無等について十分観察しているか、また、</t>
    <rPh sb="10" eb="12">
      <t>エンジ</t>
    </rPh>
    <phoneticPr fontId="1"/>
  </si>
  <si>
    <t>顔色、機嫌、元気等について観察するとともに、食欲や排便の状況等について注意を払っているか</t>
    <rPh sb="0" eb="2">
      <t>カオイロ</t>
    </rPh>
    <rPh sb="3" eb="5">
      <t>キゲン</t>
    </rPh>
    <rPh sb="6" eb="9">
      <t>ゲンキトウ</t>
    </rPh>
    <rPh sb="13" eb="15">
      <t>カンサツ</t>
    </rPh>
    <rPh sb="22" eb="24">
      <t>ショクヨク</t>
    </rPh>
    <rPh sb="25" eb="27">
      <t>ハイベン</t>
    </rPh>
    <rPh sb="28" eb="31">
      <t>ジョウキョウトウ</t>
    </rPh>
    <rPh sb="35" eb="37">
      <t>チュウイ</t>
    </rPh>
    <rPh sb="38" eb="39">
      <t>ハラ</t>
    </rPh>
    <phoneticPr fontId="1"/>
  </si>
  <si>
    <t>◇給与規程</t>
    <rPh sb="1" eb="3">
      <t>キュウヨ</t>
    </rPh>
    <rPh sb="3" eb="5">
      <t>キテイ</t>
    </rPh>
    <phoneticPr fontId="1"/>
  </si>
  <si>
    <t>定員を恒常的に超過する場合</t>
    <rPh sb="0" eb="2">
      <t>テイイン</t>
    </rPh>
    <rPh sb="3" eb="6">
      <t>コウジョウテキ</t>
    </rPh>
    <rPh sb="7" eb="9">
      <t>チョウカ</t>
    </rPh>
    <rPh sb="11" eb="13">
      <t>バアイ</t>
    </rPh>
    <phoneticPr fontId="1"/>
  </si>
  <si>
    <t>乗除</t>
    <rPh sb="0" eb="2">
      <t>ジョウジョ</t>
    </rPh>
    <phoneticPr fontId="1"/>
  </si>
  <si>
    <t>□利用契約を保護者との間で締結する際に契約書を作成しているか</t>
    <rPh sb="1" eb="5">
      <t>リヨウケイヤク</t>
    </rPh>
    <rPh sb="6" eb="9">
      <t>ホゴシャ</t>
    </rPh>
    <rPh sb="11" eb="12">
      <t>アイダ</t>
    </rPh>
    <rPh sb="13" eb="15">
      <t>テイケツ</t>
    </rPh>
    <rPh sb="17" eb="18">
      <t>サイ</t>
    </rPh>
    <rPh sb="19" eb="22">
      <t>ケイヤクショ</t>
    </rPh>
    <rPh sb="23" eb="25">
      <t>サクセイ</t>
    </rPh>
    <phoneticPr fontId="1"/>
  </si>
  <si>
    <t>・計画に基づく避難訓練を実施し、結果を市に報告しているか</t>
    <rPh sb="1" eb="3">
      <t>ケイカク</t>
    </rPh>
    <rPh sb="4" eb="5">
      <t>モト</t>
    </rPh>
    <rPh sb="7" eb="9">
      <t>ヒナン</t>
    </rPh>
    <rPh sb="9" eb="11">
      <t>クンレン</t>
    </rPh>
    <rPh sb="12" eb="14">
      <t>ジッシ</t>
    </rPh>
    <rPh sb="16" eb="18">
      <t>ケッカ</t>
    </rPh>
    <rPh sb="19" eb="20">
      <t>シ</t>
    </rPh>
    <rPh sb="21" eb="23">
      <t>ホウコク</t>
    </rPh>
    <phoneticPr fontId="1"/>
  </si>
  <si>
    <t>◎年間研修計画を作成しているか</t>
    <rPh sb="1" eb="3">
      <t>ネンカン</t>
    </rPh>
    <rPh sb="3" eb="5">
      <t>ケンシュウ</t>
    </rPh>
    <rPh sb="5" eb="7">
      <t>ケイカク</t>
    </rPh>
    <rPh sb="8" eb="10">
      <t>サクセイ</t>
    </rPh>
    <phoneticPr fontId="1"/>
  </si>
  <si>
    <t>(７) 認定こども園の利用の開始及び終了に関する事項並びに利用に当たっての留意事項〔選考方法を含
　　む〕（入園、退園、転園、休園及び卒園に関する事項）</t>
    <rPh sb="4" eb="6">
      <t>ニンテイ</t>
    </rPh>
    <rPh sb="9" eb="10">
      <t>エン</t>
    </rPh>
    <rPh sb="42" eb="44">
      <t>センコウ</t>
    </rPh>
    <rPh sb="44" eb="46">
      <t>ホウホウ</t>
    </rPh>
    <rPh sb="47" eb="48">
      <t>フク</t>
    </rPh>
    <phoneticPr fontId="1"/>
  </si>
  <si>
    <r>
      <t>(注)  (1)から(11)は運営規程に記載すべき事項であり、</t>
    </r>
    <r>
      <rPr>
        <b/>
        <sz val="10"/>
        <rFont val="游ゴシック"/>
        <family val="3"/>
        <charset val="128"/>
        <scheme val="minor"/>
      </rPr>
      <t>（ ）</t>
    </r>
    <r>
      <rPr>
        <sz val="10"/>
        <rFont val="游ゴシック"/>
        <family val="2"/>
        <charset val="128"/>
        <scheme val="minor"/>
      </rPr>
      <t>カッコ内は園則に記載すべき事項である
なお、運営規程と園則を別に定めることも、一つの規程で兼ねることも可能</t>
    </r>
    <r>
      <rPr>
        <sz val="10"/>
        <rFont val="游ゴシック"/>
        <family val="3"/>
        <charset val="128"/>
        <scheme val="minor"/>
      </rPr>
      <t>。</t>
    </r>
    <r>
      <rPr>
        <sz val="10"/>
        <rFont val="游ゴシック"/>
        <family val="2"/>
        <charset val="128"/>
        <scheme val="minor"/>
      </rPr>
      <t>また、運営規程、園則、管理規程等の名称は問わず、運営規程等への記載に際し、一部の記載事項について「○○については、□□規則に定めるところによる」といった手法も可</t>
    </r>
    <phoneticPr fontId="1"/>
  </si>
  <si>
    <r>
      <t>★確認資料：労働者名簿、36条協定書、出勤簿、休暇簿、時間外勤務命令簿、賃金台帳、</t>
    </r>
    <r>
      <rPr>
        <sz val="11"/>
        <rFont val="游ゴシック"/>
        <family val="3"/>
        <charset val="128"/>
        <scheme val="minor"/>
      </rPr>
      <t>雇用契約書</t>
    </r>
    <rPh sb="41" eb="43">
      <t>コヨウ</t>
    </rPh>
    <rPh sb="43" eb="46">
      <t>ケイヤクショ</t>
    </rPh>
    <phoneticPr fontId="1"/>
  </si>
  <si>
    <r>
      <t>　②監査前月の</t>
    </r>
    <r>
      <rPr>
        <u/>
        <sz val="11"/>
        <rFont val="游ゴシック"/>
        <family val="3"/>
        <charset val="128"/>
      </rPr>
      <t>勤務ローテーション表</t>
    </r>
    <r>
      <rPr>
        <sz val="11"/>
        <rFont val="游ゴシック"/>
        <family val="3"/>
        <charset val="128"/>
      </rPr>
      <t>（勤務区分（早番、遅番など）ごとの始業、終業の時間を明記）（別紙②）</t>
    </r>
    <rPh sb="40" eb="42">
      <t>ジカン</t>
    </rPh>
    <rPh sb="47" eb="49">
      <t>ベッシ</t>
    </rPh>
    <phoneticPr fontId="1"/>
  </si>
  <si>
    <r>
      <t>○苦情解決に客観的に対応するため、</t>
    </r>
    <r>
      <rPr>
        <sz val="11"/>
        <rFont val="游ゴシック"/>
        <family val="3"/>
        <charset val="128"/>
        <scheme val="minor"/>
      </rPr>
      <t>職員や理事等の特殊な関係にない者を</t>
    </r>
    <r>
      <rPr>
        <sz val="11"/>
        <rFont val="游ゴシック"/>
        <family val="2"/>
        <charset val="128"/>
        <scheme val="minor"/>
      </rPr>
      <t>第三者委員</t>
    </r>
    <r>
      <rPr>
        <sz val="11"/>
        <rFont val="游ゴシック"/>
        <family val="3"/>
        <charset val="128"/>
        <scheme val="minor"/>
      </rPr>
      <t>として</t>
    </r>
    <r>
      <rPr>
        <sz val="11"/>
        <rFont val="游ゴシック"/>
        <family val="2"/>
        <charset val="128"/>
        <scheme val="minor"/>
      </rPr>
      <t>複数</t>
    </r>
    <r>
      <rPr>
        <sz val="11"/>
        <rFont val="游ゴシック"/>
        <family val="3"/>
        <charset val="128"/>
        <scheme val="minor"/>
      </rPr>
      <t>名</t>
    </r>
    <rPh sb="17" eb="19">
      <t>ショクイン</t>
    </rPh>
    <rPh sb="20" eb="22">
      <t>リジ</t>
    </rPh>
    <rPh sb="22" eb="23">
      <t>トウ</t>
    </rPh>
    <rPh sb="24" eb="26">
      <t>トクシュ</t>
    </rPh>
    <rPh sb="27" eb="29">
      <t>カンケイ</t>
    </rPh>
    <rPh sb="32" eb="33">
      <t>モノ</t>
    </rPh>
    <rPh sb="44" eb="45">
      <t>メイ</t>
    </rPh>
    <phoneticPr fontId="1"/>
  </si>
  <si>
    <r>
      <t>◎</t>
    </r>
    <r>
      <rPr>
        <sz val="11"/>
        <rFont val="游ゴシック"/>
        <family val="3"/>
        <charset val="128"/>
        <scheme val="minor"/>
      </rPr>
      <t>認定こども園</t>
    </r>
    <r>
      <rPr>
        <sz val="11"/>
        <rFont val="游ゴシック"/>
        <family val="3"/>
        <charset val="128"/>
      </rPr>
      <t>は、職員が職務上知り得た園児、保護者等の秘密について、在職中及び退職後も秘密を漏らすことがないよう、必要な措置（規程等の整備、雇用時の取り決め等）を講じているか</t>
    </r>
    <rPh sb="1" eb="3">
      <t>ニンテイ</t>
    </rPh>
    <rPh sb="6" eb="7">
      <t>エン</t>
    </rPh>
    <rPh sb="19" eb="20">
      <t>エン</t>
    </rPh>
    <rPh sb="63" eb="65">
      <t>キテイ</t>
    </rPh>
    <rPh sb="65" eb="66">
      <t>トウ</t>
    </rPh>
    <rPh sb="67" eb="69">
      <t>セイビ</t>
    </rPh>
    <rPh sb="70" eb="73">
      <t>コヨウジ</t>
    </rPh>
    <rPh sb="74" eb="75">
      <t>ト</t>
    </rPh>
    <rPh sb="76" eb="77">
      <t>キ</t>
    </rPh>
    <rPh sb="78" eb="79">
      <t>トウ</t>
    </rPh>
    <phoneticPr fontId="10"/>
  </si>
  <si>
    <r>
      <t>・</t>
    </r>
    <r>
      <rPr>
        <sz val="11"/>
        <rFont val="游ゴシック"/>
        <family val="3"/>
        <charset val="128"/>
        <scheme val="minor"/>
      </rPr>
      <t>園児</t>
    </r>
    <r>
      <rPr>
        <sz val="11"/>
        <rFont val="游ゴシック"/>
        <family val="2"/>
        <charset val="128"/>
        <scheme val="minor"/>
      </rPr>
      <t>の行動上危険なもの、障害になるものはないか</t>
    </r>
    <rPh sb="1" eb="3">
      <t>エンジ</t>
    </rPh>
    <rPh sb="4" eb="6">
      <t>コウドウ</t>
    </rPh>
    <rPh sb="6" eb="7">
      <t>ジョウ</t>
    </rPh>
    <rPh sb="7" eb="9">
      <t>キケン</t>
    </rPh>
    <rPh sb="13" eb="15">
      <t>ショウガイ</t>
    </rPh>
    <phoneticPr fontId="1"/>
  </si>
  <si>
    <r>
      <t>・</t>
    </r>
    <r>
      <rPr>
        <sz val="11"/>
        <rFont val="游ゴシック"/>
        <family val="3"/>
        <charset val="128"/>
        <scheme val="minor"/>
      </rPr>
      <t>保護者や</t>
    </r>
    <r>
      <rPr>
        <sz val="11"/>
        <rFont val="游ゴシック"/>
        <family val="2"/>
        <charset val="128"/>
        <scheme val="minor"/>
      </rPr>
      <t>警察等関係機関との</t>
    </r>
    <r>
      <rPr>
        <sz val="11"/>
        <rFont val="游ゴシック"/>
        <family val="3"/>
        <charset val="128"/>
        <scheme val="minor"/>
      </rPr>
      <t>緊急時に備えた連絡体制や協力体制の整備（関係連絡先の掲示）</t>
    </r>
    <rPh sb="34" eb="36">
      <t>カンケイ</t>
    </rPh>
    <rPh sb="36" eb="39">
      <t>レンラクサキ</t>
    </rPh>
    <rPh sb="40" eb="42">
      <t>ケイジ</t>
    </rPh>
    <phoneticPr fontId="1"/>
  </si>
  <si>
    <r>
      <t>・地域住民等</t>
    </r>
    <r>
      <rPr>
        <sz val="11"/>
        <rFont val="游ゴシック"/>
        <family val="3"/>
        <charset val="128"/>
        <scheme val="minor"/>
      </rPr>
      <t>と緊急時の協力や援助を依頼しているか</t>
    </r>
    <phoneticPr fontId="1"/>
  </si>
  <si>
    <r>
      <t>◎事故が発生（</t>
    </r>
    <r>
      <rPr>
        <sz val="11"/>
        <rFont val="游ゴシック"/>
        <family val="3"/>
        <charset val="128"/>
        <scheme val="minor"/>
      </rPr>
      <t>病院受診したすべてのけが及び誤食及び異物混入）が発生した場合、事故3日以内に</t>
    </r>
    <rPh sb="1" eb="3">
      <t>ジコ</t>
    </rPh>
    <rPh sb="4" eb="6">
      <t>ハッセイ</t>
    </rPh>
    <rPh sb="7" eb="9">
      <t>ビョウイン</t>
    </rPh>
    <rPh sb="9" eb="11">
      <t>ジュシン</t>
    </rPh>
    <rPh sb="19" eb="20">
      <t>オヨ</t>
    </rPh>
    <rPh sb="21" eb="23">
      <t>ゴショク</t>
    </rPh>
    <rPh sb="23" eb="24">
      <t>オヨ</t>
    </rPh>
    <rPh sb="25" eb="27">
      <t>イブツ</t>
    </rPh>
    <rPh sb="27" eb="29">
      <t>コンニュウ</t>
    </rPh>
    <rPh sb="31" eb="33">
      <t>ハッセイ</t>
    </rPh>
    <rPh sb="35" eb="37">
      <t>バアイ</t>
    </rPh>
    <rPh sb="38" eb="40">
      <t>ジコ</t>
    </rPh>
    <rPh sb="41" eb="42">
      <t>ニチ</t>
    </rPh>
    <rPh sb="42" eb="44">
      <t>イナイ</t>
    </rPh>
    <phoneticPr fontId="1"/>
  </si>
  <si>
    <r>
      <t>○消防計画、災害対応マニュアルの内容(</t>
    </r>
    <r>
      <rPr>
        <sz val="11"/>
        <rFont val="游ゴシック"/>
        <family val="3"/>
        <charset val="128"/>
        <scheme val="minor"/>
      </rPr>
      <t>避難を開始する判断基準や避難場所、災害時の連絡体制等</t>
    </r>
    <r>
      <rPr>
        <sz val="11"/>
        <rFont val="游ゴシック"/>
        <family val="2"/>
        <charset val="128"/>
        <scheme val="minor"/>
      </rPr>
      <t>)</t>
    </r>
    <phoneticPr fontId="1"/>
  </si>
  <si>
    <r>
      <t>〇</t>
    </r>
    <r>
      <rPr>
        <sz val="11"/>
        <rFont val="游ゴシック"/>
        <family val="3"/>
        <charset val="128"/>
        <scheme val="minor"/>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</si>
  <si>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r>
      <t>○プール活動・水遊びについて、監視に専念する人員とプール指導等を行う人員を</t>
    </r>
    <r>
      <rPr>
        <sz val="11"/>
        <rFont val="游ゴシック"/>
        <family val="3"/>
        <charset val="128"/>
        <scheme val="minor"/>
      </rPr>
      <t>分けて</t>
    </r>
    <r>
      <rPr>
        <sz val="11"/>
        <rFont val="游ゴシック"/>
        <family val="2"/>
        <charset val="128"/>
        <scheme val="minor"/>
      </rPr>
      <t>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</si>
  <si>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r>
      <t>○タオルは他の</t>
    </r>
    <r>
      <rPr>
        <sz val="11"/>
        <rFont val="游ゴシック"/>
        <family val="3"/>
        <charset val="128"/>
        <scheme val="minor"/>
      </rPr>
      <t>園児</t>
    </r>
    <r>
      <rPr>
        <sz val="11"/>
        <rFont val="游ゴシック"/>
        <family val="2"/>
        <charset val="128"/>
        <scheme val="minor"/>
      </rPr>
      <t>や職員と共用しないようにしているか</t>
    </r>
    <rPh sb="7" eb="9">
      <t>エンジ</t>
    </rPh>
    <phoneticPr fontId="1"/>
  </si>
  <si>
    <r>
      <t>○汚物処理容器は</t>
    </r>
    <r>
      <rPr>
        <sz val="11"/>
        <rFont val="游ゴシック"/>
        <family val="3"/>
        <charset val="128"/>
        <scheme val="minor"/>
      </rPr>
      <t>園児</t>
    </r>
    <r>
      <rPr>
        <sz val="11"/>
        <rFont val="游ゴシック"/>
        <family val="2"/>
        <charset val="128"/>
        <scheme val="minor"/>
      </rPr>
      <t>の手の届かないところに保管しているか</t>
    </r>
    <rPh sb="8" eb="10">
      <t>エンジ</t>
    </rPh>
    <phoneticPr fontId="1"/>
  </si>
  <si>
    <r>
      <t>（２） 支出手続       ★確認資料：支出伺綴、支出証憑綴、現金出納帳、小口現金出納帳、経理規程、</t>
    </r>
    <r>
      <rPr>
        <sz val="11"/>
        <rFont val="游ゴシック"/>
        <family val="3"/>
        <charset val="128"/>
        <scheme val="minor"/>
      </rPr>
      <t>契約書</t>
    </r>
    <rPh sb="51" eb="54">
      <t>ケイヤクショ</t>
    </rPh>
    <phoneticPr fontId="1"/>
  </si>
  <si>
    <t>○証憑（納品書・請求書・領収書）が保管されているか</t>
    <rPh sb="17" eb="19">
      <t>ホカン</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</si>
  <si>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8">
      <t>コウジハッチュウ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</si>
  <si>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(表1)の保育教諭定数小計と比較する職員数
①②③に係る(E)＋(G)　　　  （I）</t>
    <rPh sb="7" eb="9">
      <t>キョウユ</t>
    </rPh>
    <rPh sb="11" eb="13">
      <t>ショウケイ</t>
    </rPh>
    <rPh sb="26" eb="27">
      <t>カカ</t>
    </rPh>
    <phoneticPr fontId="1"/>
  </si>
  <si>
    <t>(表1)の保育教諭定数計と比較する職員数
①②③④に係る(E)＋(H)　　    (J)</t>
    <rPh sb="7" eb="9">
      <t>キョウユ</t>
    </rPh>
    <rPh sb="11" eb="12">
      <t>ケイ</t>
    </rPh>
    <phoneticPr fontId="1"/>
  </si>
  <si>
    <t>令和５年度</t>
    <rPh sb="0" eb="1">
      <t>レイ</t>
    </rPh>
    <rPh sb="1" eb="2">
      <t>ワ</t>
    </rPh>
    <rPh sb="3" eb="4">
      <t>トシ</t>
    </rPh>
    <rPh sb="4" eb="5">
      <t>ド</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</si>
  <si>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</si>
  <si>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</si>
  <si>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</si>
  <si>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（４） 危険防止</t>
    <phoneticPr fontId="1"/>
  </si>
  <si>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</si>
  <si>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</si>
  <si>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（７）安全計画の策定</t>
    <rPh sb="3" eb="7">
      <t>アンゼンケイカク</t>
    </rPh>
    <rPh sb="8" eb="10">
      <t>サクテイ</t>
    </rPh>
    <phoneticPr fontId="1"/>
  </si>
  <si>
    <t>〇安全計画（施設・設備の安全点検、児童への安全指導、職員の研修等）を策定しているか</t>
    <rPh sb="1" eb="3">
      <t>アンゼン</t>
    </rPh>
    <rPh sb="3" eb="5">
      <t>ケイカク</t>
    </rPh>
    <rPh sb="6" eb="8">
      <t>シセツ</t>
    </rPh>
    <rPh sb="9" eb="11">
      <t>セツビ</t>
    </rPh>
    <rPh sb="12" eb="14">
      <t>アンゼン</t>
    </rPh>
    <rPh sb="14" eb="16">
      <t>テンケン</t>
    </rPh>
    <rPh sb="17" eb="19">
      <t>ジドウ</t>
    </rPh>
    <rPh sb="21" eb="23">
      <t>アンゼン</t>
    </rPh>
    <rPh sb="23" eb="25">
      <t>シドウ</t>
    </rPh>
    <rPh sb="26" eb="28">
      <t>ショクイン</t>
    </rPh>
    <rPh sb="29" eb="31">
      <t>ケンシュウ</t>
    </rPh>
    <rPh sb="31" eb="32">
      <t>トウ</t>
    </rPh>
    <rPh sb="34" eb="36">
      <t>サクテイ</t>
    </rPh>
    <phoneticPr fontId="1"/>
  </si>
  <si>
    <t>〇危険等発生時の対応マニュアルが作成されているか</t>
    <rPh sb="1" eb="3">
      <t>キケン</t>
    </rPh>
    <rPh sb="3" eb="4">
      <t>トウ</t>
    </rPh>
    <rPh sb="4" eb="5">
      <t>ハッ</t>
    </rPh>
    <rPh sb="5" eb="6">
      <t>セイ</t>
    </rPh>
    <rPh sb="6" eb="7">
      <t>ジ</t>
    </rPh>
    <rPh sb="8" eb="10">
      <t>タイオウ</t>
    </rPh>
    <rPh sb="16" eb="18">
      <t>サクセイ</t>
    </rPh>
    <phoneticPr fontId="1"/>
  </si>
  <si>
    <t>また、職員への周知、訓練を実施しているか</t>
    <rPh sb="3" eb="5">
      <t>ショクイン</t>
    </rPh>
    <rPh sb="7" eb="9">
      <t>シュウチ</t>
    </rPh>
    <rPh sb="10" eb="12">
      <t>クンレン</t>
    </rPh>
    <rPh sb="13" eb="15">
      <t>ジッシ</t>
    </rPh>
    <phoneticPr fontId="1"/>
  </si>
  <si>
    <t>（８）自動車を運行する場合の所在確認</t>
    <rPh sb="3" eb="6">
      <t>ジドウシャ</t>
    </rPh>
    <rPh sb="7" eb="9">
      <t>ウンコウ</t>
    </rPh>
    <rPh sb="11" eb="13">
      <t>バアイ</t>
    </rPh>
    <rPh sb="14" eb="16">
      <t>ショザイ</t>
    </rPh>
    <rPh sb="16" eb="18">
      <t>カクニン</t>
    </rPh>
    <phoneticPr fontId="1"/>
  </si>
  <si>
    <t>〇通園用のための自動車を運行しているか。</t>
    <rPh sb="1" eb="3">
      <t>ツウエン</t>
    </rPh>
    <rPh sb="3" eb="4">
      <t>ヨウ</t>
    </rPh>
    <rPh sb="8" eb="11">
      <t>ジドウシャ</t>
    </rPh>
    <rPh sb="12" eb="14">
      <t>ウンコウ</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</si>
  <si>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</si>
  <si>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</si>
  <si>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〇園外活動等のために自動車を運行しているか。</t>
    <rPh sb="1" eb="3">
      <t>エンガイ</t>
    </rPh>
    <rPh sb="3" eb="5">
      <t>カツドウ</t>
    </rPh>
    <rPh sb="5" eb="6">
      <t>トウ</t>
    </rPh>
    <rPh sb="10" eb="13">
      <t>ジドウシャ</t>
    </rPh>
    <rPh sb="14" eb="16">
      <t>ウンコウ</t>
    </rPh>
    <phoneticPr fontId="1"/>
  </si>
  <si>
    <t>〇その他の積立金を計上する場合は、同額の積立資産を積み立てているか</t>
    <rPh sb="3" eb="4">
      <t>タ</t>
    </rPh>
    <rPh sb="5" eb="8">
      <t>ツミタテキン</t>
    </rPh>
    <rPh sb="9" eb="11">
      <t>ケイジョウ</t>
    </rPh>
    <rPh sb="13" eb="15">
      <t>バアイ</t>
    </rPh>
    <rPh sb="17" eb="19">
      <t>ドウガク</t>
    </rPh>
    <rPh sb="20" eb="22">
      <t>ツミタテ</t>
    </rPh>
    <rPh sb="22" eb="24">
      <t>シサン</t>
    </rPh>
    <rPh sb="25" eb="26">
      <t>ツ</t>
    </rPh>
    <rPh sb="27" eb="28">
      <t>タ</t>
    </rPh>
    <phoneticPr fontId="1"/>
  </si>
  <si>
    <t>※こども政策課に報告した件数を計上する</t>
    <rPh sb="4" eb="6">
      <t>セイサク</t>
    </rPh>
    <rPh sb="6" eb="7">
      <t>カ</t>
    </rPh>
    <rPh sb="8" eb="10">
      <t>ホウコク</t>
    </rPh>
    <rPh sb="12" eb="14">
      <t>ケンスウ</t>
    </rPh>
    <rPh sb="15" eb="17">
      <t>ケイジョウ</t>
    </rPh>
    <phoneticPr fontId="1"/>
  </si>
  <si>
    <t>○収入証憑を保管されているか</t>
    <rPh sb="6" eb="8">
      <t>ホカン</t>
    </rPh>
    <phoneticPr fontId="1"/>
  </si>
  <si>
    <t>計</t>
    <rPh sb="0" eb="1">
      <t>ケイ</t>
    </rPh>
    <phoneticPr fontId="1"/>
  </si>
  <si>
    <t>園舎</t>
    <rPh sb="0" eb="2">
      <t>エンシャ</t>
    </rPh>
    <phoneticPr fontId="1"/>
  </si>
  <si>
    <t>保育室・遊戯室</t>
    <rPh sb="0" eb="3">
      <t>ホイクシツ</t>
    </rPh>
    <rPh sb="4" eb="7">
      <t>ユウギシツ</t>
    </rPh>
    <phoneticPr fontId="1"/>
  </si>
  <si>
    <t>○パワハラ、セクハラ等ハラスメントの禁止規定が就業規則等に定められているか</t>
    <rPh sb="10" eb="11">
      <t>トウ</t>
    </rPh>
    <phoneticPr fontId="1"/>
  </si>
  <si>
    <t>〇私用車を業務に使用しているか</t>
    <rPh sb="1" eb="4">
      <t>シヨウシャ</t>
    </rPh>
    <rPh sb="5" eb="7">
      <t>ギョウム</t>
    </rPh>
    <rPh sb="8" eb="10">
      <t>シヨウ</t>
    </rPh>
    <phoneticPr fontId="1"/>
  </si>
  <si>
    <t>（５） 事故防止   ★確認資料：緊急連絡網、安全管理（緊急時・事故対応等）に関するマニュアル</t>
    <rPh sb="4" eb="8">
      <t>ジコボウシ</t>
    </rPh>
    <phoneticPr fontId="1"/>
  </si>
  <si>
    <t>〇感染症や非常災害時における事業継続の方法について、事業継続計画（BCP）を策定しているか</t>
    <rPh sb="1" eb="4">
      <t>カンセンショウ</t>
    </rPh>
    <rPh sb="5" eb="7">
      <t>ヒジョウ</t>
    </rPh>
    <phoneticPr fontId="1"/>
  </si>
  <si>
    <t>（７） 医薬品等</t>
    <phoneticPr fontId="1"/>
  </si>
  <si>
    <t>※令和５年度所得物品については現物確認をすること</t>
    <rPh sb="1" eb="3">
      <t>レイワ</t>
    </rPh>
    <phoneticPr fontId="1"/>
  </si>
  <si>
    <t>令和６年度</t>
    <rPh sb="0" eb="1">
      <t>レイ</t>
    </rPh>
    <rPh sb="1" eb="2">
      <t>ワ</t>
    </rPh>
    <rPh sb="3" eb="4">
      <t>トシ</t>
    </rPh>
    <rPh sb="4" eb="5">
      <t>ド</t>
    </rPh>
    <phoneticPr fontId="1"/>
  </si>
  <si>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</si>
  <si>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</si>
  <si>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</si>
  <si>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職名　</t>
    <rPh sb="0" eb="2">
      <t>ショクメイ</t>
    </rPh>
    <phoneticPr fontId="1"/>
  </si>
  <si>
    <t>送付しているか</t>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</si>
  <si>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</si>
  <si>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○塩分の摂取量は設定した目標量以下になっているか</t>
    <rPh sb="8" eb="10">
      <t>セッテイ</t>
    </rPh>
    <rPh sb="12" eb="14">
      <t>モクヒョウ</t>
    </rPh>
    <rPh sb="14" eb="15">
      <t>リョウ</t>
    </rPh>
    <rPh sb="15" eb="17">
      <t>イカ</t>
    </rPh>
    <phoneticPr fontId="1"/>
  </si>
  <si>
    <t>目標量</t>
    <rPh sb="0" eb="3">
      <t>モクヒョウリョウ</t>
    </rPh>
    <phoneticPr fontId="1"/>
  </si>
  <si>
    <t>給食</t>
    <rPh sb="0" eb="2">
      <t>キュウショク</t>
    </rPh>
    <phoneticPr fontId="1"/>
  </si>
  <si>
    <t>グラム</t>
    <phoneticPr fontId="1"/>
  </si>
  <si>
    <t>うち調味料</t>
    <rPh sb="2" eb="5">
      <t>チョウミリョウ</t>
    </rPh>
    <phoneticPr fontId="1"/>
  </si>
  <si>
    <t>年間計画</t>
    <rPh sb="0" eb="2">
      <t>ネンカン</t>
    </rPh>
    <rPh sb="2" eb="4">
      <t>ケイカク</t>
    </rPh>
    <phoneticPr fontId="1"/>
  </si>
  <si>
    <t>月案</t>
    <rPh sb="0" eb="1">
      <t>ゲツ</t>
    </rPh>
    <rPh sb="1" eb="2">
      <t>アン</t>
    </rPh>
    <phoneticPr fontId="1"/>
  </si>
  <si>
    <t>□</t>
    <phoneticPr fontId="1"/>
  </si>
  <si>
    <t>週案</t>
    <rPh sb="0" eb="2">
      <t>シュウアン</t>
    </rPh>
    <phoneticPr fontId="1"/>
  </si>
  <si>
    <t>日案</t>
    <rPh sb="0" eb="1">
      <t>ニチ</t>
    </rPh>
    <rPh sb="1" eb="2">
      <t>アン</t>
    </rPh>
    <phoneticPr fontId="1"/>
  </si>
  <si>
    <r>
      <t>◇勤務ローテーション表（監査前月分）・・・別紙②「4週（または1ヶ月）当たりの勤務割当状況」</t>
    </r>
    <r>
      <rPr>
        <b/>
        <sz val="11"/>
        <rFont val="游ゴシック"/>
        <family val="3"/>
        <charset val="128"/>
        <scheme val="minor"/>
      </rPr>
      <t>※既存資料（勤務表等）での提出可</t>
    </r>
    <r>
      <rPr>
        <sz val="11"/>
        <rFont val="游ゴシック"/>
        <family val="3"/>
        <charset val="128"/>
        <scheme val="minor"/>
      </rPr>
      <t xml:space="preserve">
　＊各勤務区分の時間帯を明記したもの（「早番：7:00～16:00」など）</t>
    </r>
    <rPh sb="21" eb="23">
      <t>ベッシ</t>
    </rPh>
    <rPh sb="26" eb="27">
      <t>シュウ</t>
    </rPh>
    <rPh sb="33" eb="34">
      <t>ゲツ</t>
    </rPh>
    <rPh sb="35" eb="36">
      <t>ア</t>
    </rPh>
    <rPh sb="39" eb="41">
      <t>キンム</t>
    </rPh>
    <rPh sb="41" eb="43">
      <t>ワリアテ</t>
    </rPh>
    <rPh sb="43" eb="45">
      <t>ジョウキョウ</t>
    </rPh>
    <rPh sb="47" eb="49">
      <t>キゾン</t>
    </rPh>
    <rPh sb="49" eb="51">
      <t>シリョウ</t>
    </rPh>
    <rPh sb="52" eb="55">
      <t>キンムヒョウ</t>
    </rPh>
    <rPh sb="55" eb="56">
      <t>トウ</t>
    </rPh>
    <rPh sb="59" eb="61">
      <t>テイシュツ</t>
    </rPh>
    <rPh sb="61" eb="62">
      <t>カ</t>
    </rPh>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</si>
  <si>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</si>
  <si>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・飲食は、遊びや保育活動の後、一定の時間を置き、座って食べるなど落ち着いた雰囲気の中で行われているか</t>
    <phoneticPr fontId="1"/>
  </si>
  <si>
    <t>・「食を伴う保育」においては子どもの安全に常に目を光らせ、異常にいち早く対応する役割の職員を配置しているか</t>
    <phoneticPr fontId="1"/>
  </si>
  <si>
    <t>・「食を伴う保育」においては「飲食を伴う教育・保育活動に係るチェックシート」を活用しているか</t>
    <phoneticPr fontId="1"/>
  </si>
  <si>
    <t>【表８】処遇改善等加算Ⅱに係る研修受講状況表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</si>
  <si>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t>
    <phoneticPr fontId="1"/>
  </si>
  <si>
    <t>職種</t>
    <rPh sb="0" eb="2">
      <t>ショクシュ</t>
    </rPh>
    <phoneticPr fontId="1"/>
  </si>
  <si>
    <t>職位・役職</t>
    <rPh sb="0" eb="2">
      <t>ショクイ</t>
    </rPh>
    <rPh sb="3" eb="5">
      <t>ヤクショク</t>
    </rPh>
    <phoneticPr fontId="1"/>
  </si>
  <si>
    <t>処遇改善等加算Ⅱの対象の該当</t>
    <rPh sb="0" eb="4">
      <t>ショグウカイゼン</t>
    </rPh>
    <rPh sb="4" eb="5">
      <t>トウ</t>
    </rPh>
    <rPh sb="5" eb="7">
      <t>カサン</t>
    </rPh>
    <rPh sb="9" eb="11">
      <t>タイショウ</t>
    </rPh>
    <rPh sb="12" eb="14">
      <t>ガイトウ</t>
    </rPh>
    <phoneticPr fontId="1"/>
  </si>
  <si>
    <t>専門分野別研修　</t>
    <rPh sb="0" eb="4">
      <t>センモンブンヤ</t>
    </rPh>
    <rPh sb="4" eb="5">
      <t>ベツ</t>
    </rPh>
    <rPh sb="5" eb="7">
      <t>ケンシュウ</t>
    </rPh>
    <phoneticPr fontId="1"/>
  </si>
  <si>
    <t>修了した専門分野別研修数</t>
    <rPh sb="0" eb="2">
      <t>シュウリョウ</t>
    </rPh>
    <rPh sb="4" eb="6">
      <t>センモン</t>
    </rPh>
    <rPh sb="6" eb="8">
      <t>ブンヤ</t>
    </rPh>
    <rPh sb="8" eb="9">
      <t>ベツ</t>
    </rPh>
    <rPh sb="9" eb="11">
      <t>ケンシュウ</t>
    </rPh>
    <rPh sb="11" eb="12">
      <t>スウ</t>
    </rPh>
    <phoneticPr fontId="1"/>
  </si>
  <si>
    <t>マネジメント研修</t>
    <rPh sb="6" eb="8">
      <t>ケンシュウ</t>
    </rPh>
    <phoneticPr fontId="1"/>
  </si>
  <si>
    <t>①乳児保育</t>
    <rPh sb="1" eb="3">
      <t>ニュウジ</t>
    </rPh>
    <rPh sb="3" eb="5">
      <t>ホイク</t>
    </rPh>
    <phoneticPr fontId="1"/>
  </si>
  <si>
    <t>③障害児保育</t>
    <rPh sb="1" eb="4">
      <t>ショウガイジ</t>
    </rPh>
    <rPh sb="4" eb="6">
      <t>ホイク</t>
    </rPh>
    <phoneticPr fontId="1"/>
  </si>
  <si>
    <t>⑤保健衛生・安全対策</t>
    <rPh sb="1" eb="3">
      <t>ホケン</t>
    </rPh>
    <rPh sb="3" eb="5">
      <t>エイセイ</t>
    </rPh>
    <rPh sb="6" eb="8">
      <t>アンゼン</t>
    </rPh>
    <rPh sb="8" eb="10">
      <t>タイサク</t>
    </rPh>
    <phoneticPr fontId="1"/>
  </si>
  <si>
    <t>⑥保護者支援・子育て支援</t>
    <rPh sb="1" eb="4">
      <t>ホゴシャ</t>
    </rPh>
    <rPh sb="4" eb="6">
      <t>シエン</t>
    </rPh>
    <rPh sb="7" eb="9">
      <t>コソダ</t>
    </rPh>
    <rPh sb="10" eb="12">
      <t>シエン</t>
    </rPh>
    <phoneticPr fontId="1"/>
  </si>
  <si>
    <t>副主任保育士</t>
    <rPh sb="0" eb="3">
      <t>フクシュニン</t>
    </rPh>
    <rPh sb="3" eb="6">
      <t>ホイクシ</t>
    </rPh>
    <phoneticPr fontId="1"/>
  </si>
  <si>
    <t>副主任保育士</t>
    <rPh sb="0" eb="1">
      <t>フク</t>
    </rPh>
    <rPh sb="1" eb="3">
      <t>シュニン</t>
    </rPh>
    <rPh sb="3" eb="5">
      <t>ホイク</t>
    </rPh>
    <rPh sb="5" eb="6">
      <t>シ</t>
    </rPh>
    <phoneticPr fontId="1"/>
  </si>
  <si>
    <t>松江　花子</t>
    <rPh sb="0" eb="2">
      <t>マツエ</t>
    </rPh>
    <rPh sb="3" eb="5">
      <t>ハナコ</t>
    </rPh>
    <phoneticPr fontId="1"/>
  </si>
  <si>
    <t>〇</t>
    <phoneticPr fontId="1"/>
  </si>
  <si>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</si>
  <si>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（別紙）松江市独自調査書</t>
    <rPh sb="1" eb="3">
      <t>ベッシ</t>
    </rPh>
    <rPh sb="4" eb="7">
      <t>マツエシ</t>
    </rPh>
    <rPh sb="7" eb="12">
      <t>ドクジチョウサショ</t>
    </rPh>
    <phoneticPr fontId="1"/>
  </si>
  <si>
    <t>【令和6年度】保育所等における虐待等の防止及び発生時の対応等について</t>
    <rPh sb="1" eb="3">
      <t>レイワ</t>
    </rPh>
    <rPh sb="4" eb="6">
      <t>ネンド</t>
    </rPh>
    <rPh sb="7" eb="9">
      <t>ホイク</t>
    </rPh>
    <rPh sb="9" eb="10">
      <t>ショ</t>
    </rPh>
    <rPh sb="10" eb="11">
      <t>トウ</t>
    </rPh>
    <rPh sb="15" eb="17">
      <t>ギャクタイ</t>
    </rPh>
    <rPh sb="17" eb="18">
      <t>トウ</t>
    </rPh>
    <rPh sb="19" eb="21">
      <t>ボウシ</t>
    </rPh>
    <rPh sb="21" eb="22">
      <t>オヨ</t>
    </rPh>
    <rPh sb="23" eb="25">
      <t>ハッセイ</t>
    </rPh>
    <rPh sb="25" eb="26">
      <t>ジ</t>
    </rPh>
    <rPh sb="27" eb="29">
      <t>タイオウ</t>
    </rPh>
    <rPh sb="29" eb="30">
      <t>トウ</t>
    </rPh>
    <phoneticPr fontId="1"/>
  </si>
  <si>
    <t>◎本書は「昨年来の保育所等における不適切事案を踏まえた今後の対策について」(国発出)、「保育所等における虐待等の防止及び発生時の対応等に関するガイドライン」(国発出)、「保護者の皆さまへの相談窓口の周知について（依頼）」(松江市発出)等の通知を基に作成し、松江市が独自にお聞きするものです。</t>
    <rPh sb="1" eb="3">
      <t>ホンショ</t>
    </rPh>
    <rPh sb="38" eb="39">
      <t>クニ</t>
    </rPh>
    <rPh sb="39" eb="41">
      <t>ハッシュツ</t>
    </rPh>
    <rPh sb="44" eb="47">
      <t>ホイクショ</t>
    </rPh>
    <rPh sb="47" eb="48">
      <t>トウ</t>
    </rPh>
    <rPh sb="52" eb="54">
      <t>ギャクタイ</t>
    </rPh>
    <rPh sb="54" eb="55">
      <t>トウ</t>
    </rPh>
    <rPh sb="56" eb="58">
      <t>ボウシ</t>
    </rPh>
    <rPh sb="58" eb="59">
      <t>オヨ</t>
    </rPh>
    <rPh sb="60" eb="62">
      <t>ハッセイ</t>
    </rPh>
    <rPh sb="62" eb="63">
      <t>ジ</t>
    </rPh>
    <rPh sb="64" eb="66">
      <t>タイオウ</t>
    </rPh>
    <rPh sb="66" eb="67">
      <t>トウ</t>
    </rPh>
    <rPh sb="68" eb="69">
      <t>カントウツウチ</t>
    </rPh>
    <rPh sb="79" eb="80">
      <t>クニ</t>
    </rPh>
    <rPh sb="80" eb="82">
      <t>ハッシュツ</t>
    </rPh>
    <rPh sb="111" eb="114">
      <t>マツエシ</t>
    </rPh>
    <rPh sb="114" eb="116">
      <t>ハッシュツ</t>
    </rPh>
    <phoneticPr fontId="1"/>
  </si>
  <si>
    <t>分類</t>
    <rPh sb="0" eb="2">
      <t>ブンルイ</t>
    </rPh>
    <phoneticPr fontId="1"/>
  </si>
  <si>
    <t>確認事項</t>
    <rPh sb="0" eb="2">
      <t>カクニン</t>
    </rPh>
    <rPh sb="2" eb="4">
      <t>ジコウ</t>
    </rPh>
    <phoneticPr fontId="1"/>
  </si>
  <si>
    <t>回答</t>
    <rPh sb="0" eb="2">
      <t>カイトウ</t>
    </rPh>
    <phoneticPr fontId="1"/>
  </si>
  <si>
    <t>周知</t>
    <rPh sb="0" eb="1">
      <t>シュウ</t>
    </rPh>
    <rPh sb="1" eb="2">
      <t>チ</t>
    </rPh>
    <phoneticPr fontId="1"/>
  </si>
  <si>
    <t>令和5年5月12日付国発出「昨年来の保育所等における不適切事案を踏まえた今後の対策について」、「保育所等における虐待等の防止及び発生時の対応等に関するガイドライン」（以下「ガイドライン」という）を全職員に周知していますか。</t>
    <rPh sb="98" eb="101">
      <t>ゼンショクイン</t>
    </rPh>
    <rPh sb="102" eb="104">
      <t>シュウチホイクショトウギャクタイトウボウシオヨハッセイジタイオウトウカンイカリカイ</t>
    </rPh>
    <phoneticPr fontId="1"/>
  </si>
  <si>
    <t>どのような方法で職員に周知しましたか。具体的にお書きください。</t>
    <rPh sb="5" eb="7">
      <t>ホウホウ</t>
    </rPh>
    <rPh sb="8" eb="10">
      <t>ショクイン</t>
    </rPh>
    <rPh sb="11" eb="13">
      <t>シュウチ</t>
    </rPh>
    <rPh sb="19" eb="22">
      <t>グタイテキ</t>
    </rPh>
    <rPh sb="24" eb="25">
      <t>カ</t>
    </rPh>
    <phoneticPr fontId="1"/>
  </si>
  <si>
    <t>【周知の方法】</t>
    <rPh sb="1" eb="3">
      <t>シュウチ</t>
    </rPh>
    <rPh sb="4" eb="6">
      <t>ホウホウ</t>
    </rPh>
    <phoneticPr fontId="1"/>
  </si>
  <si>
    <t>研修について</t>
    <rPh sb="0" eb="1">
      <t>ケン</t>
    </rPh>
    <rPh sb="1" eb="2">
      <t>オサム</t>
    </rPh>
    <phoneticPr fontId="1"/>
  </si>
  <si>
    <t>令和５年度中に「子どもの人権」や「虐待等又は不適切な保育」についての研修を全職員が受けていますか。</t>
    <rPh sb="0" eb="2">
      <t>レイワ</t>
    </rPh>
    <rPh sb="3" eb="6">
      <t>ネンドチュウ</t>
    </rPh>
    <rPh sb="8" eb="9">
      <t>コ</t>
    </rPh>
    <rPh sb="12" eb="14">
      <t>ジンケン</t>
    </rPh>
    <rPh sb="17" eb="20">
      <t>ギャクタイトウ</t>
    </rPh>
    <rPh sb="20" eb="21">
      <t>マタ</t>
    </rPh>
    <rPh sb="22" eb="25">
      <t>フテキセツ</t>
    </rPh>
    <rPh sb="26" eb="28">
      <t>ホイク</t>
    </rPh>
    <rPh sb="34" eb="36">
      <t>ケンシュウ</t>
    </rPh>
    <rPh sb="37" eb="38">
      <t>ゼン</t>
    </rPh>
    <rPh sb="38" eb="40">
      <t>ショクイン</t>
    </rPh>
    <rPh sb="41" eb="42">
      <t>ウ</t>
    </rPh>
    <phoneticPr fontId="1"/>
  </si>
  <si>
    <t>【研修の回数】　（　　　回／年）　　　　　　　　　　　　　　　　　</t>
    <rPh sb="1" eb="3">
      <t>ケンシュウ</t>
    </rPh>
    <rPh sb="4" eb="6">
      <t>カイスウ</t>
    </rPh>
    <rPh sb="12" eb="13">
      <t>カイ</t>
    </rPh>
    <rPh sb="14" eb="15">
      <t>ネン</t>
    </rPh>
    <phoneticPr fontId="1"/>
  </si>
  <si>
    <t>【園外での研修】テーマ：　　　　　　　　　　　　　　　　　　　　　　講師：
内容：　　　　　　　　　　　　　　　　　　　　　　　　　　　　　　　　　　　　　　　　　　　　　　　【受講した職員数】（　　　人／全職員　　人中）
　　　　　　　　　　　　　　　　　　　　　　　　　　　　　　　　　　</t>
    <rPh sb="1" eb="3">
      <t>エンガイ</t>
    </rPh>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</si>
  <si>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</si>
  <si>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</si>
  <si>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情報の共有</t>
    <rPh sb="0" eb="2">
      <t>ジョウホウ</t>
    </rPh>
    <rPh sb="3" eb="5">
      <t>キョウユウ</t>
    </rPh>
    <phoneticPr fontId="1"/>
  </si>
  <si>
    <t>「ガイドライン」で示された「保育所等における虐待」「虐待等と疑われる事案（不適切な保育）」について職員で研修や話し合いをしていますか。</t>
    <rPh sb="1" eb="2">
      <t>ハナ</t>
    </rPh>
    <rPh sb="3" eb="4">
      <t>ア</t>
    </rPh>
    <rPh sb="37" eb="39">
      <t>フテキ</t>
    </rPh>
    <rPh sb="39" eb="40">
      <t>セツ</t>
    </rPh>
    <rPh sb="41" eb="43">
      <t>ホイク</t>
    </rPh>
    <phoneticPr fontId="1"/>
  </si>
  <si>
    <t>日々の保育について定期的に振り返りを行い、こどもに対する接し方が適切であったか、より望ましい対応はあったか等、職員同士で率直に話す場がありますか。</t>
    <rPh sb="0" eb="2">
      <t>ヒビ</t>
    </rPh>
    <rPh sb="3" eb="5">
      <t>ホイク</t>
    </rPh>
    <rPh sb="9" eb="12">
      <t>テイキテキ</t>
    </rPh>
    <rPh sb="13" eb="14">
      <t>フ</t>
    </rPh>
    <rPh sb="15" eb="16">
      <t>カエ</t>
    </rPh>
    <rPh sb="18" eb="19">
      <t>オコナ</t>
    </rPh>
    <rPh sb="25" eb="26">
      <t>タイ</t>
    </rPh>
    <rPh sb="28" eb="29">
      <t>セッ</t>
    </rPh>
    <rPh sb="30" eb="31">
      <t>カタ</t>
    </rPh>
    <rPh sb="32" eb="34">
      <t>テキセツ</t>
    </rPh>
    <rPh sb="42" eb="43">
      <t>ノゾ</t>
    </rPh>
    <rPh sb="46" eb="48">
      <t>タイオウ</t>
    </rPh>
    <rPh sb="53" eb="54">
      <t>ナド</t>
    </rPh>
    <rPh sb="55" eb="59">
      <t>ショクインドウシ</t>
    </rPh>
    <rPh sb="60" eb="62">
      <t>ソッチョク</t>
    </rPh>
    <rPh sb="63" eb="64">
      <t>ハナ</t>
    </rPh>
    <rPh sb="65" eb="66">
      <t>バ</t>
    </rPh>
    <phoneticPr fontId="1"/>
  </si>
  <si>
    <t>子どもの人権擁護の観点から「望ましくない」と考えられるかかわりがあった場合等、保育所等の施設長・園長など管理責任者に相談しやすい職場環境が出来ていますか。</t>
    <rPh sb="0" eb="1">
      <t>コ</t>
    </rPh>
    <rPh sb="4" eb="6">
      <t>ジンケン</t>
    </rPh>
    <rPh sb="6" eb="8">
      <t>ヨウゴ</t>
    </rPh>
    <rPh sb="9" eb="11">
      <t>カンテン</t>
    </rPh>
    <rPh sb="14" eb="15">
      <t>ノゾ</t>
    </rPh>
    <rPh sb="22" eb="23">
      <t>カンガ</t>
    </rPh>
    <rPh sb="35" eb="37">
      <t>バアイ</t>
    </rPh>
    <rPh sb="37" eb="38">
      <t>ナド</t>
    </rPh>
    <rPh sb="39" eb="42">
      <t>ホイクショ</t>
    </rPh>
    <rPh sb="42" eb="43">
      <t>トウ</t>
    </rPh>
    <rPh sb="44" eb="47">
      <t>シセツチョウ</t>
    </rPh>
    <rPh sb="48" eb="50">
      <t>エンチョウ</t>
    </rPh>
    <rPh sb="52" eb="54">
      <t>カンリ</t>
    </rPh>
    <rPh sb="54" eb="57">
      <t>セキニンシャ</t>
    </rPh>
    <rPh sb="58" eb="60">
      <t>ソウダン</t>
    </rPh>
    <rPh sb="64" eb="68">
      <t>ショクバカンキョウ</t>
    </rPh>
    <rPh sb="69" eb="71">
      <t>デキ</t>
    </rPh>
    <phoneticPr fontId="1"/>
  </si>
  <si>
    <t>対応について</t>
    <rPh sb="0" eb="1">
      <t>タイ</t>
    </rPh>
    <rPh sb="1" eb="2">
      <t>オウ</t>
    </rPh>
    <phoneticPr fontId="1"/>
  </si>
  <si>
    <t>保育所等における虐待防止に向けた対応や発生時の対応についてフローチャートが作成されていますか。</t>
    <rPh sb="0" eb="3">
      <t>ホイクショ</t>
    </rPh>
    <rPh sb="3" eb="4">
      <t>トウ</t>
    </rPh>
    <rPh sb="8" eb="10">
      <t>ギャクタイ</t>
    </rPh>
    <rPh sb="10" eb="12">
      <t>ボウシ</t>
    </rPh>
    <rPh sb="13" eb="14">
      <t>ム</t>
    </rPh>
    <rPh sb="16" eb="18">
      <t>タイオウ</t>
    </rPh>
    <rPh sb="19" eb="21">
      <t>ハッセイ</t>
    </rPh>
    <rPh sb="21" eb="22">
      <t>ジ</t>
    </rPh>
    <rPh sb="23" eb="25">
      <t>タイオウ</t>
    </rPh>
    <rPh sb="37" eb="39">
      <t>サクセイ</t>
    </rPh>
    <phoneticPr fontId="1"/>
  </si>
  <si>
    <t>フローチャートが全職員に周知してありますか。</t>
    <rPh sb="8" eb="11">
      <t>ゼンショクイン</t>
    </rPh>
    <rPh sb="12" eb="14">
      <t>シュウチ</t>
    </rPh>
    <phoneticPr fontId="1"/>
  </si>
  <si>
    <t>虐待等と疑われる事案（不適切な保育）について市に報告をしていますか。</t>
    <rPh sb="0" eb="3">
      <t>ギャクタイトウ</t>
    </rPh>
    <rPh sb="4" eb="5">
      <t>ウタガ</t>
    </rPh>
    <rPh sb="8" eb="10">
      <t>ジアン</t>
    </rPh>
    <rPh sb="11" eb="14">
      <t>フテキセツ</t>
    </rPh>
    <rPh sb="15" eb="17">
      <t>ホイク</t>
    </rPh>
    <rPh sb="22" eb="23">
      <t>シ</t>
    </rPh>
    <rPh sb="24" eb="26">
      <t>ホウコク</t>
    </rPh>
    <phoneticPr fontId="1"/>
  </si>
  <si>
    <t>全職員に市の相談窓口を周知しましたか。</t>
    <rPh sb="0" eb="1">
      <t>ゼン</t>
    </rPh>
    <rPh sb="1" eb="3">
      <t>ショクイン</t>
    </rPh>
    <rPh sb="4" eb="5">
      <t>シ</t>
    </rPh>
    <rPh sb="6" eb="8">
      <t>ソウダン</t>
    </rPh>
    <rPh sb="8" eb="10">
      <t>マドグチ</t>
    </rPh>
    <rPh sb="11" eb="13">
      <t>シュウチ</t>
    </rPh>
    <phoneticPr fontId="1"/>
  </si>
  <si>
    <t>全職員に公益通報について説明していますか。</t>
    <rPh sb="0" eb="3">
      <t>ゼンショクイン</t>
    </rPh>
    <rPh sb="4" eb="8">
      <t>コウエキツウホウ</t>
    </rPh>
    <rPh sb="12" eb="14">
      <t>セツメイ</t>
    </rPh>
    <phoneticPr fontId="1"/>
  </si>
  <si>
    <t>保護者に市の相談窓口を周知していますか。</t>
    <rPh sb="0" eb="3">
      <t>ホゴシャ</t>
    </rPh>
    <rPh sb="4" eb="5">
      <t>シ</t>
    </rPh>
    <rPh sb="6" eb="10">
      <t>ソウダンマドグチ</t>
    </rPh>
    <rPh sb="11" eb="13">
      <t>シュウチ</t>
    </rPh>
    <phoneticPr fontId="1"/>
  </si>
  <si>
    <t>現在、園内で虐待等に該当する事案がありますか。</t>
    <rPh sb="0" eb="2">
      <t>ゲンザイ</t>
    </rPh>
    <rPh sb="3" eb="5">
      <t>エンナイ</t>
    </rPh>
    <rPh sb="6" eb="8">
      <t>ギャクタイ</t>
    </rPh>
    <rPh sb="8" eb="9">
      <t>トウ</t>
    </rPh>
    <rPh sb="10" eb="12">
      <t>ガイトウ</t>
    </rPh>
    <rPh sb="14" eb="16">
      <t>ジアン</t>
    </rPh>
    <phoneticPr fontId="1"/>
  </si>
  <si>
    <t>現在、園内で虐待等と疑われる事案（不適切な保育）がありますか。</t>
    <rPh sb="0" eb="2">
      <t>ゲンザイ</t>
    </rPh>
    <rPh sb="3" eb="5">
      <t>エンナイ</t>
    </rPh>
    <rPh sb="6" eb="8">
      <t>ギャクタイ</t>
    </rPh>
    <rPh sb="8" eb="9">
      <t>トウ</t>
    </rPh>
    <rPh sb="10" eb="11">
      <t>ウタガ</t>
    </rPh>
    <rPh sb="14" eb="16">
      <t>ジアン</t>
    </rPh>
    <rPh sb="17" eb="20">
      <t>フテキセツ</t>
    </rPh>
    <rPh sb="21" eb="23">
      <t>ホイク</t>
    </rPh>
    <phoneticPr fontId="1"/>
  </si>
  <si>
    <t>どんな事案ですか。（あればお書きください）</t>
    <rPh sb="3" eb="5">
      <t>ジアン</t>
    </rPh>
    <rPh sb="14" eb="15">
      <t>カ</t>
    </rPh>
    <phoneticPr fontId="1"/>
  </si>
  <si>
    <t>【具体的な事案】</t>
    <rPh sb="1" eb="3">
      <t>グタイ</t>
    </rPh>
    <rPh sb="3" eb="4">
      <t>テキ</t>
    </rPh>
    <rPh sb="5" eb="7">
      <t>ジアン</t>
    </rPh>
    <phoneticPr fontId="1"/>
  </si>
  <si>
    <t>日々の保育の中で、こどもの人権擁護の観点から「望ましくない」と考えられるかかわりや「虐待等と疑われる事案」に該当するのではないか等の判断に迷ったことはありませんか。また、こどもへの指導方法等についての悩みはありませんか。</t>
    <rPh sb="0" eb="2">
      <t>ヒビ</t>
    </rPh>
    <rPh sb="3" eb="5">
      <t>ホイク</t>
    </rPh>
    <rPh sb="6" eb="7">
      <t>ナカ</t>
    </rPh>
    <rPh sb="13" eb="15">
      <t>ジンケン</t>
    </rPh>
    <rPh sb="15" eb="17">
      <t>ヨウゴ</t>
    </rPh>
    <rPh sb="18" eb="20">
      <t>カンテン</t>
    </rPh>
    <rPh sb="23" eb="24">
      <t>ノゾ</t>
    </rPh>
    <rPh sb="31" eb="32">
      <t>カンガ</t>
    </rPh>
    <rPh sb="42" eb="44">
      <t>ギャクタイ</t>
    </rPh>
    <rPh sb="44" eb="45">
      <t>トウ</t>
    </rPh>
    <rPh sb="46" eb="47">
      <t>ウタガ</t>
    </rPh>
    <rPh sb="50" eb="52">
      <t>ジアン</t>
    </rPh>
    <rPh sb="54" eb="56">
      <t>ガイトウ</t>
    </rPh>
    <rPh sb="64" eb="65">
      <t>ナド</t>
    </rPh>
    <rPh sb="66" eb="68">
      <t>ハンダン</t>
    </rPh>
    <rPh sb="69" eb="70">
      <t>マヨ</t>
    </rPh>
    <rPh sb="94" eb="95">
      <t>トウ</t>
    </rPh>
    <phoneticPr fontId="1"/>
  </si>
  <si>
    <t>日々の保育の中で、子どもの人権擁護の観点から「望ましくない」と考えられるかかわりや「虐待等と疑われる事案」に該当するのではないか等の判断に迷った場合は、職員の会議の場などで共有し、ガイドラインの虐待等又は虐待等と疑われる事案（不適切な保育）かどうか確認がされていますか。</t>
    <rPh sb="72" eb="74">
      <t>バアイ</t>
    </rPh>
    <rPh sb="76" eb="78">
      <t>ショクイン</t>
    </rPh>
    <rPh sb="79" eb="80">
      <t>カイ</t>
    </rPh>
    <rPh sb="80" eb="81">
      <t>ギ</t>
    </rPh>
    <rPh sb="82" eb="83">
      <t>バ</t>
    </rPh>
    <rPh sb="86" eb="88">
      <t>キョウユウ</t>
    </rPh>
    <rPh sb="97" eb="99">
      <t>ギャクタイ</t>
    </rPh>
    <rPh sb="99" eb="100">
      <t>トウ</t>
    </rPh>
    <rPh sb="100" eb="101">
      <t>マタ</t>
    </rPh>
    <rPh sb="102" eb="105">
      <t>ギャクタイトウ</t>
    </rPh>
    <rPh sb="106" eb="107">
      <t>ウタガ</t>
    </rPh>
    <rPh sb="110" eb="112">
      <t>ジアン</t>
    </rPh>
    <rPh sb="113" eb="116">
      <t>フテキセツ</t>
    </rPh>
    <rPh sb="117" eb="119">
      <t>ホイク</t>
    </rPh>
    <rPh sb="124" eb="126">
      <t>カクニン</t>
    </rPh>
    <phoneticPr fontId="1"/>
  </si>
  <si>
    <t>○職員の採用、退職の状況　（表６にご記入ください）</t>
    <rPh sb="1" eb="3">
      <t>ショクイン</t>
    </rPh>
    <rPh sb="4" eb="6">
      <t>サイヨウ</t>
    </rPh>
    <rPh sb="7" eb="9">
      <t>タイショク</t>
    </rPh>
    <rPh sb="10" eb="12">
      <t>ジョウキョウ</t>
    </rPh>
    <rPh sb="14" eb="15">
      <t>ヒョウ</t>
    </rPh>
    <rPh sb="15" eb="16">
      <t>ベッピョウ</t>
    </rPh>
    <rPh sb="18" eb="20">
      <t>キニュウ</t>
    </rPh>
    <phoneticPr fontId="1"/>
  </si>
  <si>
    <t>※（５）職員の充足状況については、表１・２・３にご記入ください</t>
    <rPh sb="4" eb="6">
      <t>ショクイン</t>
    </rPh>
    <rPh sb="7" eb="9">
      <t>ジュウソク</t>
    </rPh>
    <rPh sb="9" eb="11">
      <t>ジョウキョウ</t>
    </rPh>
    <rPh sb="17" eb="18">
      <t>ヒョウ</t>
    </rPh>
    <rPh sb="18" eb="19">
      <t>ベッピョウ</t>
    </rPh>
    <rPh sb="25" eb="27">
      <t>キニュウ</t>
    </rPh>
    <phoneticPr fontId="1"/>
  </si>
  <si>
    <t>※表5に実施状況を記載すること</t>
    <rPh sb="1" eb="2">
      <t>ヒョウ</t>
    </rPh>
    <rPh sb="2" eb="3">
      <t>ベッピョウ</t>
    </rPh>
    <rPh sb="4" eb="6">
      <t>ジッシ</t>
    </rPh>
    <rPh sb="6" eb="8">
      <t>ジョウキョウ</t>
    </rPh>
    <rPh sb="9" eb="11">
      <t>キサイ</t>
    </rPh>
    <phoneticPr fontId="1"/>
  </si>
  <si>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</si>
  <si>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t>※処遇改善等加算Ⅱに係る研修受講状況については 表８に記入してください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4" eb="25">
      <t>ヒョウ</t>
    </rPh>
    <rPh sb="27" eb="29">
      <t>キニュウ</t>
    </rPh>
    <phoneticPr fontId="1"/>
  </si>
  <si>
    <t>○休所または保育時間の短縮をしている場合、保護者のニーズを把握したうえで行っているか</t>
    <phoneticPr fontId="1"/>
  </si>
  <si>
    <r>
      <t>□園内の見やすい場所に、運営規程の概要、職員の勤務体制、利用者負担等、重要事項を掲示</t>
    </r>
    <r>
      <rPr>
        <sz val="11"/>
        <rFont val="游ゴシック"/>
        <family val="3"/>
        <charset val="128"/>
        <scheme val="minor"/>
      </rPr>
      <t>するとともに、インターネットにより公衆の閲覧に供</t>
    </r>
    <r>
      <rPr>
        <sz val="11"/>
        <rFont val="游ゴシック"/>
        <family val="2"/>
        <charset val="128"/>
        <scheme val="minor"/>
      </rPr>
      <t>しているか</t>
    </r>
    <rPh sb="1" eb="3">
      <t>エンナイ</t>
    </rPh>
    <phoneticPr fontId="1"/>
  </si>
  <si>
    <r>
      <t>（６） 職員の健康診断　</t>
    </r>
    <r>
      <rPr>
        <sz val="11"/>
        <rFont val="游ゴシック"/>
        <family val="3"/>
        <charset val="128"/>
        <scheme val="minor"/>
      </rPr>
      <t>令和５年度受診者（嘱託・パート職員等を含む）</t>
    </r>
    <rPh sb="12" eb="13">
      <t>レイ</t>
    </rPh>
    <rPh sb="13" eb="14">
      <t>ワ</t>
    </rPh>
    <rPh sb="15" eb="16">
      <t>ネン</t>
    </rPh>
    <rPh sb="16" eb="17">
      <t>ド</t>
    </rPh>
    <rPh sb="17" eb="19">
      <t>ジュシン</t>
    </rPh>
    <rPh sb="19" eb="20">
      <t>シャ</t>
    </rPh>
    <rPh sb="21" eb="23">
      <t>ショクタク</t>
    </rPh>
    <rPh sb="27" eb="29">
      <t>ショクイン</t>
    </rPh>
    <rPh sb="29" eb="30">
      <t>トウ</t>
    </rPh>
    <rPh sb="31" eb="32">
      <t>フク</t>
    </rPh>
    <phoneticPr fontId="1"/>
  </si>
  <si>
    <t>職員研修の状況（令和５・６年度）　（表７にご記入ください）</t>
    <rPh sb="0" eb="2">
      <t>ショクイン</t>
    </rPh>
    <rPh sb="2" eb="4">
      <t>ケンシュウ</t>
    </rPh>
    <rPh sb="5" eb="7">
      <t>ジョウキョウ</t>
    </rPh>
    <rPh sb="8" eb="10">
      <t>レイワ</t>
    </rPh>
    <rPh sb="13" eb="15">
      <t>ネンド</t>
    </rPh>
    <rPh sb="18" eb="19">
      <t>ヒョウ</t>
    </rPh>
    <rPh sb="19" eb="20">
      <t>ベッピョウ</t>
    </rPh>
    <rPh sb="22" eb="24">
      <t>キニュウ</t>
    </rPh>
    <phoneticPr fontId="1"/>
  </si>
  <si>
    <r>
      <t>○職員に対し、事故防止のための事前教育</t>
    </r>
    <r>
      <rPr>
        <sz val="11"/>
        <rFont val="游ゴシック"/>
        <family val="3"/>
        <charset val="128"/>
        <scheme val="minor"/>
      </rPr>
      <t>（心肺蘇生法、AED等）</t>
    </r>
    <r>
      <rPr>
        <sz val="11"/>
        <rFont val="游ゴシック"/>
        <family val="2"/>
        <charset val="128"/>
        <scheme val="minor"/>
      </rPr>
      <t>及び応急手当等の研修</t>
    </r>
    <r>
      <rPr>
        <sz val="11"/>
        <rFont val="游ゴシック"/>
        <family val="3"/>
        <charset val="128"/>
        <scheme val="minor"/>
      </rPr>
      <t>を行っているか</t>
    </r>
    <phoneticPr fontId="1"/>
  </si>
  <si>
    <r>
      <t>◎小学校（転園の場合は転園先の園）に幼保連携型認定こども園の指導要録</t>
    </r>
    <r>
      <rPr>
        <sz val="11"/>
        <rFont val="游ゴシック"/>
        <family val="3"/>
        <charset val="128"/>
        <scheme val="minor"/>
      </rPr>
      <t>（電子保存したものを含む）</t>
    </r>
    <r>
      <rPr>
        <sz val="11"/>
        <rFont val="游ゴシック"/>
        <family val="2"/>
        <charset val="128"/>
        <scheme val="minor"/>
      </rPr>
      <t>を</t>
    </r>
    <rPh sb="35" eb="37">
      <t>デンシ</t>
    </rPh>
    <rPh sb="37" eb="39">
      <t>ホゾン</t>
    </rPh>
    <rPh sb="44" eb="45">
      <t>フク</t>
    </rPh>
    <phoneticPr fontId="1"/>
  </si>
  <si>
    <r>
      <t>1件の契約金額が３0万円を超える物品購入、工事等があれば表に記載してください</t>
    </r>
    <r>
      <rPr>
        <sz val="9"/>
        <rFont val="游ゴシック"/>
        <family val="3"/>
        <charset val="128"/>
        <scheme val="minor"/>
      </rPr>
      <t>（令和5年度から監査調書作成日まで）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</si>
  <si>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t>□各種加算の適用状況（令和６年度新設保育所は、本年度の状況を記載）※該当月に〇印をしてください</t>
    <rPh sb="1" eb="3">
      <t>カクシュ</t>
    </rPh>
    <rPh sb="3" eb="5">
      <t>カサン</t>
    </rPh>
    <rPh sb="6" eb="8">
      <t>テキヨウ</t>
    </rPh>
    <rPh sb="8" eb="10">
      <t>ジョウキョウ</t>
    </rPh>
    <rPh sb="11" eb="12">
      <t>レイ</t>
    </rPh>
    <rPh sb="12" eb="13">
      <t>ワ</t>
    </rPh>
    <rPh sb="14" eb="15">
      <t>ネン</t>
    </rPh>
    <rPh sb="15" eb="16">
      <t>ド</t>
    </rPh>
    <rPh sb="16" eb="18">
      <t>シンセツ</t>
    </rPh>
    <rPh sb="18" eb="20">
      <t>ホイク</t>
    </rPh>
    <rPh sb="20" eb="21">
      <t>ショ</t>
    </rPh>
    <rPh sb="23" eb="26">
      <t>ホンネンド</t>
    </rPh>
    <rPh sb="27" eb="29">
      <t>ジョウキョウ</t>
    </rPh>
    <rPh sb="30" eb="32">
      <t>キサイ</t>
    </rPh>
    <phoneticPr fontId="1"/>
  </si>
  <si>
    <t>令和６年度の退職者は監査前日までの人数を記入してください。</t>
    <rPh sb="0" eb="1">
      <t>レイ</t>
    </rPh>
    <rPh sb="1" eb="2">
      <t>ワ</t>
    </rPh>
    <rPh sb="3" eb="5">
      <t>ネンド</t>
    </rPh>
    <rPh sb="6" eb="9">
      <t>タイショクシャ</t>
    </rPh>
    <rPh sb="10" eb="12">
      <t>カンサ</t>
    </rPh>
    <rPh sb="12" eb="14">
      <t>ゼンジツ</t>
    </rPh>
    <rPh sb="17" eb="19">
      <t>ニンズウ</t>
    </rPh>
    <rPh sb="20" eb="22">
      <t>キニュウ</t>
    </rPh>
    <phoneticPr fontId="1"/>
  </si>
  <si>
    <t>（５）職員研修の状況（令和５・６年度）</t>
    <rPh sb="3" eb="5">
      <t>ショクイン</t>
    </rPh>
    <rPh sb="5" eb="7">
      <t>ケンシュウ</t>
    </rPh>
    <rPh sb="8" eb="10">
      <t>ジョウキョウ</t>
    </rPh>
    <rPh sb="11" eb="12">
      <t>レイ</t>
    </rPh>
    <rPh sb="12" eb="13">
      <t>ワ</t>
    </rPh>
    <rPh sb="16" eb="18">
      <t>ネンド</t>
    </rPh>
    <phoneticPr fontId="1"/>
  </si>
  <si>
    <t>（注）令和５年度については参加人数を記入し、令和５年度については参加予定のものに○印を記入</t>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</si>
  <si>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t>令和５年度</t>
    <rPh sb="0" eb="1">
      <t>レイ</t>
    </rPh>
    <rPh sb="1" eb="2">
      <t>ワ</t>
    </rPh>
    <rPh sb="3" eb="5">
      <t>ネンド</t>
    </rPh>
    <phoneticPr fontId="1"/>
  </si>
  <si>
    <t>令和６年度</t>
    <rPh sb="0" eb="1">
      <t>レイ</t>
    </rPh>
    <rPh sb="1" eb="2">
      <t>ワ</t>
    </rPh>
    <rPh sb="3" eb="5">
      <t>ネンド</t>
    </rPh>
    <phoneticPr fontId="1"/>
  </si>
  <si>
    <t>◇運営規程（園則）及び入園時の説明で使用する重要事項説明書（入園のしおり等）</t>
    <rPh sb="1" eb="5">
      <t>ウンエイキテイ</t>
    </rPh>
    <rPh sb="6" eb="8">
      <t>エンソク</t>
    </rPh>
    <rPh sb="9" eb="10">
      <t>オヨ</t>
    </rPh>
    <rPh sb="11" eb="14">
      <t>ニュウエンジ</t>
    </rPh>
    <rPh sb="15" eb="17">
      <t>セツメイ</t>
    </rPh>
    <rPh sb="18" eb="20">
      <t>シヨウ</t>
    </rPh>
    <rPh sb="22" eb="26">
      <t>ジュウヨウジコウ</t>
    </rPh>
    <rPh sb="26" eb="29">
      <t>セツメイショ</t>
    </rPh>
    <rPh sb="30" eb="32">
      <t>ニュウエン</t>
    </rPh>
    <rPh sb="36" eb="37">
      <t>トウ</t>
    </rPh>
    <phoneticPr fontId="1"/>
  </si>
  <si>
    <t>処遇改善等加算Ⅲ</t>
    <rPh sb="0" eb="2">
      <t>ショグウ</t>
    </rPh>
    <rPh sb="2" eb="5">
      <t>カイゼントウ</t>
    </rPh>
    <rPh sb="5" eb="7">
      <t>カサン</t>
    </rPh>
    <phoneticPr fontId="1"/>
  </si>
  <si>
    <t>３歳児</t>
    <phoneticPr fontId="1"/>
  </si>
  <si>
    <t>４歳以上児</t>
    <phoneticPr fontId="1"/>
  </si>
  <si>
    <t>20：1</t>
    <phoneticPr fontId="1"/>
  </si>
  <si>
    <t>30 :１</t>
    <phoneticPr fontId="1"/>
  </si>
  <si>
    <t>②幼児教育</t>
    <rPh sb="1" eb="3">
      <t>ヨウジ</t>
    </rPh>
    <rPh sb="3" eb="5">
      <t>キョウイク</t>
    </rPh>
    <phoneticPr fontId="1"/>
  </si>
  <si>
    <t>④食育・アレルギー対応</t>
    <rPh sb="1" eb="3">
      <t>ショクイク</t>
    </rPh>
    <rPh sb="9" eb="11">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</si>
</sst>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00_ "/>
    <numFmt numFmtId="178" formatCode="#,##0_ "/>
    <numFmt numFmtId="179" formatCode="0.0_ "/>
  </numFmts>
  <fonts count="5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trike/>
      <sz val="11"/>
      <color rgb="FFFF0000"/>
      <name val="游ゴシック"/>
      <family val="3"/>
      <charset val="128"/>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b/>
      <sz val="14"/>
      <name val="游ゴシック"/>
      <family val="3"/>
      <charset val="128"/>
      <scheme val="minor"/>
    </font>
    <font>
      <b/>
      <sz val="12"/>
      <name val="游ゴシック"/>
      <family val="3"/>
      <charset val="128"/>
      <scheme val="minor"/>
    </font>
    <font>
      <sz val="11"/>
      <color rgb="FFFF0000"/>
      <name val="游ゴシック"/>
      <family val="3"/>
      <charset val="128"/>
    </font>
    <font>
      <sz val="10.5"/>
      <name val="Times New Roman"/>
      <family val="1"/>
    </font>
    <font>
      <i/>
      <sz val="10.5"/>
      <name val="ＭＳ 明朝"/>
      <family val="1"/>
      <charset val="128"/>
    </font>
    <font>
      <sz val="9"/>
      <color rgb="FF000000"/>
      <name val="Meiryo UI"/>
      <family val="3"/>
      <charset val="128"/>
    </font>
    <font>
      <sz val="11"/>
      <name val="游ゴシック"/>
      <family val="3"/>
      <charset val="128"/>
    </font>
    <font>
      <sz val="12"/>
      <name val="游ゴシック"/>
      <family val="3"/>
      <charset val="128"/>
      <scheme val="minor"/>
    </font>
    <font>
      <sz val="10"/>
      <name val="游ゴシック"/>
      <family val="3"/>
      <charset val="128"/>
      <scheme val="minor"/>
    </font>
    <font>
      <sz val="10.5"/>
      <name val="游ゴシック"/>
      <family val="3"/>
      <charset val="128"/>
      <scheme val="minor"/>
    </font>
    <font>
      <b/>
      <sz val="10.5"/>
      <name val="游ゴシック"/>
      <family val="2"/>
      <charset val="128"/>
      <scheme val="minor"/>
    </font>
    <font>
      <b/>
      <sz val="11"/>
      <name val="游ゴシック"/>
      <family val="3"/>
      <charset val="128"/>
      <scheme val="minor"/>
    </font>
    <font>
      <u/>
      <sz val="11"/>
      <name val="游ゴシック"/>
      <family val="3"/>
      <charset val="128"/>
      <scheme val="minor"/>
    </font>
    <font>
      <sz val="13"/>
      <name val="游ゴシック"/>
      <family val="3"/>
      <charset val="128"/>
    </font>
    <font>
      <sz val="10"/>
      <name val="游ゴシック"/>
      <family val="3"/>
      <charset val="128"/>
    </font>
    <font>
      <sz val="10.5"/>
      <name val="Century"/>
      <family val="1"/>
    </font>
    <font>
      <b/>
      <sz val="16"/>
      <name val="游ゴシック"/>
      <family val="3"/>
      <charset val="128"/>
      <scheme val="minor"/>
    </font>
    <font>
      <sz val="14"/>
      <name val="游ゴシック"/>
      <family val="3"/>
      <charset val="128"/>
      <scheme val="minor"/>
    </font>
    <font>
      <sz val="9"/>
      <name val="游ゴシック"/>
      <family val="3"/>
      <charset val="128"/>
      <scheme val="minor"/>
    </font>
    <font>
      <sz val="10"/>
      <name val="游ゴシック"/>
      <family val="2"/>
      <charset val="128"/>
      <scheme val="minor"/>
    </font>
    <font>
      <b/>
      <sz val="11"/>
      <name val="游ゴシック"/>
      <family val="3"/>
      <charset val="128"/>
    </font>
    <font>
      <sz val="14"/>
      <name val="ＭＳ 明朝"/>
      <family val="1"/>
      <charset val="128"/>
    </font>
    <font>
      <sz val="12"/>
      <name val="游ゴシック"/>
      <family val="2"/>
      <charset val="128"/>
      <scheme val="minor"/>
    </font>
    <font>
      <sz val="9"/>
      <name val="游ゴシック"/>
      <family val="3"/>
      <charset val="128"/>
    </font>
    <font>
      <sz val="8"/>
      <name val="游ゴシック"/>
      <family val="3"/>
      <charset val="128"/>
    </font>
    <font>
      <u/>
      <sz val="10"/>
      <name val="游ゴシック"/>
      <family val="3"/>
      <charset val="128"/>
    </font>
    <font>
      <sz val="7"/>
      <name val="游ゴシック"/>
      <family val="3"/>
      <charset val="128"/>
    </font>
    <font>
      <sz val="10.5"/>
      <name val="ＭＳ 明朝"/>
      <family val="1"/>
      <charset val="128"/>
    </font>
    <font>
      <sz val="13"/>
      <name val="游ゴシック"/>
      <family val="3"/>
      <charset val="128"/>
      <scheme val="minor"/>
    </font>
    <font>
      <sz val="5"/>
      <name val="游ゴシック"/>
      <family val="3"/>
      <charset val="128"/>
      <scheme val="minor"/>
    </font>
    <font>
      <sz val="6"/>
      <name val="游ゴシック"/>
      <family val="3"/>
      <charset val="128"/>
      <scheme val="minor"/>
    </font>
    <font>
      <b/>
      <sz val="12"/>
      <name val="ＭＳ ゴシック"/>
      <family val="3"/>
      <charset val="128"/>
    </font>
    <font>
      <sz val="10.5"/>
      <name val="游ゴシック"/>
      <family val="3"/>
      <charset val="128"/>
    </font>
    <font>
      <u/>
      <sz val="11"/>
      <name val="游ゴシック"/>
      <family val="3"/>
      <charset val="128"/>
    </font>
    <font>
      <u val="double"/>
      <sz val="11"/>
      <name val="游ゴシック"/>
      <family val="3"/>
      <charset val="128"/>
    </font>
    <font>
      <u val="double"/>
      <sz val="11"/>
      <name val="游ゴシック"/>
      <family val="2"/>
      <charset val="128"/>
      <scheme val="minor"/>
    </font>
    <font>
      <u val="double"/>
      <sz val="11"/>
      <name val="游ゴシック"/>
      <family val="3"/>
      <charset val="128"/>
      <scheme val="minor"/>
    </font>
    <font>
      <sz val="10.5"/>
      <name val="游ゴシック"/>
      <family val="2"/>
      <charset val="128"/>
      <scheme val="minor"/>
    </font>
    <font>
      <sz val="9"/>
      <name val="游ゴシック"/>
      <family val="2"/>
      <charset val="128"/>
      <scheme val="minor"/>
    </font>
    <font>
      <b/>
      <sz val="6"/>
      <name val="游ゴシック"/>
      <family val="3"/>
      <charset val="128"/>
      <scheme val="minor"/>
    </font>
    <font>
      <sz val="8"/>
      <name val="游ゴシック"/>
      <family val="3"/>
      <charset val="128"/>
      <scheme val="minor"/>
    </font>
    <font>
      <sz val="11"/>
      <name val="BIZ UDゴシック"/>
      <family val="3"/>
      <charset val="128"/>
    </font>
    <font>
      <b/>
      <sz val="10"/>
      <name val="游ゴシック"/>
      <family val="3"/>
      <charset val="128"/>
      <scheme val="minor"/>
    </font>
    <font>
      <sz val="11"/>
      <name val="ＭＳ ゴシック"/>
      <family val="3"/>
      <charset val="128"/>
    </font>
    <font>
      <b/>
      <sz val="20"/>
      <name val="游ゴシック"/>
      <family val="3"/>
      <charset val="128"/>
      <scheme val="minor"/>
    </font>
    <font>
      <b/>
      <sz val="18"/>
      <name val="游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2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indexed="64"/>
      </top>
      <bottom/>
      <diagonal/>
    </border>
    <border>
      <left/>
      <right style="thin">
        <color rgb="FF000000"/>
      </right>
      <top style="medium">
        <color auto="1"/>
      </top>
      <bottom/>
      <diagonal/>
    </border>
    <border>
      <left style="medium">
        <color indexed="64"/>
      </left>
      <right/>
      <top/>
      <bottom/>
      <diagonal/>
    </border>
    <border>
      <left style="thin">
        <color rgb="FF000000"/>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auto="1"/>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medium">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auto="1"/>
      </top>
      <bottom style="thin">
        <color auto="1"/>
      </bottom>
      <diagonal/>
    </border>
    <border>
      <left style="thin">
        <color indexed="64"/>
      </left>
      <right/>
      <top style="medium">
        <color indexed="64"/>
      </top>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rgb="FF000000"/>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auto="1"/>
      </bottom>
      <diagonal/>
    </border>
    <border>
      <left style="thin">
        <color rgb="FF000000"/>
      </left>
      <right/>
      <top style="medium">
        <color indexed="64"/>
      </top>
      <bottom/>
      <diagonal/>
    </border>
    <border>
      <left/>
      <right style="thin">
        <color auto="1"/>
      </right>
      <top style="medium">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thick">
        <color rgb="FFFF0000"/>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n">
        <color indexed="64"/>
      </left>
      <right style="thin">
        <color indexed="64"/>
      </right>
      <top style="thick">
        <color rgb="FFFF0000"/>
      </top>
      <bottom style="thin">
        <color rgb="FFFF0000"/>
      </bottom>
      <diagonal/>
    </border>
    <border>
      <left style="thin">
        <color indexed="64"/>
      </left>
      <right style="thick">
        <color rgb="FFFF0000"/>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ck">
        <color rgb="FFFF0000"/>
      </right>
      <top style="thin">
        <color rgb="FFFF0000"/>
      </top>
      <bottom style="thin">
        <color rgb="FFFF0000"/>
      </bottom>
      <diagonal/>
    </border>
    <border>
      <left style="thick">
        <color rgb="FFFF0000"/>
      </left>
      <right style="thin">
        <color indexed="64"/>
      </right>
      <top style="thin">
        <color rgb="FFFF0000"/>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ck">
        <color rgb="FFFF0000"/>
      </right>
      <top style="thin">
        <color rgb="FFFF0000"/>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n">
        <color rgb="FFFF0000"/>
      </bottom>
      <diagonal/>
    </border>
    <border>
      <left/>
      <right style="thick">
        <color rgb="FFFF0000"/>
      </right>
      <top/>
      <bottom style="thin">
        <color rgb="FFFF0000"/>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n">
        <color indexed="64"/>
      </right>
      <top/>
      <bottom style="thick">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ck">
        <color rgb="FFFF0000"/>
      </left>
      <right style="thin">
        <color rgb="FFFF0000"/>
      </right>
      <top style="thick">
        <color rgb="FFFF0000"/>
      </top>
      <bottom style="thin">
        <color indexed="64"/>
      </bottom>
      <diagonal/>
    </border>
    <border>
      <left style="thin">
        <color rgb="FFFF0000"/>
      </left>
      <right style="thin">
        <color rgb="FFFF0000"/>
      </right>
      <top style="thick">
        <color rgb="FFFF0000"/>
      </top>
      <bottom style="thin">
        <color indexed="64"/>
      </bottom>
      <diagonal/>
    </border>
    <border>
      <left style="thin">
        <color rgb="FFFF0000"/>
      </left>
      <right style="thin">
        <color rgb="FFFF0000"/>
      </right>
      <top style="thick">
        <color rgb="FFFF0000"/>
      </top>
      <bottom/>
      <diagonal/>
    </border>
    <border>
      <left style="thin">
        <color rgb="FFFF0000"/>
      </left>
      <right style="thick">
        <color rgb="FFFF0000"/>
      </right>
      <top style="thick">
        <color rgb="FFFF0000"/>
      </top>
      <bottom/>
      <diagonal/>
    </border>
    <border>
      <left style="thick">
        <color rgb="FFFF0000"/>
      </left>
      <right style="thin">
        <color rgb="FFFF0000"/>
      </right>
      <top style="thin">
        <color indexed="64"/>
      </top>
      <bottom style="thick">
        <color rgb="FFFF0000"/>
      </bottom>
      <diagonal/>
    </border>
    <border>
      <left style="thin">
        <color rgb="FFFF0000"/>
      </left>
      <right style="thin">
        <color rgb="FFFF0000"/>
      </right>
      <top style="thin">
        <color indexed="64"/>
      </top>
      <bottom style="thick">
        <color rgb="FFFF0000"/>
      </bottom>
      <diagonal/>
    </border>
    <border>
      <left style="thin">
        <color rgb="FFFF0000"/>
      </left>
      <right style="thin">
        <color rgb="FFFF0000"/>
      </right>
      <top/>
      <bottom style="thick">
        <color rgb="FFFF0000"/>
      </bottom>
      <diagonal/>
    </border>
    <border>
      <left style="thin">
        <color rgb="FFFF0000"/>
      </left>
      <right style="thick">
        <color rgb="FFFF0000"/>
      </right>
      <top/>
      <bottom style="thick">
        <color rgb="FFFF0000"/>
      </bottom>
      <diagonal/>
    </border>
    <border>
      <left style="thick">
        <color rgb="FFFF0000"/>
      </left>
      <right style="thin">
        <color rgb="FFFF0000"/>
      </right>
      <top style="thick">
        <color rgb="FFFF0000"/>
      </top>
      <bottom/>
      <diagonal/>
    </border>
    <border>
      <left style="thick">
        <color rgb="FFFF0000"/>
      </left>
      <right style="thin">
        <color rgb="FFFF0000"/>
      </right>
      <top/>
      <bottom style="thick">
        <color rgb="FFFF0000"/>
      </bottom>
      <diagonal/>
    </border>
    <border>
      <left/>
      <right style="thick">
        <color rgb="FFFF0000"/>
      </right>
      <top style="thin">
        <color indexed="64"/>
      </top>
      <bottom style="thin">
        <color indexed="64"/>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n">
        <color rgb="FFFF0000"/>
      </left>
      <right style="thick">
        <color rgb="FFFF0000"/>
      </right>
      <top/>
      <bottom style="thin">
        <color rgb="FFFF0000"/>
      </bottom>
      <diagonal/>
    </border>
    <border>
      <left style="thick">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rgb="FF000000"/>
      </top>
      <bottom style="thin">
        <color rgb="FF000000"/>
      </bottom>
      <diagonal/>
    </border>
    <border>
      <left style="thin">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n">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right style="medium">
        <color indexed="64"/>
      </right>
      <top style="thin">
        <color auto="1"/>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hair">
        <color indexed="64"/>
      </bottom>
      <diagonal/>
    </border>
    <border>
      <left/>
      <right style="thick">
        <color rgb="FFFF0000"/>
      </right>
      <top/>
      <bottom style="thin">
        <color indexed="64"/>
      </bottom>
      <diagonal/>
    </border>
    <border>
      <left/>
      <right style="thick">
        <color rgb="FFFF0000"/>
      </right>
      <top style="thin">
        <color indexed="64"/>
      </top>
      <bottom/>
      <diagonal/>
    </border>
    <border>
      <left style="thin">
        <color rgb="FFFF0000"/>
      </left>
      <right/>
      <top style="thick">
        <color rgb="FFFF0000"/>
      </top>
      <bottom style="thick">
        <color rgb="FFFF0000"/>
      </bottom>
      <diagonal/>
    </border>
    <border>
      <left/>
      <right style="thin">
        <color rgb="FFFF0000"/>
      </right>
      <top style="thick">
        <color rgb="FFFF0000"/>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style="thick">
        <color rgb="FFFF0000"/>
      </left>
      <right/>
      <top style="thin">
        <color theme="1"/>
      </top>
      <bottom/>
      <diagonal/>
    </border>
    <border>
      <left style="thick">
        <color rgb="FFFF0000"/>
      </left>
      <right style="thick">
        <color rgb="FFFF0000"/>
      </right>
      <top style="thick">
        <color rgb="FFFF0000"/>
      </top>
      <bottom/>
      <diagonal/>
    </border>
    <border>
      <left/>
      <right/>
      <top style="thin">
        <color theme="1"/>
      </top>
      <bottom/>
      <diagonal/>
    </border>
    <border>
      <left/>
      <right style="thick">
        <color rgb="FFFF0000"/>
      </right>
      <top style="thin">
        <color theme="1"/>
      </top>
      <bottom/>
      <diagonal/>
    </border>
    <border>
      <left style="thick">
        <color rgb="FFFF0000"/>
      </left>
      <right/>
      <top/>
      <bottom style="thin">
        <color theme="1"/>
      </bottom>
      <diagonal/>
    </border>
    <border>
      <left/>
      <right/>
      <top/>
      <bottom style="thin">
        <color theme="1"/>
      </bottom>
      <diagonal/>
    </border>
    <border>
      <left/>
      <right style="thick">
        <color rgb="FFFF0000"/>
      </right>
      <top/>
      <bottom style="thin">
        <color theme="1"/>
      </bottom>
      <diagonal/>
    </border>
    <border>
      <left style="thin">
        <color auto="1"/>
      </left>
      <right style="thin">
        <color auto="1"/>
      </right>
      <top style="thick">
        <color rgb="FFFF0000"/>
      </top>
      <bottom style="medium">
        <color auto="1"/>
      </bottom>
      <diagonal/>
    </border>
    <border>
      <left style="thick">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right style="medium">
        <color indexed="64"/>
      </right>
      <top/>
      <bottom style="thin">
        <color indexed="64"/>
      </bottom>
      <diagonal/>
    </border>
    <border>
      <left style="thin">
        <color rgb="FFFF0000"/>
      </left>
      <right/>
      <top style="thick">
        <color rgb="FFFF0000"/>
      </top>
      <bottom style="thin">
        <color rgb="FFFF0000"/>
      </bottom>
      <diagonal/>
    </border>
    <border>
      <left style="thin">
        <color rgb="FFFF0000"/>
      </left>
      <right/>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thick">
        <color rgb="FFFF0000"/>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theme="1"/>
      </top>
      <bottom style="thick">
        <color rgb="FFFF0000"/>
      </bottom>
      <diagonal/>
    </border>
    <border>
      <left/>
      <right style="thin">
        <color auto="1"/>
      </right>
      <top style="thick">
        <color rgb="FFFF0000"/>
      </top>
      <bottom style="hair">
        <color indexed="64"/>
      </bottom>
      <diagonal/>
    </border>
    <border>
      <left style="thin">
        <color indexed="64"/>
      </left>
      <right style="thick">
        <color rgb="FFFF0000"/>
      </right>
      <top/>
      <bottom style="thick">
        <color rgb="FFFF0000"/>
      </bottom>
      <diagonal/>
    </border>
    <border>
      <left style="thick">
        <color rgb="FFFF0000"/>
      </left>
      <right/>
      <top/>
      <bottom style="thin">
        <color rgb="FFFF0000"/>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thick">
        <color rgb="FFFF0000"/>
      </right>
      <top style="thin">
        <color rgb="FFFF0000"/>
      </top>
      <bottom/>
      <diagonal/>
    </border>
    <border>
      <left style="thick">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ck">
        <color rgb="FFFF0000"/>
      </right>
      <top/>
      <bottom style="thin">
        <color rgb="FFFF0000"/>
      </bottom>
      <diagonal/>
    </border>
    <border>
      <left/>
      <right style="thin">
        <color rgb="FFFF0000"/>
      </right>
      <top style="thin">
        <color rgb="FFFF0000"/>
      </top>
      <bottom style="thin">
        <color rgb="FFFF0000"/>
      </bottom>
      <diagonal/>
    </border>
    <border>
      <left/>
      <right/>
      <top style="medium">
        <color rgb="FFFF0000"/>
      </top>
      <bottom style="thin">
        <color rgb="FFFF0000"/>
      </bottom>
      <diagonal/>
    </border>
    <border>
      <left/>
      <right style="medium">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diagonalDown="1">
      <left style="thin">
        <color theme="1"/>
      </left>
      <right style="thin">
        <color theme="1"/>
      </right>
      <top style="thin">
        <color theme="1"/>
      </top>
      <bottom style="thin">
        <color theme="1"/>
      </bottom>
      <diagonal style="thin">
        <color theme="1"/>
      </diagonal>
    </border>
    <border>
      <left style="thick">
        <color rgb="FFFF0000"/>
      </left>
      <right/>
      <top style="thin">
        <color rgb="FFFF0000"/>
      </top>
      <bottom/>
      <diagonal/>
    </border>
    <border>
      <left/>
      <right/>
      <top style="thin">
        <color rgb="FFFF0000"/>
      </top>
      <bottom/>
      <diagonal/>
    </border>
    <border>
      <left/>
      <right style="thick">
        <color rgb="FFFF0000"/>
      </right>
      <top style="thin">
        <color rgb="FFFF0000"/>
      </top>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right style="thin">
        <color indexed="64"/>
      </right>
      <top style="thin">
        <color rgb="FFFF0000"/>
      </top>
      <bottom style="thin">
        <color rgb="FFFF0000"/>
      </bottom>
      <diagonal/>
    </border>
    <border>
      <left style="thin">
        <color indexed="64"/>
      </left>
      <right style="thin">
        <color theme="1"/>
      </right>
      <top style="thick">
        <color rgb="FFFF0000"/>
      </top>
      <bottom style="thick">
        <color rgb="FFFF0000"/>
      </bottom>
      <diagonal/>
    </border>
    <border>
      <left style="thin">
        <color indexed="64"/>
      </left>
      <right style="medium">
        <color indexed="64"/>
      </right>
      <top style="medium">
        <color indexed="64"/>
      </top>
      <bottom style="thick">
        <color rgb="FFFF0000"/>
      </bottom>
      <diagonal/>
    </border>
    <border>
      <left style="thin">
        <color theme="1"/>
      </left>
      <right style="medium">
        <color indexed="64"/>
      </right>
      <top style="thick">
        <color rgb="FFFF0000"/>
      </top>
      <bottom style="thick">
        <color rgb="FFFF0000"/>
      </bottom>
      <diagonal/>
    </border>
    <border>
      <left/>
      <right style="thin">
        <color rgb="FFFF0000"/>
      </right>
      <top style="thin">
        <color rgb="FFFF0000"/>
      </top>
      <bottom style="thick">
        <color rgb="FFFF0000"/>
      </bottom>
      <diagonal/>
    </border>
    <border>
      <left/>
      <right style="thin">
        <color rgb="FFFF0000"/>
      </right>
      <top/>
      <bottom style="thin">
        <color rgb="FFFF0000"/>
      </bottom>
      <diagonal/>
    </border>
    <border>
      <left style="thick">
        <color rgb="FFFF0000"/>
      </left>
      <right style="thin">
        <color indexed="64"/>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style="thin">
        <color indexed="64"/>
      </left>
      <right style="thick">
        <color rgb="FFFF0000"/>
      </right>
      <top style="thin">
        <color rgb="FFFF0000"/>
      </top>
      <bottom style="medium">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style="medium">
        <color rgb="FFFF0000"/>
      </right>
      <top style="medium">
        <color rgb="FFFF0000"/>
      </top>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style="thin">
        <color rgb="FFFF0000"/>
      </bottom>
      <diagonal/>
    </border>
    <border>
      <left/>
      <right style="medium">
        <color rgb="FFFF0000"/>
      </right>
      <top style="medium">
        <color rgb="FFFF0000"/>
      </top>
      <bottom style="thin">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rgb="FFFF0000"/>
      </top>
      <bottom style="thin">
        <color rgb="FFFF0000"/>
      </bottom>
      <diagonal/>
    </border>
    <border>
      <left/>
      <right style="medium">
        <color rgb="FFFF0000"/>
      </right>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rgb="FFFF0000"/>
      </top>
      <bottom/>
      <diagonal/>
    </border>
    <border>
      <left/>
      <right style="medium">
        <color rgb="FFFF0000"/>
      </right>
      <top style="thin">
        <color rgb="FFFF0000"/>
      </top>
      <bottom/>
      <diagonal/>
    </border>
    <border>
      <left style="medium">
        <color rgb="FFFF0000"/>
      </left>
      <right/>
      <top style="thin">
        <color rgb="FFFF0000"/>
      </top>
      <bottom style="medium">
        <color rgb="FFFF0000"/>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n">
        <color rgb="FFFF0000"/>
      </right>
      <top style="thick">
        <color rgb="FFFF0000"/>
      </top>
      <bottom style="thin">
        <color rgb="FFFF0000"/>
      </bottom>
      <diagonal/>
    </border>
    <border diagonalUp="1">
      <left style="thick">
        <color rgb="FFFF0000"/>
      </left>
      <right style="thin">
        <color rgb="FFFF0000"/>
      </right>
      <top style="thin">
        <color rgb="FFFF0000"/>
      </top>
      <bottom style="thin">
        <color rgb="FFFF0000"/>
      </bottom>
      <diagonal style="thin">
        <color rgb="FFFF0000"/>
      </diagonal>
    </border>
    <border diagonalUp="1">
      <left style="thin">
        <color rgb="FFFF0000"/>
      </left>
      <right style="thin">
        <color rgb="FFFF0000"/>
      </right>
      <top style="thin">
        <color rgb="FFFF0000"/>
      </top>
      <bottom style="thin">
        <color rgb="FFFF0000"/>
      </bottom>
      <diagonal style="thin">
        <color rgb="FFFF0000"/>
      </diagonal>
    </border>
    <border>
      <left style="thin">
        <color rgb="FFFF0000"/>
      </left>
      <right style="medium">
        <color rgb="FFFF0000"/>
      </right>
      <top style="thin">
        <color rgb="FFFF0000"/>
      </top>
      <bottom style="thin">
        <color rgb="FFFF0000"/>
      </bottom>
      <diagonal/>
    </border>
    <border>
      <left style="thick">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indexed="64"/>
      </right>
      <top/>
      <bottom style="hair">
        <color indexed="64"/>
      </bottom>
      <diagonal/>
    </border>
    <border>
      <left/>
      <right/>
      <top style="hair">
        <color theme="1"/>
      </top>
      <bottom style="thin">
        <color indexed="64"/>
      </bottom>
      <diagonal/>
    </border>
    <border>
      <left/>
      <right style="thick">
        <color rgb="FFFF0000"/>
      </right>
      <top style="hair">
        <color indexed="64"/>
      </top>
      <bottom/>
      <diagonal/>
    </border>
    <border>
      <left/>
      <right style="thick">
        <color rgb="FFFF0000"/>
      </right>
      <top/>
      <bottom style="hair">
        <color indexed="64"/>
      </bottom>
      <diagonal/>
    </border>
    <border>
      <left style="thick">
        <color rgb="FFFF0000"/>
      </left>
      <right/>
      <top style="hair">
        <color auto="1"/>
      </top>
      <bottom/>
      <diagonal/>
    </border>
    <border>
      <left style="thick">
        <color rgb="FFFF0000"/>
      </left>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50">
    <xf numFmtId="0" fontId="0" fillId="0" borderId="0" xfId="0">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7" xfId="0" applyBorder="1">
      <alignment vertical="center"/>
    </xf>
    <xf numFmtId="0" fontId="0" fillId="0" borderId="6" xfId="0" applyBorder="1">
      <alignment vertical="center"/>
    </xf>
    <xf numFmtId="0" fontId="0" fillId="0" borderId="1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38" fontId="0" fillId="0" borderId="1" xfId="0" applyNumberFormat="1" applyBorder="1">
      <alignment vertical="center"/>
    </xf>
    <xf numFmtId="0" fontId="0" fillId="0" borderId="15" xfId="0" applyBorder="1">
      <alignment vertical="center"/>
    </xf>
    <xf numFmtId="57" fontId="0" fillId="0" borderId="3" xfId="0" quotePrefix="1" applyNumberFormat="1" applyBorder="1">
      <alignment vertical="center"/>
    </xf>
    <xf numFmtId="0" fontId="0" fillId="0" borderId="13" xfId="0" applyBorder="1">
      <alignment vertical="center"/>
    </xf>
    <xf numFmtId="0" fontId="0" fillId="0" borderId="19" xfId="0" applyBorder="1">
      <alignment vertical="center"/>
    </xf>
    <xf numFmtId="0" fontId="4" fillId="0" borderId="3" xfId="0" applyFont="1" applyBorder="1">
      <alignment vertical="center"/>
    </xf>
    <xf numFmtId="0" fontId="4" fillId="0" borderId="15" xfId="0" applyFont="1" applyBorder="1">
      <alignment vertical="center"/>
    </xf>
    <xf numFmtId="0" fontId="4" fillId="0" borderId="9" xfId="0" applyFont="1" applyBorder="1">
      <alignment vertical="center"/>
    </xf>
    <xf numFmtId="0" fontId="4" fillId="0" borderId="1" xfId="0" applyFont="1" applyBorder="1">
      <alignment vertical="center"/>
    </xf>
    <xf numFmtId="0" fontId="7"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8" fillId="0" borderId="6" xfId="0" applyFont="1" applyBorder="1">
      <alignment vertical="center"/>
    </xf>
    <xf numFmtId="0" fontId="11" fillId="0" borderId="0" xfId="0" applyFont="1" applyAlignment="1">
      <alignment horizontal="justify" vertical="center"/>
    </xf>
    <xf numFmtId="0" fontId="12" fillId="0" borderId="0" xfId="0" applyFont="1" applyAlignment="1">
      <alignment horizontal="left" vertical="center"/>
    </xf>
    <xf numFmtId="0" fontId="6" fillId="0" borderId="0" xfId="0" applyFont="1" applyAlignment="1">
      <alignment horizontal="left" vertical="center"/>
    </xf>
    <xf numFmtId="0" fontId="15" fillId="0" borderId="0" xfId="0" applyFont="1" applyAlignment="1">
      <alignment horizontal="left" vertical="center"/>
    </xf>
    <xf numFmtId="0" fontId="5" fillId="0" borderId="0" xfId="0" applyFont="1" applyAlignment="1">
      <alignment horizontal="left" vertical="center"/>
    </xf>
    <xf numFmtId="0" fontId="5" fillId="0" borderId="107" xfId="0" applyFont="1" applyBorder="1" applyAlignment="1" applyProtection="1">
      <alignment horizontal="left" vertical="center"/>
      <protection locked="0"/>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4" borderId="83" xfId="0" applyFont="1" applyFill="1" applyBorder="1" applyAlignment="1" applyProtection="1">
      <alignment horizontal="left" vertical="center"/>
      <protection locked="0"/>
    </xf>
    <xf numFmtId="0" fontId="6" fillId="0" borderId="111" xfId="0" applyFont="1" applyBorder="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6" fillId="5" borderId="0" xfId="0" applyFont="1" applyFill="1" applyAlignment="1">
      <alignment horizontal="center" vertical="center"/>
    </xf>
    <xf numFmtId="0" fontId="6" fillId="5" borderId="86" xfId="0" applyFont="1" applyFill="1" applyBorder="1" applyProtection="1">
      <alignment vertical="center"/>
      <protection locked="0"/>
    </xf>
    <xf numFmtId="0" fontId="6" fillId="5" borderId="0" xfId="0" applyFont="1" applyFill="1" applyProtection="1">
      <alignment vertical="center"/>
      <protection locked="0"/>
    </xf>
    <xf numFmtId="0" fontId="6" fillId="5" borderId="0" xfId="0" applyFont="1" applyFill="1">
      <alignment vertical="center"/>
    </xf>
    <xf numFmtId="0" fontId="17"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7" fillId="0" borderId="6" xfId="0" applyFont="1" applyBorder="1" applyAlignment="1">
      <alignment horizontal="left" vertical="center"/>
    </xf>
    <xf numFmtId="0" fontId="6" fillId="0" borderId="8" xfId="0" applyFont="1" applyBorder="1">
      <alignment vertical="center"/>
    </xf>
    <xf numFmtId="0" fontId="6" fillId="0" borderId="7" xfId="0" applyFont="1" applyBorder="1">
      <alignment vertical="center"/>
    </xf>
    <xf numFmtId="0" fontId="6" fillId="0" borderId="6" xfId="0" applyFont="1" applyBorder="1">
      <alignmen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6" fillId="0" borderId="9" xfId="0" applyFont="1" applyBorder="1">
      <alignment vertical="center"/>
    </xf>
    <xf numFmtId="0" fontId="15" fillId="0" borderId="0" xfId="0" applyFont="1">
      <alignment vertical="center"/>
    </xf>
    <xf numFmtId="0" fontId="6" fillId="0" borderId="107" xfId="0" applyFont="1" applyBorder="1" applyAlignment="1">
      <alignment horizontal="center" vertical="center"/>
    </xf>
    <xf numFmtId="0" fontId="14" fillId="0" borderId="0" xfId="0" applyFont="1" applyAlignment="1">
      <alignment horizontal="left" vertical="center" wrapText="1"/>
    </xf>
    <xf numFmtId="0" fontId="21" fillId="4" borderId="112" xfId="0" applyFont="1" applyFill="1" applyBorder="1" applyAlignment="1" applyProtection="1">
      <alignment horizontal="center" vertical="center" wrapText="1"/>
      <protection locked="0"/>
    </xf>
    <xf numFmtId="0" fontId="21" fillId="4" borderId="113" xfId="0" applyFont="1" applyFill="1" applyBorder="1" applyAlignment="1" applyProtection="1">
      <alignment horizontal="center" vertical="center" wrapText="1"/>
      <protection locked="0"/>
    </xf>
    <xf numFmtId="0" fontId="21" fillId="4" borderId="186" xfId="0" applyFont="1" applyFill="1" applyBorder="1" applyAlignment="1" applyProtection="1">
      <alignment horizontal="center" vertical="center" wrapText="1"/>
      <protection locked="0"/>
    </xf>
    <xf numFmtId="0" fontId="21" fillId="4" borderId="114" xfId="0" applyFont="1" applyFill="1" applyBorder="1" applyAlignment="1" applyProtection="1">
      <alignment horizontal="center" vertical="center" wrapText="1"/>
      <protection locked="0"/>
    </xf>
    <xf numFmtId="0" fontId="21" fillId="4" borderId="141" xfId="0" applyFont="1" applyFill="1" applyBorder="1" applyAlignment="1" applyProtection="1">
      <alignment horizontal="center" vertical="center" wrapText="1"/>
      <protection locked="0"/>
    </xf>
    <xf numFmtId="0" fontId="21" fillId="4" borderId="142" xfId="0" applyFont="1" applyFill="1" applyBorder="1" applyAlignment="1" applyProtection="1">
      <alignment horizontal="center" vertical="center" wrapText="1"/>
      <protection locked="0"/>
    </xf>
    <xf numFmtId="0" fontId="21" fillId="4" borderId="187" xfId="0" applyFont="1" applyFill="1" applyBorder="1" applyAlignment="1" applyProtection="1">
      <alignment horizontal="center" vertical="center" wrapText="1"/>
      <protection locked="0"/>
    </xf>
    <xf numFmtId="0" fontId="21" fillId="4" borderId="140" xfId="0" applyFont="1" applyFill="1" applyBorder="1" applyAlignment="1" applyProtection="1">
      <alignment horizontal="center" vertical="center" wrapText="1"/>
      <protection locked="0"/>
    </xf>
    <xf numFmtId="0" fontId="21" fillId="4" borderId="123" xfId="0" applyFont="1" applyFill="1" applyBorder="1" applyAlignment="1" applyProtection="1">
      <alignment horizontal="center" vertical="center" wrapText="1"/>
      <protection locked="0"/>
    </xf>
    <xf numFmtId="0" fontId="21" fillId="4" borderId="124" xfId="0" applyFont="1" applyFill="1" applyBorder="1" applyAlignment="1" applyProtection="1">
      <alignment horizontal="center" vertical="center" wrapText="1"/>
      <protection locked="0"/>
    </xf>
    <xf numFmtId="0" fontId="21" fillId="4" borderId="188" xfId="0" applyFont="1" applyFill="1" applyBorder="1" applyAlignment="1" applyProtection="1">
      <alignment horizontal="center" vertical="center" wrapText="1"/>
      <protection locked="0"/>
    </xf>
    <xf numFmtId="0" fontId="21" fillId="4" borderId="125" xfId="0" applyFont="1" applyFill="1" applyBorder="1" applyAlignment="1" applyProtection="1">
      <alignment horizontal="center" vertical="center" wrapText="1"/>
      <protection locked="0"/>
    </xf>
    <xf numFmtId="0" fontId="21" fillId="4" borderId="115" xfId="0" applyFont="1" applyFill="1" applyBorder="1" applyAlignment="1" applyProtection="1">
      <alignment horizontal="center" vertical="center" wrapText="1"/>
      <protection locked="0"/>
    </xf>
    <xf numFmtId="0" fontId="21" fillId="4" borderId="116" xfId="0" applyFont="1" applyFill="1" applyBorder="1" applyAlignment="1" applyProtection="1">
      <alignment horizontal="center" vertical="center" wrapText="1"/>
      <protection locked="0"/>
    </xf>
    <xf numFmtId="0" fontId="21" fillId="4" borderId="189" xfId="0" applyFont="1" applyFill="1" applyBorder="1" applyAlignment="1" applyProtection="1">
      <alignment horizontal="center" vertical="center" wrapText="1"/>
      <protection locked="0"/>
    </xf>
    <xf numFmtId="0" fontId="21" fillId="4" borderId="117" xfId="0" applyFont="1" applyFill="1" applyBorder="1" applyAlignment="1" applyProtection="1">
      <alignment horizontal="center" vertical="center" wrapText="1"/>
      <protection locked="0"/>
    </xf>
    <xf numFmtId="0" fontId="21" fillId="0" borderId="40" xfId="0" applyFont="1" applyBorder="1" applyAlignment="1">
      <alignment horizontal="center" vertical="center" wrapText="1"/>
    </xf>
    <xf numFmtId="0" fontId="21" fillId="0" borderId="146" xfId="0" applyFont="1" applyBorder="1" applyAlignment="1">
      <alignment horizontal="center" vertical="center" wrapText="1"/>
    </xf>
    <xf numFmtId="0" fontId="21" fillId="0" borderId="24" xfId="0" applyFont="1" applyBorder="1" applyAlignment="1">
      <alignment horizontal="center" vertical="center" wrapText="1"/>
    </xf>
    <xf numFmtId="0" fontId="21" fillId="4" borderId="147" xfId="0" applyFont="1" applyFill="1" applyBorder="1" applyAlignment="1" applyProtection="1">
      <alignment horizontal="center" vertical="center" wrapText="1"/>
      <protection locked="0"/>
    </xf>
    <xf numFmtId="0" fontId="21" fillId="4" borderId="148" xfId="0" applyFont="1" applyFill="1" applyBorder="1" applyAlignment="1" applyProtection="1">
      <alignment horizontal="center" vertical="center" wrapText="1"/>
      <protection locked="0"/>
    </xf>
    <xf numFmtId="0" fontId="21" fillId="4" borderId="138" xfId="0" applyFont="1" applyFill="1" applyBorder="1" applyAlignment="1" applyProtection="1">
      <alignment horizontal="center" vertical="center" wrapText="1"/>
      <protection locked="0"/>
    </xf>
    <xf numFmtId="0" fontId="21" fillId="4" borderId="160" xfId="0" applyFont="1" applyFill="1" applyBorder="1" applyAlignment="1" applyProtection="1">
      <alignment horizontal="center" vertical="center" wrapText="1"/>
      <protection locked="0"/>
    </xf>
    <xf numFmtId="0" fontId="21" fillId="4" borderId="139" xfId="0" applyFont="1" applyFill="1" applyBorder="1" applyAlignment="1" applyProtection="1">
      <alignment horizontal="center" vertical="center" wrapText="1"/>
      <protection locked="0"/>
    </xf>
    <xf numFmtId="0" fontId="14" fillId="0" borderId="21" xfId="0" applyFont="1" applyBorder="1" applyAlignment="1">
      <alignment horizontal="left" vertical="center" wrapText="1"/>
    </xf>
    <xf numFmtId="0" fontId="21" fillId="4" borderId="149" xfId="0" applyFont="1" applyFill="1" applyBorder="1" applyAlignment="1" applyProtection="1">
      <alignment horizontal="center" vertical="center" wrapText="1"/>
      <protection locked="0"/>
    </xf>
    <xf numFmtId="0" fontId="21" fillId="4" borderId="150" xfId="0" applyFont="1" applyFill="1" applyBorder="1" applyAlignment="1" applyProtection="1">
      <alignment horizontal="center" vertical="center" wrapText="1"/>
      <protection locked="0"/>
    </xf>
    <xf numFmtId="0" fontId="21" fillId="4" borderId="151" xfId="0" applyFont="1" applyFill="1" applyBorder="1" applyAlignment="1" applyProtection="1">
      <alignment horizontal="center" vertical="center" wrapText="1"/>
      <protection locked="0"/>
    </xf>
    <xf numFmtId="0" fontId="14" fillId="2" borderId="10" xfId="0" applyFont="1" applyFill="1" applyBorder="1" applyAlignment="1">
      <alignment horizontal="right" vertical="center" wrapText="1"/>
    </xf>
    <xf numFmtId="0" fontId="14" fillId="2" borderId="2" xfId="0" applyFont="1" applyFill="1" applyBorder="1" applyAlignment="1">
      <alignment horizontal="right" vertical="center" wrapText="1"/>
    </xf>
    <xf numFmtId="0" fontId="21" fillId="3" borderId="68" xfId="0" applyFont="1" applyFill="1" applyBorder="1" applyAlignment="1">
      <alignment horizontal="right" vertical="center" wrapText="1"/>
    </xf>
    <xf numFmtId="0" fontId="14" fillId="3" borderId="1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55" xfId="0" applyFont="1" applyFill="1" applyBorder="1" applyAlignment="1">
      <alignment horizontal="justify" vertical="center" wrapText="1"/>
    </xf>
    <xf numFmtId="0" fontId="14" fillId="3" borderId="190" xfId="0" applyFont="1" applyFill="1" applyBorder="1" applyAlignment="1">
      <alignment horizontal="justify" vertical="center" wrapText="1"/>
    </xf>
    <xf numFmtId="0" fontId="21" fillId="3" borderId="56" xfId="0" applyFont="1" applyFill="1" applyBorder="1" applyAlignment="1">
      <alignment horizontal="justify" vertical="center" wrapText="1"/>
    </xf>
    <xf numFmtId="0" fontId="23" fillId="0" borderId="0" xfId="0" applyFont="1" applyAlignment="1">
      <alignment vertical="center" wrapText="1"/>
    </xf>
    <xf numFmtId="0" fontId="14" fillId="0" borderId="0" xfId="0" applyFont="1" applyAlignment="1">
      <alignment horizontal="left" vertical="center"/>
    </xf>
    <xf numFmtId="0" fontId="14" fillId="0" borderId="64" xfId="0" applyFont="1" applyBorder="1" applyAlignment="1">
      <alignment horizontal="center" vertical="center" wrapText="1"/>
    </xf>
    <xf numFmtId="0" fontId="6" fillId="4" borderId="88" xfId="0" applyFont="1" applyFill="1" applyBorder="1" applyAlignment="1">
      <alignment horizontal="center" vertical="center"/>
    </xf>
    <xf numFmtId="0" fontId="6" fillId="4" borderId="94" xfId="0" applyFont="1" applyFill="1" applyBorder="1" applyAlignment="1">
      <alignment horizontal="center" vertical="center"/>
    </xf>
    <xf numFmtId="0" fontId="6" fillId="4" borderId="88" xfId="0" applyFont="1" applyFill="1" applyBorder="1">
      <alignment vertical="center"/>
    </xf>
    <xf numFmtId="0" fontId="6" fillId="4" borderId="89" xfId="0" applyFont="1" applyFill="1" applyBorder="1">
      <alignment vertical="center"/>
    </xf>
    <xf numFmtId="0" fontId="6" fillId="4" borderId="91" xfId="0" applyFont="1" applyFill="1" applyBorder="1">
      <alignment vertical="center"/>
    </xf>
    <xf numFmtId="0" fontId="6" fillId="4" borderId="92" xfId="0" applyFont="1" applyFill="1" applyBorder="1">
      <alignment vertical="center"/>
    </xf>
    <xf numFmtId="0" fontId="6" fillId="4" borderId="94" xfId="0" applyFont="1" applyFill="1" applyBorder="1">
      <alignment vertical="center"/>
    </xf>
    <xf numFmtId="0" fontId="6" fillId="4" borderId="95" xfId="0" applyFont="1" applyFill="1" applyBorder="1">
      <alignment vertical="center"/>
    </xf>
    <xf numFmtId="0" fontId="6" fillId="0" borderId="110" xfId="0" applyFont="1" applyBorder="1">
      <alignment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lignment vertical="center"/>
    </xf>
    <xf numFmtId="0" fontId="6" fillId="0" borderId="9" xfId="0" applyFont="1" applyBorder="1" applyAlignment="1">
      <alignment horizontal="center" vertical="center"/>
    </xf>
    <xf numFmtId="0" fontId="5" fillId="0" borderId="0" xfId="0" applyFont="1" applyAlignment="1">
      <alignment horizontal="right" vertical="center"/>
    </xf>
    <xf numFmtId="0" fontId="14" fillId="0" borderId="0" xfId="0" applyFont="1">
      <alignment vertical="center"/>
    </xf>
    <xf numFmtId="0" fontId="5" fillId="0" borderId="0" xfId="0" applyFont="1" applyAlignment="1">
      <alignment vertical="center" wrapText="1"/>
    </xf>
    <xf numFmtId="0" fontId="6" fillId="4" borderId="91"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14" fillId="0" borderId="0" xfId="0" applyFont="1" applyAlignment="1">
      <alignment horizontal="justify" vertical="center" wrapText="1"/>
    </xf>
    <xf numFmtId="0" fontId="24" fillId="0" borderId="0" xfId="0" applyFont="1" applyAlignment="1">
      <alignment horizontal="left" vertical="center"/>
    </xf>
    <xf numFmtId="0" fontId="25" fillId="0" borderId="6" xfId="0" applyFont="1" applyBorder="1">
      <alignment vertical="center"/>
    </xf>
    <xf numFmtId="0" fontId="25" fillId="0" borderId="0" xfId="0" applyFont="1">
      <alignment vertical="center"/>
    </xf>
    <xf numFmtId="0" fontId="26" fillId="0" borderId="3" xfId="0" applyFont="1" applyBorder="1" applyAlignment="1">
      <alignment horizontal="center" vertical="center" wrapText="1" shrinkToFit="1"/>
    </xf>
    <xf numFmtId="0" fontId="6" fillId="0" borderId="6" xfId="0" applyFont="1" applyBorder="1" applyAlignment="1">
      <alignment horizontal="left" vertical="center"/>
    </xf>
    <xf numFmtId="0" fontId="6" fillId="4" borderId="83" xfId="0" applyFont="1" applyFill="1" applyBorder="1" applyAlignment="1" applyProtection="1">
      <alignment horizontal="center" vertical="center"/>
      <protection locked="0"/>
    </xf>
    <xf numFmtId="0" fontId="6" fillId="4" borderId="84" xfId="0" applyFont="1" applyFill="1" applyBorder="1" applyAlignment="1" applyProtection="1">
      <alignment horizontal="center" vertical="center"/>
      <protection locked="0"/>
    </xf>
    <xf numFmtId="0" fontId="6" fillId="0" borderId="11" xfId="0" applyFont="1" applyBorder="1">
      <alignment vertical="center"/>
    </xf>
    <xf numFmtId="0" fontId="6" fillId="0" borderId="12" xfId="0" applyFont="1" applyBorder="1">
      <alignment vertical="center"/>
    </xf>
    <xf numFmtId="0" fontId="6" fillId="4" borderId="85" xfId="0" applyFont="1" applyFill="1" applyBorder="1" applyAlignment="1" applyProtection="1">
      <alignment horizontal="center" vertical="center"/>
      <protection locked="0"/>
    </xf>
    <xf numFmtId="0" fontId="5" fillId="4" borderId="82" xfId="0" applyFont="1" applyFill="1" applyBorder="1" applyAlignment="1" applyProtection="1">
      <alignment horizontal="center" vertical="center"/>
      <protection locked="0"/>
    </xf>
    <xf numFmtId="0" fontId="29" fillId="0" borderId="0" xfId="0" applyFont="1">
      <alignment vertical="center"/>
    </xf>
    <xf numFmtId="0" fontId="30" fillId="0" borderId="0" xfId="0" applyFont="1">
      <alignment vertical="center"/>
    </xf>
    <xf numFmtId="0" fontId="14" fillId="4" borderId="82" xfId="0" applyFont="1" applyFill="1" applyBorder="1" applyAlignment="1" applyProtection="1">
      <alignment horizontal="center" vertical="center" wrapText="1"/>
      <protection locked="0"/>
    </xf>
    <xf numFmtId="0" fontId="14" fillId="0" borderId="3" xfId="0" applyFont="1" applyBorder="1" applyAlignment="1">
      <alignment horizontal="center" wrapText="1"/>
    </xf>
    <xf numFmtId="49" fontId="14" fillId="0" borderId="35" xfId="0" applyNumberFormat="1" applyFont="1" applyBorder="1" applyAlignment="1">
      <alignment horizontal="center" vertical="center" wrapText="1"/>
    </xf>
    <xf numFmtId="0" fontId="14" fillId="4" borderId="112" xfId="0" applyFont="1" applyFill="1" applyBorder="1" applyAlignment="1" applyProtection="1">
      <alignment horizontal="center" vertical="center" wrapText="1"/>
      <protection locked="0"/>
    </xf>
    <xf numFmtId="0" fontId="14" fillId="4" borderId="113" xfId="0" applyFont="1" applyFill="1" applyBorder="1" applyAlignment="1" applyProtection="1">
      <alignment horizontal="center" vertical="center" wrapText="1"/>
      <protection locked="0"/>
    </xf>
    <xf numFmtId="0" fontId="14" fillId="4" borderId="123" xfId="0" applyFont="1" applyFill="1" applyBorder="1" applyAlignment="1" applyProtection="1">
      <alignment horizontal="center" vertical="center" wrapText="1"/>
      <protection locked="0"/>
    </xf>
    <xf numFmtId="0" fontId="14" fillId="4" borderId="124" xfId="0" applyFont="1" applyFill="1" applyBorder="1" applyAlignment="1" applyProtection="1">
      <alignment horizontal="center" vertical="center" wrapText="1"/>
      <protection locked="0"/>
    </xf>
    <xf numFmtId="49" fontId="14" fillId="0" borderId="6" xfId="0" applyNumberFormat="1" applyFont="1" applyBorder="1" applyAlignment="1">
      <alignment horizontal="center" vertical="center" wrapText="1"/>
    </xf>
    <xf numFmtId="0" fontId="14" fillId="4" borderId="182" xfId="0" applyFont="1" applyFill="1" applyBorder="1" applyAlignment="1" applyProtection="1">
      <alignment horizontal="center" vertical="center" wrapText="1"/>
      <protection locked="0"/>
    </xf>
    <xf numFmtId="0" fontId="14" fillId="4" borderId="183" xfId="0" applyFont="1" applyFill="1" applyBorder="1" applyAlignment="1" applyProtection="1">
      <alignment horizontal="center" vertical="center" wrapText="1"/>
      <protection locked="0"/>
    </xf>
    <xf numFmtId="49" fontId="14" fillId="0" borderId="11" xfId="0" applyNumberFormat="1" applyFont="1" applyBorder="1" applyAlignment="1">
      <alignment horizontal="center" vertical="center" wrapText="1"/>
    </xf>
    <xf numFmtId="0" fontId="14" fillId="0" borderId="181" xfId="0" applyFont="1" applyBorder="1" applyAlignment="1">
      <alignment horizontal="center" vertical="center" wrapText="1"/>
    </xf>
    <xf numFmtId="0" fontId="14" fillId="0" borderId="162"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218" xfId="0" applyFont="1" applyBorder="1" applyAlignment="1">
      <alignment horizontal="center" vertical="center" wrapText="1"/>
    </xf>
    <xf numFmtId="0" fontId="14" fillId="4" borderId="137" xfId="0" applyFont="1" applyFill="1" applyBorder="1" applyAlignment="1" applyProtection="1">
      <alignment vertical="center" wrapText="1"/>
      <protection locked="0"/>
    </xf>
    <xf numFmtId="0" fontId="14" fillId="4" borderId="108" xfId="0" applyFont="1" applyFill="1" applyBorder="1" applyAlignment="1" applyProtection="1">
      <alignment vertical="center" wrapText="1"/>
      <protection locked="0"/>
    </xf>
    <xf numFmtId="0" fontId="14" fillId="4" borderId="137" xfId="0" applyFont="1" applyFill="1" applyBorder="1" applyAlignment="1" applyProtection="1">
      <alignment vertical="center" textRotation="255" wrapText="1"/>
      <protection locked="0"/>
    </xf>
    <xf numFmtId="0" fontId="14" fillId="4" borderId="108" xfId="0" applyFont="1" applyFill="1" applyBorder="1" applyAlignment="1" applyProtection="1">
      <alignment vertical="center" textRotation="255" wrapText="1"/>
      <protection locked="0"/>
    </xf>
    <xf numFmtId="0" fontId="32" fillId="0" borderId="217" xfId="0" applyFont="1" applyBorder="1">
      <alignment vertical="center"/>
    </xf>
    <xf numFmtId="0" fontId="32" fillId="0" borderId="80" xfId="0" applyFont="1" applyBorder="1">
      <alignment vertical="center"/>
    </xf>
    <xf numFmtId="0" fontId="32" fillId="0" borderId="219" xfId="0" applyFont="1" applyBorder="1" applyAlignment="1">
      <alignment horizontal="center" vertical="center"/>
    </xf>
    <xf numFmtId="0" fontId="14" fillId="4" borderId="112" xfId="0" applyFont="1" applyFill="1" applyBorder="1" applyAlignment="1" applyProtection="1">
      <alignment vertical="center" wrapText="1"/>
      <protection locked="0"/>
    </xf>
    <xf numFmtId="0" fontId="5" fillId="0" borderId="114" xfId="0" applyFont="1" applyBorder="1" applyAlignment="1" applyProtection="1">
      <alignment vertical="center" wrapText="1"/>
      <protection locked="0"/>
    </xf>
    <xf numFmtId="0" fontId="14" fillId="4" borderId="115" xfId="0" applyFont="1" applyFill="1" applyBorder="1" applyAlignment="1" applyProtection="1">
      <alignment horizontal="center" vertical="center" wrapText="1"/>
      <protection locked="0"/>
    </xf>
    <xf numFmtId="0" fontId="14" fillId="4" borderId="95" xfId="0" applyFont="1" applyFill="1" applyBorder="1" applyAlignment="1" applyProtection="1">
      <alignment vertical="center" wrapText="1"/>
      <protection locked="0"/>
    </xf>
    <xf numFmtId="0" fontId="14" fillId="4" borderId="115" xfId="0" applyFont="1" applyFill="1" applyBorder="1" applyAlignment="1" applyProtection="1">
      <alignment vertical="center" wrapText="1"/>
      <protection locked="0"/>
    </xf>
    <xf numFmtId="0" fontId="22" fillId="0" borderId="0" xfId="0" applyFont="1" applyAlignment="1">
      <alignment horizontal="left" vertical="center" wrapText="1"/>
    </xf>
    <xf numFmtId="0" fontId="14" fillId="0" borderId="0" xfId="0" applyFont="1" applyAlignment="1">
      <alignment horizontal="justify" vertical="center"/>
    </xf>
    <xf numFmtId="0" fontId="14" fillId="0" borderId="4"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9" xfId="0" applyFont="1" applyBorder="1" applyAlignment="1">
      <alignment horizontal="right" vertical="center" wrapText="1"/>
    </xf>
    <xf numFmtId="0" fontId="14" fillId="0" borderId="4" xfId="0" applyFont="1" applyBorder="1" applyAlignment="1">
      <alignment horizontal="right" vertical="center" wrapText="1"/>
    </xf>
    <xf numFmtId="0" fontId="14" fillId="0" borderId="61" xfId="0" applyFont="1" applyBorder="1" applyAlignment="1">
      <alignment horizontal="right" vertical="center" wrapText="1"/>
    </xf>
    <xf numFmtId="0" fontId="14" fillId="0" borderId="36" xfId="0" applyFont="1" applyBorder="1" applyAlignment="1">
      <alignment horizontal="center" vertical="center" wrapText="1"/>
    </xf>
    <xf numFmtId="0" fontId="14" fillId="0" borderId="21" xfId="0" applyFont="1" applyBorder="1" applyAlignment="1">
      <alignment horizontal="center" vertical="center" wrapText="1"/>
    </xf>
    <xf numFmtId="0" fontId="21" fillId="4" borderId="83" xfId="0"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14" fillId="0" borderId="8" xfId="0" applyFont="1" applyBorder="1" applyAlignment="1">
      <alignment vertical="center" wrapText="1"/>
    </xf>
    <xf numFmtId="0" fontId="21" fillId="0" borderId="47" xfId="0" applyFont="1" applyBorder="1" applyAlignment="1">
      <alignment horizontal="center" vertical="center" wrapText="1"/>
    </xf>
    <xf numFmtId="0" fontId="21" fillId="4" borderId="84" xfId="0" applyFont="1" applyFill="1" applyBorder="1" applyAlignment="1" applyProtection="1">
      <alignment horizontal="center" vertical="center" wrapText="1"/>
      <protection locked="0"/>
    </xf>
    <xf numFmtId="0" fontId="21" fillId="4" borderId="85" xfId="0" applyFont="1" applyFill="1" applyBorder="1" applyAlignment="1" applyProtection="1">
      <alignment horizontal="center" vertical="center" wrapText="1"/>
      <protection locked="0"/>
    </xf>
    <xf numFmtId="0" fontId="14" fillId="0" borderId="12" xfId="0" applyFont="1" applyBorder="1" applyAlignment="1">
      <alignment vertical="center" wrapText="1"/>
    </xf>
    <xf numFmtId="0" fontId="21" fillId="0" borderId="152" xfId="0" applyFont="1" applyBorder="1" applyAlignment="1">
      <alignment horizontal="center" vertical="center" wrapText="1"/>
    </xf>
    <xf numFmtId="0" fontId="14" fillId="0" borderId="31" xfId="0" applyFont="1" applyBorder="1" applyAlignment="1">
      <alignment vertical="center" wrapText="1"/>
    </xf>
    <xf numFmtId="0" fontId="21" fillId="0" borderId="33" xfId="0" applyFont="1" applyBorder="1" applyAlignment="1">
      <alignment horizontal="center" vertical="center" wrapText="1"/>
    </xf>
    <xf numFmtId="0" fontId="14" fillId="0" borderId="36" xfId="0" applyFont="1" applyBorder="1" applyAlignment="1">
      <alignment vertical="center" wrapText="1"/>
    </xf>
    <xf numFmtId="0" fontId="21" fillId="0" borderId="45" xfId="0" applyFont="1" applyBorder="1" applyAlignment="1">
      <alignment horizontal="center" vertical="center" wrapText="1"/>
    </xf>
    <xf numFmtId="0" fontId="14" fillId="0" borderId="29" xfId="0" applyFont="1" applyBorder="1" applyAlignment="1">
      <alignment vertical="center" wrapText="1"/>
    </xf>
    <xf numFmtId="0" fontId="21" fillId="0" borderId="50" xfId="0" applyFont="1" applyBorder="1" applyAlignment="1">
      <alignment horizontal="center" vertical="center" wrapText="1"/>
    </xf>
    <xf numFmtId="0" fontId="14" fillId="0" borderId="31" xfId="0" applyFont="1" applyBorder="1" applyAlignment="1">
      <alignment horizontal="center" vertical="center" wrapText="1"/>
    </xf>
    <xf numFmtId="0" fontId="6" fillId="4" borderId="13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36" fillId="4" borderId="82" xfId="0" applyFont="1" applyFill="1" applyBorder="1" applyAlignment="1" applyProtection="1">
      <alignment horizontal="center" vertical="center"/>
      <protection locked="0"/>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94" xfId="0" applyFont="1" applyBorder="1">
      <alignment vertical="center"/>
    </xf>
    <xf numFmtId="177" fontId="6" fillId="0" borderId="12"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12" xfId="0" applyNumberFormat="1" applyFont="1" applyBorder="1">
      <alignment vertical="center"/>
    </xf>
    <xf numFmtId="177" fontId="6" fillId="0" borderId="13" xfId="0" applyNumberFormat="1" applyFont="1" applyBorder="1">
      <alignment vertical="center"/>
    </xf>
    <xf numFmtId="177" fontId="6" fillId="0" borderId="0" xfId="0" applyNumberFormat="1" applyFont="1">
      <alignment vertical="center"/>
    </xf>
    <xf numFmtId="177" fontId="6" fillId="0" borderId="195" xfId="0" applyNumberFormat="1" applyFont="1" applyBorder="1">
      <alignment vertical="center"/>
    </xf>
    <xf numFmtId="0" fontId="6" fillId="0" borderId="192" xfId="0" applyFont="1" applyBorder="1">
      <alignment vertical="center"/>
    </xf>
    <xf numFmtId="0" fontId="6" fillId="0" borderId="15" xfId="0" applyFont="1" applyBorder="1" applyAlignment="1">
      <alignment horizontal="left" vertical="center"/>
    </xf>
    <xf numFmtId="177" fontId="6" fillId="0" borderId="19" xfId="0" applyNumberFormat="1" applyFont="1" applyBorder="1">
      <alignment vertical="center"/>
    </xf>
    <xf numFmtId="0" fontId="6" fillId="0" borderId="10" xfId="0" applyFont="1" applyBorder="1" applyAlignment="1">
      <alignment horizontal="center" vertical="center"/>
    </xf>
    <xf numFmtId="0" fontId="16" fillId="0" borderId="0" xfId="0" applyFont="1">
      <alignment vertical="center"/>
    </xf>
    <xf numFmtId="0" fontId="28" fillId="0" borderId="1" xfId="0" applyFont="1" applyBorder="1" applyAlignment="1">
      <alignment horizontal="center" vertical="center" wrapText="1"/>
    </xf>
    <xf numFmtId="0" fontId="14" fillId="6" borderId="1" xfId="0" applyFont="1" applyFill="1" applyBorder="1" applyAlignment="1">
      <alignment vertical="center" wrapText="1"/>
    </xf>
    <xf numFmtId="0" fontId="14" fillId="6" borderId="1" xfId="0" applyFont="1" applyFill="1" applyBorder="1" applyAlignment="1" applyProtection="1">
      <alignment horizontal="center" vertical="center" wrapText="1"/>
      <protection locked="0"/>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21" fillId="0" borderId="1" xfId="0" applyFont="1" applyBorder="1" applyAlignment="1" applyProtection="1">
      <alignment horizontal="center" vertical="center" wrapText="1"/>
      <protection locked="0"/>
    </xf>
    <xf numFmtId="0" fontId="6" fillId="0" borderId="209" xfId="0" applyFont="1" applyBorder="1" applyAlignment="1">
      <alignment horizontal="center" vertical="center"/>
    </xf>
    <xf numFmtId="0" fontId="6" fillId="0" borderId="209" xfId="0" applyFont="1" applyBorder="1" applyAlignment="1">
      <alignment horizontal="center" vertical="center" wrapText="1"/>
    </xf>
    <xf numFmtId="0" fontId="6" fillId="0" borderId="209" xfId="0" applyFont="1" applyBorder="1">
      <alignment vertical="center"/>
    </xf>
    <xf numFmtId="0" fontId="6" fillId="5" borderId="0" xfId="0" applyFont="1" applyFill="1" applyAlignment="1">
      <alignment vertical="top"/>
    </xf>
    <xf numFmtId="0" fontId="16" fillId="5" borderId="0" xfId="0" applyFont="1" applyFill="1">
      <alignment vertical="center"/>
    </xf>
    <xf numFmtId="0" fontId="6" fillId="5" borderId="209" xfId="0" applyFont="1" applyFill="1" applyBorder="1" applyAlignment="1">
      <alignment horizontal="center" vertical="center"/>
    </xf>
    <xf numFmtId="0" fontId="6" fillId="5" borderId="209" xfId="0" applyFont="1" applyFill="1" applyBorder="1">
      <alignment vertical="center"/>
    </xf>
    <xf numFmtId="0" fontId="6" fillId="0" borderId="0" xfId="0" applyFont="1" applyAlignment="1">
      <alignment horizontal="center" vertical="center" shrinkToFit="1"/>
    </xf>
    <xf numFmtId="0" fontId="5" fillId="0" borderId="0" xfId="0" applyFont="1" applyAlignment="1">
      <alignment horizontal="center" vertical="center"/>
    </xf>
    <xf numFmtId="49" fontId="6" fillId="0" borderId="0" xfId="0" applyNumberFormat="1" applyFont="1">
      <alignment vertical="center"/>
    </xf>
    <xf numFmtId="49" fontId="6" fillId="0" borderId="0" xfId="0" applyNumberFormat="1" applyFont="1" applyAlignment="1">
      <alignment horizontal="left" vertical="center"/>
    </xf>
    <xf numFmtId="0" fontId="5" fillId="0" borderId="110" xfId="0" applyFont="1" applyBorder="1">
      <alignment vertical="center"/>
    </xf>
    <xf numFmtId="0" fontId="5" fillId="0" borderId="107" xfId="0" applyFont="1" applyBorder="1" applyAlignment="1">
      <alignment horizontal="center" vertical="center"/>
    </xf>
    <xf numFmtId="0" fontId="5" fillId="0" borderId="105" xfId="0" applyFont="1" applyBorder="1">
      <alignment vertical="center"/>
    </xf>
    <xf numFmtId="0" fontId="5" fillId="0" borderId="74" xfId="0" applyFont="1" applyBorder="1" applyAlignment="1" applyProtection="1">
      <alignment horizontal="right" vertical="center"/>
      <protection locked="0"/>
    </xf>
    <xf numFmtId="0" fontId="14" fillId="0" borderId="0" xfId="0" applyFont="1" applyAlignment="1">
      <alignment horizontal="center" vertical="center"/>
    </xf>
    <xf numFmtId="0" fontId="40" fillId="0" borderId="0" xfId="0" applyFont="1">
      <alignment vertical="center"/>
    </xf>
    <xf numFmtId="0" fontId="27" fillId="0" borderId="0" xfId="0" applyFont="1" applyAlignment="1">
      <alignment horizontal="center" vertical="center" shrinkToFit="1"/>
    </xf>
    <xf numFmtId="0" fontId="43" fillId="0" borderId="0" xfId="0" applyFont="1">
      <alignment vertical="center"/>
    </xf>
    <xf numFmtId="0" fontId="5" fillId="0" borderId="11" xfId="0" applyFont="1" applyBorder="1" applyAlignment="1">
      <alignment horizontal="left" vertical="center"/>
    </xf>
    <xf numFmtId="0" fontId="5" fillId="4" borderId="83" xfId="0" applyFont="1" applyFill="1" applyBorder="1" applyAlignment="1" applyProtection="1">
      <alignment horizontal="left" vertical="center"/>
      <protection locked="0"/>
    </xf>
    <xf numFmtId="0" fontId="5" fillId="4" borderId="175" xfId="0" applyFont="1" applyFill="1" applyBorder="1" applyAlignment="1" applyProtection="1">
      <alignment horizontal="left" vertical="center"/>
      <protection locked="0"/>
    </xf>
    <xf numFmtId="0" fontId="5" fillId="4" borderId="120" xfId="0" applyFont="1" applyFill="1" applyBorder="1" applyAlignment="1" applyProtection="1">
      <alignment horizontal="left" vertical="center"/>
      <protection locked="0"/>
    </xf>
    <xf numFmtId="0" fontId="5" fillId="4" borderId="85" xfId="0" applyFont="1" applyFill="1" applyBorder="1" applyAlignment="1" applyProtection="1">
      <alignment horizontal="left" vertical="center"/>
      <protection locked="0"/>
    </xf>
    <xf numFmtId="0" fontId="5" fillId="4" borderId="82" xfId="0" applyFont="1" applyFill="1" applyBorder="1" applyAlignment="1" applyProtection="1">
      <alignment horizontal="left" vertical="center"/>
      <protection locked="0"/>
    </xf>
    <xf numFmtId="0" fontId="5" fillId="0" borderId="9" xfId="0" applyFont="1" applyBorder="1" applyAlignment="1">
      <alignment horizontal="left" vertical="center"/>
    </xf>
    <xf numFmtId="0" fontId="5" fillId="4" borderId="121" xfId="0" applyFont="1" applyFill="1" applyBorder="1" applyAlignment="1" applyProtection="1">
      <alignment horizontal="left" vertical="center"/>
      <protection locked="0"/>
    </xf>
    <xf numFmtId="0" fontId="5" fillId="0" borderId="10" xfId="0" applyFont="1" applyBorder="1">
      <alignment vertical="center"/>
    </xf>
    <xf numFmtId="0" fontId="5" fillId="0" borderId="6" xfId="0" applyFont="1" applyBorder="1" applyAlignment="1">
      <alignment horizontal="left" vertical="center"/>
    </xf>
    <xf numFmtId="0" fontId="5" fillId="5" borderId="0" xfId="0" applyFont="1" applyFill="1">
      <alignment vertical="center"/>
    </xf>
    <xf numFmtId="0" fontId="5" fillId="5" borderId="0" xfId="0" applyFont="1" applyFill="1" applyAlignment="1">
      <alignment horizontal="center" vertical="center"/>
    </xf>
    <xf numFmtId="0" fontId="5" fillId="5" borderId="0" xfId="0" applyFont="1" applyFill="1" applyAlignment="1" applyProtection="1">
      <alignment horizontal="left" vertical="center"/>
      <protection locked="0"/>
    </xf>
    <xf numFmtId="0" fontId="6" fillId="0" borderId="105" xfId="0" applyFont="1" applyBorder="1">
      <alignment vertical="center"/>
    </xf>
    <xf numFmtId="0" fontId="5" fillId="5" borderId="0" xfId="0" applyFont="1" applyFill="1" applyAlignment="1" applyProtection="1">
      <alignment horizontal="center" vertical="center"/>
      <protection locked="0"/>
    </xf>
    <xf numFmtId="0" fontId="5" fillId="0" borderId="74" xfId="0" applyFont="1" applyBorder="1">
      <alignment vertical="center"/>
    </xf>
    <xf numFmtId="0" fontId="5" fillId="0" borderId="111" xfId="0" applyFont="1" applyBorder="1">
      <alignment vertical="center"/>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10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0"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5" fillId="5" borderId="0" xfId="0" applyFont="1" applyFill="1" applyAlignment="1" applyProtection="1">
      <alignment vertical="center" wrapText="1"/>
      <protection locked="0"/>
    </xf>
    <xf numFmtId="0" fontId="6" fillId="5" borderId="0" xfId="0" applyFont="1" applyFill="1" applyAlignment="1" applyProtection="1">
      <alignment horizontal="left" vertical="center"/>
      <protection locked="0"/>
    </xf>
    <xf numFmtId="0" fontId="5" fillId="0" borderId="74" xfId="0" applyFont="1" applyBorder="1" applyAlignment="1" applyProtection="1">
      <alignment horizontal="center" vertical="center"/>
      <protection locked="0"/>
    </xf>
    <xf numFmtId="0" fontId="5" fillId="0" borderId="6" xfId="0" applyFont="1" applyBorder="1" applyAlignment="1"/>
    <xf numFmtId="0" fontId="5" fillId="0" borderId="7" xfId="0" applyFont="1" applyBorder="1" applyAlignment="1"/>
    <xf numFmtId="0" fontId="5" fillId="0" borderId="1" xfId="0" applyFont="1" applyBorder="1" applyAlignment="1"/>
    <xf numFmtId="0" fontId="5" fillId="0" borderId="1" xfId="0" applyFont="1" applyBorder="1" applyAlignment="1">
      <alignment vertical="top"/>
    </xf>
    <xf numFmtId="0" fontId="5" fillId="0" borderId="12" xfId="0" applyFont="1" applyBorder="1">
      <alignment vertical="center"/>
    </xf>
    <xf numFmtId="0" fontId="5" fillId="0" borderId="1" xfId="0" applyFont="1" applyBorder="1">
      <alignment vertical="center"/>
    </xf>
    <xf numFmtId="0" fontId="35" fillId="0" borderId="0" xfId="0" applyFont="1">
      <alignment vertical="center"/>
    </xf>
    <xf numFmtId="0" fontId="6" fillId="4" borderId="120" xfId="0" applyFont="1" applyFill="1" applyBorder="1" applyAlignment="1" applyProtection="1">
      <alignment horizontal="center" vertical="center"/>
      <protection locked="0"/>
    </xf>
    <xf numFmtId="0" fontId="14" fillId="0" borderId="62" xfId="0" applyFont="1" applyBorder="1" applyAlignment="1">
      <alignment horizontal="center" vertical="center" textRotation="255"/>
    </xf>
    <xf numFmtId="0" fontId="21" fillId="4" borderId="87" xfId="0" applyFont="1" applyFill="1" applyBorder="1" applyAlignment="1" applyProtection="1">
      <alignment horizontal="center" vertical="center" wrapText="1"/>
      <protection locked="0"/>
    </xf>
    <xf numFmtId="0" fontId="21" fillId="4" borderId="90" xfId="0" applyFont="1" applyFill="1" applyBorder="1" applyAlignment="1" applyProtection="1">
      <alignment horizontal="center" vertical="center" wrapText="1"/>
      <protection locked="0"/>
    </xf>
    <xf numFmtId="0" fontId="21" fillId="4" borderId="93" xfId="0" applyFont="1" applyFill="1" applyBorder="1" applyAlignment="1" applyProtection="1">
      <alignment horizontal="center" vertical="center" wrapText="1"/>
      <protection locked="0"/>
    </xf>
    <xf numFmtId="0" fontId="5" fillId="0" borderId="0" xfId="0" applyFont="1" applyAlignment="1">
      <alignment horizontal="center"/>
    </xf>
    <xf numFmtId="49" fontId="6" fillId="0" borderId="209" xfId="0" applyNumberFormat="1" applyFont="1" applyBorder="1" applyAlignment="1">
      <alignment horizontal="right" vertical="center"/>
    </xf>
    <xf numFmtId="0" fontId="6" fillId="0" borderId="107" xfId="0" applyFont="1" applyBorder="1" applyAlignment="1">
      <alignment horizontal="left" vertical="center"/>
    </xf>
    <xf numFmtId="0" fontId="5" fillId="5" borderId="105" xfId="0" applyFont="1" applyFill="1" applyBorder="1" applyAlignment="1">
      <alignment horizontal="left" vertical="center"/>
    </xf>
    <xf numFmtId="0" fontId="14" fillId="4" borderId="114" xfId="0" applyFont="1" applyFill="1" applyBorder="1" applyAlignment="1">
      <alignment horizontal="center" vertical="center" wrapText="1"/>
    </xf>
    <xf numFmtId="0" fontId="14" fillId="4" borderId="125" xfId="0" applyFont="1" applyFill="1" applyBorder="1" applyAlignment="1">
      <alignment horizontal="center" vertical="center" wrapText="1"/>
    </xf>
    <xf numFmtId="0" fontId="14" fillId="4" borderId="117" xfId="0" applyFont="1" applyFill="1" applyBorder="1" applyAlignment="1">
      <alignment horizontal="center" vertical="center" wrapText="1"/>
    </xf>
    <xf numFmtId="0" fontId="5" fillId="0" borderId="0" xfId="0" applyFont="1" applyAlignment="1">
      <alignment horizontal="left" vertical="top"/>
    </xf>
    <xf numFmtId="0" fontId="16"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right" vertical="center"/>
    </xf>
    <xf numFmtId="0" fontId="5" fillId="5" borderId="0" xfId="0" applyFont="1" applyFill="1" applyAlignment="1">
      <alignment horizontal="left" vertical="center"/>
    </xf>
    <xf numFmtId="0" fontId="5" fillId="0" borderId="158"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pplyProtection="1">
      <alignment horizontal="center" vertical="center"/>
      <protection locked="0"/>
    </xf>
    <xf numFmtId="0" fontId="5" fillId="0" borderId="105" xfId="0" applyFont="1" applyBorder="1" applyAlignment="1">
      <alignment horizontal="left" vertical="center"/>
    </xf>
    <xf numFmtId="0" fontId="5" fillId="0" borderId="86" xfId="0" applyFont="1" applyBorder="1" applyAlignment="1">
      <alignment horizontal="center" vertical="center"/>
    </xf>
    <xf numFmtId="0" fontId="42" fillId="0" borderId="0" xfId="0" applyFont="1">
      <alignment vertical="center"/>
    </xf>
    <xf numFmtId="0" fontId="5" fillId="0" borderId="0" xfId="0" applyFont="1" applyAlignment="1">
      <alignment horizontal="center" vertical="center" shrinkToFit="1"/>
    </xf>
    <xf numFmtId="0" fontId="5" fillId="0" borderId="0" xfId="0" applyFont="1" applyAlignment="1">
      <alignment horizontal="left" vertical="top" wrapText="1"/>
    </xf>
    <xf numFmtId="0" fontId="19" fillId="0" borderId="0" xfId="0" applyFont="1">
      <alignment vertical="center"/>
    </xf>
    <xf numFmtId="0" fontId="6" fillId="0" borderId="2" xfId="0" applyFont="1" applyBorder="1">
      <alignment vertical="center"/>
    </xf>
    <xf numFmtId="0" fontId="6" fillId="5" borderId="0" xfId="0" applyFont="1" applyFill="1" applyAlignment="1" applyProtection="1">
      <alignment horizontal="left" vertical="center" wrapText="1"/>
      <protection locked="0"/>
    </xf>
    <xf numFmtId="0" fontId="6" fillId="5" borderId="0" xfId="0" applyFont="1" applyFill="1" applyAlignment="1">
      <alignment horizontal="left" vertical="center"/>
    </xf>
    <xf numFmtId="0" fontId="6" fillId="4" borderId="89" xfId="0" applyFont="1" applyFill="1" applyBorder="1" applyAlignment="1">
      <alignment horizontal="center" vertical="center"/>
    </xf>
    <xf numFmtId="0" fontId="5" fillId="4" borderId="89" xfId="0" applyFont="1" applyFill="1" applyBorder="1">
      <alignment vertical="center"/>
    </xf>
    <xf numFmtId="0" fontId="6" fillId="4" borderId="237" xfId="0" applyFont="1" applyFill="1" applyBorder="1" applyAlignment="1">
      <alignment horizontal="center" vertical="center" wrapText="1"/>
    </xf>
    <xf numFmtId="0" fontId="6" fillId="4" borderId="239" xfId="0" applyFont="1" applyFill="1" applyBorder="1" applyAlignment="1">
      <alignment horizontal="center" vertical="center" wrapText="1"/>
    </xf>
    <xf numFmtId="0" fontId="6" fillId="4" borderId="238" xfId="0" applyFont="1" applyFill="1" applyBorder="1" applyAlignment="1">
      <alignment horizontal="left" vertical="center"/>
    </xf>
    <xf numFmtId="0" fontId="6" fillId="4" borderId="238" xfId="0" applyFont="1" applyFill="1" applyBorder="1" applyAlignment="1">
      <alignment horizontal="left" vertical="center" wrapText="1"/>
    </xf>
    <xf numFmtId="0" fontId="6" fillId="4" borderId="240" xfId="0" applyFont="1" applyFill="1" applyBorder="1" applyAlignment="1">
      <alignment horizontal="center" vertical="center"/>
    </xf>
    <xf numFmtId="0" fontId="6" fillId="4" borderId="8" xfId="0" applyFont="1" applyFill="1" applyBorder="1" applyAlignment="1">
      <alignment horizontal="center" vertical="center" wrapText="1"/>
    </xf>
    <xf numFmtId="0" fontId="16" fillId="4" borderId="8" xfId="0" applyFont="1" applyFill="1" applyBorder="1" applyAlignment="1">
      <alignment vertical="center" wrapText="1"/>
    </xf>
    <xf numFmtId="0" fontId="6" fillId="4" borderId="243" xfId="0" applyFont="1" applyFill="1" applyBorder="1" applyAlignment="1">
      <alignment horizontal="center" vertical="center" wrapText="1"/>
    </xf>
    <xf numFmtId="0" fontId="6" fillId="4" borderId="7" xfId="0" applyFont="1" applyFill="1" applyBorder="1" applyAlignment="1">
      <alignment horizontal="left" vertical="center"/>
    </xf>
    <xf numFmtId="0" fontId="6" fillId="4" borderId="7" xfId="0" applyFont="1" applyFill="1" applyBorder="1" applyAlignment="1">
      <alignment horizontal="left" vertical="center" wrapText="1"/>
    </xf>
    <xf numFmtId="0" fontId="6" fillId="4" borderId="244" xfId="0" applyFont="1" applyFill="1" applyBorder="1" applyAlignment="1">
      <alignment horizontal="center" vertical="center"/>
    </xf>
    <xf numFmtId="0" fontId="6" fillId="4" borderId="8"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11" xfId="0" applyFont="1" applyFill="1" applyBorder="1" applyAlignment="1">
      <alignment vertical="center" wrapText="1"/>
    </xf>
    <xf numFmtId="0" fontId="6" fillId="4" borderId="248" xfId="0" applyFont="1" applyFill="1" applyBorder="1" applyAlignment="1">
      <alignment horizontal="center" vertical="center" wrapText="1"/>
    </xf>
    <xf numFmtId="0" fontId="6" fillId="4" borderId="249" xfId="0" applyFont="1" applyFill="1" applyBorder="1" applyAlignment="1">
      <alignment horizontal="center" vertical="center" wrapText="1"/>
    </xf>
    <xf numFmtId="0" fontId="6" fillId="4" borderId="250" xfId="0" applyFont="1" applyFill="1" applyBorder="1" applyAlignment="1">
      <alignment horizontal="left" vertical="center"/>
    </xf>
    <xf numFmtId="0" fontId="6" fillId="4" borderId="250" xfId="0" applyFont="1" applyFill="1" applyBorder="1" applyAlignment="1">
      <alignment horizontal="left" vertical="center" wrapText="1"/>
    </xf>
    <xf numFmtId="0" fontId="6" fillId="4" borderId="251" xfId="0" applyFont="1" applyFill="1" applyBorder="1" applyAlignment="1">
      <alignment horizontal="center" vertical="center"/>
    </xf>
    <xf numFmtId="0" fontId="6" fillId="0" borderId="1" xfId="0" applyFont="1" applyBorder="1" applyAlignment="1">
      <alignment horizontal="left" vertical="center"/>
    </xf>
    <xf numFmtId="0" fontId="49" fillId="0" borderId="0" xfId="0" applyFont="1" applyAlignment="1">
      <alignment horizontal="left" vertical="center" wrapText="1"/>
    </xf>
    <xf numFmtId="0" fontId="5" fillId="0" borderId="0" xfId="0" applyFont="1" applyAlignment="1">
      <alignment horizontal="left" vertical="center" shrinkToFit="1"/>
    </xf>
    <xf numFmtId="0" fontId="49" fillId="0" borderId="0" xfId="0" applyFont="1" applyAlignment="1">
      <alignment horizontal="left" vertical="center"/>
    </xf>
    <xf numFmtId="0" fontId="6" fillId="0" borderId="74" xfId="0" applyFont="1" applyBorder="1" applyAlignment="1" applyProtection="1">
      <alignment horizontal="center" vertical="center"/>
      <protection locked="0"/>
    </xf>
    <xf numFmtId="0" fontId="6" fillId="0" borderId="5" xfId="0" applyFont="1" applyBorder="1" applyAlignment="1">
      <alignment horizontal="center" vertical="center" textRotation="255" shrinkToFit="1"/>
    </xf>
    <xf numFmtId="0" fontId="6" fillId="0" borderId="109" xfId="0" applyFont="1" applyBorder="1">
      <alignment vertical="center"/>
    </xf>
    <xf numFmtId="0" fontId="49" fillId="0" borderId="0" xfId="0" applyFont="1" applyAlignment="1">
      <alignment vertical="center" wrapText="1"/>
    </xf>
    <xf numFmtId="0" fontId="51" fillId="0" borderId="0" xfId="0" applyFont="1" applyAlignment="1">
      <alignment horizontal="left" vertical="center" wrapText="1"/>
    </xf>
    <xf numFmtId="0" fontId="51" fillId="0" borderId="0" xfId="0" applyFont="1" applyAlignment="1">
      <alignment vertical="center" wrapText="1"/>
    </xf>
    <xf numFmtId="0" fontId="5" fillId="0" borderId="0" xfId="0" applyFont="1" applyAlignment="1" applyProtection="1">
      <alignment horizontal="left" vertical="center"/>
      <protection locked="0"/>
    </xf>
    <xf numFmtId="0" fontId="16" fillId="0" borderId="15" xfId="0" applyFont="1" applyBorder="1" applyAlignment="1">
      <alignment vertical="center" wrapText="1"/>
    </xf>
    <xf numFmtId="0" fontId="16" fillId="0" borderId="19" xfId="0" applyFont="1" applyBorder="1" applyAlignment="1">
      <alignment vertical="center" wrapText="1"/>
    </xf>
    <xf numFmtId="0" fontId="6" fillId="0" borderId="263" xfId="0" applyFont="1" applyBorder="1" applyAlignment="1">
      <alignment horizontal="center" vertical="center"/>
    </xf>
    <xf numFmtId="0" fontId="6" fillId="0" borderId="264" xfId="0" applyFont="1" applyBorder="1" applyAlignment="1">
      <alignment horizontal="center" vertical="center"/>
    </xf>
    <xf numFmtId="0" fontId="6" fillId="0" borderId="265" xfId="0" applyFont="1" applyBorder="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3" xfId="0" applyFont="1" applyBorder="1" applyAlignment="1">
      <alignment horizontal="left" vertical="center" wrapText="1"/>
    </xf>
    <xf numFmtId="0" fontId="6" fillId="0" borderId="67" xfId="0" applyFont="1" applyBorder="1" applyAlignment="1">
      <alignment horizontal="center" vertical="center"/>
    </xf>
    <xf numFmtId="0" fontId="48" fillId="0" borderId="0" xfId="0" applyFont="1" applyAlignment="1">
      <alignment vertical="center" wrapText="1"/>
    </xf>
    <xf numFmtId="0" fontId="6" fillId="0" borderId="6" xfId="0" applyFont="1" applyBorder="1" applyAlignment="1">
      <alignment horizontal="left" vertical="top" wrapText="1"/>
    </xf>
    <xf numFmtId="0" fontId="6" fillId="0" borderId="49" xfId="0" applyFont="1" applyBorder="1" applyAlignment="1">
      <alignment horizontal="left" vertical="top" wrapText="1"/>
    </xf>
    <xf numFmtId="0" fontId="48" fillId="0" borderId="0" xfId="0" applyFont="1" applyAlignment="1">
      <alignment horizontal="left" vertical="center"/>
    </xf>
    <xf numFmtId="0" fontId="6" fillId="0" borderId="49" xfId="0" applyFont="1" applyBorder="1" applyAlignment="1">
      <alignment vertical="center" wrapText="1"/>
    </xf>
    <xf numFmtId="0" fontId="6" fillId="0" borderId="6" xfId="0" applyFont="1" applyBorder="1" applyAlignment="1">
      <alignment vertical="top" wrapText="1"/>
    </xf>
    <xf numFmtId="0" fontId="6" fillId="0" borderId="49" xfId="0" applyFont="1" applyBorder="1" applyAlignment="1">
      <alignment vertical="top"/>
    </xf>
    <xf numFmtId="0" fontId="48" fillId="0" borderId="0" xfId="0" applyFont="1" applyAlignment="1">
      <alignment vertical="top" wrapText="1"/>
    </xf>
    <xf numFmtId="0" fontId="6" fillId="0" borderId="0" xfId="0" applyFont="1" applyAlignment="1">
      <alignment vertical="top"/>
    </xf>
    <xf numFmtId="0" fontId="6" fillId="0" borderId="47" xfId="0" applyFont="1" applyBorder="1" applyAlignment="1">
      <alignment vertical="center" wrapText="1"/>
    </xf>
    <xf numFmtId="0" fontId="6" fillId="0" borderId="49" xfId="0" applyFont="1" applyBorder="1" applyAlignment="1">
      <alignment horizontal="center" vertical="center"/>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152" xfId="0" applyFont="1" applyBorder="1" applyAlignment="1">
      <alignment vertical="top"/>
    </xf>
    <xf numFmtId="0" fontId="6" fillId="0" borderId="53" xfId="0" applyFont="1" applyBorder="1" applyAlignment="1">
      <alignment vertical="center" wrapText="1"/>
    </xf>
    <xf numFmtId="0" fontId="6" fillId="0" borderId="54" xfId="0" applyFont="1" applyBorder="1" applyAlignment="1">
      <alignment horizontal="center" vertical="center"/>
    </xf>
    <xf numFmtId="0" fontId="24" fillId="0" borderId="0" xfId="0" applyFont="1" applyAlignment="1">
      <alignment horizontal="right" vertical="center"/>
    </xf>
    <xf numFmtId="0" fontId="53" fillId="0" borderId="0" xfId="0" applyFont="1" applyAlignment="1" applyProtection="1">
      <alignment horizontal="center" vertical="center"/>
      <protection locked="0"/>
    </xf>
    <xf numFmtId="0" fontId="14" fillId="0" borderId="105" xfId="0" applyFont="1" applyBorder="1" applyAlignment="1">
      <alignment horizontal="left" vertical="center"/>
    </xf>
    <xf numFmtId="0" fontId="6" fillId="4" borderId="82" xfId="0" applyFont="1" applyFill="1" applyBorder="1" applyAlignment="1" applyProtection="1">
      <alignment horizontal="left" vertical="center"/>
      <protection locked="0"/>
    </xf>
    <xf numFmtId="0" fontId="6" fillId="0" borderId="86" xfId="0" applyFont="1" applyBorder="1">
      <alignment vertical="center"/>
    </xf>
    <xf numFmtId="0" fontId="44" fillId="0" borderId="0" xfId="0" applyFont="1" applyAlignment="1">
      <alignment horizontal="left" vertical="center"/>
    </xf>
    <xf numFmtId="0" fontId="16" fillId="0" borderId="1" xfId="0" applyFont="1" applyBorder="1">
      <alignment vertical="center"/>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6" fillId="0" borderId="1" xfId="0" applyFont="1" applyBorder="1">
      <alignment vertical="center"/>
    </xf>
    <xf numFmtId="0" fontId="6" fillId="0" borderId="270" xfId="0" applyFont="1" applyBorder="1" applyAlignment="1">
      <alignment horizontal="center" vertical="center"/>
    </xf>
    <xf numFmtId="0" fontId="6" fillId="0" borderId="47" xfId="0" applyFont="1" applyBorder="1" applyAlignment="1">
      <alignment horizontal="center" vertical="center"/>
    </xf>
    <xf numFmtId="0" fontId="6" fillId="0" borderId="271" xfId="0" applyFont="1" applyBorder="1">
      <alignment vertical="center"/>
    </xf>
    <xf numFmtId="0" fontId="6" fillId="0" borderId="272" xfId="0" applyFont="1" applyBorder="1">
      <alignment vertical="center"/>
    </xf>
    <xf numFmtId="0" fontId="6" fillId="0" borderId="273" xfId="0" applyFont="1" applyBorder="1">
      <alignment vertical="center"/>
    </xf>
    <xf numFmtId="0" fontId="6" fillId="0" borderId="270" xfId="0" applyFont="1" applyBorder="1">
      <alignment vertical="center"/>
    </xf>
    <xf numFmtId="0" fontId="6" fillId="0" borderId="47" xfId="0" applyFont="1" applyBorder="1">
      <alignment vertical="center"/>
    </xf>
    <xf numFmtId="0" fontId="6" fillId="0" borderId="274" xfId="0" applyFont="1" applyBorder="1">
      <alignment vertical="center"/>
    </xf>
    <xf numFmtId="0" fontId="6" fillId="0" borderId="275" xfId="0" applyFont="1" applyBorder="1">
      <alignment vertical="center"/>
    </xf>
    <xf numFmtId="0" fontId="6" fillId="0" borderId="276" xfId="0" applyFont="1" applyBorder="1">
      <alignment vertical="center"/>
    </xf>
    <xf numFmtId="0" fontId="6" fillId="0" borderId="277" xfId="0" applyFont="1" applyBorder="1">
      <alignment vertical="center"/>
    </xf>
    <xf numFmtId="0" fontId="6" fillId="0" borderId="50" xfId="0" applyFont="1" applyBorder="1">
      <alignment vertical="center"/>
    </xf>
    <xf numFmtId="0" fontId="25" fillId="4" borderId="90" xfId="0" applyFont="1" applyFill="1" applyBorder="1" applyProtection="1">
      <alignment vertical="center"/>
      <protection locked="0"/>
    </xf>
    <xf numFmtId="0" fontId="25" fillId="4" borderId="91" xfId="0" applyFont="1" applyFill="1" applyBorder="1" applyProtection="1">
      <alignment vertical="center"/>
      <protection locked="0"/>
    </xf>
    <xf numFmtId="0" fontId="25" fillId="4" borderId="92" xfId="0" applyFont="1" applyFill="1" applyBorder="1" applyProtection="1">
      <alignment vertical="center"/>
      <protection locked="0"/>
    </xf>
    <xf numFmtId="0" fontId="25" fillId="4" borderId="87" xfId="0" applyFont="1" applyFill="1" applyBorder="1" applyProtection="1">
      <alignment vertical="center"/>
      <protection locked="0"/>
    </xf>
    <xf numFmtId="0" fontId="25" fillId="4" borderId="88" xfId="0" applyFont="1" applyFill="1" applyBorder="1" applyProtection="1">
      <alignment vertical="center"/>
      <protection locked="0"/>
    </xf>
    <xf numFmtId="0" fontId="25" fillId="4" borderId="89" xfId="0" applyFont="1" applyFill="1" applyBorder="1" applyProtection="1">
      <alignment vertical="center"/>
      <protection locked="0"/>
    </xf>
    <xf numFmtId="0" fontId="52" fillId="0" borderId="0" xfId="0" applyFont="1" applyAlignment="1">
      <alignment horizontal="center" vertical="center"/>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59" xfId="0" applyFont="1" applyBorder="1" applyAlignment="1">
      <alignment horizontal="left" vertical="center" wrapText="1" shrinkToFit="1"/>
    </xf>
    <xf numFmtId="0" fontId="25" fillId="4" borderId="93" xfId="0" applyFont="1" applyFill="1" applyBorder="1" applyProtection="1">
      <alignment vertical="center"/>
      <protection locked="0"/>
    </xf>
    <xf numFmtId="0" fontId="25" fillId="4" borderId="94" xfId="0" applyFont="1" applyFill="1" applyBorder="1" applyProtection="1">
      <alignment vertical="center"/>
      <protection locked="0"/>
    </xf>
    <xf numFmtId="0" fontId="25" fillId="4" borderId="95" xfId="0" applyFont="1" applyFill="1" applyBorder="1" applyProtection="1">
      <alignment vertical="center"/>
      <protection locked="0"/>
    </xf>
    <xf numFmtId="0" fontId="6" fillId="0" borderId="6" xfId="0" applyFont="1" applyBorder="1" applyAlignment="1">
      <alignment vertical="center" wrapText="1"/>
    </xf>
    <xf numFmtId="0" fontId="6" fillId="0" borderId="8" xfId="0" applyFont="1" applyBorder="1">
      <alignment vertical="center"/>
    </xf>
    <xf numFmtId="0" fontId="6" fillId="0" borderId="136" xfId="0" applyFont="1" applyBorder="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4" borderId="123" xfId="0" applyFont="1" applyFill="1" applyBorder="1" applyAlignment="1">
      <alignment horizontal="center" vertical="center"/>
    </xf>
    <xf numFmtId="0" fontId="6" fillId="4" borderId="124" xfId="0" applyFont="1" applyFill="1" applyBorder="1" applyAlignment="1">
      <alignment horizontal="center" vertical="center"/>
    </xf>
    <xf numFmtId="0" fontId="6" fillId="4" borderId="125" xfId="0" applyFont="1" applyFill="1" applyBorder="1" applyAlignment="1">
      <alignment horizontal="center" vertical="center"/>
    </xf>
    <xf numFmtId="0" fontId="6" fillId="4" borderId="256" xfId="0" applyFont="1" applyFill="1" applyBorder="1" applyAlignment="1">
      <alignment horizontal="center" vertical="center"/>
    </xf>
    <xf numFmtId="0" fontId="6" fillId="4" borderId="76" xfId="0" applyFont="1" applyFill="1" applyBorder="1" applyAlignment="1" applyProtection="1">
      <alignment horizontal="center" vertical="center"/>
      <protection locked="0"/>
    </xf>
    <xf numFmtId="0" fontId="6" fillId="4" borderId="77"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14" fillId="0" borderId="0" xfId="0" applyFont="1">
      <alignment vertical="center"/>
    </xf>
    <xf numFmtId="0" fontId="5" fillId="0" borderId="107" xfId="0" applyFont="1" applyBorder="1" applyAlignment="1">
      <alignment horizontal="left" vertical="top" wrapText="1"/>
    </xf>
    <xf numFmtId="0" fontId="6" fillId="0" borderId="0" xfId="0" applyFont="1" applyAlignment="1">
      <alignment horizontal="left" vertical="top" wrapText="1"/>
    </xf>
    <xf numFmtId="0" fontId="5" fillId="4" borderId="76" xfId="0" applyFont="1" applyFill="1" applyBorder="1" applyAlignment="1" applyProtection="1">
      <alignment horizontal="center" vertical="center"/>
      <protection locked="0"/>
    </xf>
    <xf numFmtId="0" fontId="5" fillId="4" borderId="77" xfId="0" applyFont="1" applyFill="1" applyBorder="1" applyAlignment="1" applyProtection="1">
      <alignment horizontal="center" vertical="center"/>
      <protection locked="0"/>
    </xf>
    <xf numFmtId="0" fontId="5" fillId="4" borderId="78" xfId="0" applyFont="1" applyFill="1" applyBorder="1" applyAlignment="1" applyProtection="1">
      <alignment horizontal="center" vertical="center"/>
      <protection locked="0"/>
    </xf>
    <xf numFmtId="0" fontId="5" fillId="0" borderId="0" xfId="0" applyFont="1" applyAlignment="1">
      <alignment horizontal="left" vertical="top"/>
    </xf>
    <xf numFmtId="0" fontId="6" fillId="4" borderId="135" xfId="0" applyFont="1" applyFill="1" applyBorder="1" applyAlignment="1">
      <alignment horizontal="center" vertical="center"/>
    </xf>
    <xf numFmtId="0" fontId="6" fillId="4" borderId="132" xfId="0" applyFont="1" applyFill="1" applyBorder="1" applyAlignment="1">
      <alignment horizontal="center" vertical="center"/>
    </xf>
    <xf numFmtId="0" fontId="6" fillId="4" borderId="255" xfId="0" applyFont="1" applyFill="1" applyBorder="1" applyAlignment="1">
      <alignment horizontal="center" vertical="center"/>
    </xf>
    <xf numFmtId="0" fontId="6" fillId="0" borderId="3" xfId="0" applyFont="1" applyBorder="1" applyAlignment="1">
      <alignment horizontal="center" vertical="top"/>
    </xf>
    <xf numFmtId="0" fontId="6" fillId="0" borderId="3" xfId="0" applyFont="1" applyBorder="1" applyAlignment="1">
      <alignment horizontal="center"/>
    </xf>
    <xf numFmtId="0" fontId="6" fillId="4" borderId="113" xfId="0" applyFont="1" applyFill="1" applyBorder="1" applyAlignment="1">
      <alignment horizontal="center" vertical="center"/>
    </xf>
    <xf numFmtId="0" fontId="48" fillId="0" borderId="0" xfId="0" applyFont="1" applyAlignment="1">
      <alignment horizontal="left" vertical="top" wrapText="1"/>
    </xf>
    <xf numFmtId="0" fontId="26" fillId="0" borderId="0" xfId="0" applyFont="1" applyAlignment="1">
      <alignment horizontal="left" vertical="top" wrapText="1"/>
    </xf>
    <xf numFmtId="0" fontId="6" fillId="4" borderId="241" xfId="0" applyFont="1" applyFill="1" applyBorder="1" applyAlignment="1" applyProtection="1">
      <alignment horizontal="center" vertical="center"/>
      <protection locked="0"/>
    </xf>
    <xf numFmtId="0" fontId="6" fillId="4" borderId="91" xfId="0" applyFont="1" applyFill="1" applyBorder="1" applyAlignment="1" applyProtection="1">
      <alignment horizontal="center" vertical="center"/>
      <protection locked="0"/>
    </xf>
    <xf numFmtId="0" fontId="6" fillId="4" borderId="208" xfId="0" applyFont="1" applyFill="1" applyBorder="1" applyAlignment="1" applyProtection="1">
      <alignment horizontal="center" vertical="center"/>
      <protection locked="0"/>
    </xf>
    <xf numFmtId="178" fontId="6" fillId="4" borderId="241" xfId="0" applyNumberFormat="1" applyFont="1" applyFill="1" applyBorder="1" applyAlignment="1" applyProtection="1">
      <alignment horizontal="center"/>
      <protection locked="0"/>
    </xf>
    <xf numFmtId="178" fontId="6" fillId="4" borderId="91" xfId="0" applyNumberFormat="1" applyFont="1" applyFill="1" applyBorder="1" applyAlignment="1" applyProtection="1">
      <alignment horizontal="center"/>
      <protection locked="0"/>
    </xf>
    <xf numFmtId="0" fontId="16" fillId="4"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5" fillId="4" borderId="99" xfId="0" applyFont="1" applyFill="1" applyBorder="1" applyAlignment="1" applyProtection="1">
      <alignment horizontal="center" vertical="center"/>
      <protection locked="0"/>
    </xf>
    <xf numFmtId="0" fontId="5" fillId="4" borderId="100" xfId="0" applyFont="1" applyFill="1" applyBorder="1" applyAlignment="1" applyProtection="1">
      <alignment horizontal="center" vertical="center"/>
      <protection locked="0"/>
    </xf>
    <xf numFmtId="0" fontId="5" fillId="4" borderId="101" xfId="0" applyFont="1" applyFill="1" applyBorder="1" applyAlignment="1" applyProtection="1">
      <alignment horizontal="center" vertical="center"/>
      <protection locked="0"/>
    </xf>
    <xf numFmtId="0" fontId="5" fillId="4" borderId="206" xfId="0" applyFont="1" applyFill="1" applyBorder="1" applyAlignment="1" applyProtection="1">
      <alignment horizontal="center" vertical="center" wrapText="1"/>
      <protection locked="0"/>
    </xf>
    <xf numFmtId="0" fontId="5" fillId="4" borderId="124" xfId="0" applyFont="1" applyFill="1" applyBorder="1" applyAlignment="1" applyProtection="1">
      <alignment horizontal="center" vertical="center" wrapText="1"/>
      <protection locked="0"/>
    </xf>
    <xf numFmtId="0" fontId="5" fillId="4" borderId="220" xfId="0" applyFont="1" applyFill="1" applyBorder="1" applyAlignment="1" applyProtection="1">
      <alignment horizontal="center" vertical="center" wrapText="1"/>
      <protection locked="0"/>
    </xf>
    <xf numFmtId="0" fontId="5" fillId="4" borderId="116" xfId="0" applyFont="1" applyFill="1" applyBorder="1" applyAlignment="1" applyProtection="1">
      <alignment horizontal="center" vertical="center" wrapText="1"/>
      <protection locked="0"/>
    </xf>
    <xf numFmtId="0" fontId="5" fillId="4" borderId="74" xfId="0" applyFont="1" applyFill="1" applyBorder="1" applyAlignment="1" applyProtection="1">
      <alignment horizontal="center" vertical="center" wrapText="1"/>
      <protection locked="0"/>
    </xf>
    <xf numFmtId="0" fontId="5" fillId="4" borderId="161" xfId="0" applyFont="1" applyFill="1" applyBorder="1" applyAlignment="1" applyProtection="1">
      <alignment horizontal="center" vertical="center" wrapText="1"/>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4" borderId="102"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104" xfId="0" applyFont="1" applyFill="1" applyBorder="1" applyAlignment="1" applyProtection="1">
      <alignment horizontal="center" vertical="center"/>
      <protection locked="0"/>
    </xf>
    <xf numFmtId="0" fontId="5" fillId="0" borderId="0" xfId="0" applyFont="1" applyAlignment="1">
      <alignment vertical="center" wrapText="1"/>
    </xf>
    <xf numFmtId="0" fontId="6" fillId="0" borderId="0" xfId="0" applyFont="1">
      <alignment vertical="center"/>
    </xf>
    <xf numFmtId="0" fontId="6" fillId="4" borderId="0" xfId="0" applyFont="1" applyFill="1" applyAlignment="1" applyProtection="1">
      <alignment horizontal="center" vertical="center"/>
      <protection locked="0"/>
    </xf>
    <xf numFmtId="0" fontId="6" fillId="4" borderId="242"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4" borderId="96" xfId="0" applyFont="1" applyFill="1" applyBorder="1" applyAlignment="1" applyProtection="1">
      <alignment horizontal="center" vertical="center"/>
      <protection locked="0"/>
    </xf>
    <xf numFmtId="0" fontId="5" fillId="4" borderId="97"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0" borderId="0" xfId="0" applyFont="1">
      <alignment vertical="center"/>
    </xf>
    <xf numFmtId="0" fontId="5" fillId="4" borderId="93" xfId="0" applyFont="1" applyFill="1" applyBorder="1" applyAlignment="1" applyProtection="1">
      <alignment horizontal="center" vertical="center"/>
      <protection locked="0"/>
    </xf>
    <xf numFmtId="0" fontId="5" fillId="4" borderId="94" xfId="0" applyFont="1" applyFill="1" applyBorder="1" applyAlignment="1" applyProtection="1">
      <alignment horizontal="center" vertical="center"/>
      <protection locked="0"/>
    </xf>
    <xf numFmtId="0" fontId="5" fillId="4" borderId="9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5" fillId="4" borderId="138" xfId="0" applyFont="1" applyFill="1" applyBorder="1" applyAlignment="1" applyProtection="1">
      <alignment horizontal="center" vertical="center" wrapText="1"/>
      <protection locked="0"/>
    </xf>
    <xf numFmtId="0" fontId="5" fillId="4" borderId="139" xfId="0"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5" fillId="0" borderId="8" xfId="0" applyFont="1" applyBorder="1" applyAlignment="1">
      <alignment horizontal="center" vertical="center"/>
    </xf>
    <xf numFmtId="0" fontId="5" fillId="0" borderId="106" xfId="0" applyFont="1" applyBorder="1" applyAlignment="1">
      <alignment horizontal="center" vertical="center"/>
    </xf>
    <xf numFmtId="0" fontId="5" fillId="0" borderId="108" xfId="0" applyFont="1" applyBorder="1" applyAlignment="1">
      <alignment horizontal="center" vertical="center"/>
    </xf>
    <xf numFmtId="0" fontId="5" fillId="4" borderId="200" xfId="0" applyFont="1" applyFill="1" applyBorder="1" applyAlignment="1" applyProtection="1">
      <alignment horizontal="center" vertical="center"/>
      <protection locked="0"/>
    </xf>
    <xf numFmtId="0" fontId="5" fillId="4" borderId="201" xfId="0" applyFont="1" applyFill="1" applyBorder="1" applyAlignment="1" applyProtection="1">
      <alignment horizontal="center" vertical="center"/>
      <protection locked="0"/>
    </xf>
    <xf numFmtId="0" fontId="5" fillId="4" borderId="202" xfId="0" applyFont="1" applyFill="1" applyBorder="1" applyAlignment="1" applyProtection="1">
      <alignment horizontal="center" vertical="center"/>
      <protection locked="0"/>
    </xf>
    <xf numFmtId="0" fontId="5" fillId="4" borderId="123" xfId="0" applyFont="1" applyFill="1" applyBorder="1" applyAlignment="1" applyProtection="1">
      <alignment horizontal="center" vertical="center"/>
      <protection locked="0"/>
    </xf>
    <xf numFmtId="0" fontId="5" fillId="4" borderId="124" xfId="0" applyFont="1" applyFill="1" applyBorder="1" applyAlignment="1" applyProtection="1">
      <alignment horizontal="center" vertical="center"/>
      <protection locked="0"/>
    </xf>
    <xf numFmtId="0" fontId="5" fillId="4" borderId="257" xfId="0" applyFont="1" applyFill="1" applyBorder="1" applyAlignment="1" applyProtection="1">
      <alignment horizontal="center" vertical="center"/>
      <protection locked="0"/>
    </xf>
    <xf numFmtId="0" fontId="5" fillId="4" borderId="258" xfId="0" applyFont="1" applyFill="1" applyBorder="1" applyAlignment="1" applyProtection="1">
      <alignment horizontal="center" vertical="center"/>
      <protection locked="0"/>
    </xf>
    <xf numFmtId="0" fontId="5" fillId="4" borderId="259" xfId="0" applyFont="1" applyFill="1" applyBorder="1" applyAlignment="1" applyProtection="1">
      <alignment horizontal="center" vertical="center"/>
      <protection locked="0"/>
    </xf>
    <xf numFmtId="0" fontId="5" fillId="4" borderId="260" xfId="0" applyFont="1" applyFill="1" applyBorder="1" applyAlignment="1" applyProtection="1">
      <alignment horizontal="center" vertical="center"/>
      <protection locked="0"/>
    </xf>
    <xf numFmtId="0" fontId="6" fillId="0" borderId="0" xfId="0" applyFont="1" applyAlignment="1">
      <alignment horizontal="left" vertical="center"/>
    </xf>
    <xf numFmtId="0" fontId="5" fillId="4" borderId="87" xfId="0" applyFont="1" applyFill="1" applyBorder="1" applyAlignment="1" applyProtection="1">
      <alignment horizontal="center" vertical="center"/>
      <protection locked="0"/>
    </xf>
    <xf numFmtId="0" fontId="5" fillId="4"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198"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99" xfId="0" applyFont="1" applyFill="1" applyBorder="1" applyAlignment="1" applyProtection="1">
      <alignment horizontal="center" vertical="center"/>
      <protection locked="0"/>
    </xf>
    <xf numFmtId="0" fontId="5" fillId="0" borderId="225" xfId="0" applyFont="1" applyBorder="1">
      <alignment vertical="center"/>
    </xf>
    <xf numFmtId="0" fontId="5" fillId="0" borderId="226" xfId="0" applyFont="1" applyBorder="1">
      <alignment vertical="center"/>
    </xf>
    <xf numFmtId="0" fontId="5" fillId="0" borderId="227" xfId="0" applyFont="1" applyBorder="1">
      <alignment vertical="center"/>
    </xf>
    <xf numFmtId="0" fontId="5" fillId="0" borderId="86" xfId="0" applyFont="1" applyBorder="1">
      <alignment vertical="center"/>
    </xf>
    <xf numFmtId="0" fontId="5" fillId="4" borderId="221" xfId="0" applyFont="1" applyFill="1" applyBorder="1" applyAlignment="1" applyProtection="1">
      <alignment horizontal="center" vertical="center" wrapText="1"/>
      <protection locked="0"/>
    </xf>
    <xf numFmtId="0" fontId="5" fillId="4" borderId="142"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5" fillId="4" borderId="187" xfId="0" applyFont="1" applyFill="1" applyBorder="1" applyAlignment="1" applyProtection="1">
      <alignment horizontal="center" vertical="center" wrapText="1"/>
      <protection locked="0"/>
    </xf>
    <xf numFmtId="0" fontId="5" fillId="4" borderId="118" xfId="0" applyFont="1" applyFill="1" applyBorder="1" applyAlignment="1" applyProtection="1">
      <alignment horizontal="center" vertical="center" wrapText="1"/>
      <protection locked="0"/>
    </xf>
    <xf numFmtId="0" fontId="5" fillId="4" borderId="119" xfId="0" applyFont="1" applyFill="1" applyBorder="1" applyAlignment="1" applyProtection="1">
      <alignment horizontal="center" vertical="center" wrapText="1"/>
      <protection locked="0"/>
    </xf>
    <xf numFmtId="0" fontId="5" fillId="4" borderId="188" xfId="0" applyFont="1" applyFill="1" applyBorder="1" applyAlignment="1" applyProtection="1">
      <alignment horizontal="center" vertical="center" wrapText="1"/>
      <protection locked="0"/>
    </xf>
    <xf numFmtId="0" fontId="5" fillId="4" borderId="91" xfId="0" applyFont="1" applyFill="1" applyBorder="1" applyAlignment="1" applyProtection="1">
      <alignment horizontal="center" vertical="center" wrapText="1"/>
      <protection locked="0"/>
    </xf>
    <xf numFmtId="0" fontId="5" fillId="4" borderId="92" xfId="0" applyFont="1" applyFill="1" applyBorder="1" applyAlignment="1" applyProtection="1">
      <alignment horizontal="center" vertical="center" wrapText="1"/>
      <protection locked="0"/>
    </xf>
    <xf numFmtId="0" fontId="5" fillId="4" borderId="124" xfId="0" applyFont="1" applyFill="1" applyBorder="1" applyAlignment="1" applyProtection="1">
      <alignment horizontal="left" vertical="center" wrapText="1"/>
      <protection locked="0"/>
    </xf>
    <xf numFmtId="0" fontId="5" fillId="0" borderId="105" xfId="0" applyFont="1" applyBorder="1">
      <alignment vertical="center"/>
    </xf>
    <xf numFmtId="0" fontId="5" fillId="0" borderId="0" xfId="0" applyFont="1" applyAlignment="1">
      <alignment horizontal="right" vertical="center"/>
    </xf>
    <xf numFmtId="0" fontId="5" fillId="0" borderId="105" xfId="0" applyFont="1" applyBorder="1" applyAlignment="1">
      <alignment horizontal="right" vertical="center"/>
    </xf>
    <xf numFmtId="0" fontId="5" fillId="0" borderId="0" xfId="0" applyFont="1" applyAlignment="1" applyProtection="1">
      <alignment horizontal="center" vertical="center"/>
      <protection locked="0"/>
    </xf>
    <xf numFmtId="0" fontId="5" fillId="4" borderId="73" xfId="0" applyFont="1" applyFill="1" applyBorder="1" applyAlignment="1" applyProtection="1">
      <alignment horizontal="left" vertical="center"/>
      <protection locked="0"/>
    </xf>
    <xf numFmtId="0" fontId="5" fillId="4" borderId="74" xfId="0" applyFont="1" applyFill="1" applyBorder="1" applyAlignment="1" applyProtection="1">
      <alignment horizontal="left" vertical="center"/>
      <protection locked="0"/>
    </xf>
    <xf numFmtId="0" fontId="5" fillId="4" borderId="110" xfId="0" applyFont="1" applyFill="1" applyBorder="1" applyAlignment="1" applyProtection="1">
      <alignment horizontal="left" vertical="center"/>
      <protection locked="0"/>
    </xf>
    <xf numFmtId="0" fontId="5" fillId="4" borderId="111" xfId="0" applyFont="1" applyFill="1" applyBorder="1" applyAlignment="1" applyProtection="1">
      <alignment horizontal="left" vertical="center"/>
      <protection locked="0"/>
    </xf>
    <xf numFmtId="0" fontId="45" fillId="0" borderId="0" xfId="0" applyFont="1">
      <alignment vertical="center"/>
    </xf>
    <xf numFmtId="0" fontId="5" fillId="4" borderId="142" xfId="0" applyFont="1" applyFill="1" applyBorder="1" applyAlignment="1" applyProtection="1">
      <alignment horizontal="left" vertical="center" wrapText="1"/>
      <protection locked="0"/>
    </xf>
    <xf numFmtId="0" fontId="5" fillId="0" borderId="0" xfId="0" applyFont="1" applyAlignment="1">
      <alignment horizontal="left" vertical="center" shrinkToFit="1"/>
    </xf>
    <xf numFmtId="0" fontId="5" fillId="0" borderId="1" xfId="0" applyFont="1" applyBorder="1" applyAlignment="1">
      <alignment horizontal="center"/>
    </xf>
    <xf numFmtId="0" fontId="5" fillId="0" borderId="86" xfId="0" applyFont="1" applyBorder="1" applyAlignment="1">
      <alignment horizontal="right" vertical="center"/>
    </xf>
    <xf numFmtId="0" fontId="5" fillId="4" borderId="116" xfId="0" applyFont="1" applyFill="1" applyBorder="1" applyAlignment="1" applyProtection="1">
      <alignment horizontal="left" vertical="center" wrapText="1"/>
      <protection locked="0"/>
    </xf>
    <xf numFmtId="0" fontId="5" fillId="4" borderId="113" xfId="0" applyFont="1" applyFill="1" applyBorder="1" applyAlignment="1" applyProtection="1">
      <alignment horizontal="center"/>
      <protection locked="0"/>
    </xf>
    <xf numFmtId="0" fontId="5" fillId="4" borderId="165" xfId="0" applyFont="1" applyFill="1" applyBorder="1" applyAlignment="1" applyProtection="1">
      <alignment horizontal="center" vertical="center"/>
      <protection locked="0"/>
    </xf>
    <xf numFmtId="0" fontId="5" fillId="4" borderId="166" xfId="0" applyFont="1" applyFill="1" applyBorder="1" applyAlignment="1" applyProtection="1">
      <alignment horizontal="center" vertical="center"/>
      <protection locked="0"/>
    </xf>
    <xf numFmtId="0" fontId="5" fillId="4" borderId="167" xfId="0" applyFont="1" applyFill="1" applyBorder="1" applyAlignment="1" applyProtection="1">
      <alignment horizontal="center" vertical="center"/>
      <protection locked="0"/>
    </xf>
    <xf numFmtId="0" fontId="6" fillId="0" borderId="0" xfId="0" applyFont="1" applyAlignment="1">
      <alignment horizontal="center" vertical="center"/>
    </xf>
    <xf numFmtId="179" fontId="6" fillId="4" borderId="73" xfId="0" applyNumberFormat="1" applyFont="1" applyFill="1" applyBorder="1" applyAlignment="1" applyProtection="1">
      <alignment horizontal="center" vertical="center"/>
      <protection locked="0"/>
    </xf>
    <xf numFmtId="179" fontId="6" fillId="4" borderId="74" xfId="0" applyNumberFormat="1" applyFont="1" applyFill="1" applyBorder="1" applyAlignment="1" applyProtection="1">
      <alignment horizontal="center" vertical="center"/>
      <protection locked="0"/>
    </xf>
    <xf numFmtId="179" fontId="6" fillId="4" borderId="80" xfId="0" applyNumberFormat="1" applyFont="1" applyFill="1" applyBorder="1" applyAlignment="1" applyProtection="1">
      <alignment horizontal="center" vertical="center"/>
      <protection locked="0"/>
    </xf>
    <xf numFmtId="0" fontId="6" fillId="0" borderId="105" xfId="0" applyFont="1" applyBorder="1" applyAlignment="1">
      <alignment horizontal="center" vertical="center"/>
    </xf>
    <xf numFmtId="179" fontId="6" fillId="4" borderId="75" xfId="0" applyNumberFormat="1" applyFont="1" applyFill="1" applyBorder="1" applyAlignment="1" applyProtection="1">
      <alignment horizontal="center" vertical="center"/>
      <protection locked="0"/>
    </xf>
    <xf numFmtId="0" fontId="5" fillId="4" borderId="122" xfId="0" applyFont="1" applyFill="1" applyBorder="1" applyAlignment="1" applyProtection="1">
      <alignment horizontal="center" vertical="center"/>
      <protection locked="0"/>
    </xf>
    <xf numFmtId="0" fontId="5" fillId="4" borderId="79" xfId="0" applyFont="1" applyFill="1" applyBorder="1" applyAlignment="1" applyProtection="1">
      <alignment horizontal="center" vertical="center"/>
      <protection locked="0"/>
    </xf>
    <xf numFmtId="0" fontId="5" fillId="4" borderId="196" xfId="0" applyFont="1" applyFill="1" applyBorder="1" applyAlignment="1" applyProtection="1">
      <alignment horizontal="center" vertical="center"/>
      <protection locked="0"/>
    </xf>
    <xf numFmtId="0" fontId="6" fillId="5" borderId="0" xfId="0" applyFont="1" applyFill="1" applyAlignment="1">
      <alignment horizontal="left" vertical="center"/>
    </xf>
    <xf numFmtId="0" fontId="6" fillId="4" borderId="99" xfId="0" applyFont="1" applyFill="1" applyBorder="1" applyAlignment="1" applyProtection="1">
      <alignment horizontal="center" vertical="center"/>
      <protection locked="0"/>
    </xf>
    <xf numFmtId="0" fontId="6" fillId="4" borderId="100" xfId="0" applyFont="1" applyFill="1" applyBorder="1" applyAlignment="1" applyProtection="1">
      <alignment horizontal="center" vertical="center"/>
      <protection locked="0"/>
    </xf>
    <xf numFmtId="0" fontId="6" fillId="4" borderId="101" xfId="0" applyFont="1" applyFill="1" applyBorder="1" applyAlignment="1" applyProtection="1">
      <alignment horizontal="center" vertical="center"/>
      <protection locked="0"/>
    </xf>
    <xf numFmtId="0" fontId="6" fillId="4" borderId="123" xfId="0" applyFont="1" applyFill="1" applyBorder="1" applyAlignment="1">
      <alignment horizontal="left" vertical="center"/>
    </xf>
    <xf numFmtId="0" fontId="6" fillId="4" borderId="124" xfId="0" applyFont="1" applyFill="1" applyBorder="1" applyAlignment="1">
      <alignment horizontal="left" vertical="center"/>
    </xf>
    <xf numFmtId="0" fontId="5"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4" borderId="112" xfId="0" applyFont="1" applyFill="1" applyBorder="1" applyAlignment="1">
      <alignment horizontal="left" vertical="center"/>
    </xf>
    <xf numFmtId="0" fontId="6" fillId="4" borderId="113" xfId="0" applyFont="1" applyFill="1" applyBorder="1" applyAlignment="1">
      <alignment horizontal="left" vertical="center"/>
    </xf>
    <xf numFmtId="0" fontId="6" fillId="0" borderId="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26" fillId="4" borderId="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5" fillId="4" borderId="112" xfId="0" applyFont="1" applyFill="1" applyBorder="1" applyAlignment="1" applyProtection="1">
      <alignment horizontal="center" vertical="center"/>
      <protection locked="0"/>
    </xf>
    <xf numFmtId="0" fontId="5" fillId="4" borderId="113"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47" fillId="0" borderId="1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5" fillId="4" borderId="73" xfId="0" applyFont="1" applyFill="1" applyBorder="1" applyAlignment="1">
      <alignment horizontal="left" vertical="center"/>
    </xf>
    <xf numFmtId="0" fontId="5" fillId="4" borderId="74" xfId="0" applyFont="1" applyFill="1" applyBorder="1" applyAlignment="1">
      <alignment horizontal="left" vertical="center"/>
    </xf>
    <xf numFmtId="0" fontId="5" fillId="4" borderId="75" xfId="0" applyFont="1" applyFill="1" applyBorder="1" applyAlignment="1">
      <alignment horizontal="left" vertical="center"/>
    </xf>
    <xf numFmtId="0" fontId="5" fillId="0" borderId="0" xfId="0" applyFont="1" applyAlignment="1">
      <alignment horizontal="left" vertical="top" wrapText="1"/>
    </xf>
    <xf numFmtId="178" fontId="6" fillId="4" borderId="93" xfId="0" applyNumberFormat="1" applyFont="1" applyFill="1" applyBorder="1" applyAlignment="1">
      <alignment horizontal="right" vertical="center"/>
    </xf>
    <xf numFmtId="178" fontId="6" fillId="4" borderId="94" xfId="0" applyNumberFormat="1" applyFont="1" applyFill="1" applyBorder="1" applyAlignment="1">
      <alignment horizontal="right" vertical="center"/>
    </xf>
    <xf numFmtId="178" fontId="6" fillId="4" borderId="95" xfId="0" applyNumberFormat="1" applyFont="1" applyFill="1" applyBorder="1" applyAlignment="1">
      <alignment horizontal="right"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178" fontId="6" fillId="4" borderId="183" xfId="0" applyNumberFormat="1" applyFont="1" applyFill="1" applyBorder="1" applyAlignment="1">
      <alignment horizontal="right" vertical="center"/>
    </xf>
    <xf numFmtId="178" fontId="6" fillId="4" borderId="184" xfId="0" applyNumberFormat="1" applyFont="1" applyFill="1" applyBorder="1" applyAlignment="1">
      <alignment horizontal="right" vertical="center"/>
    </xf>
    <xf numFmtId="0" fontId="5" fillId="4" borderId="203" xfId="0" applyFont="1" applyFill="1" applyBorder="1" applyAlignment="1" applyProtection="1">
      <alignment horizontal="center" vertical="center"/>
      <protection locked="0"/>
    </xf>
    <xf numFmtId="0" fontId="5" fillId="4" borderId="204" xfId="0" applyFont="1" applyFill="1" applyBorder="1" applyAlignment="1" applyProtection="1">
      <alignment horizontal="center" vertical="center"/>
      <protection locked="0"/>
    </xf>
    <xf numFmtId="0" fontId="5" fillId="4" borderId="205" xfId="0" applyFont="1" applyFill="1" applyBorder="1" applyAlignment="1" applyProtection="1">
      <alignment horizontal="center" vertical="center"/>
      <protection locked="0"/>
    </xf>
    <xf numFmtId="178" fontId="6" fillId="4" borderId="124" xfId="0" applyNumberFormat="1" applyFont="1" applyFill="1" applyBorder="1" applyAlignment="1">
      <alignment horizontal="right" vertical="center"/>
    </xf>
    <xf numFmtId="178" fontId="6" fillId="4" borderId="125" xfId="0" applyNumberFormat="1" applyFont="1" applyFill="1" applyBorder="1" applyAlignment="1">
      <alignment horizontal="right" vertical="center"/>
    </xf>
    <xf numFmtId="178" fontId="6" fillId="4" borderId="113" xfId="0" applyNumberFormat="1" applyFont="1" applyFill="1" applyBorder="1" applyAlignment="1">
      <alignment horizontal="right" vertical="center"/>
    </xf>
    <xf numFmtId="178" fontId="6" fillId="4" borderId="114" xfId="0" applyNumberFormat="1" applyFont="1" applyFill="1" applyBorder="1" applyAlignment="1">
      <alignment horizontal="right" vertical="center"/>
    </xf>
    <xf numFmtId="0" fontId="9" fillId="0" borderId="0" xfId="0" applyFont="1">
      <alignment vertical="center"/>
    </xf>
    <xf numFmtId="0" fontId="6" fillId="4" borderId="116" xfId="0" applyFont="1" applyFill="1" applyBorder="1" applyAlignment="1">
      <alignment horizontal="left" vertical="center"/>
    </xf>
    <xf numFmtId="0" fontId="5" fillId="0" borderId="9" xfId="0" applyFont="1" applyBorder="1" applyAlignment="1">
      <alignment horizontal="center"/>
    </xf>
    <xf numFmtId="0" fontId="5" fillId="0" borderId="10" xfId="0" applyFont="1" applyBorder="1" applyAlignment="1">
      <alignment horizontal="center"/>
    </xf>
    <xf numFmtId="0" fontId="6" fillId="4" borderId="235" xfId="0" applyFont="1" applyFill="1" applyBorder="1" applyAlignment="1" applyProtection="1">
      <alignment horizontal="center" vertical="center"/>
      <protection locked="0"/>
    </xf>
    <xf numFmtId="0" fontId="6" fillId="4" borderId="207" xfId="0" applyFont="1" applyFill="1" applyBorder="1" applyAlignment="1" applyProtection="1">
      <alignment horizontal="center" vertical="center"/>
      <protection locked="0"/>
    </xf>
    <xf numFmtId="0" fontId="6" fillId="4" borderId="236" xfId="0" applyFont="1" applyFill="1" applyBorder="1" applyAlignment="1" applyProtection="1">
      <alignment horizontal="center" vertical="center"/>
      <protection locked="0"/>
    </xf>
    <xf numFmtId="178" fontId="6" fillId="4" borderId="235" xfId="0" applyNumberFormat="1" applyFont="1" applyFill="1" applyBorder="1" applyAlignment="1" applyProtection="1">
      <alignment horizontal="center"/>
      <protection locked="0"/>
    </xf>
    <xf numFmtId="178" fontId="6" fillId="4" borderId="207" xfId="0" applyNumberFormat="1" applyFont="1" applyFill="1" applyBorder="1" applyAlignment="1" applyProtection="1">
      <alignment horizontal="center"/>
      <protection locked="0"/>
    </xf>
    <xf numFmtId="178" fontId="6" fillId="4" borderId="236" xfId="0" applyNumberFormat="1" applyFont="1" applyFill="1" applyBorder="1" applyAlignment="1" applyProtection="1">
      <alignment horizontal="center"/>
      <protection locked="0"/>
    </xf>
    <xf numFmtId="0" fontId="26" fillId="4" borderId="237" xfId="0" applyFont="1" applyFill="1" applyBorder="1" applyAlignment="1">
      <alignment horizontal="center" vertical="center" wrapText="1"/>
    </xf>
    <xf numFmtId="0" fontId="26" fillId="4" borderId="238" xfId="0" applyFont="1" applyFill="1" applyBorder="1" applyAlignment="1">
      <alignment horizontal="center" vertical="center" wrapText="1"/>
    </xf>
    <xf numFmtId="0" fontId="6" fillId="4" borderId="188" xfId="0" applyFont="1" applyFill="1" applyBorder="1" applyAlignment="1">
      <alignment horizontal="right" vertical="center"/>
    </xf>
    <xf numFmtId="0" fontId="6" fillId="4" borderId="91" xfId="0" applyFont="1" applyFill="1" applyBorder="1" applyAlignment="1">
      <alignment horizontal="right" vertical="center"/>
    </xf>
    <xf numFmtId="0" fontId="6" fillId="4" borderId="189" xfId="0" applyFont="1" applyFill="1" applyBorder="1" applyAlignment="1">
      <alignment horizontal="right" vertical="center"/>
    </xf>
    <xf numFmtId="0" fontId="6" fillId="4" borderId="94" xfId="0" applyFont="1" applyFill="1" applyBorder="1" applyAlignment="1">
      <alignment horizontal="right" vertical="center"/>
    </xf>
    <xf numFmtId="0" fontId="5" fillId="4" borderId="115" xfId="0" applyFont="1" applyFill="1" applyBorder="1" applyAlignment="1" applyProtection="1">
      <alignment horizontal="center" vertical="center"/>
      <protection locked="0"/>
    </xf>
    <xf numFmtId="0" fontId="5" fillId="4" borderId="116" xfId="0" applyFont="1" applyFill="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6" fillId="4" borderId="115" xfId="0" applyFont="1" applyFill="1" applyBorder="1" applyAlignment="1">
      <alignment horizontal="left" vertical="center"/>
    </xf>
    <xf numFmtId="0" fontId="6" fillId="4" borderId="128" xfId="0" applyFont="1" applyFill="1" applyBorder="1" applyAlignment="1" applyProtection="1">
      <alignment horizontal="left" vertical="center" wrapText="1"/>
      <protection locked="0"/>
    </xf>
    <xf numFmtId="0" fontId="6" fillId="4" borderId="129" xfId="0" applyFont="1" applyFill="1" applyBorder="1" applyAlignment="1" applyProtection="1">
      <alignment horizontal="left" vertical="center" wrapText="1"/>
      <protection locked="0"/>
    </xf>
    <xf numFmtId="0" fontId="6" fillId="4" borderId="132" xfId="0" applyFont="1" applyFill="1" applyBorder="1" applyAlignment="1" applyProtection="1">
      <alignment horizontal="left" vertical="center" wrapText="1"/>
      <protection locked="0"/>
    </xf>
    <xf numFmtId="0" fontId="6" fillId="4" borderId="133" xfId="0" applyFont="1" applyFill="1" applyBorder="1" applyAlignment="1" applyProtection="1">
      <alignment horizontal="left" vertical="center" wrapText="1"/>
      <protection locked="0"/>
    </xf>
    <xf numFmtId="0" fontId="6" fillId="4" borderId="128" xfId="0" applyFont="1" applyFill="1" applyBorder="1" applyAlignment="1" applyProtection="1">
      <alignment horizontal="center" vertical="center"/>
      <protection locked="0"/>
    </xf>
    <xf numFmtId="0" fontId="6" fillId="4" borderId="132" xfId="0" applyFont="1" applyFill="1" applyBorder="1" applyAlignment="1" applyProtection="1">
      <alignment horizontal="center" vertical="center"/>
      <protection locked="0"/>
    </xf>
    <xf numFmtId="38" fontId="6" fillId="4" borderId="134" xfId="1" applyFont="1" applyFill="1" applyBorder="1" applyAlignment="1" applyProtection="1">
      <alignment horizontal="right" vertical="center"/>
      <protection locked="0"/>
    </xf>
    <xf numFmtId="38" fontId="6" fillId="4" borderId="128" xfId="1" applyFont="1" applyFill="1" applyBorder="1" applyAlignment="1" applyProtection="1">
      <alignment horizontal="right" vertical="center"/>
      <protection locked="0"/>
    </xf>
    <xf numFmtId="38" fontId="6" fillId="4" borderId="135" xfId="1" applyFont="1" applyFill="1" applyBorder="1" applyAlignment="1" applyProtection="1">
      <alignment horizontal="right" vertical="center"/>
      <protection locked="0"/>
    </xf>
    <xf numFmtId="38" fontId="6" fillId="4" borderId="132" xfId="1" applyFont="1" applyFill="1" applyBorder="1" applyAlignment="1" applyProtection="1">
      <alignment horizontal="right" vertical="center"/>
      <protection locked="0"/>
    </xf>
    <xf numFmtId="0" fontId="19" fillId="0" borderId="0" xfId="0" applyFont="1">
      <alignment vertical="center"/>
    </xf>
    <xf numFmtId="0" fontId="6" fillId="0" borderId="0" xfId="0" applyFont="1" applyAlignment="1">
      <alignment horizontal="right" vertical="center"/>
    </xf>
    <xf numFmtId="0" fontId="6" fillId="0" borderId="105" xfId="0" applyFont="1" applyBorder="1" applyAlignment="1">
      <alignment horizontal="right" vertical="center"/>
    </xf>
    <xf numFmtId="0" fontId="6" fillId="4" borderId="90" xfId="0" applyFont="1" applyFill="1" applyBorder="1" applyAlignment="1" applyProtection="1">
      <alignment horizontal="center" vertical="center"/>
      <protection locked="0"/>
    </xf>
    <xf numFmtId="0" fontId="6" fillId="4" borderId="92" xfId="0" applyFont="1" applyFill="1" applyBorder="1" applyAlignment="1" applyProtection="1">
      <alignment horizontal="center" vertical="center"/>
      <protection locked="0"/>
    </xf>
    <xf numFmtId="0" fontId="6" fillId="4" borderId="93" xfId="0" applyFont="1" applyFill="1" applyBorder="1" applyAlignment="1" applyProtection="1">
      <alignment horizontal="center" vertical="center"/>
      <protection locked="0"/>
    </xf>
    <xf numFmtId="0" fontId="6" fillId="4" borderId="94" xfId="0" applyFont="1" applyFill="1" applyBorder="1" applyAlignment="1" applyProtection="1">
      <alignment horizontal="center" vertical="center"/>
      <protection locked="0"/>
    </xf>
    <xf numFmtId="0" fontId="6" fillId="4" borderId="95" xfId="0" applyFont="1" applyFill="1" applyBorder="1" applyAlignment="1" applyProtection="1">
      <alignment horizontal="center" vertical="center"/>
      <protection locked="0"/>
    </xf>
    <xf numFmtId="0" fontId="6" fillId="4" borderId="112" xfId="0" applyFont="1" applyFill="1" applyBorder="1" applyAlignment="1" applyProtection="1">
      <alignment horizontal="left" vertical="center"/>
      <protection locked="0"/>
    </xf>
    <xf numFmtId="0" fontId="6" fillId="4" borderId="113" xfId="0" applyFont="1" applyFill="1" applyBorder="1" applyAlignment="1" applyProtection="1">
      <alignment horizontal="left" vertical="center"/>
      <protection locked="0"/>
    </xf>
    <xf numFmtId="0" fontId="6" fillId="0" borderId="86" xfId="0" applyFont="1" applyBorder="1" applyAlignment="1">
      <alignment horizontal="right" vertical="center"/>
    </xf>
    <xf numFmtId="38" fontId="6" fillId="4" borderId="93" xfId="1" applyFont="1" applyFill="1" applyBorder="1" applyAlignment="1" applyProtection="1">
      <alignment vertical="center"/>
      <protection locked="0"/>
    </xf>
    <xf numFmtId="38" fontId="6" fillId="4" borderId="94" xfId="1" applyFont="1" applyFill="1" applyBorder="1" applyAlignment="1" applyProtection="1">
      <alignment vertical="center"/>
      <protection locked="0"/>
    </xf>
    <xf numFmtId="38" fontId="6" fillId="4" borderId="95" xfId="1" applyFont="1" applyFill="1" applyBorder="1" applyAlignment="1" applyProtection="1">
      <alignment vertical="center"/>
      <protection locked="0"/>
    </xf>
    <xf numFmtId="0" fontId="6" fillId="0" borderId="2" xfId="0" applyFont="1" applyBorder="1">
      <alignment vertical="center"/>
    </xf>
    <xf numFmtId="0" fontId="6" fillId="0" borderId="105" xfId="0" applyFont="1" applyBorder="1">
      <alignment vertical="center"/>
    </xf>
    <xf numFmtId="38" fontId="6" fillId="4" borderId="116" xfId="1" applyFont="1" applyFill="1" applyBorder="1" applyAlignment="1" applyProtection="1">
      <alignment horizontal="right" vertical="center"/>
      <protection locked="0"/>
    </xf>
    <xf numFmtId="0" fontId="6" fillId="4" borderId="116" xfId="0" applyFont="1" applyFill="1" applyBorder="1" applyAlignment="1" applyProtection="1">
      <alignment horizontal="left" vertical="center"/>
      <protection locked="0"/>
    </xf>
    <xf numFmtId="0" fontId="6" fillId="4" borderId="117" xfId="0" applyFont="1" applyFill="1" applyBorder="1" applyAlignment="1" applyProtection="1">
      <alignment horizontal="left" vertical="center"/>
      <protection locked="0"/>
    </xf>
    <xf numFmtId="0" fontId="6" fillId="4" borderId="114" xfId="0" applyFont="1" applyFill="1" applyBorder="1" applyAlignment="1" applyProtection="1">
      <alignment horizontal="left" vertical="center"/>
      <protection locked="0"/>
    </xf>
    <xf numFmtId="0" fontId="6" fillId="4" borderId="115" xfId="0" applyFont="1" applyFill="1" applyBorder="1" applyAlignment="1" applyProtection="1">
      <alignment horizontal="left" vertical="center"/>
      <protection locked="0"/>
    </xf>
    <xf numFmtId="38" fontId="6" fillId="4" borderId="113" xfId="1" applyFont="1" applyFill="1" applyBorder="1" applyAlignment="1" applyProtection="1">
      <alignment horizontal="right" vertical="center"/>
      <protection locked="0"/>
    </xf>
    <xf numFmtId="38" fontId="6" fillId="4" borderId="87" xfId="1" applyFont="1" applyFill="1" applyBorder="1" applyAlignment="1" applyProtection="1">
      <alignment vertical="center"/>
      <protection locked="0"/>
    </xf>
    <xf numFmtId="38" fontId="6" fillId="4" borderId="88" xfId="1" applyFont="1" applyFill="1" applyBorder="1" applyAlignment="1" applyProtection="1">
      <alignment vertical="center"/>
      <protection locked="0"/>
    </xf>
    <xf numFmtId="38" fontId="6" fillId="4" borderId="89" xfId="1" applyFont="1" applyFill="1" applyBorder="1" applyAlignment="1" applyProtection="1">
      <alignment vertical="center"/>
      <protection locked="0"/>
    </xf>
    <xf numFmtId="0" fontId="6" fillId="4" borderId="87" xfId="0" applyFont="1" applyFill="1" applyBorder="1" applyAlignment="1" applyProtection="1">
      <alignment horizontal="center" vertical="center"/>
      <protection locked="0"/>
    </xf>
    <xf numFmtId="0" fontId="6" fillId="4" borderId="88" xfId="0" applyFont="1" applyFill="1" applyBorder="1" applyAlignment="1" applyProtection="1">
      <alignment horizontal="center" vertical="center"/>
      <protection locked="0"/>
    </xf>
    <xf numFmtId="0" fontId="6" fillId="4" borderId="89" xfId="0" applyFont="1" applyFill="1" applyBorder="1" applyAlignment="1" applyProtection="1">
      <alignment horizontal="center" vertical="center"/>
      <protection locked="0"/>
    </xf>
    <xf numFmtId="0" fontId="6" fillId="4" borderId="96" xfId="0" applyFont="1" applyFill="1" applyBorder="1" applyAlignment="1" applyProtection="1">
      <alignment horizontal="center" vertical="center"/>
      <protection locked="0"/>
    </xf>
    <xf numFmtId="0" fontId="6" fillId="4" borderId="97" xfId="0" applyFont="1" applyFill="1" applyBorder="1" applyAlignment="1" applyProtection="1">
      <alignment horizontal="center" vertical="center"/>
      <protection locked="0"/>
    </xf>
    <xf numFmtId="0" fontId="6" fillId="4" borderId="98" xfId="0" applyFont="1" applyFill="1" applyBorder="1" applyAlignment="1" applyProtection="1">
      <alignment horizontal="center" vertical="center"/>
      <protection locked="0"/>
    </xf>
    <xf numFmtId="38" fontId="6" fillId="4" borderId="90" xfId="1" applyFont="1" applyFill="1" applyBorder="1" applyAlignment="1" applyProtection="1">
      <alignment vertical="center"/>
      <protection locked="0"/>
    </xf>
    <xf numFmtId="38" fontId="6" fillId="4" borderId="91" xfId="1" applyFont="1" applyFill="1" applyBorder="1" applyAlignment="1" applyProtection="1">
      <alignment vertical="center"/>
      <protection locked="0"/>
    </xf>
    <xf numFmtId="38" fontId="6" fillId="4" borderId="92" xfId="1" applyFont="1" applyFill="1" applyBorder="1" applyAlignment="1" applyProtection="1">
      <alignment vertical="center"/>
      <protection locked="0"/>
    </xf>
    <xf numFmtId="0" fontId="6" fillId="4" borderId="126" xfId="0" applyFont="1" applyFill="1" applyBorder="1" applyAlignment="1" applyProtection="1">
      <alignment horizontal="left" vertical="center"/>
      <protection locked="0"/>
    </xf>
    <xf numFmtId="0" fontId="6" fillId="4" borderId="127" xfId="0" applyFont="1" applyFill="1" applyBorder="1" applyAlignment="1" applyProtection="1">
      <alignment horizontal="left" vertical="center"/>
      <protection locked="0"/>
    </xf>
    <xf numFmtId="0" fontId="6" fillId="4" borderId="130" xfId="0" applyFont="1" applyFill="1" applyBorder="1" applyAlignment="1" applyProtection="1">
      <alignment horizontal="left" vertical="center"/>
      <protection locked="0"/>
    </xf>
    <xf numFmtId="0" fontId="6" fillId="4" borderId="131" xfId="0" applyFont="1" applyFill="1" applyBorder="1" applyAlignment="1" applyProtection="1">
      <alignment horizontal="left" vertical="center"/>
      <protection locked="0"/>
    </xf>
    <xf numFmtId="38" fontId="6" fillId="4" borderId="127" xfId="1" applyFont="1" applyFill="1" applyBorder="1" applyAlignment="1" applyProtection="1">
      <alignment horizontal="right" vertical="center"/>
      <protection locked="0"/>
    </xf>
    <xf numFmtId="38" fontId="6" fillId="4" borderId="131" xfId="1" applyFont="1" applyFill="1" applyBorder="1" applyAlignment="1" applyProtection="1">
      <alignment horizontal="right" vertical="center"/>
      <protection locked="0"/>
    </xf>
    <xf numFmtId="0" fontId="6" fillId="4" borderId="102" xfId="0" applyFont="1" applyFill="1" applyBorder="1" applyAlignment="1" applyProtection="1">
      <alignment horizontal="center" vertical="center"/>
      <protection locked="0"/>
    </xf>
    <xf numFmtId="0" fontId="6" fillId="4" borderId="103" xfId="0" applyFont="1" applyFill="1" applyBorder="1" applyAlignment="1" applyProtection="1">
      <alignment horizontal="center" vertical="center"/>
      <protection locked="0"/>
    </xf>
    <xf numFmtId="0" fontId="6" fillId="4" borderId="104" xfId="0" applyFont="1" applyFill="1" applyBorder="1" applyAlignment="1" applyProtection="1">
      <alignment horizontal="center" vertical="center"/>
      <protection locked="0"/>
    </xf>
    <xf numFmtId="0" fontId="6" fillId="0" borderId="0" xfId="0" applyFont="1" applyAlignment="1">
      <alignment vertical="center" wrapText="1"/>
    </xf>
    <xf numFmtId="0" fontId="5" fillId="4" borderId="124" xfId="0" applyFont="1" applyFill="1" applyBorder="1" applyAlignment="1" applyProtection="1">
      <alignment horizontal="center"/>
      <protection locked="0"/>
    </xf>
    <xf numFmtId="0" fontId="6" fillId="0" borderId="1" xfId="0" applyFont="1" applyBorder="1" applyAlignment="1">
      <alignment horizontal="left" vertical="center"/>
    </xf>
    <xf numFmtId="0" fontId="6" fillId="0" borderId="6" xfId="0" applyFont="1" applyBorder="1" applyAlignment="1">
      <alignment horizontal="left" vertical="center"/>
    </xf>
    <xf numFmtId="0" fontId="14" fillId="4" borderId="83" xfId="0" applyFont="1" applyFill="1" applyBorder="1" applyAlignment="1">
      <alignment horizontal="center" vertical="center"/>
    </xf>
    <xf numFmtId="0" fontId="6" fillId="4" borderId="83" xfId="0" applyFont="1" applyFill="1" applyBorder="1" applyAlignment="1">
      <alignment horizontal="center" vertical="center"/>
    </xf>
    <xf numFmtId="0" fontId="6" fillId="4" borderId="83" xfId="0" applyFont="1" applyFill="1" applyBorder="1" applyAlignment="1" applyProtection="1">
      <alignment horizontal="center" vertical="center"/>
      <protection locked="0"/>
    </xf>
    <xf numFmtId="0" fontId="5" fillId="0" borderId="86" xfId="0" applyFont="1" applyBorder="1" applyAlignment="1">
      <alignment horizontal="left" vertical="center"/>
    </xf>
    <xf numFmtId="0" fontId="5" fillId="0" borderId="105" xfId="0" applyFont="1" applyBorder="1" applyAlignment="1">
      <alignment horizontal="left" vertical="center"/>
    </xf>
    <xf numFmtId="176" fontId="5" fillId="4" borderId="115" xfId="0" applyNumberFormat="1" applyFont="1" applyFill="1" applyBorder="1" applyProtection="1">
      <alignment vertical="center"/>
      <protection locked="0"/>
    </xf>
    <xf numFmtId="176" fontId="5" fillId="4" borderId="116" xfId="0" applyNumberFormat="1" applyFont="1" applyFill="1" applyBorder="1" applyProtection="1">
      <alignment vertical="center"/>
      <protection locked="0"/>
    </xf>
    <xf numFmtId="57" fontId="5" fillId="0" borderId="11" xfId="0" applyNumberFormat="1" applyFont="1" applyBorder="1" applyAlignment="1">
      <alignment horizontal="center" vertical="center"/>
    </xf>
    <xf numFmtId="57" fontId="5" fillId="0" borderId="12" xfId="0" applyNumberFormat="1" applyFont="1" applyBorder="1" applyAlignment="1">
      <alignment horizontal="center" vertical="center"/>
    </xf>
    <xf numFmtId="57" fontId="5" fillId="0" borderId="13" xfId="0" applyNumberFormat="1" applyFont="1" applyBorder="1" applyAlignment="1">
      <alignment horizontal="center" vertical="center"/>
    </xf>
    <xf numFmtId="57" fontId="5" fillId="0" borderId="3" xfId="0" applyNumberFormat="1" applyFont="1" applyBorder="1" applyAlignment="1">
      <alignment horizontal="center" vertical="center"/>
    </xf>
    <xf numFmtId="176" fontId="5" fillId="4" borderId="112" xfId="0" applyNumberFormat="1" applyFont="1" applyFill="1" applyBorder="1" applyProtection="1">
      <alignment vertical="center"/>
      <protection locked="0"/>
    </xf>
    <xf numFmtId="176" fontId="5" fillId="4" borderId="113" xfId="0" applyNumberFormat="1" applyFont="1" applyFill="1" applyBorder="1" applyProtection="1">
      <alignment vertical="center"/>
      <protection locked="0"/>
    </xf>
    <xf numFmtId="0" fontId="5" fillId="4" borderId="106" xfId="0" applyFont="1" applyFill="1" applyBorder="1" applyAlignment="1" applyProtection="1">
      <alignment horizontal="left" vertical="top" wrapText="1"/>
      <protection locked="0"/>
    </xf>
    <xf numFmtId="0" fontId="5" fillId="4" borderId="107" xfId="0" applyFont="1" applyFill="1" applyBorder="1" applyAlignment="1" applyProtection="1">
      <alignment horizontal="left" vertical="top" wrapText="1"/>
      <protection locked="0"/>
    </xf>
    <xf numFmtId="0" fontId="5" fillId="4" borderId="108" xfId="0" applyFont="1" applyFill="1" applyBorder="1" applyAlignment="1" applyProtection="1">
      <alignment horizontal="left" vertical="top" wrapText="1"/>
      <protection locked="0"/>
    </xf>
    <xf numFmtId="0" fontId="5" fillId="4" borderId="109" xfId="0" applyFont="1" applyFill="1" applyBorder="1" applyAlignment="1" applyProtection="1">
      <alignment horizontal="left" vertical="top" wrapText="1"/>
      <protection locked="0"/>
    </xf>
    <xf numFmtId="0" fontId="5" fillId="4" borderId="110" xfId="0" applyFont="1" applyFill="1" applyBorder="1" applyAlignment="1" applyProtection="1">
      <alignment horizontal="left" vertical="top" wrapText="1"/>
      <protection locked="0"/>
    </xf>
    <xf numFmtId="0" fontId="5" fillId="4" borderId="111" xfId="0" applyFont="1" applyFill="1" applyBorder="1" applyAlignment="1" applyProtection="1">
      <alignment horizontal="left" vertical="top" wrapText="1"/>
      <protection locked="0"/>
    </xf>
    <xf numFmtId="0" fontId="5" fillId="0" borderId="2" xfId="0" applyFont="1" applyBorder="1">
      <alignment vertical="center"/>
    </xf>
    <xf numFmtId="0" fontId="5" fillId="0" borderId="0" xfId="0" applyFont="1" applyAlignment="1">
      <alignment horizontal="center" vertical="center" shrinkToFit="1"/>
    </xf>
    <xf numFmtId="0" fontId="5" fillId="4" borderId="73"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5" fillId="4" borderId="75" xfId="0" applyFont="1" applyFill="1" applyBorder="1" applyAlignment="1" applyProtection="1">
      <alignment horizontal="center" vertical="center"/>
      <protection locked="0"/>
    </xf>
    <xf numFmtId="0" fontId="5" fillId="4" borderId="82" xfId="0" applyFont="1" applyFill="1" applyBorder="1" applyAlignment="1">
      <alignment horizontal="left" vertical="top"/>
    </xf>
    <xf numFmtId="0" fontId="5" fillId="0" borderId="80"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5" xfId="0" applyFont="1" applyBorder="1" applyAlignment="1">
      <alignment horizontal="center" vertical="center" shrinkToFit="1"/>
    </xf>
    <xf numFmtId="0" fontId="6" fillId="5" borderId="0" xfId="0" applyFont="1" applyFill="1" applyAlignment="1" applyProtection="1">
      <alignment horizontal="right" vertical="center"/>
      <protection locked="0"/>
    </xf>
    <xf numFmtId="0" fontId="6" fillId="5" borderId="105" xfId="0" applyFont="1" applyFill="1" applyBorder="1" applyAlignment="1" applyProtection="1">
      <alignment horizontal="right" vertical="center"/>
      <protection locked="0"/>
    </xf>
    <xf numFmtId="0" fontId="5" fillId="5" borderId="107"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4" borderId="84" xfId="0" applyFont="1" applyFill="1" applyBorder="1" applyAlignment="1">
      <alignment horizontal="left" vertical="center"/>
    </xf>
    <xf numFmtId="0" fontId="5" fillId="4" borderId="106" xfId="0" applyFont="1" applyFill="1" applyBorder="1" applyAlignment="1">
      <alignment horizontal="left" vertical="top"/>
    </xf>
    <xf numFmtId="0" fontId="5" fillId="4" borderId="107" xfId="0" applyFont="1" applyFill="1" applyBorder="1" applyAlignment="1">
      <alignment horizontal="left" vertical="top"/>
    </xf>
    <xf numFmtId="0" fontId="5" fillId="4" borderId="108" xfId="0" applyFont="1" applyFill="1" applyBorder="1" applyAlignment="1">
      <alignment horizontal="left" vertical="top"/>
    </xf>
    <xf numFmtId="0" fontId="5" fillId="4" borderId="109" xfId="0" applyFont="1" applyFill="1" applyBorder="1" applyAlignment="1">
      <alignment horizontal="left" vertical="top"/>
    </xf>
    <xf numFmtId="0" fontId="5" fillId="4" borderId="110" xfId="0" applyFont="1" applyFill="1" applyBorder="1" applyAlignment="1">
      <alignment horizontal="left" vertical="top"/>
    </xf>
    <xf numFmtId="0" fontId="5" fillId="4" borderId="111" xfId="0" applyFont="1" applyFill="1" applyBorder="1" applyAlignment="1">
      <alignment horizontal="left" vertical="top"/>
    </xf>
    <xf numFmtId="0" fontId="5" fillId="4" borderId="73" xfId="0" applyFont="1" applyFill="1" applyBorder="1" applyAlignment="1">
      <alignment horizontal="center" vertical="center"/>
    </xf>
    <xf numFmtId="0" fontId="5" fillId="4" borderId="74" xfId="0" applyFont="1" applyFill="1" applyBorder="1" applyAlignment="1">
      <alignment horizontal="center" vertical="center"/>
    </xf>
    <xf numFmtId="0" fontId="5" fillId="4" borderId="75" xfId="0" applyFont="1" applyFill="1" applyBorder="1" applyAlignment="1">
      <alignment horizontal="center" vertical="center"/>
    </xf>
    <xf numFmtId="0" fontId="6" fillId="4" borderId="109" xfId="0" applyFont="1" applyFill="1" applyBorder="1" applyAlignment="1" applyProtection="1">
      <alignment horizontal="left" vertical="center"/>
      <protection locked="0"/>
    </xf>
    <xf numFmtId="0" fontId="6" fillId="4" borderId="110" xfId="0" applyFont="1" applyFill="1" applyBorder="1" applyAlignment="1" applyProtection="1">
      <alignment horizontal="left" vertical="center"/>
      <protection locked="0"/>
    </xf>
    <xf numFmtId="0" fontId="6" fillId="4" borderId="111" xfId="0" applyFont="1" applyFill="1" applyBorder="1" applyAlignment="1" applyProtection="1">
      <alignment horizontal="left" vertical="center"/>
      <protection locked="0"/>
    </xf>
    <xf numFmtId="0" fontId="5" fillId="0" borderId="171" xfId="0" applyFont="1" applyBorder="1" applyAlignment="1">
      <alignment horizontal="left" vertical="center"/>
    </xf>
    <xf numFmtId="0" fontId="5" fillId="0" borderId="12" xfId="0" applyFont="1" applyBorder="1" applyAlignment="1">
      <alignment horizontal="left" vertical="center"/>
    </xf>
    <xf numFmtId="0" fontId="5" fillId="0" borderId="159" xfId="0" applyFont="1" applyBorder="1" applyAlignment="1">
      <alignment horizontal="left" vertical="center"/>
    </xf>
    <xf numFmtId="0" fontId="5" fillId="0" borderId="13" xfId="0" applyFont="1" applyBorder="1" applyAlignment="1">
      <alignment horizontal="left" vertical="center"/>
    </xf>
    <xf numFmtId="0" fontId="27" fillId="0" borderId="0" xfId="0" applyFont="1" applyAlignment="1">
      <alignment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vertical="center" wrapText="1"/>
    </xf>
    <xf numFmtId="176" fontId="5" fillId="4" borderId="114" xfId="0" applyNumberFormat="1" applyFont="1" applyFill="1" applyBorder="1" applyProtection="1">
      <alignment vertical="center"/>
      <protection locked="0"/>
    </xf>
    <xf numFmtId="0" fontId="5" fillId="4" borderId="222" xfId="0" applyFont="1" applyFill="1" applyBorder="1" applyAlignment="1" applyProtection="1">
      <alignment horizontal="center" vertical="center"/>
      <protection locked="0"/>
    </xf>
    <xf numFmtId="0" fontId="5" fillId="4" borderId="223" xfId="0" applyFont="1" applyFill="1" applyBorder="1" applyAlignment="1" applyProtection="1">
      <alignment horizontal="center" vertical="center"/>
      <protection locked="0"/>
    </xf>
    <xf numFmtId="0" fontId="5" fillId="4" borderId="224" xfId="0" applyFont="1" applyFill="1" applyBorder="1" applyAlignment="1" applyProtection="1">
      <alignment horizontal="center" vertical="center"/>
      <protection locked="0"/>
    </xf>
    <xf numFmtId="0" fontId="5" fillId="4" borderId="216" xfId="0" applyFont="1" applyFill="1" applyBorder="1" applyAlignment="1" applyProtection="1">
      <alignment horizontal="center" vertical="center"/>
      <protection locked="0"/>
    </xf>
    <xf numFmtId="0" fontId="5" fillId="4" borderId="82" xfId="0" applyFont="1" applyFill="1" applyBorder="1" applyAlignment="1" applyProtection="1">
      <alignment horizontal="center" vertical="center"/>
      <protection locked="0"/>
    </xf>
    <xf numFmtId="176" fontId="5" fillId="4" borderId="117" xfId="0" applyNumberFormat="1" applyFont="1" applyFill="1" applyBorder="1" applyProtection="1">
      <alignment vertical="center"/>
      <protection locked="0"/>
    </xf>
    <xf numFmtId="0" fontId="5" fillId="4" borderId="7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78" xfId="0" applyFont="1" applyFill="1" applyBorder="1" applyAlignment="1" applyProtection="1">
      <alignment horizontal="center" vertical="center" shrinkToFit="1"/>
      <protection locked="0"/>
    </xf>
    <xf numFmtId="0" fontId="5" fillId="0" borderId="252"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253" xfId="0" applyFont="1" applyBorder="1" applyAlignment="1" applyProtection="1">
      <alignment horizontal="center" vertical="center"/>
      <protection locked="0"/>
    </xf>
    <xf numFmtId="0" fontId="14" fillId="0" borderId="110" xfId="0" applyFont="1" applyBorder="1">
      <alignment vertical="center"/>
    </xf>
    <xf numFmtId="0" fontId="6" fillId="4" borderId="85" xfId="0" applyFont="1" applyFill="1" applyBorder="1" applyAlignment="1">
      <alignment horizontal="center" vertical="center"/>
    </xf>
    <xf numFmtId="0" fontId="6" fillId="4" borderId="85" xfId="0" applyFont="1" applyFill="1" applyBorder="1" applyAlignment="1" applyProtection="1">
      <alignment horizontal="center" vertical="center"/>
      <protection locked="0"/>
    </xf>
    <xf numFmtId="0" fontId="6" fillId="4" borderId="85" xfId="0" applyFont="1" applyFill="1" applyBorder="1" applyAlignment="1">
      <alignment horizontal="left" vertical="center"/>
    </xf>
    <xf numFmtId="0" fontId="6" fillId="4" borderId="106" xfId="0" applyFont="1" applyFill="1" applyBorder="1" applyAlignment="1">
      <alignment horizontal="left" vertical="center"/>
    </xf>
    <xf numFmtId="0" fontId="6" fillId="4" borderId="107" xfId="0" applyFont="1" applyFill="1" applyBorder="1" applyAlignment="1">
      <alignment horizontal="left" vertical="center"/>
    </xf>
    <xf numFmtId="0" fontId="6" fillId="4" borderId="0" xfId="0" applyFont="1" applyFill="1" applyAlignment="1">
      <alignment horizontal="left" vertical="center"/>
    </xf>
    <xf numFmtId="0" fontId="6" fillId="4" borderId="105" xfId="0" applyFont="1" applyFill="1" applyBorder="1" applyAlignment="1">
      <alignment horizontal="left" vertical="center"/>
    </xf>
    <xf numFmtId="0" fontId="5" fillId="4" borderId="73" xfId="0" applyFont="1" applyFill="1" applyBorder="1" applyProtection="1">
      <alignment vertical="center"/>
      <protection locked="0"/>
    </xf>
    <xf numFmtId="0" fontId="5" fillId="4" borderId="74" xfId="0" applyFont="1" applyFill="1" applyBorder="1" applyProtection="1">
      <alignment vertical="center"/>
      <protection locked="0"/>
    </xf>
    <xf numFmtId="0" fontId="5" fillId="4" borderId="110" xfId="0" applyFont="1" applyFill="1" applyBorder="1" applyProtection="1">
      <alignment vertical="center"/>
      <protection locked="0"/>
    </xf>
    <xf numFmtId="0" fontId="5" fillId="4" borderId="111" xfId="0" applyFont="1" applyFill="1" applyBorder="1" applyProtection="1">
      <alignment vertical="center"/>
      <protection locked="0"/>
    </xf>
    <xf numFmtId="0" fontId="5" fillId="0" borderId="86" xfId="0" applyFont="1" applyBorder="1" applyAlignment="1">
      <alignment horizontal="center" vertical="center"/>
    </xf>
    <xf numFmtId="0" fontId="5" fillId="0" borderId="105" xfId="0" applyFont="1" applyBorder="1" applyAlignment="1">
      <alignment horizontal="center" vertical="center"/>
    </xf>
    <xf numFmtId="0" fontId="5" fillId="0" borderId="2" xfId="0" applyFont="1" applyBorder="1" applyAlignment="1">
      <alignment horizontal="left" vertical="center"/>
    </xf>
    <xf numFmtId="0" fontId="6" fillId="4" borderId="203" xfId="0" applyFont="1" applyFill="1" applyBorder="1" applyAlignment="1" applyProtection="1">
      <alignment horizontal="center" vertical="center"/>
      <protection locked="0"/>
    </xf>
    <xf numFmtId="0" fontId="6" fillId="4" borderId="204" xfId="0" applyFont="1" applyFill="1" applyBorder="1" applyAlignment="1" applyProtection="1">
      <alignment horizontal="center" vertical="center"/>
      <protection locked="0"/>
    </xf>
    <xf numFmtId="0" fontId="6" fillId="4" borderId="205" xfId="0" applyFont="1" applyFill="1" applyBorder="1" applyAlignment="1" applyProtection="1">
      <alignment horizontal="center" vertical="center"/>
      <protection locked="0"/>
    </xf>
    <xf numFmtId="0" fontId="5" fillId="4" borderId="87" xfId="0" applyFont="1" applyFill="1" applyBorder="1" applyAlignment="1" applyProtection="1">
      <alignment horizontal="left" vertical="center"/>
      <protection locked="0"/>
    </xf>
    <xf numFmtId="0" fontId="5" fillId="4" borderId="88" xfId="0" applyFont="1" applyFill="1" applyBorder="1" applyAlignment="1" applyProtection="1">
      <alignment horizontal="left" vertical="center"/>
      <protection locked="0"/>
    </xf>
    <xf numFmtId="0" fontId="5" fillId="4" borderId="118" xfId="0" applyFont="1" applyFill="1" applyBorder="1" applyAlignment="1" applyProtection="1">
      <alignment horizontal="left" vertical="center"/>
      <protection locked="0"/>
    </xf>
    <xf numFmtId="0" fontId="5" fillId="4" borderId="119" xfId="0" applyFont="1" applyFill="1" applyBorder="1" applyAlignment="1" applyProtection="1">
      <alignment horizontal="left" vertical="center"/>
      <protection locked="0"/>
    </xf>
    <xf numFmtId="0" fontId="5" fillId="4" borderId="93" xfId="0" applyFont="1" applyFill="1" applyBorder="1" applyAlignment="1" applyProtection="1">
      <alignment horizontal="left" vertical="center"/>
      <protection locked="0"/>
    </xf>
    <xf numFmtId="0" fontId="5" fillId="4" borderId="94" xfId="0" applyFont="1" applyFill="1" applyBorder="1" applyAlignment="1" applyProtection="1">
      <alignment horizontal="left" vertical="center"/>
      <protection locked="0"/>
    </xf>
    <xf numFmtId="0" fontId="5" fillId="4" borderId="95" xfId="0" applyFont="1" applyFill="1" applyBorder="1" applyAlignment="1" applyProtection="1">
      <alignment horizontal="left" vertical="center"/>
      <protection locked="0"/>
    </xf>
    <xf numFmtId="0" fontId="6" fillId="4" borderId="84" xfId="0" applyFont="1" applyFill="1" applyBorder="1" applyAlignment="1">
      <alignment horizontal="center" vertical="center"/>
    </xf>
    <xf numFmtId="0" fontId="6" fillId="4" borderId="84" xfId="0" applyFont="1" applyFill="1" applyBorder="1" applyAlignment="1" applyProtection="1">
      <alignment horizontal="center" vertical="center"/>
      <protection locked="0"/>
    </xf>
    <xf numFmtId="0" fontId="5" fillId="4" borderId="197" xfId="0" applyFont="1" applyFill="1" applyBorder="1" applyAlignment="1" applyProtection="1">
      <alignment horizontal="center" vertical="center" shrinkToFit="1"/>
      <protection locked="0"/>
    </xf>
    <xf numFmtId="0" fontId="5" fillId="4" borderId="118" xfId="0" applyFont="1" applyFill="1" applyBorder="1" applyAlignment="1" applyProtection="1">
      <alignment horizontal="center" vertical="center" shrinkToFit="1"/>
      <protection locked="0"/>
    </xf>
    <xf numFmtId="0" fontId="5" fillId="4" borderId="119" xfId="0" applyFont="1" applyFill="1" applyBorder="1" applyAlignment="1" applyProtection="1">
      <alignment horizontal="center" vertical="center" shrinkToFit="1"/>
      <protection locked="0"/>
    </xf>
    <xf numFmtId="0" fontId="5" fillId="0" borderId="229"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4" borderId="83" xfId="0" applyFont="1" applyFill="1" applyBorder="1" applyAlignment="1">
      <alignment horizontal="left" vertical="center"/>
    </xf>
    <xf numFmtId="0" fontId="5" fillId="0" borderId="173" xfId="0" applyFont="1" applyBorder="1" applyAlignment="1">
      <alignment horizontal="left" vertical="center"/>
    </xf>
    <xf numFmtId="0" fontId="5" fillId="0" borderId="10" xfId="0" applyFont="1" applyBorder="1" applyAlignment="1">
      <alignment horizontal="left" vertical="center"/>
    </xf>
    <xf numFmtId="0" fontId="5" fillId="0" borderId="158" xfId="0" applyFont="1" applyBorder="1" applyAlignment="1">
      <alignment horizontal="left" vertical="center"/>
    </xf>
    <xf numFmtId="0" fontId="5" fillId="4" borderId="125" xfId="0" applyFont="1" applyFill="1" applyBorder="1" applyAlignment="1" applyProtection="1">
      <alignment horizontal="center"/>
      <protection locked="0"/>
    </xf>
    <xf numFmtId="0" fontId="5" fillId="0" borderId="155" xfId="0" applyFont="1" applyBorder="1" applyAlignment="1">
      <alignment horizontal="center"/>
    </xf>
    <xf numFmtId="0" fontId="5" fillId="0" borderId="156" xfId="0" applyFont="1" applyBorder="1" applyAlignment="1">
      <alignment horizontal="center"/>
    </xf>
    <xf numFmtId="0" fontId="5" fillId="4" borderId="0" xfId="0" applyFont="1" applyFill="1" applyAlignment="1" applyProtection="1">
      <alignment horizontal="left" vertical="center"/>
      <protection locked="0"/>
    </xf>
    <xf numFmtId="0" fontId="5" fillId="4" borderId="105" xfId="0" applyFont="1" applyFill="1" applyBorder="1" applyAlignment="1" applyProtection="1">
      <alignment horizontal="left" vertical="center"/>
      <protection locked="0"/>
    </xf>
    <xf numFmtId="0" fontId="5" fillId="0" borderId="178" xfId="0" applyFont="1" applyBorder="1" applyAlignment="1">
      <alignment horizontal="left" vertical="center"/>
    </xf>
    <xf numFmtId="0" fontId="5" fillId="0" borderId="179" xfId="0" applyFont="1" applyBorder="1" applyAlignment="1">
      <alignment horizontal="left" vertical="center"/>
    </xf>
    <xf numFmtId="0" fontId="5" fillId="0" borderId="180" xfId="0" applyFont="1" applyBorder="1" applyAlignment="1">
      <alignment horizontal="left" vertical="center"/>
    </xf>
    <xf numFmtId="0" fontId="5" fillId="4" borderId="114" xfId="0" applyFont="1" applyFill="1" applyBorder="1" applyAlignment="1" applyProtection="1">
      <alignment horizontal="center"/>
      <protection locked="0"/>
    </xf>
    <xf numFmtId="0" fontId="14" fillId="0" borderId="0" xfId="0" applyFont="1" applyAlignment="1">
      <alignment horizontal="left" vertical="center"/>
    </xf>
    <xf numFmtId="0" fontId="5" fillId="0" borderId="155" xfId="0" applyFont="1" applyBorder="1" applyAlignment="1">
      <alignment horizontal="center" vertical="top"/>
    </xf>
    <xf numFmtId="0" fontId="5" fillId="0" borderId="156" xfId="0" applyFont="1" applyBorder="1" applyAlignment="1">
      <alignment horizontal="center" vertical="top"/>
    </xf>
    <xf numFmtId="0" fontId="5" fillId="4" borderId="87" xfId="0" applyFont="1" applyFill="1" applyBorder="1" applyProtection="1">
      <alignment vertical="center"/>
      <protection locked="0"/>
    </xf>
    <xf numFmtId="0" fontId="5" fillId="4" borderId="88" xfId="0" applyFont="1" applyFill="1" applyBorder="1" applyProtection="1">
      <alignment vertical="center"/>
      <protection locked="0"/>
    </xf>
    <xf numFmtId="0" fontId="5" fillId="4" borderId="89" xfId="0" applyFont="1" applyFill="1" applyBorder="1" applyProtection="1">
      <alignment vertical="center"/>
      <protection locked="0"/>
    </xf>
    <xf numFmtId="0" fontId="27" fillId="0" borderId="174" xfId="0" applyFont="1" applyBorder="1" applyAlignment="1">
      <alignment horizontal="left" vertical="center"/>
    </xf>
    <xf numFmtId="0" fontId="16" fillId="0" borderId="176" xfId="0" applyFont="1" applyBorder="1" applyAlignment="1">
      <alignment horizontal="left" vertical="center"/>
    </xf>
    <xf numFmtId="0" fontId="5" fillId="4" borderId="106" xfId="0" applyFont="1" applyFill="1" applyBorder="1" applyAlignment="1" applyProtection="1">
      <alignment horizontal="left" vertical="center" wrapText="1"/>
      <protection locked="0"/>
    </xf>
    <xf numFmtId="0" fontId="5" fillId="4" borderId="107" xfId="0" applyFont="1" applyFill="1" applyBorder="1" applyAlignment="1" applyProtection="1">
      <alignment horizontal="left" vertical="center" wrapText="1"/>
      <protection locked="0"/>
    </xf>
    <xf numFmtId="0" fontId="5" fillId="4" borderId="108" xfId="0" applyFont="1" applyFill="1" applyBorder="1" applyAlignment="1" applyProtection="1">
      <alignment horizontal="left" vertical="center" wrapText="1"/>
      <protection locked="0"/>
    </xf>
    <xf numFmtId="0" fontId="5" fillId="4" borderId="109" xfId="0" applyFont="1" applyFill="1" applyBorder="1" applyAlignment="1" applyProtection="1">
      <alignment horizontal="left" vertical="center" wrapText="1"/>
      <protection locked="0"/>
    </xf>
    <xf numFmtId="0" fontId="5" fillId="4" borderId="110" xfId="0" applyFont="1" applyFill="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4" borderId="105" xfId="0" applyFont="1" applyFill="1" applyBorder="1" applyAlignment="1" applyProtection="1">
      <alignment horizontal="left" vertical="center" wrapText="1"/>
      <protection locked="0"/>
    </xf>
    <xf numFmtId="0" fontId="5" fillId="0" borderId="172" xfId="0" applyFont="1" applyBorder="1" applyAlignment="1">
      <alignment horizontal="left" vertical="center"/>
    </xf>
    <xf numFmtId="0" fontId="5" fillId="0" borderId="8" xfId="0" applyFont="1" applyBorder="1" applyAlignment="1">
      <alignment horizontal="left" vertical="center"/>
    </xf>
    <xf numFmtId="0" fontId="5" fillId="0" borderId="136" xfId="0" applyFont="1" applyBorder="1" applyAlignment="1">
      <alignment horizontal="left" vertical="center"/>
    </xf>
    <xf numFmtId="0" fontId="5" fillId="0" borderId="174" xfId="0" applyFont="1" applyBorder="1" applyAlignment="1">
      <alignment horizontal="left" vertical="center"/>
    </xf>
    <xf numFmtId="0" fontId="5" fillId="0" borderId="176" xfId="0" applyFont="1" applyBorder="1" applyAlignment="1">
      <alignment horizontal="left" vertical="center"/>
    </xf>
    <xf numFmtId="0" fontId="5" fillId="0" borderId="177" xfId="0" applyFont="1" applyBorder="1" applyAlignment="1">
      <alignment horizontal="left" vertical="center"/>
    </xf>
    <xf numFmtId="0" fontId="5" fillId="4" borderId="212" xfId="0" applyFont="1" applyFill="1" applyBorder="1" applyAlignment="1" applyProtection="1">
      <alignment horizontal="center" vertical="center"/>
      <protection locked="0"/>
    </xf>
    <xf numFmtId="0" fontId="5" fillId="4" borderId="213" xfId="0" applyFont="1" applyFill="1" applyBorder="1" applyAlignment="1" applyProtection="1">
      <alignment horizontal="center" vertical="center"/>
      <protection locked="0"/>
    </xf>
    <xf numFmtId="0" fontId="5" fillId="4" borderId="87" xfId="0" applyFont="1" applyFill="1" applyBorder="1" applyAlignment="1">
      <alignment horizontal="center" vertical="center"/>
    </xf>
    <xf numFmtId="0" fontId="5" fillId="4" borderId="88" xfId="0" applyFont="1" applyFill="1" applyBorder="1" applyAlignment="1">
      <alignment horizontal="center" vertical="center"/>
    </xf>
    <xf numFmtId="0" fontId="5" fillId="4" borderId="87" xfId="0" applyFont="1" applyFill="1" applyBorder="1" applyAlignment="1" applyProtection="1">
      <alignment horizontal="left" vertical="top"/>
      <protection locked="0"/>
    </xf>
    <xf numFmtId="0" fontId="5" fillId="4" borderId="88" xfId="0" applyFont="1" applyFill="1" applyBorder="1" applyAlignment="1" applyProtection="1">
      <alignment horizontal="left" vertical="top"/>
      <protection locked="0"/>
    </xf>
    <xf numFmtId="0" fontId="5" fillId="4" borderId="118" xfId="0" applyFont="1" applyFill="1" applyBorder="1" applyAlignment="1" applyProtection="1">
      <alignment horizontal="left" vertical="top"/>
      <protection locked="0"/>
    </xf>
    <xf numFmtId="0" fontId="5" fillId="4" borderId="119" xfId="0" applyFont="1" applyFill="1" applyBorder="1" applyAlignment="1" applyProtection="1">
      <alignment horizontal="left" vertical="top"/>
      <protection locked="0"/>
    </xf>
    <xf numFmtId="0" fontId="5" fillId="4" borderId="107" xfId="0" applyFont="1" applyFill="1" applyBorder="1" applyAlignment="1" applyProtection="1">
      <alignment horizontal="left" vertical="top"/>
      <protection locked="0"/>
    </xf>
    <xf numFmtId="0" fontId="5" fillId="4" borderId="108" xfId="0" applyFont="1" applyFill="1" applyBorder="1" applyAlignment="1" applyProtection="1">
      <alignment horizontal="left" vertical="top"/>
      <protection locked="0"/>
    </xf>
    <xf numFmtId="0" fontId="5" fillId="4" borderId="109" xfId="0" applyFont="1" applyFill="1" applyBorder="1" applyAlignment="1" applyProtection="1">
      <alignment horizontal="left" vertical="top"/>
      <protection locked="0"/>
    </xf>
    <xf numFmtId="0" fontId="5" fillId="4" borderId="110" xfId="0" applyFont="1" applyFill="1" applyBorder="1" applyAlignment="1" applyProtection="1">
      <alignment horizontal="left" vertical="top"/>
      <protection locked="0"/>
    </xf>
    <xf numFmtId="0" fontId="5" fillId="4" borderId="111" xfId="0" applyFont="1" applyFill="1" applyBorder="1" applyAlignment="1" applyProtection="1">
      <alignment horizontal="left" vertical="top"/>
      <protection locked="0"/>
    </xf>
    <xf numFmtId="0" fontId="5" fillId="4" borderId="93" xfId="0" applyFont="1" applyFill="1" applyBorder="1" applyProtection="1">
      <alignment vertical="center"/>
      <protection locked="0"/>
    </xf>
    <xf numFmtId="0" fontId="5" fillId="4" borderId="94" xfId="0" applyFont="1" applyFill="1" applyBorder="1" applyProtection="1">
      <alignment vertical="center"/>
      <protection locked="0"/>
    </xf>
    <xf numFmtId="0" fontId="5" fillId="4" borderId="95" xfId="0" applyFont="1" applyFill="1" applyBorder="1" applyProtection="1">
      <alignment vertical="center"/>
      <protection locked="0"/>
    </xf>
    <xf numFmtId="0" fontId="5" fillId="4" borderId="90" xfId="0" applyFont="1" applyFill="1" applyBorder="1" applyAlignment="1" applyProtection="1">
      <alignment horizontal="left" vertical="center"/>
      <protection locked="0"/>
    </xf>
    <xf numFmtId="0" fontId="5" fillId="4" borderId="91" xfId="0" applyFont="1" applyFill="1" applyBorder="1" applyAlignment="1" applyProtection="1">
      <alignment horizontal="left" vertical="center"/>
      <protection locked="0"/>
    </xf>
    <xf numFmtId="0" fontId="5" fillId="4" borderId="92" xfId="0" applyFont="1" applyFill="1" applyBorder="1" applyAlignment="1" applyProtection="1">
      <alignment horizontal="left" vertical="center"/>
      <protection locked="0"/>
    </xf>
    <xf numFmtId="0" fontId="44" fillId="0" borderId="0" xfId="0" applyFont="1">
      <alignment vertical="center"/>
    </xf>
    <xf numFmtId="0" fontId="6" fillId="0" borderId="110" xfId="0" applyFont="1" applyBorder="1">
      <alignment vertical="center"/>
    </xf>
    <xf numFmtId="0" fontId="5" fillId="4" borderId="109" xfId="0" applyFont="1" applyFill="1" applyBorder="1" applyProtection="1">
      <alignment vertical="center"/>
      <protection locked="0"/>
    </xf>
    <xf numFmtId="0" fontId="5" fillId="4" borderId="75" xfId="0" applyFont="1" applyFill="1" applyBorder="1" applyProtection="1">
      <alignment vertical="center"/>
      <protection locked="0"/>
    </xf>
    <xf numFmtId="0" fontId="5" fillId="4" borderId="116" xfId="0" applyFont="1" applyFill="1" applyBorder="1" applyAlignment="1" applyProtection="1">
      <alignment horizontal="center"/>
      <protection locked="0"/>
    </xf>
    <xf numFmtId="0" fontId="5" fillId="4" borderId="117" xfId="0" applyFont="1" applyFill="1" applyBorder="1" applyAlignment="1" applyProtection="1">
      <alignment horizontal="center"/>
      <protection locked="0"/>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42" fillId="0" borderId="0" xfId="0" applyFont="1">
      <alignment vertical="center"/>
    </xf>
    <xf numFmtId="0" fontId="39" fillId="0" borderId="0" xfId="0" applyFont="1">
      <alignment vertical="center"/>
    </xf>
    <xf numFmtId="0" fontId="6" fillId="0" borderId="105" xfId="0" applyFont="1" applyBorder="1" applyAlignment="1">
      <alignment horizontal="left" vertical="center"/>
    </xf>
    <xf numFmtId="0" fontId="6" fillId="0" borderId="0" xfId="0" applyFont="1" applyAlignment="1">
      <alignment horizontal="left" vertical="center" shrinkToFit="1"/>
    </xf>
    <xf numFmtId="0" fontId="6" fillId="0" borderId="105" xfId="0" applyFont="1" applyBorder="1" applyAlignment="1">
      <alignment horizontal="left" vertical="center" shrinkToFit="1"/>
    </xf>
    <xf numFmtId="0" fontId="5" fillId="0" borderId="107" xfId="0" applyFont="1" applyBorder="1">
      <alignment vertical="center"/>
    </xf>
    <xf numFmtId="0" fontId="5" fillId="0" borderId="110" xfId="0" applyFont="1" applyBorder="1" applyAlignment="1">
      <alignment horizontal="right" vertical="center"/>
    </xf>
    <xf numFmtId="0" fontId="5" fillId="0" borderId="111" xfId="0" applyFont="1" applyBorder="1" applyAlignment="1">
      <alignment horizontal="right" vertical="center"/>
    </xf>
    <xf numFmtId="0" fontId="5" fillId="4" borderId="75" xfId="0" applyFont="1" applyFill="1" applyBorder="1" applyAlignment="1" applyProtection="1">
      <alignment horizontal="left" vertical="center"/>
      <protection locked="0"/>
    </xf>
    <xf numFmtId="0" fontId="6" fillId="0" borderId="105" xfId="0" applyFont="1" applyBorder="1" applyAlignment="1">
      <alignment vertical="center" wrapText="1"/>
    </xf>
    <xf numFmtId="0" fontId="5" fillId="0" borderId="110" xfId="0" applyFont="1" applyBorder="1">
      <alignment vertical="center"/>
    </xf>
    <xf numFmtId="0" fontId="22" fillId="0" borderId="0" xfId="0" applyFont="1">
      <alignment vertical="center"/>
    </xf>
    <xf numFmtId="0" fontId="40" fillId="0" borderId="1" xfId="0" applyFont="1" applyBorder="1" applyAlignment="1">
      <alignment horizontal="center" vertical="center"/>
    </xf>
    <xf numFmtId="0" fontId="5" fillId="4" borderId="106" xfId="0" applyFont="1" applyFill="1" applyBorder="1" applyAlignment="1" applyProtection="1">
      <alignment horizontal="left" vertical="center"/>
      <protection locked="0"/>
    </xf>
    <xf numFmtId="0" fontId="5" fillId="4" borderId="107" xfId="0" applyFont="1" applyFill="1" applyBorder="1" applyAlignment="1" applyProtection="1">
      <alignment horizontal="left" vertical="center"/>
      <protection locked="0"/>
    </xf>
    <xf numFmtId="0" fontId="5" fillId="4" borderId="108" xfId="0" applyFont="1" applyFill="1" applyBorder="1" applyAlignment="1" applyProtection="1">
      <alignment horizontal="left" vertical="center"/>
      <protection locked="0"/>
    </xf>
    <xf numFmtId="0" fontId="6" fillId="0" borderId="105" xfId="0" applyFont="1" applyBorder="1" applyAlignment="1">
      <alignment horizontal="left" vertical="center" wrapText="1"/>
    </xf>
    <xf numFmtId="0" fontId="5" fillId="4" borderId="211" xfId="0" applyFont="1" applyFill="1" applyBorder="1" applyAlignment="1" applyProtection="1">
      <alignment horizontal="center" vertical="center"/>
      <protection locked="0"/>
    </xf>
    <xf numFmtId="0" fontId="5" fillId="4" borderId="0" xfId="0" applyFont="1" applyFill="1" applyAlignment="1">
      <alignment horizontal="left" vertical="center"/>
    </xf>
    <xf numFmtId="0" fontId="5" fillId="4" borderId="105" xfId="0" applyFont="1" applyFill="1" applyBorder="1" applyAlignment="1">
      <alignment horizontal="left" vertical="center"/>
    </xf>
    <xf numFmtId="0" fontId="5" fillId="4" borderId="189" xfId="0" applyFont="1" applyFill="1" applyBorder="1" applyAlignment="1" applyProtection="1">
      <alignment horizontal="center" vertical="center" wrapText="1"/>
      <protection locked="0"/>
    </xf>
    <xf numFmtId="0" fontId="5" fillId="4" borderId="94" xfId="0" applyFont="1" applyFill="1" applyBorder="1" applyAlignment="1" applyProtection="1">
      <alignment horizontal="center" vertical="center" wrapText="1"/>
      <protection locked="0"/>
    </xf>
    <xf numFmtId="0" fontId="5" fillId="4" borderId="95" xfId="0" applyFont="1" applyFill="1" applyBorder="1" applyAlignment="1" applyProtection="1">
      <alignment horizontal="center" vertical="center" wrapText="1"/>
      <protection locked="0"/>
    </xf>
    <xf numFmtId="0" fontId="5" fillId="4" borderId="137" xfId="0" applyFont="1" applyFill="1" applyBorder="1" applyAlignment="1" applyProtection="1">
      <alignment horizontal="center" vertical="center" wrapText="1"/>
      <protection locked="0"/>
    </xf>
    <xf numFmtId="0" fontId="5" fillId="4" borderId="89" xfId="0" applyFont="1" applyFill="1" applyBorder="1" applyAlignment="1" applyProtection="1">
      <alignment horizontal="left" vertical="center"/>
      <protection locked="0"/>
    </xf>
    <xf numFmtId="0" fontId="5" fillId="4" borderId="109"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30" fillId="0" borderId="3" xfId="0" applyFont="1" applyBorder="1" applyAlignment="1">
      <alignment horizontal="center" vertical="center"/>
    </xf>
    <xf numFmtId="0" fontId="5" fillId="0" borderId="110" xfId="0" applyFont="1" applyBorder="1" applyAlignment="1">
      <alignment horizontal="left" vertical="center"/>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0" fontId="6" fillId="4" borderId="228" xfId="0" applyFont="1" applyFill="1" applyBorder="1" applyAlignment="1">
      <alignment horizontal="left" vertical="center"/>
    </xf>
    <xf numFmtId="0" fontId="6" fillId="4" borderId="229" xfId="0" applyFont="1" applyFill="1" applyBorder="1" applyAlignment="1">
      <alignment horizontal="left" vertical="center"/>
    </xf>
    <xf numFmtId="0" fontId="6" fillId="4" borderId="231" xfId="0" applyFont="1" applyFill="1" applyBorder="1" applyAlignment="1">
      <alignment horizontal="left" vertical="center"/>
    </xf>
    <xf numFmtId="0" fontId="6" fillId="4" borderId="232" xfId="0" applyFont="1" applyFill="1" applyBorder="1" applyAlignment="1">
      <alignment horizontal="left" vertical="center"/>
    </xf>
    <xf numFmtId="0" fontId="5" fillId="5" borderId="0" xfId="0" applyFont="1" applyFill="1" applyAlignment="1">
      <alignment horizontal="left" vertical="center"/>
    </xf>
    <xf numFmtId="0" fontId="5" fillId="0" borderId="1" xfId="0" applyFont="1" applyBorder="1" applyAlignment="1">
      <alignment horizontal="center" vertical="center"/>
    </xf>
    <xf numFmtId="0" fontId="27" fillId="0" borderId="11" xfId="0" applyFont="1" applyBorder="1" applyAlignment="1">
      <alignment vertical="center" wrapText="1"/>
    </xf>
    <xf numFmtId="0" fontId="16" fillId="0" borderId="12" xfId="0" applyFont="1" applyBorder="1" applyAlignment="1">
      <alignment vertical="center" wrapText="1"/>
    </xf>
    <xf numFmtId="0" fontId="16" fillId="0" borderId="15" xfId="0" applyFont="1" applyBorder="1" applyAlignment="1">
      <alignment vertical="center" wrapText="1"/>
    </xf>
    <xf numFmtId="0" fontId="16" fillId="0" borderId="0" xfId="0" applyFont="1" applyAlignment="1">
      <alignment vertical="center" wrapText="1"/>
    </xf>
    <xf numFmtId="0" fontId="16" fillId="0" borderId="9" xfId="0" applyFont="1" applyBorder="1" applyAlignment="1">
      <alignment vertical="center" wrapText="1"/>
    </xf>
    <xf numFmtId="0" fontId="16" fillId="0" borderId="2" xfId="0" applyFont="1" applyBorder="1" applyAlignment="1">
      <alignment vertical="center" wrapText="1"/>
    </xf>
    <xf numFmtId="178" fontId="6" fillId="4" borderId="106" xfId="0" applyNumberFormat="1" applyFont="1" applyFill="1" applyBorder="1" applyAlignment="1" applyProtection="1">
      <alignment horizontal="right" vertical="center"/>
      <protection locked="0"/>
    </xf>
    <xf numFmtId="178" fontId="6" fillId="4" borderId="107" xfId="0" applyNumberFormat="1" applyFont="1" applyFill="1" applyBorder="1" applyAlignment="1" applyProtection="1">
      <alignment horizontal="right" vertical="center"/>
      <protection locked="0"/>
    </xf>
    <xf numFmtId="178" fontId="6" fillId="4" borderId="0" xfId="0" applyNumberFormat="1" applyFont="1" applyFill="1" applyAlignment="1" applyProtection="1">
      <alignment horizontal="right" vertical="center"/>
      <protection locked="0"/>
    </xf>
    <xf numFmtId="178" fontId="6" fillId="4" borderId="105" xfId="0" applyNumberFormat="1" applyFont="1" applyFill="1" applyBorder="1" applyAlignment="1" applyProtection="1">
      <alignment horizontal="right" vertical="center"/>
      <protection locked="0"/>
    </xf>
    <xf numFmtId="178" fontId="6" fillId="4" borderId="93" xfId="0" applyNumberFormat="1" applyFont="1" applyFill="1" applyBorder="1" applyAlignment="1" applyProtection="1">
      <alignment horizontal="right" vertical="center"/>
      <protection locked="0"/>
    </xf>
    <xf numFmtId="178" fontId="6" fillId="4" borderId="94" xfId="0" applyNumberFormat="1" applyFont="1" applyFill="1" applyBorder="1" applyAlignment="1" applyProtection="1">
      <alignment horizontal="right" vertical="center"/>
      <protection locked="0"/>
    </xf>
    <xf numFmtId="178" fontId="6" fillId="4" borderId="95" xfId="0" applyNumberFormat="1" applyFont="1" applyFill="1" applyBorder="1" applyAlignment="1" applyProtection="1">
      <alignment horizontal="right" vertical="center"/>
      <protection locked="0"/>
    </xf>
    <xf numFmtId="0" fontId="6" fillId="4" borderId="74"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105" xfId="0" applyFont="1" applyFill="1" applyBorder="1" applyAlignment="1" applyProtection="1">
      <alignment horizontal="left" vertical="center"/>
      <protection locked="0"/>
    </xf>
    <xf numFmtId="0" fontId="6" fillId="4" borderId="87" xfId="0" applyFont="1" applyFill="1" applyBorder="1" applyAlignment="1">
      <alignment horizontal="left" vertical="center"/>
    </xf>
    <xf numFmtId="0" fontId="6" fillId="4" borderId="88" xfId="0" applyFont="1" applyFill="1" applyBorder="1" applyAlignment="1">
      <alignment horizontal="left" vertical="center"/>
    </xf>
    <xf numFmtId="0" fontId="6" fillId="4" borderId="89" xfId="0" applyFont="1" applyFill="1" applyBorder="1" applyAlignment="1">
      <alignment horizontal="left"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5"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26" fillId="0" borderId="2" xfId="0" applyFont="1" applyBorder="1" applyAlignment="1">
      <alignment horizontal="left" vertical="center" wrapText="1"/>
    </xf>
    <xf numFmtId="0" fontId="6" fillId="0" borderId="8" xfId="0" applyFont="1" applyBorder="1" applyAlignment="1">
      <alignment horizontal="center" vertical="center"/>
    </xf>
    <xf numFmtId="0" fontId="16" fillId="4" borderId="237" xfId="0" applyFont="1" applyFill="1" applyBorder="1" applyAlignment="1">
      <alignment horizontal="center" vertical="center" wrapText="1"/>
    </xf>
    <xf numFmtId="178" fontId="6" fillId="4" borderId="87" xfId="0" applyNumberFormat="1" applyFont="1" applyFill="1" applyBorder="1" applyAlignment="1">
      <alignment horizontal="right" vertical="center"/>
    </xf>
    <xf numFmtId="178" fontId="6" fillId="4" borderId="88" xfId="0" applyNumberFormat="1" applyFont="1" applyFill="1" applyBorder="1" applyAlignment="1">
      <alignment horizontal="right" vertical="center"/>
    </xf>
    <xf numFmtId="178" fontId="6" fillId="4" borderId="90" xfId="0" applyNumberFormat="1" applyFont="1" applyFill="1" applyBorder="1" applyAlignment="1">
      <alignment horizontal="right" vertical="center"/>
    </xf>
    <xf numFmtId="178" fontId="6" fillId="4" borderId="91" xfId="0" applyNumberFormat="1" applyFont="1" applyFill="1" applyBorder="1" applyAlignment="1">
      <alignment horizontal="right" vertical="center"/>
    </xf>
    <xf numFmtId="0" fontId="26" fillId="0" borderId="231" xfId="0" applyFont="1" applyBorder="1" applyAlignment="1">
      <alignment horizontal="left" vertical="center" wrapText="1"/>
    </xf>
    <xf numFmtId="0" fontId="6" fillId="4" borderId="245" xfId="0" applyFont="1" applyFill="1" applyBorder="1" applyAlignment="1" applyProtection="1">
      <alignment horizontal="center" vertical="center"/>
      <protection locked="0"/>
    </xf>
    <xf numFmtId="0" fontId="6" fillId="4" borderId="212" xfId="0" applyFont="1" applyFill="1" applyBorder="1" applyAlignment="1" applyProtection="1">
      <alignment horizontal="center" vertical="center"/>
      <protection locked="0"/>
    </xf>
    <xf numFmtId="0" fontId="6" fillId="4" borderId="246" xfId="0" applyFont="1" applyFill="1" applyBorder="1" applyAlignment="1" applyProtection="1">
      <alignment horizontal="center" vertical="center"/>
      <protection locked="0"/>
    </xf>
    <xf numFmtId="178" fontId="6" fillId="4" borderId="245" xfId="0" applyNumberFormat="1" applyFont="1" applyFill="1" applyBorder="1" applyAlignment="1" applyProtection="1">
      <alignment horizontal="center"/>
      <protection locked="0"/>
    </xf>
    <xf numFmtId="178" fontId="6" fillId="4" borderId="212" xfId="0" applyNumberFormat="1" applyFont="1" applyFill="1" applyBorder="1" applyAlignment="1" applyProtection="1">
      <alignment horizontal="center"/>
      <protection locked="0"/>
    </xf>
    <xf numFmtId="178" fontId="6" fillId="4" borderId="246" xfId="0" applyNumberFormat="1" applyFont="1" applyFill="1" applyBorder="1" applyAlignment="1" applyProtection="1">
      <alignment horizontal="center"/>
      <protection locked="0"/>
    </xf>
    <xf numFmtId="0" fontId="6" fillId="4" borderId="247" xfId="0" applyFont="1" applyFill="1" applyBorder="1" applyAlignment="1" applyProtection="1">
      <alignment horizontal="center" vertical="center"/>
      <protection locked="0"/>
    </xf>
    <xf numFmtId="0" fontId="6" fillId="4" borderId="214" xfId="0" applyFont="1" applyFill="1" applyBorder="1" applyAlignment="1" applyProtection="1">
      <alignment horizontal="center" vertical="center"/>
      <protection locked="0"/>
    </xf>
    <xf numFmtId="0" fontId="6" fillId="4" borderId="215" xfId="0" applyFont="1" applyFill="1" applyBorder="1" applyAlignment="1" applyProtection="1">
      <alignment horizontal="center" vertical="center"/>
      <protection locked="0"/>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26" fillId="4" borderId="249" xfId="0" applyFont="1" applyFill="1" applyBorder="1" applyAlignment="1">
      <alignment horizontal="center" vertical="center" wrapText="1"/>
    </xf>
    <xf numFmtId="0" fontId="26" fillId="4" borderId="250" xfId="0" applyFont="1" applyFill="1" applyBorder="1" applyAlignment="1">
      <alignment horizontal="center" vertical="center" wrapText="1"/>
    </xf>
    <xf numFmtId="0" fontId="6" fillId="4" borderId="114" xfId="0" applyFont="1" applyFill="1" applyBorder="1" applyAlignment="1">
      <alignment horizontal="center" vertical="center"/>
    </xf>
    <xf numFmtId="178" fontId="6" fillId="4" borderId="186" xfId="0" applyNumberFormat="1" applyFont="1" applyFill="1" applyBorder="1" applyAlignment="1">
      <alignment horizontal="right" vertical="center"/>
    </xf>
    <xf numFmtId="178" fontId="6" fillId="4" borderId="89" xfId="0" applyNumberFormat="1" applyFont="1" applyFill="1" applyBorder="1" applyAlignment="1">
      <alignment horizontal="right" vertical="center"/>
    </xf>
    <xf numFmtId="178" fontId="6" fillId="4" borderId="188" xfId="0" applyNumberFormat="1" applyFont="1" applyFill="1" applyBorder="1" applyAlignment="1">
      <alignment horizontal="right" vertical="center"/>
    </xf>
    <xf numFmtId="178" fontId="6" fillId="4" borderId="92" xfId="0" applyNumberFormat="1" applyFont="1" applyFill="1" applyBorder="1" applyAlignment="1">
      <alignment horizontal="right" vertical="center"/>
    </xf>
    <xf numFmtId="0" fontId="6" fillId="4" borderId="93" xfId="0" applyFont="1" applyFill="1" applyBorder="1" applyAlignment="1">
      <alignment horizontal="left" vertical="center"/>
    </xf>
    <xf numFmtId="0" fontId="6" fillId="4" borderId="94" xfId="0" applyFont="1" applyFill="1" applyBorder="1" applyAlignment="1">
      <alignment horizontal="left" vertical="center"/>
    </xf>
    <xf numFmtId="0" fontId="6" fillId="4" borderId="186" xfId="0" applyFont="1" applyFill="1" applyBorder="1" applyAlignment="1">
      <alignment horizontal="right" vertical="center"/>
    </xf>
    <xf numFmtId="0" fontId="6" fillId="4" borderId="88" xfId="0" applyFont="1" applyFill="1" applyBorder="1" applyAlignment="1">
      <alignment horizontal="righ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41" xfId="0" applyFont="1" applyFill="1" applyBorder="1" applyAlignment="1">
      <alignment horizontal="center" vertical="center" wrapText="1"/>
    </xf>
    <xf numFmtId="0" fontId="6" fillId="4" borderId="142" xfId="0" applyFont="1" applyFill="1" applyBorder="1" applyAlignment="1">
      <alignment horizontal="center" vertical="center" wrapText="1"/>
    </xf>
    <xf numFmtId="0" fontId="6" fillId="4" borderId="140" xfId="0" applyFont="1" applyFill="1" applyBorder="1" applyAlignment="1">
      <alignment horizontal="center" vertical="center" wrapText="1"/>
    </xf>
    <xf numFmtId="0" fontId="6" fillId="4" borderId="115" xfId="0" applyFont="1" applyFill="1" applyBorder="1" applyAlignment="1">
      <alignment horizontal="center" vertical="center" wrapText="1"/>
    </xf>
    <xf numFmtId="0" fontId="6" fillId="4" borderId="116" xfId="0" applyFont="1" applyFill="1" applyBorder="1" applyAlignment="1">
      <alignment horizontal="center" vertical="center" wrapText="1"/>
    </xf>
    <xf numFmtId="0" fontId="6" fillId="4" borderId="117" xfId="0" applyFont="1" applyFill="1" applyBorder="1" applyAlignment="1">
      <alignment horizontal="center" vertical="center" wrapText="1"/>
    </xf>
    <xf numFmtId="0" fontId="5" fillId="4" borderId="228" xfId="0" applyFont="1" applyFill="1" applyBorder="1" applyAlignment="1">
      <alignment horizontal="left" vertical="center"/>
    </xf>
    <xf numFmtId="0" fontId="5" fillId="4" borderId="229" xfId="0" applyFont="1" applyFill="1" applyBorder="1" applyAlignment="1">
      <alignment horizontal="left" vertical="center"/>
    </xf>
    <xf numFmtId="0" fontId="5" fillId="4" borderId="230" xfId="0" applyFont="1" applyFill="1" applyBorder="1" applyAlignment="1">
      <alignment horizontal="left" vertical="center"/>
    </xf>
    <xf numFmtId="0" fontId="6" fillId="4" borderId="183" xfId="0" applyFont="1" applyFill="1" applyBorder="1" applyAlignment="1">
      <alignment horizontal="center" vertical="center"/>
    </xf>
    <xf numFmtId="0" fontId="6" fillId="4" borderId="184" xfId="0" applyFont="1" applyFill="1" applyBorder="1" applyAlignment="1">
      <alignment horizontal="center" vertical="center"/>
    </xf>
    <xf numFmtId="0" fontId="5" fillId="4" borderId="197" xfId="0" applyFont="1" applyFill="1" applyBorder="1" applyAlignment="1" applyProtection="1">
      <alignment horizontal="left" vertical="center"/>
      <protection locked="0"/>
    </xf>
    <xf numFmtId="0" fontId="30" fillId="4" borderId="106" xfId="0" applyFont="1" applyFill="1" applyBorder="1" applyAlignment="1">
      <alignment horizontal="left" vertical="center"/>
    </xf>
    <xf numFmtId="0" fontId="30" fillId="4" borderId="107" xfId="0" applyFont="1" applyFill="1" applyBorder="1" applyAlignment="1">
      <alignment horizontal="left" vertical="center"/>
    </xf>
    <xf numFmtId="0" fontId="30" fillId="4" borderId="108" xfId="0" applyFont="1" applyFill="1" applyBorder="1" applyAlignment="1">
      <alignment horizontal="left" vertical="center"/>
    </xf>
    <xf numFmtId="0" fontId="30" fillId="4" borderId="86" xfId="0" applyFont="1" applyFill="1" applyBorder="1" applyAlignment="1">
      <alignment horizontal="left" vertical="center"/>
    </xf>
    <xf numFmtId="0" fontId="30" fillId="4" borderId="0" xfId="0" applyFont="1" applyFill="1" applyAlignment="1">
      <alignment horizontal="left" vertical="center"/>
    </xf>
    <xf numFmtId="0" fontId="30" fillId="4" borderId="105" xfId="0" applyFont="1" applyFill="1" applyBorder="1" applyAlignment="1">
      <alignment horizontal="left" vertical="center"/>
    </xf>
    <xf numFmtId="0" fontId="30" fillId="4" borderId="197" xfId="0" applyFont="1" applyFill="1" applyBorder="1" applyAlignment="1">
      <alignment horizontal="left" vertical="center"/>
    </xf>
    <xf numFmtId="0" fontId="30" fillId="4" borderId="118" xfId="0" applyFont="1" applyFill="1" applyBorder="1" applyAlignment="1">
      <alignment horizontal="left" vertical="center"/>
    </xf>
    <xf numFmtId="0" fontId="30" fillId="4" borderId="119" xfId="0" applyFont="1" applyFill="1" applyBorder="1" applyAlignment="1">
      <alignment horizontal="left" vertical="center"/>
    </xf>
    <xf numFmtId="0" fontId="6" fillId="4" borderId="112" xfId="0" applyFont="1" applyFill="1" applyBorder="1" applyAlignment="1">
      <alignment horizontal="center" vertical="center"/>
    </xf>
    <xf numFmtId="0" fontId="16" fillId="4" borderId="244"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6" fillId="4" borderId="88" xfId="0" applyFont="1" applyFill="1" applyBorder="1" applyAlignment="1">
      <alignment horizontal="center" vertical="center" wrapText="1"/>
    </xf>
    <xf numFmtId="0" fontId="6" fillId="4" borderId="254" xfId="0" applyFont="1" applyFill="1" applyBorder="1" applyAlignment="1">
      <alignment horizontal="center" vertical="center" wrapText="1"/>
    </xf>
    <xf numFmtId="0" fontId="6" fillId="4" borderId="186" xfId="0" applyFont="1" applyFill="1" applyBorder="1" applyAlignment="1">
      <alignment horizontal="center" vertical="center" wrapText="1"/>
    </xf>
    <xf numFmtId="0" fontId="6" fillId="4" borderId="89" xfId="0" applyFont="1" applyFill="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33" xfId="0" applyFont="1" applyBorder="1" applyAlignment="1">
      <alignment horizontal="center" vertical="center" wrapText="1"/>
    </xf>
    <xf numFmtId="0" fontId="26" fillId="0" borderId="234" xfId="0" applyFont="1" applyBorder="1" applyAlignment="1">
      <alignment horizontal="center"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4" borderId="116" xfId="0" applyFont="1" applyFill="1" applyBorder="1" applyAlignment="1">
      <alignment horizontal="center" vertical="center"/>
    </xf>
    <xf numFmtId="0" fontId="6" fillId="0" borderId="136" xfId="0" applyFont="1" applyBorder="1" applyAlignment="1">
      <alignment horizontal="center" vertical="center" wrapText="1"/>
    </xf>
    <xf numFmtId="0" fontId="46" fillId="0" borderId="11" xfId="0" applyFont="1" applyBorder="1" applyAlignment="1">
      <alignment vertical="center" wrapText="1"/>
    </xf>
    <xf numFmtId="0" fontId="26" fillId="0" borderId="12" xfId="0" applyFont="1" applyBorder="1" applyAlignment="1">
      <alignment vertical="center" wrapText="1"/>
    </xf>
    <xf numFmtId="0" fontId="26" fillId="0" borderId="15" xfId="0" applyFont="1" applyBorder="1" applyAlignment="1">
      <alignment vertical="center" wrapText="1"/>
    </xf>
    <xf numFmtId="0" fontId="26" fillId="0" borderId="0" xfId="0" applyFont="1" applyAlignment="1">
      <alignment vertical="center" wrapText="1"/>
    </xf>
    <xf numFmtId="0" fontId="26" fillId="0" borderId="9" xfId="0" applyFont="1" applyBorder="1" applyAlignment="1">
      <alignment vertical="center" wrapText="1"/>
    </xf>
    <xf numFmtId="0" fontId="26" fillId="0" borderId="2" xfId="0" applyFont="1" applyBorder="1" applyAlignment="1">
      <alignment vertical="center" wrapText="1"/>
    </xf>
    <xf numFmtId="0" fontId="6" fillId="4" borderId="115" xfId="0" applyFont="1" applyFill="1" applyBorder="1" applyAlignment="1">
      <alignment horizontal="center" vertical="center"/>
    </xf>
    <xf numFmtId="0" fontId="6" fillId="4" borderId="117" xfId="0" applyFont="1" applyFill="1" applyBorder="1" applyAlignment="1">
      <alignment horizontal="center" vertical="center"/>
    </xf>
    <xf numFmtId="0" fontId="6" fillId="0" borderId="7" xfId="0" applyFont="1" applyBorder="1" applyAlignment="1">
      <alignment horizontal="center" vertical="center"/>
    </xf>
    <xf numFmtId="0" fontId="14" fillId="0" borderId="52" xfId="0" applyFont="1" applyBorder="1" applyAlignment="1">
      <alignment horizontal="left" vertical="center" wrapText="1"/>
    </xf>
    <xf numFmtId="0" fontId="14" fillId="0" borderId="53" xfId="0" applyFont="1" applyBorder="1" applyAlignment="1">
      <alignment horizontal="left" vertical="center" wrapText="1"/>
    </xf>
    <xf numFmtId="0" fontId="14" fillId="2" borderId="30"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5" xfId="0" applyFont="1" applyBorder="1" applyAlignment="1">
      <alignment horizontal="center" vertical="center" wrapText="1"/>
    </xf>
    <xf numFmtId="0" fontId="14" fillId="2" borderId="10"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0" borderId="48" xfId="0" applyFont="1" applyBorder="1" applyAlignment="1">
      <alignment horizontal="center" vertical="center" textRotation="255"/>
    </xf>
    <xf numFmtId="0" fontId="14" fillId="0" borderId="51" xfId="0" applyFont="1" applyBorder="1" applyAlignment="1">
      <alignment horizontal="center" vertical="center" textRotation="255"/>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4" fillId="2" borderId="7" xfId="0" applyFont="1" applyFill="1" applyBorder="1" applyAlignment="1">
      <alignment horizontal="center" vertical="center" textRotation="255" wrapText="1"/>
    </xf>
    <xf numFmtId="0" fontId="14" fillId="2" borderId="1"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14" fillId="2" borderId="7"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4" borderId="113" xfId="0" applyFont="1" applyFill="1" applyBorder="1" applyAlignment="1" applyProtection="1">
      <alignment horizontal="center" vertical="center" wrapText="1"/>
      <protection locked="0"/>
    </xf>
    <xf numFmtId="0" fontId="14" fillId="4" borderId="114" xfId="0" applyFont="1" applyFill="1" applyBorder="1" applyAlignment="1" applyProtection="1">
      <alignment horizontal="center" vertical="center" wrapText="1"/>
      <protection locked="0"/>
    </xf>
    <xf numFmtId="0" fontId="14" fillId="4" borderId="124" xfId="0" applyFont="1" applyFill="1" applyBorder="1" applyAlignment="1" applyProtection="1">
      <alignment horizontal="center" vertical="center" wrapText="1"/>
      <protection locked="0"/>
    </xf>
    <xf numFmtId="0" fontId="14" fillId="4" borderId="125" xfId="0" applyFont="1" applyFill="1" applyBorder="1" applyAlignment="1" applyProtection="1">
      <alignment horizontal="center" vertical="center" wrapText="1"/>
      <protection locked="0"/>
    </xf>
    <xf numFmtId="0" fontId="14" fillId="4" borderId="116" xfId="0" applyFont="1" applyFill="1" applyBorder="1" applyAlignment="1" applyProtection="1">
      <alignment horizontal="center" vertical="center" wrapText="1"/>
      <protection locked="0"/>
    </xf>
    <xf numFmtId="0" fontId="14" fillId="4" borderId="117" xfId="0" applyFont="1" applyFill="1" applyBorder="1" applyAlignment="1" applyProtection="1">
      <alignment horizontal="center" vertical="center" wrapText="1"/>
      <protection locked="0"/>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0" fontId="14" fillId="0" borderId="13"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171" xfId="0" applyFont="1" applyBorder="1" applyAlignment="1">
      <alignment horizontal="center" vertical="center" wrapText="1"/>
    </xf>
    <xf numFmtId="0" fontId="14" fillId="0" borderId="152" xfId="0" applyFont="1" applyBorder="1" applyAlignment="1">
      <alignment horizontal="center" vertical="center" wrapText="1"/>
    </xf>
    <xf numFmtId="0" fontId="14" fillId="0" borderId="173" xfId="0" applyFont="1" applyBorder="1" applyAlignment="1">
      <alignment horizontal="center" vertical="center" wrapText="1"/>
    </xf>
    <xf numFmtId="0" fontId="14" fillId="0" borderId="18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 xfId="0" applyFont="1" applyBorder="1" applyAlignment="1">
      <alignment horizontal="center" vertical="center" wrapText="1"/>
    </xf>
    <xf numFmtId="0" fontId="14" fillId="4" borderId="123"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59" xfId="0" applyFont="1" applyBorder="1" applyAlignment="1">
      <alignment horizontal="center" vertical="center" wrapText="1"/>
    </xf>
    <xf numFmtId="0" fontId="14" fillId="0" borderId="158" xfId="0" applyFont="1" applyBorder="1" applyAlignment="1">
      <alignment horizontal="center" vertical="center" wrapText="1"/>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48"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181"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35" xfId="0" applyFont="1" applyBorder="1" applyAlignment="1">
      <alignment horizontal="center" vertical="center" wrapText="1"/>
    </xf>
    <xf numFmtId="0" fontId="14" fillId="4" borderId="112" xfId="0" applyFont="1" applyFill="1" applyBorder="1" applyAlignment="1" applyProtection="1">
      <alignment horizontal="center" vertical="center" wrapText="1"/>
      <protection locked="0"/>
    </xf>
    <xf numFmtId="0" fontId="14" fillId="0" borderId="69" xfId="0" applyFont="1" applyBorder="1" applyAlignment="1">
      <alignment horizontal="center" vertical="center"/>
    </xf>
    <xf numFmtId="0" fontId="14" fillId="0" borderId="3" xfId="0" applyFont="1" applyBorder="1" applyAlignment="1">
      <alignment horizontal="center" vertical="center"/>
    </xf>
    <xf numFmtId="0" fontId="14" fillId="0" borderId="11" xfId="0" applyFont="1" applyBorder="1" applyAlignment="1">
      <alignment horizontal="center" vertical="center" wrapText="1"/>
    </xf>
    <xf numFmtId="0" fontId="14" fillId="4" borderId="183" xfId="0" applyFont="1" applyFill="1" applyBorder="1" applyAlignment="1" applyProtection="1">
      <alignment horizontal="center" vertical="center" wrapText="1"/>
      <protection locked="0"/>
    </xf>
    <xf numFmtId="0" fontId="14" fillId="4" borderId="184" xfId="0" applyFont="1" applyFill="1" applyBorder="1" applyAlignment="1" applyProtection="1">
      <alignment horizontal="center" vertical="center" wrapText="1"/>
      <protection locked="0"/>
    </xf>
    <xf numFmtId="49" fontId="14" fillId="0" borderId="6" xfId="0" applyNumberFormat="1" applyFont="1" applyBorder="1" applyAlignment="1">
      <alignment horizontal="center" vertical="center" wrapText="1"/>
    </xf>
    <xf numFmtId="0" fontId="14" fillId="0" borderId="49"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66" xfId="0" applyFont="1" applyBorder="1" applyAlignment="1">
      <alignment horizontal="center" vertical="center" wrapText="1"/>
    </xf>
    <xf numFmtId="0" fontId="14" fillId="4" borderId="182" xfId="0" applyFont="1" applyFill="1" applyBorder="1" applyAlignment="1" applyProtection="1">
      <alignment horizontal="center" vertical="center" wrapText="1"/>
      <protection locked="0"/>
    </xf>
    <xf numFmtId="0" fontId="14" fillId="0" borderId="155" xfId="0" applyFont="1" applyBorder="1" applyAlignment="1">
      <alignment horizontal="center" wrapText="1"/>
    </xf>
    <xf numFmtId="0" fontId="14" fillId="0" borderId="156" xfId="0" applyFont="1" applyBorder="1" applyAlignment="1">
      <alignment horizontal="center" wrapText="1"/>
    </xf>
    <xf numFmtId="0" fontId="14" fillId="0" borderId="3" xfId="0" applyFont="1" applyBorder="1" applyAlignment="1">
      <alignment horizontal="center" wrapText="1"/>
    </xf>
    <xf numFmtId="0" fontId="14" fillId="0" borderId="3" xfId="0" applyFont="1" applyBorder="1" applyAlignment="1">
      <alignment horizontal="center" vertical="center" wrapText="1"/>
    </xf>
    <xf numFmtId="0" fontId="14" fillId="0" borderId="35" xfId="0" applyFont="1" applyBorder="1" applyAlignment="1">
      <alignment horizontal="right" vertical="center" wrapText="1"/>
    </xf>
    <xf numFmtId="0" fontId="14" fillId="0" borderId="36" xfId="0" applyFont="1" applyBorder="1" applyAlignment="1">
      <alignment horizontal="right" vertical="center" wrapText="1"/>
    </xf>
    <xf numFmtId="0" fontId="14" fillId="0" borderId="36" xfId="0" applyFont="1" applyBorder="1" applyAlignment="1">
      <alignment horizontal="left" vertical="center" wrapText="1"/>
    </xf>
    <xf numFmtId="0" fontId="14" fillId="0" borderId="45" xfId="0" applyFont="1" applyBorder="1" applyAlignment="1">
      <alignment horizontal="left" vertical="center" wrapText="1"/>
    </xf>
    <xf numFmtId="0" fontId="14" fillId="2" borderId="55" xfId="0" applyFont="1" applyFill="1" applyBorder="1" applyAlignment="1">
      <alignment horizontal="center" vertical="center" wrapText="1"/>
    </xf>
    <xf numFmtId="0" fontId="22" fillId="0" borderId="0" xfId="0" applyFont="1" applyAlignment="1">
      <alignment horizontal="left" vertical="center" wrapText="1"/>
    </xf>
    <xf numFmtId="0" fontId="14" fillId="0" borderId="163" xfId="0" applyFont="1" applyBorder="1" applyAlignment="1">
      <alignment horizontal="center" vertical="center" wrapText="1"/>
    </xf>
    <xf numFmtId="0" fontId="14" fillId="0" borderId="164" xfId="0" applyFont="1" applyBorder="1" applyAlignment="1">
      <alignment horizontal="center" vertical="center" wrapText="1"/>
    </xf>
    <xf numFmtId="0" fontId="14" fillId="0" borderId="34" xfId="0" applyFont="1" applyBorder="1" applyAlignment="1">
      <alignment horizontal="center" vertical="center"/>
    </xf>
    <xf numFmtId="0" fontId="14" fillId="0" borderId="55" xfId="0" applyFont="1" applyBorder="1" applyAlignment="1">
      <alignment horizontal="center" vertical="center"/>
    </xf>
    <xf numFmtId="0" fontId="14" fillId="0" borderId="67" xfId="0" applyFont="1" applyBorder="1" applyAlignment="1">
      <alignment horizontal="center" vertical="center"/>
    </xf>
    <xf numFmtId="0" fontId="14" fillId="0" borderId="66" xfId="0" applyFont="1" applyBorder="1" applyAlignment="1">
      <alignment horizontal="center" vertical="center"/>
    </xf>
    <xf numFmtId="0" fontId="14" fillId="0" borderId="54" xfId="0" applyFont="1" applyBorder="1" applyAlignment="1">
      <alignment horizontal="center" vertical="center" wrapText="1"/>
    </xf>
    <xf numFmtId="0" fontId="14" fillId="0" borderId="64" xfId="0" applyFont="1" applyBorder="1" applyAlignment="1">
      <alignment horizontal="left" vertical="center" wrapText="1"/>
    </xf>
    <xf numFmtId="0" fontId="14" fillId="0" borderId="65" xfId="0" applyFont="1" applyBorder="1" applyAlignment="1">
      <alignment horizontal="left" vertical="center" wrapText="1"/>
    </xf>
    <xf numFmtId="0" fontId="14" fillId="0" borderId="35" xfId="0" applyFont="1" applyBorder="1" applyAlignment="1">
      <alignment horizontal="left" vertical="center" wrapText="1"/>
    </xf>
    <xf numFmtId="0" fontId="14" fillId="0" borderId="51" xfId="0" applyFont="1" applyBorder="1" applyAlignment="1">
      <alignment vertical="center" wrapText="1"/>
    </xf>
    <xf numFmtId="0" fontId="14" fillId="0" borderId="52" xfId="0" applyFont="1" applyBorder="1" applyAlignment="1">
      <alignment vertical="center" wrapText="1"/>
    </xf>
    <xf numFmtId="0" fontId="14" fillId="0" borderId="53" xfId="0" applyFont="1" applyBorder="1" applyAlignment="1">
      <alignment vertical="center" wrapText="1"/>
    </xf>
    <xf numFmtId="0" fontId="14" fillId="0" borderId="48" xfId="0" applyFont="1" applyBorder="1" applyAlignment="1">
      <alignment vertical="center" wrapText="1"/>
    </xf>
    <xf numFmtId="0" fontId="14" fillId="0" borderId="1" xfId="0" applyFont="1" applyBorder="1" applyAlignment="1">
      <alignment vertical="center" wrapText="1"/>
    </xf>
    <xf numFmtId="0" fontId="14" fillId="0" borderId="6" xfId="0" applyFont="1" applyBorder="1" applyAlignment="1">
      <alignment vertical="center" wrapText="1"/>
    </xf>
    <xf numFmtId="0" fontId="14" fillId="0" borderId="48" xfId="0" applyFont="1" applyBorder="1" applyAlignment="1">
      <alignment horizontal="left" vertical="center" wrapText="1"/>
    </xf>
    <xf numFmtId="0" fontId="14" fillId="4" borderId="115" xfId="0" applyFont="1" applyFill="1" applyBorder="1" applyAlignment="1" applyProtection="1">
      <alignment horizontal="center" vertical="center" wrapText="1"/>
      <protection locked="0"/>
    </xf>
    <xf numFmtId="0" fontId="14" fillId="0" borderId="51" xfId="0" applyFont="1" applyBorder="1" applyAlignment="1">
      <alignment horizontal="center" vertical="center" wrapText="1"/>
    </xf>
    <xf numFmtId="0" fontId="14" fillId="0" borderId="0" xfId="0" applyFont="1" applyAlignment="1">
      <alignment horizontal="left" vertical="center" wrapText="1"/>
    </xf>
    <xf numFmtId="0" fontId="14" fillId="0" borderId="31" xfId="0" applyFont="1" applyBorder="1" applyAlignment="1">
      <alignment horizontal="justify" vertical="center" wrapText="1"/>
    </xf>
    <xf numFmtId="0" fontId="14" fillId="0" borderId="33" xfId="0" applyFont="1" applyBorder="1" applyAlignment="1">
      <alignment horizontal="justify" vertical="center" wrapText="1"/>
    </xf>
    <xf numFmtId="0" fontId="21" fillId="0" borderId="34" xfId="0" applyFont="1" applyBorder="1" applyAlignment="1">
      <alignment horizontal="center" vertical="center" wrapText="1"/>
    </xf>
    <xf numFmtId="0" fontId="21" fillId="0" borderId="55" xfId="0" applyFont="1" applyBorder="1" applyAlignment="1">
      <alignment horizontal="center" vertical="center" wrapText="1"/>
    </xf>
    <xf numFmtId="0" fontId="14" fillId="0" borderId="25" xfId="0" applyFont="1" applyBorder="1" applyAlignment="1">
      <alignment horizontal="justify" vertical="center" wrapText="1"/>
    </xf>
    <xf numFmtId="0" fontId="14" fillId="0" borderId="43" xfId="0" applyFont="1" applyBorder="1" applyAlignment="1">
      <alignment horizontal="justify"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1" fillId="3" borderId="67" xfId="0" applyFont="1" applyFill="1" applyBorder="1" applyAlignment="1">
      <alignment horizontal="center" vertical="center" wrapText="1"/>
    </xf>
    <xf numFmtId="0" fontId="21" fillId="3" borderId="68" xfId="0"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0" xfId="0" applyFont="1" applyBorder="1" applyAlignment="1">
      <alignment horizontal="center" vertical="center" wrapText="1"/>
    </xf>
    <xf numFmtId="0" fontId="14" fillId="0" borderId="69" xfId="0" applyFont="1" applyBorder="1" applyAlignment="1">
      <alignment horizontal="justify" vertical="top" wrapText="1"/>
    </xf>
    <xf numFmtId="0" fontId="14" fillId="0" borderId="3" xfId="0" applyFont="1" applyBorder="1" applyAlignment="1">
      <alignment horizontal="justify" vertical="top" wrapText="1"/>
    </xf>
    <xf numFmtId="0" fontId="14" fillId="3" borderId="4" xfId="0" applyFont="1" applyFill="1" applyBorder="1" applyAlignment="1">
      <alignment horizontal="center" vertical="center" wrapText="1"/>
    </xf>
    <xf numFmtId="0" fontId="21" fillId="3" borderId="61" xfId="0"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0" xfId="0" applyFont="1" applyAlignment="1">
      <alignment horizontal="center" vertical="center" wrapText="1"/>
    </xf>
    <xf numFmtId="0" fontId="21" fillId="0" borderId="19" xfId="0" applyFont="1" applyBorder="1" applyAlignment="1">
      <alignment horizontal="center" vertical="center" wrapText="1"/>
    </xf>
    <xf numFmtId="0" fontId="14" fillId="3" borderId="4" xfId="0" applyFont="1" applyFill="1" applyBorder="1" applyAlignment="1">
      <alignment horizontal="center" vertical="top" wrapText="1"/>
    </xf>
    <xf numFmtId="0" fontId="14" fillId="3" borderId="5" xfId="0" applyFont="1" applyFill="1" applyBorder="1" applyAlignment="1">
      <alignment horizontal="center" vertical="top" wrapText="1"/>
    </xf>
    <xf numFmtId="0" fontId="14" fillId="0" borderId="41" xfId="0" applyFont="1" applyBorder="1" applyAlignment="1">
      <alignment horizontal="justify" vertical="center" wrapText="1"/>
    </xf>
    <xf numFmtId="0" fontId="14" fillId="0" borderId="42"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0" xfId="0" applyFont="1" applyAlignment="1">
      <alignment horizontal="justify" vertical="center" wrapText="1"/>
    </xf>
    <xf numFmtId="0" fontId="14" fillId="0" borderId="32" xfId="0" applyFont="1" applyBorder="1" applyAlignment="1">
      <alignment horizontal="justify" vertical="center" wrapText="1"/>
    </xf>
    <xf numFmtId="0" fontId="14" fillId="0" borderId="154" xfId="0" applyFont="1" applyBorder="1" applyAlignment="1">
      <alignment horizontal="center" vertical="center" textRotation="255" wrapText="1"/>
    </xf>
    <xf numFmtId="0" fontId="14" fillId="0" borderId="39" xfId="0" applyFont="1" applyBorder="1" applyAlignment="1">
      <alignment horizontal="center" vertical="center" textRotation="255" wrapText="1"/>
    </xf>
    <xf numFmtId="0" fontId="14" fillId="0" borderId="153" xfId="0" applyFont="1" applyBorder="1" applyAlignment="1">
      <alignment horizontal="center" vertical="center" textRotation="255" wrapText="1"/>
    </xf>
    <xf numFmtId="0" fontId="14" fillId="0" borderId="39"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67" xfId="0" applyFont="1" applyBorder="1" applyAlignment="1">
      <alignment horizontal="left" vertical="center" wrapText="1"/>
    </xf>
    <xf numFmtId="0" fontId="14" fillId="0" borderId="68" xfId="0" applyFont="1" applyBorder="1" applyAlignment="1">
      <alignment horizontal="left" vertical="center" wrapText="1"/>
    </xf>
    <xf numFmtId="0" fontId="14" fillId="0" borderId="67" xfId="0" applyFont="1" applyBorder="1" applyAlignment="1">
      <alignment vertical="top" wrapText="1"/>
    </xf>
    <xf numFmtId="0" fontId="14" fillId="0" borderId="144" xfId="0" applyFont="1" applyBorder="1" applyAlignment="1">
      <alignment vertical="top" wrapText="1"/>
    </xf>
    <xf numFmtId="0" fontId="14" fillId="0" borderId="59"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3" xfId="0" applyFont="1" applyBorder="1" applyAlignment="1">
      <alignment horizontal="justify" vertical="center" wrapText="1"/>
    </xf>
    <xf numFmtId="0" fontId="14" fillId="0" borderId="145" xfId="0" applyFont="1" applyBorder="1" applyAlignment="1">
      <alignment horizontal="justify" vertical="center" wrapText="1"/>
    </xf>
    <xf numFmtId="0" fontId="35" fillId="0" borderId="20" xfId="0" applyFont="1" applyBorder="1" applyAlignment="1">
      <alignment horizontal="center" vertical="center"/>
    </xf>
    <xf numFmtId="0" fontId="35" fillId="0" borderId="44" xfId="0" applyFont="1" applyBorder="1" applyAlignment="1">
      <alignment horizontal="center" vertical="center"/>
    </xf>
    <xf numFmtId="0" fontId="35" fillId="0" borderId="23" xfId="0" applyFont="1" applyBorder="1" applyAlignment="1">
      <alignment horizontal="center" vertical="center"/>
    </xf>
    <xf numFmtId="0" fontId="35" fillId="0" borderId="60" xfId="0" applyFont="1" applyBorder="1" applyAlignment="1">
      <alignment horizontal="center" vertical="center"/>
    </xf>
    <xf numFmtId="0" fontId="35" fillId="0" borderId="25" xfId="0" applyFont="1" applyBorder="1" applyAlignment="1">
      <alignment horizontal="center" vertical="center"/>
    </xf>
    <xf numFmtId="0" fontId="35" fillId="0" borderId="43" xfId="0" applyFont="1" applyBorder="1" applyAlignment="1">
      <alignment horizontal="center" vertical="center"/>
    </xf>
    <xf numFmtId="0" fontId="14" fillId="0" borderId="21" xfId="0" applyFont="1" applyBorder="1" applyAlignment="1">
      <alignment horizontal="center" vertical="center" wrapText="1"/>
    </xf>
    <xf numFmtId="0" fontId="14" fillId="0" borderId="0" xfId="0" applyFont="1" applyAlignment="1">
      <alignment horizontal="center" vertical="center" wrapText="1"/>
    </xf>
    <xf numFmtId="0" fontId="14" fillId="0" borderId="57" xfId="0" applyFont="1" applyBorder="1" applyAlignment="1">
      <alignment horizontal="left" vertical="center" wrapText="1"/>
    </xf>
    <xf numFmtId="0" fontId="14" fillId="0" borderId="4" xfId="0" applyFont="1" applyBorder="1" applyAlignment="1">
      <alignment horizontal="left" vertical="center" wrapText="1"/>
    </xf>
    <xf numFmtId="0" fontId="14" fillId="0" borderId="35" xfId="0" applyFont="1" applyBorder="1" applyAlignment="1">
      <alignment horizontal="center" vertical="center"/>
    </xf>
    <xf numFmtId="0" fontId="14" fillId="0" borderId="58" xfId="0" applyFont="1" applyBorder="1" applyAlignment="1">
      <alignment horizontal="center" vertical="center"/>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14" fillId="0" borderId="63" xfId="0" applyFont="1" applyBorder="1" applyAlignment="1">
      <alignment horizontal="left" vertical="center" wrapText="1"/>
    </xf>
    <xf numFmtId="0" fontId="14" fillId="0" borderId="145" xfId="0" applyFont="1" applyBorder="1" applyAlignment="1">
      <alignment horizontal="left" vertical="center" wrapText="1"/>
    </xf>
    <xf numFmtId="0" fontId="14" fillId="0" borderId="20"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43" xfId="0" applyFont="1" applyBorder="1" applyAlignment="1">
      <alignment horizontal="center" vertical="center" wrapText="1"/>
    </xf>
    <xf numFmtId="0" fontId="21" fillId="0" borderId="6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71" xfId="0" applyFont="1" applyBorder="1" applyAlignment="1">
      <alignment horizontal="left" vertical="top" wrapText="1"/>
    </xf>
    <xf numFmtId="0" fontId="14" fillId="0" borderId="44" xfId="0" applyFont="1" applyBorder="1" applyAlignment="1">
      <alignment horizontal="left" vertical="top" wrapText="1"/>
    </xf>
    <xf numFmtId="0" fontId="14" fillId="0" borderId="7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70" xfId="0" applyFont="1" applyBorder="1" applyAlignment="1">
      <alignment horizontal="center" vertical="center" wrapText="1"/>
    </xf>
    <xf numFmtId="0" fontId="21" fillId="4" borderId="106" xfId="0" applyFont="1" applyFill="1" applyBorder="1" applyAlignment="1" applyProtection="1">
      <alignment horizontal="center" vertical="center" wrapText="1"/>
      <protection locked="0"/>
    </xf>
    <xf numFmtId="0" fontId="21" fillId="4" borderId="108" xfId="0" applyFont="1" applyFill="1" applyBorder="1" applyAlignment="1" applyProtection="1">
      <alignment horizontal="center" vertical="center" wrapText="1"/>
      <protection locked="0"/>
    </xf>
    <xf numFmtId="0" fontId="21" fillId="4" borderId="86" xfId="0" applyFont="1" applyFill="1" applyBorder="1" applyAlignment="1" applyProtection="1">
      <alignment horizontal="center" vertical="center" wrapText="1"/>
      <protection locked="0"/>
    </xf>
    <xf numFmtId="0" fontId="21" fillId="4" borderId="105" xfId="0" applyFont="1" applyFill="1" applyBorder="1" applyAlignment="1" applyProtection="1">
      <alignment horizontal="center" vertical="center" wrapText="1"/>
      <protection locked="0"/>
    </xf>
    <xf numFmtId="0" fontId="21" fillId="4" borderId="109" xfId="0" applyFont="1" applyFill="1" applyBorder="1" applyAlignment="1" applyProtection="1">
      <alignment horizontal="center" vertical="center" wrapText="1"/>
      <protection locked="0"/>
    </xf>
    <xf numFmtId="0" fontId="21" fillId="4" borderId="111" xfId="0" applyFont="1" applyFill="1" applyBorder="1" applyAlignment="1" applyProtection="1">
      <alignment horizontal="center" vertical="center" wrapText="1"/>
      <protection locked="0"/>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70" xfId="0" applyFont="1" applyBorder="1" applyAlignment="1">
      <alignment horizontal="center" vertical="center" wrapText="1"/>
    </xf>
    <xf numFmtId="0" fontId="14" fillId="0" borderId="168" xfId="0" applyFont="1" applyBorder="1" applyAlignment="1">
      <alignment horizontal="center" vertical="center" wrapText="1"/>
    </xf>
    <xf numFmtId="0" fontId="21" fillId="4" borderId="87" xfId="0" applyFont="1" applyFill="1" applyBorder="1" applyAlignment="1" applyProtection="1">
      <alignment horizontal="center" vertical="center" wrapText="1"/>
      <protection locked="0"/>
    </xf>
    <xf numFmtId="0" fontId="21" fillId="4" borderId="89" xfId="0" applyFont="1" applyFill="1" applyBorder="1" applyAlignment="1" applyProtection="1">
      <alignment horizontal="center" vertical="center" wrapText="1"/>
      <protection locked="0"/>
    </xf>
    <xf numFmtId="0" fontId="21" fillId="4" borderId="90" xfId="0" applyFont="1" applyFill="1" applyBorder="1" applyAlignment="1" applyProtection="1">
      <alignment horizontal="center" vertical="center" wrapText="1"/>
      <protection locked="0"/>
    </xf>
    <xf numFmtId="0" fontId="21" fillId="4" borderId="92" xfId="0" applyFont="1" applyFill="1" applyBorder="1" applyAlignment="1" applyProtection="1">
      <alignment horizontal="center" vertical="center" wrapText="1"/>
      <protection locked="0"/>
    </xf>
    <xf numFmtId="0" fontId="21" fillId="4" borderId="93" xfId="0" applyFont="1" applyFill="1" applyBorder="1" applyAlignment="1" applyProtection="1">
      <alignment horizontal="center" vertical="center" wrapText="1"/>
      <protection locked="0"/>
    </xf>
    <xf numFmtId="0" fontId="21" fillId="4" borderId="95" xfId="0" applyFont="1" applyFill="1" applyBorder="1" applyAlignment="1" applyProtection="1">
      <alignment horizontal="center" vertical="center" wrapText="1"/>
      <protection locked="0"/>
    </xf>
    <xf numFmtId="0" fontId="14" fillId="0" borderId="16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5" xfId="0" applyFont="1" applyBorder="1" applyAlignment="1">
      <alignment horizontal="center" vertical="center" wrapText="1"/>
    </xf>
    <xf numFmtId="177" fontId="6" fillId="4" borderId="93" xfId="0" applyNumberFormat="1" applyFont="1" applyFill="1" applyBorder="1" applyProtection="1">
      <alignment vertical="center"/>
      <protection locked="0"/>
    </xf>
    <xf numFmtId="177" fontId="6" fillId="4" borderId="95" xfId="0" applyNumberFormat="1" applyFont="1" applyFill="1" applyBorder="1" applyProtection="1">
      <alignment vertical="center"/>
      <protection locked="0"/>
    </xf>
    <xf numFmtId="177" fontId="6" fillId="0" borderId="17" xfId="0" applyNumberFormat="1" applyFont="1" applyBorder="1" applyAlignment="1">
      <alignment horizontal="right" vertical="center"/>
    </xf>
    <xf numFmtId="177" fontId="6" fillId="0" borderId="18" xfId="0" applyNumberFormat="1" applyFont="1" applyBorder="1" applyAlignment="1">
      <alignment horizontal="righ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4" borderId="90" xfId="0" applyFont="1" applyFill="1" applyBorder="1" applyAlignment="1">
      <alignment horizontal="center" vertical="center"/>
    </xf>
    <xf numFmtId="0" fontId="6" fillId="4" borderId="92" xfId="0" applyFont="1" applyFill="1" applyBorder="1" applyAlignment="1">
      <alignment horizontal="center" vertical="center"/>
    </xf>
    <xf numFmtId="177" fontId="6" fillId="0" borderId="0" xfId="0" applyNumberFormat="1" applyFont="1" applyAlignment="1">
      <alignment horizontal="right" vertical="center"/>
    </xf>
    <xf numFmtId="177" fontId="6" fillId="0" borderId="19" xfId="0" applyNumberFormat="1" applyFont="1" applyBorder="1" applyAlignment="1">
      <alignment horizontal="right" vertical="center"/>
    </xf>
    <xf numFmtId="0" fontId="38" fillId="0" borderId="17" xfId="0" applyFont="1" applyBorder="1" applyAlignment="1">
      <alignment vertical="center" wrapText="1"/>
    </xf>
    <xf numFmtId="0" fontId="38" fillId="0" borderId="2" xfId="0" applyFont="1" applyBorder="1" applyAlignment="1">
      <alignment vertical="center" wrapText="1"/>
    </xf>
    <xf numFmtId="177" fontId="6" fillId="4" borderId="73" xfId="0" applyNumberFormat="1" applyFont="1" applyFill="1" applyBorder="1" applyProtection="1">
      <alignment vertical="center"/>
      <protection locked="0"/>
    </xf>
    <xf numFmtId="177" fontId="6" fillId="4" borderId="75" xfId="0" applyNumberFormat="1" applyFont="1" applyFill="1" applyBorder="1" applyProtection="1">
      <alignment vertical="center"/>
      <protection locked="0"/>
    </xf>
    <xf numFmtId="0" fontId="37" fillId="0" borderId="15" xfId="0" applyFont="1" applyBorder="1" applyAlignment="1">
      <alignment horizontal="center" vertical="center" wrapText="1"/>
    </xf>
    <xf numFmtId="0" fontId="37" fillId="0" borderId="0" xfId="0" applyFont="1" applyAlignment="1">
      <alignment horizontal="center" vertical="center" wrapText="1"/>
    </xf>
    <xf numFmtId="0" fontId="6" fillId="4" borderId="87" xfId="0" applyFont="1" applyFill="1" applyBorder="1" applyAlignment="1">
      <alignment horizontal="center" vertical="center"/>
    </xf>
    <xf numFmtId="0" fontId="6" fillId="4" borderId="89" xfId="0" applyFont="1" applyFill="1" applyBorder="1" applyAlignment="1">
      <alignment horizontal="center" vertical="center"/>
    </xf>
    <xf numFmtId="177" fontId="6" fillId="0" borderId="14" xfId="0" applyNumberFormat="1" applyFont="1" applyBorder="1" applyAlignment="1">
      <alignment horizontal="right" vertical="center"/>
    </xf>
    <xf numFmtId="177" fontId="6" fillId="0" borderId="261" xfId="0" applyNumberFormat="1" applyFont="1" applyBorder="1" applyAlignment="1">
      <alignment horizontal="right" vertical="center"/>
    </xf>
    <xf numFmtId="0" fontId="6" fillId="0" borderId="267" xfId="0" applyFont="1" applyBorder="1" applyAlignment="1">
      <alignment horizontal="center" vertical="center"/>
    </xf>
    <xf numFmtId="0" fontId="6" fillId="0" borderId="268" xfId="0" applyFont="1" applyBorder="1" applyAlignment="1">
      <alignment horizontal="center" vertical="center"/>
    </xf>
    <xf numFmtId="177" fontId="6" fillId="4" borderId="87" xfId="0" applyNumberFormat="1" applyFont="1" applyFill="1" applyBorder="1" applyProtection="1">
      <alignment vertical="center"/>
      <protection locked="0"/>
    </xf>
    <xf numFmtId="177" fontId="6" fillId="4" borderId="89" xfId="0" applyNumberFormat="1" applyFont="1" applyFill="1" applyBorder="1" applyProtection="1">
      <alignment vertical="center"/>
      <protection locked="0"/>
    </xf>
    <xf numFmtId="0" fontId="6" fillId="0" borderId="15" xfId="0" applyFont="1" applyBorder="1">
      <alignment vertical="center"/>
    </xf>
    <xf numFmtId="0" fontId="6" fillId="0" borderId="19" xfId="0" applyFont="1" applyBorder="1">
      <alignment vertical="center"/>
    </xf>
    <xf numFmtId="0" fontId="16" fillId="0" borderId="19" xfId="0" applyFont="1" applyBorder="1" applyAlignment="1">
      <alignment vertical="center" wrapText="1"/>
    </xf>
    <xf numFmtId="0" fontId="37" fillId="0" borderId="15" xfId="0" applyFont="1" applyBorder="1" applyAlignment="1">
      <alignment vertical="center" wrapText="1"/>
    </xf>
    <xf numFmtId="0" fontId="37" fillId="0" borderId="0" xfId="0" applyFont="1" applyAlignment="1">
      <alignment vertical="center" wrapText="1"/>
    </xf>
    <xf numFmtId="0" fontId="37" fillId="0" borderId="105" xfId="0" applyFont="1" applyBorder="1" applyAlignment="1">
      <alignment vertical="center" wrapText="1"/>
    </xf>
    <xf numFmtId="0" fontId="16" fillId="0" borderId="12" xfId="0" applyFont="1" applyBorder="1" applyAlignment="1">
      <alignment horizontal="center" vertical="center"/>
    </xf>
    <xf numFmtId="177" fontId="6" fillId="4" borderId="90" xfId="0" applyNumberFormat="1" applyFont="1" applyFill="1" applyBorder="1" applyProtection="1">
      <alignment vertical="center"/>
      <protection locked="0"/>
    </xf>
    <xf numFmtId="177" fontId="6" fillId="4" borderId="92" xfId="0" applyNumberFormat="1" applyFont="1" applyFill="1" applyBorder="1" applyProtection="1">
      <alignment vertical="center"/>
      <protection locked="0"/>
    </xf>
    <xf numFmtId="0" fontId="6" fillId="0" borderId="262" xfId="0" applyFont="1" applyBorder="1" applyAlignment="1">
      <alignment horizontal="center" vertical="center"/>
    </xf>
    <xf numFmtId="177" fontId="6" fillId="0" borderId="192" xfId="0" applyNumberFormat="1" applyFont="1" applyBorder="1" applyAlignment="1">
      <alignment horizontal="right" vertical="center"/>
    </xf>
    <xf numFmtId="177" fontId="6" fillId="0" borderId="193" xfId="0" applyNumberFormat="1" applyFont="1" applyBorder="1" applyAlignment="1">
      <alignment horizontal="right" vertical="center"/>
    </xf>
    <xf numFmtId="0" fontId="6" fillId="0" borderId="191" xfId="0" applyFont="1" applyBorder="1" applyAlignment="1">
      <alignment horizontal="center" vertical="center"/>
    </xf>
    <xf numFmtId="0" fontId="6" fillId="0" borderId="192" xfId="0" applyFont="1" applyBorder="1" applyAlignment="1">
      <alignment horizontal="center" vertical="center"/>
    </xf>
    <xf numFmtId="0" fontId="6" fillId="4" borderId="93" xfId="0" applyFont="1" applyFill="1" applyBorder="1" applyAlignment="1">
      <alignment horizontal="center" vertical="center"/>
    </xf>
    <xf numFmtId="0" fontId="6" fillId="4" borderId="95" xfId="0" applyFont="1" applyFill="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6" fillId="4" borderId="160" xfId="0" applyFont="1" applyFill="1" applyBorder="1" applyAlignment="1" applyProtection="1">
      <alignment horizontal="center" vertical="center"/>
      <protection locked="0"/>
    </xf>
    <xf numFmtId="0" fontId="6" fillId="4" borderId="161" xfId="0" applyFont="1" applyFill="1" applyBorder="1" applyAlignment="1" applyProtection="1">
      <alignment horizontal="center" vertical="center"/>
      <protection locked="0"/>
    </xf>
    <xf numFmtId="0" fontId="6" fillId="4" borderId="75" xfId="0" applyFont="1" applyFill="1" applyBorder="1" applyAlignment="1" applyProtection="1">
      <alignment horizontal="center" vertical="center"/>
      <protection locked="0"/>
    </xf>
    <xf numFmtId="0" fontId="6" fillId="0" borderId="10" xfId="0" applyFont="1" applyBorder="1" applyAlignment="1">
      <alignment horizontal="center" vertical="center"/>
    </xf>
    <xf numFmtId="0" fontId="6" fillId="4" borderId="122"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6" fillId="4" borderId="196" xfId="0" applyFont="1" applyFill="1" applyBorder="1" applyAlignment="1" applyProtection="1">
      <alignment horizontal="center" vertical="center"/>
      <protection locked="0"/>
    </xf>
    <xf numFmtId="0" fontId="6" fillId="0" borderId="0" xfId="0" applyFont="1" applyAlignment="1">
      <alignment horizontal="left" vertical="center" wrapText="1" indent="2"/>
    </xf>
    <xf numFmtId="0" fontId="16" fillId="0" borderId="0" xfId="0" applyFont="1" applyAlignment="1">
      <alignment horizontal="left" vertical="center" wrapText="1" indent="2"/>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6" fillId="0" borderId="157" xfId="0" applyFont="1" applyBorder="1" applyAlignment="1">
      <alignment horizontal="center" vertical="center"/>
    </xf>
    <xf numFmtId="0" fontId="6" fillId="0" borderId="14" xfId="0" applyFont="1" applyBorder="1" applyAlignment="1">
      <alignment horizontal="center" vertical="center"/>
    </xf>
    <xf numFmtId="0" fontId="6" fillId="0" borderId="264" xfId="0" applyFont="1" applyBorder="1" applyAlignment="1">
      <alignment horizontal="center" vertical="center"/>
    </xf>
    <xf numFmtId="0" fontId="6" fillId="0" borderId="263" xfId="0" applyFont="1" applyBorder="1" applyAlignment="1">
      <alignment horizontal="center" vertical="center"/>
    </xf>
    <xf numFmtId="0" fontId="21" fillId="0" borderId="1" xfId="0"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1" fillId="6" borderId="1" xfId="0" applyFont="1" applyFill="1" applyBorder="1" applyAlignment="1" applyProtection="1">
      <alignment horizontal="center" vertical="center" wrapText="1"/>
      <protection locked="0"/>
    </xf>
    <xf numFmtId="0" fontId="21" fillId="6" borderId="1" xfId="0" applyFont="1" applyFill="1" applyBorder="1" applyAlignment="1">
      <alignment horizontal="center" vertical="center" wrapText="1"/>
    </xf>
    <xf numFmtId="0" fontId="6" fillId="0" borderId="209" xfId="0" applyFont="1" applyBorder="1" applyAlignment="1">
      <alignment horizontal="center" vertical="center" textRotation="255" wrapText="1"/>
    </xf>
    <xf numFmtId="0" fontId="6" fillId="0" borderId="210" xfId="0" applyFont="1" applyBorder="1" applyAlignment="1">
      <alignment horizontal="center" vertical="center" wrapText="1"/>
    </xf>
    <xf numFmtId="0" fontId="6" fillId="5" borderId="209" xfId="0" applyFont="1" applyFill="1" applyBorder="1" applyAlignment="1">
      <alignment horizontal="left" vertical="center"/>
    </xf>
    <xf numFmtId="0" fontId="6" fillId="5" borderId="0" xfId="0" applyFont="1" applyFill="1" applyAlignment="1">
      <alignment horizontal="left" vertical="center" wrapText="1"/>
    </xf>
    <xf numFmtId="0" fontId="6" fillId="5" borderId="209" xfId="0" applyFont="1" applyFill="1" applyBorder="1" applyAlignment="1">
      <alignment horizontal="center" vertical="center"/>
    </xf>
    <xf numFmtId="0" fontId="6" fillId="5" borderId="209" xfId="0" applyFont="1" applyFill="1" applyBorder="1" applyAlignment="1">
      <alignment horizontal="center" vertical="center" textRotation="255" wrapText="1"/>
    </xf>
    <xf numFmtId="0" fontId="16" fillId="0" borderId="269" xfId="0" applyFont="1" applyBorder="1" applyAlignment="1">
      <alignment horizontal="center" vertical="center" wrapText="1"/>
    </xf>
    <xf numFmtId="0" fontId="16" fillId="0" borderId="27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7" xfId="0" applyFont="1" applyBorder="1" applyAlignment="1">
      <alignment horizontal="center" vertical="center" wrapText="1"/>
    </xf>
    <xf numFmtId="0" fontId="16" fillId="0" borderId="1" xfId="0" applyFont="1" applyBorder="1" applyAlignment="1">
      <alignment horizontal="center" vertical="center"/>
    </xf>
    <xf numFmtId="0" fontId="9" fillId="0" borderId="0" xfId="0" applyFont="1" applyAlignment="1">
      <alignment horizontal="center" vertical="center"/>
    </xf>
    <xf numFmtId="0" fontId="6" fillId="0" borderId="69"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6" fillId="0" borderId="278" xfId="0" applyFont="1" applyBorder="1" applyAlignment="1">
      <alignment horizontal="center" vertical="center" textRotation="255" wrapText="1"/>
    </xf>
    <xf numFmtId="0" fontId="6" fillId="0" borderId="11" xfId="0" applyFont="1" applyBorder="1" applyAlignment="1">
      <alignment horizontal="left" vertical="top" wrapText="1"/>
    </xf>
    <xf numFmtId="0" fontId="6" fillId="0" borderId="152" xfId="0" applyFont="1" applyBorder="1" applyAlignment="1">
      <alignment horizontal="left" vertical="top" wrapText="1"/>
    </xf>
    <xf numFmtId="0" fontId="6" fillId="0" borderId="9" xfId="0" applyFont="1" applyBorder="1" applyAlignment="1">
      <alignment horizontal="left" vertical="top" wrapText="1"/>
    </xf>
    <xf numFmtId="0" fontId="6" fillId="0" borderId="185" xfId="0" applyFont="1" applyBorder="1" applyAlignment="1">
      <alignment horizontal="left" vertical="top" wrapText="1"/>
    </xf>
    <xf numFmtId="0" fontId="16" fillId="0" borderId="6" xfId="0" applyFont="1" applyBorder="1" applyAlignment="1">
      <alignment horizontal="left" vertical="top" wrapText="1"/>
    </xf>
    <xf numFmtId="0" fontId="16" fillId="0" borderId="47" xfId="0" applyFont="1" applyBorder="1" applyAlignment="1">
      <alignment horizontal="left" vertical="top" wrapText="1"/>
    </xf>
    <xf numFmtId="0" fontId="6" fillId="0" borderId="153" xfId="0" applyFont="1" applyBorder="1" applyAlignment="1">
      <alignment horizontal="center" vertical="center" textRotation="255" wrapText="1"/>
    </xf>
    <xf numFmtId="0" fontId="6" fillId="0" borderId="60" xfId="0" applyFont="1" applyBorder="1" applyAlignment="1">
      <alignment horizontal="left" vertical="top" wrapText="1"/>
    </xf>
    <xf numFmtId="0" fontId="6" fillId="0" borderId="152" xfId="0" applyFont="1" applyBorder="1" applyAlignment="1">
      <alignment horizontal="left" vertical="center" wrapText="1"/>
    </xf>
    <xf numFmtId="0" fontId="6" fillId="0" borderId="6" xfId="0" applyFont="1" applyBorder="1" applyAlignment="1">
      <alignment horizontal="left" vertical="top" wrapText="1"/>
    </xf>
    <xf numFmtId="0" fontId="6" fillId="0" borderId="47" xfId="0" applyFont="1" applyBorder="1" applyAlignment="1">
      <alignment horizontal="left" vertical="top" wrapText="1"/>
    </xf>
    <xf numFmtId="0" fontId="16" fillId="0" borderId="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FFFF"/>
      <color rgb="FFFFCC6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200026</xdr:colOff>
      <xdr:row>0</xdr:row>
      <xdr:rowOff>66674</xdr:rowOff>
    </xdr:from>
    <xdr:to>
      <xdr:col>13</xdr:col>
      <xdr:colOff>447676</xdr:colOff>
      <xdr:row>6</xdr:row>
      <xdr:rowOff>323849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2251" y="66674"/>
          <a:ext cx="5048250" cy="22955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p>
        <a:p>
          <a:r>
            <a:rPr kumimoji="1" lang="ja-JP" altLang="en-US" sz="1000">
              <a:solidFill>
                <a:srgbClr val="002060"/>
              </a:solidFill>
            </a:rPr>
            <a:t>◆この表紙の他、監査調書、表１～表７、別表「保育所等における虐待等の防止及び発生時の対応等について」の記入・作成をお願いします。</a:t>
          </a:r>
          <a:endParaRPr kumimoji="1" lang="en-US" altLang="ja-JP" sz="1000">
            <a:solidFill>
              <a:srgbClr val="002060"/>
            </a:solidFill>
          </a:endParaRP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◆下表の書類の添付がある場合は、「添付の有無」の欄に、プルダウンメニューから「○」を選んで記入してください</a:t>
          </a:r>
          <a:endParaRPr kumimoji="1" lang="en-US" altLang="ja-JP" sz="10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56029</xdr:colOff>
      <xdr:row>0</xdr:row>
      <xdr:rowOff>66675</xdr:rowOff>
    </xdr:from>
    <xdr:to>
      <xdr:col>41</xdr:col>
      <xdr:colOff>0</xdr:colOff>
      <xdr:row>6</xdr:row>
      <xdr:rowOff>168088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6029" y="66675"/>
          <a:ext cx="12259237" cy="1513354"/>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rgbClr val="002060"/>
              </a:solidFill>
            </a:rPr>
            <a:t>◆子ども・子育て支援新制度においては、従来の認可権者による監査（就学前の子どもに関する教育、保育等の総合的な提供の推進に関する法律（認定こども園法）第</a:t>
          </a:r>
          <a:r>
            <a:rPr kumimoji="1" lang="en-US" altLang="ja-JP" sz="1000">
              <a:solidFill>
                <a:srgbClr val="002060"/>
              </a:solidFill>
            </a:rPr>
            <a:t>19</a:t>
          </a:r>
          <a:r>
            <a:rPr kumimoji="1" lang="ja-JP" altLang="en-US" sz="1000">
              <a:solidFill>
                <a:srgbClr val="002060"/>
              </a:solidFill>
            </a:rPr>
            <a:t>条）のほか、確認権者による監査（子ども・子育て支援法第</a:t>
          </a:r>
          <a:r>
            <a:rPr kumimoji="1" lang="en-US" altLang="ja-JP" sz="1000">
              <a:solidFill>
                <a:srgbClr val="002060"/>
              </a:solidFill>
            </a:rPr>
            <a:t>14</a:t>
          </a:r>
          <a:r>
            <a:rPr kumimoji="1" lang="ja-JP" altLang="en-US" sz="1000">
              <a:solidFill>
                <a:srgbClr val="002060"/>
              </a:solidFill>
            </a:rPr>
            <a:t>条・第</a:t>
          </a:r>
          <a:r>
            <a:rPr kumimoji="1" lang="en-US" altLang="ja-JP" sz="1000">
              <a:solidFill>
                <a:srgbClr val="002060"/>
              </a:solidFill>
            </a:rPr>
            <a:t>38</a:t>
          </a:r>
          <a:r>
            <a:rPr kumimoji="1" lang="ja-JP" altLang="en-US" sz="1000">
              <a:solidFill>
                <a:srgbClr val="002060"/>
              </a:solidFill>
            </a:rPr>
            <a:t>条）を行うこととなり、監査事項が一部重複することなどから、統一の監査調書を用いています。</a:t>
          </a:r>
          <a:endParaRPr kumimoji="1" lang="en-US" altLang="ja-JP" sz="1000">
            <a:solidFill>
              <a:srgbClr val="002060"/>
            </a:solidFill>
          </a:endParaRPr>
        </a:p>
        <a:p>
          <a:r>
            <a:rPr kumimoji="1" lang="ja-JP" altLang="en-US" sz="1000">
              <a:solidFill>
                <a:srgbClr val="002060"/>
              </a:solidFill>
            </a:rPr>
            <a:t>　</a:t>
          </a:r>
          <a:r>
            <a:rPr kumimoji="1" lang="en-US" altLang="ja-JP" sz="1000" b="1">
              <a:solidFill>
                <a:srgbClr val="002060"/>
              </a:solidFill>
            </a:rPr>
            <a:t>※</a:t>
          </a:r>
          <a:r>
            <a:rPr kumimoji="1" lang="ja-JP" altLang="en-US" sz="1000">
              <a:solidFill>
                <a:srgbClr val="002060"/>
              </a:solidFill>
            </a:rPr>
            <a:t>いずれの監査事項に該当であるかについては、各設問において明示しています。　⇒　○：監査、□：確認監査、◎：監査・確認監査</a:t>
          </a:r>
          <a:endParaRPr kumimoji="1" lang="en-US" altLang="ja-JP" sz="1000">
            <a:solidFill>
              <a:srgbClr val="002060"/>
            </a:solidFill>
          </a:endParaRPr>
        </a:p>
        <a:p>
          <a:r>
            <a:rPr kumimoji="1" lang="ja-JP" altLang="en-US" sz="1000">
              <a:solidFill>
                <a:srgbClr val="002060"/>
              </a:solidFill>
            </a:rPr>
            <a:t>◆調書の作成にあたっては、該当する記入欄（赤枠・黄色に着色したセル）に記入またはプルダウンメニューより選択し、記入漏れがないようにしてください。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◆行・列・シートの挿入・削除・シート名の変更は行わないようにお願いします。</a:t>
          </a:r>
          <a:endParaRPr kumimoji="1" lang="en-US" altLang="ja-JP" sz="10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13</xdr:col>
          <xdr:colOff>152400</xdr:colOff>
          <xdr:row>65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タイムカード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xdr:row>
          <xdr:rowOff>0</xdr:rowOff>
        </xdr:from>
        <xdr:to>
          <xdr:col>17</xdr:col>
          <xdr:colOff>152400</xdr:colOff>
          <xdr:row>65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ICカード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64</xdr:row>
          <xdr:rowOff>0</xdr:rowOff>
        </xdr:from>
        <xdr:to>
          <xdr:col>21</xdr:col>
          <xdr:colOff>180975</xdr:colOff>
          <xdr:row>65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734</xdr:row>
          <xdr:rowOff>19050</xdr:rowOff>
        </xdr:from>
        <xdr:to>
          <xdr:col>39</xdr:col>
          <xdr:colOff>152400</xdr:colOff>
          <xdr:row>735</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733</xdr:row>
          <xdr:rowOff>200025</xdr:rowOff>
        </xdr:from>
        <xdr:to>
          <xdr:col>36</xdr:col>
          <xdr:colOff>152400</xdr:colOff>
          <xdr:row>734</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734</xdr:row>
          <xdr:rowOff>200025</xdr:rowOff>
        </xdr:from>
        <xdr:to>
          <xdr:col>36</xdr:col>
          <xdr:colOff>152400</xdr:colOff>
          <xdr:row>735</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735</xdr:row>
          <xdr:rowOff>200025</xdr:rowOff>
        </xdr:from>
        <xdr:to>
          <xdr:col>36</xdr:col>
          <xdr:colOff>152400</xdr:colOff>
          <xdr:row>737</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736</xdr:row>
          <xdr:rowOff>200025</xdr:rowOff>
        </xdr:from>
        <xdr:to>
          <xdr:col>36</xdr:col>
          <xdr:colOff>152400</xdr:colOff>
          <xdr:row>737</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733</xdr:row>
          <xdr:rowOff>190500</xdr:rowOff>
        </xdr:from>
        <xdr:to>
          <xdr:col>33</xdr:col>
          <xdr:colOff>152400</xdr:colOff>
          <xdr:row>735</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734</xdr:row>
          <xdr:rowOff>190500</xdr:rowOff>
        </xdr:from>
        <xdr:to>
          <xdr:col>33</xdr:col>
          <xdr:colOff>152400</xdr:colOff>
          <xdr:row>736</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737</xdr:row>
          <xdr:rowOff>200025</xdr:rowOff>
        </xdr:from>
        <xdr:to>
          <xdr:col>36</xdr:col>
          <xdr:colOff>152400</xdr:colOff>
          <xdr:row>738</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734</xdr:row>
          <xdr:rowOff>19050</xdr:rowOff>
        </xdr:from>
        <xdr:to>
          <xdr:col>39</xdr:col>
          <xdr:colOff>152400</xdr:colOff>
          <xdr:row>735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735</xdr:row>
          <xdr:rowOff>19050</xdr:rowOff>
        </xdr:from>
        <xdr:to>
          <xdr:col>39</xdr:col>
          <xdr:colOff>152400</xdr:colOff>
          <xdr:row>736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735</xdr:row>
          <xdr:rowOff>19050</xdr:rowOff>
        </xdr:from>
        <xdr:to>
          <xdr:col>39</xdr:col>
          <xdr:colOff>152400</xdr:colOff>
          <xdr:row>736</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736</xdr:row>
          <xdr:rowOff>19050</xdr:rowOff>
        </xdr:from>
        <xdr:to>
          <xdr:col>39</xdr:col>
          <xdr:colOff>152400</xdr:colOff>
          <xdr:row>737</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736</xdr:row>
          <xdr:rowOff>19050</xdr:rowOff>
        </xdr:from>
        <xdr:to>
          <xdr:col>39</xdr:col>
          <xdr:colOff>152400</xdr:colOff>
          <xdr:row>737</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737</xdr:row>
          <xdr:rowOff>19050</xdr:rowOff>
        </xdr:from>
        <xdr:to>
          <xdr:col>39</xdr:col>
          <xdr:colOff>152400</xdr:colOff>
          <xdr:row>738</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737</xdr:row>
          <xdr:rowOff>19050</xdr:rowOff>
        </xdr:from>
        <xdr:to>
          <xdr:col>39</xdr:col>
          <xdr:colOff>152400</xdr:colOff>
          <xdr:row>738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738</xdr:row>
          <xdr:rowOff>19050</xdr:rowOff>
        </xdr:from>
        <xdr:to>
          <xdr:col>39</xdr:col>
          <xdr:colOff>152400</xdr:colOff>
          <xdr:row>739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735</xdr:row>
          <xdr:rowOff>190500</xdr:rowOff>
        </xdr:from>
        <xdr:to>
          <xdr:col>33</xdr:col>
          <xdr:colOff>152400</xdr:colOff>
          <xdr:row>737</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736</xdr:row>
          <xdr:rowOff>190500</xdr:rowOff>
        </xdr:from>
        <xdr:to>
          <xdr:col>33</xdr:col>
          <xdr:colOff>152400</xdr:colOff>
          <xdr:row>738</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737</xdr:row>
          <xdr:rowOff>190500</xdr:rowOff>
        </xdr:from>
        <xdr:to>
          <xdr:col>33</xdr:col>
          <xdr:colOff>152400</xdr:colOff>
          <xdr:row>739</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733</xdr:row>
          <xdr:rowOff>190500</xdr:rowOff>
        </xdr:from>
        <xdr:to>
          <xdr:col>18</xdr:col>
          <xdr:colOff>152400</xdr:colOff>
          <xdr:row>735</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734</xdr:row>
          <xdr:rowOff>190500</xdr:rowOff>
        </xdr:from>
        <xdr:to>
          <xdr:col>18</xdr:col>
          <xdr:colOff>152400</xdr:colOff>
          <xdr:row>736</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735</xdr:row>
          <xdr:rowOff>190500</xdr:rowOff>
        </xdr:from>
        <xdr:to>
          <xdr:col>18</xdr:col>
          <xdr:colOff>152400</xdr:colOff>
          <xdr:row>737</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736</xdr:row>
          <xdr:rowOff>190500</xdr:rowOff>
        </xdr:from>
        <xdr:to>
          <xdr:col>18</xdr:col>
          <xdr:colOff>152400</xdr:colOff>
          <xdr:row>738</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737</xdr:row>
          <xdr:rowOff>190500</xdr:rowOff>
        </xdr:from>
        <xdr:to>
          <xdr:col>18</xdr:col>
          <xdr:colOff>152400</xdr:colOff>
          <xdr:row>739</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733</xdr:row>
          <xdr:rowOff>200025</xdr:rowOff>
        </xdr:from>
        <xdr:to>
          <xdr:col>22</xdr:col>
          <xdr:colOff>142875</xdr:colOff>
          <xdr:row>734</xdr:row>
          <xdr:rowOff>209550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734</xdr:row>
          <xdr:rowOff>200025</xdr:rowOff>
        </xdr:from>
        <xdr:to>
          <xdr:col>22</xdr:col>
          <xdr:colOff>142875</xdr:colOff>
          <xdr:row>735</xdr:row>
          <xdr:rowOff>228600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735</xdr:row>
          <xdr:rowOff>200025</xdr:rowOff>
        </xdr:from>
        <xdr:to>
          <xdr:col>22</xdr:col>
          <xdr:colOff>142875</xdr:colOff>
          <xdr:row>737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736</xdr:row>
          <xdr:rowOff>200025</xdr:rowOff>
        </xdr:from>
        <xdr:to>
          <xdr:col>22</xdr:col>
          <xdr:colOff>142875</xdr:colOff>
          <xdr:row>737</xdr:row>
          <xdr:rowOff>228600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737</xdr:row>
          <xdr:rowOff>200025</xdr:rowOff>
        </xdr:from>
        <xdr:to>
          <xdr:col>22</xdr:col>
          <xdr:colOff>142875</xdr:colOff>
          <xdr:row>738</xdr:row>
          <xdr:rowOff>228600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8</xdr:col>
          <xdr:colOff>152400</xdr:colOff>
          <xdr:row>59</xdr:row>
          <xdr:rowOff>238125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0</xdr:rowOff>
        </xdr:from>
        <xdr:to>
          <xdr:col>14</xdr:col>
          <xdr:colOff>0</xdr:colOff>
          <xdr:row>60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備え付け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59</xdr:row>
          <xdr:rowOff>0</xdr:rowOff>
        </xdr:from>
        <xdr:to>
          <xdr:col>18</xdr:col>
          <xdr:colOff>152400</xdr:colOff>
          <xdr:row>60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0</xdr:colOff>
      <xdr:row>0</xdr:row>
      <xdr:rowOff>0</xdr:rowOff>
    </xdr:from>
    <xdr:to>
      <xdr:col>26</xdr:col>
      <xdr:colOff>0</xdr:colOff>
      <xdr:row>5</xdr:row>
      <xdr:rowOff>169333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44667" y="243417"/>
          <a:ext cx="3439583" cy="11429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a:t>
          </a:r>
          <a:r>
            <a:rPr kumimoji="1" lang="ja-JP" altLang="en-US" sz="1000">
              <a:solidFill>
                <a:srgbClr val="FF0000"/>
              </a:solidFill>
            </a:rPr>
            <a:t>さ</a:t>
          </a:r>
          <a:r>
            <a:rPr kumimoji="1" lang="ja-JP" altLang="en-US" sz="1000">
              <a:solidFill>
                <a:schemeClr val="accent5">
                  <a:lumMod val="50000"/>
                </a:schemeClr>
              </a:solidFill>
            </a:rPr>
            <a:t>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0</xdr:colOff>
      <xdr:row>6</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773833" y="243417"/>
          <a:ext cx="2751667" cy="1386416"/>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xdr:colOff>
      <xdr:row>0</xdr:row>
      <xdr:rowOff>233891</xdr:rowOff>
    </xdr:from>
    <xdr:to>
      <xdr:col>18</xdr:col>
      <xdr:colOff>0</xdr:colOff>
      <xdr:row>7</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181168" y="233891"/>
          <a:ext cx="3439582" cy="19991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a:t>
          </a:r>
          <a:r>
            <a:rPr kumimoji="1" lang="ja-JP" altLang="en-US" sz="1000">
              <a:solidFill>
                <a:srgbClr val="FF0000"/>
              </a:solidFill>
            </a:rPr>
            <a:t>さ</a:t>
          </a:r>
          <a:r>
            <a:rPr kumimoji="1" lang="ja-JP" altLang="en-US" sz="1000">
              <a:solidFill>
                <a:schemeClr val="accent5">
                  <a:lumMod val="50000"/>
                </a:schemeClr>
              </a:solidFill>
            </a:rPr>
            <a:t>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10583</xdr:colOff>
      <xdr:row>5</xdr:row>
      <xdr:rowOff>152399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153525" y="238125"/>
          <a:ext cx="3439583" cy="11429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twoCellAnchor>
    <xdr:from>
      <xdr:col>19</xdr:col>
      <xdr:colOff>0</xdr:colOff>
      <xdr:row>14</xdr:row>
      <xdr:rowOff>1</xdr:rowOff>
    </xdr:from>
    <xdr:to>
      <xdr:col>24</xdr:col>
      <xdr:colOff>0</xdr:colOff>
      <xdr:row>16</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9234237" y="2867527"/>
          <a:ext cx="3408947" cy="561473"/>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運営基準附則第</a:t>
          </a:r>
          <a:r>
            <a:rPr kumimoji="1" lang="en-US" altLang="ja-JP" sz="1000">
              <a:solidFill>
                <a:srgbClr val="002060"/>
              </a:solidFill>
            </a:rPr>
            <a:t>4</a:t>
          </a:r>
          <a:r>
            <a:rPr kumimoji="1" lang="ja-JP" altLang="en-US" sz="1000">
              <a:solidFill>
                <a:srgbClr val="002060"/>
              </a:solidFill>
            </a:rPr>
            <a:t>条</a:t>
          </a:r>
          <a:endParaRPr kumimoji="1" lang="en-US" altLang="ja-JP" sz="1000">
            <a:solidFill>
              <a:srgbClr val="002060"/>
            </a:solidFill>
          </a:endParaRPr>
        </a:p>
        <a:p>
          <a:r>
            <a:rPr kumimoji="1" lang="ja-JP" altLang="en-US" sz="900">
              <a:solidFill>
                <a:srgbClr val="002060"/>
              </a:solidFill>
            </a:rPr>
            <a:t>（幼保連携型認定こども園の設置に係る特例）</a:t>
          </a:r>
          <a:endParaRPr kumimoji="1" lang="en-US" altLang="ja-JP" sz="900">
            <a:solidFill>
              <a:srgbClr val="00206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39159</xdr:colOff>
      <xdr:row>2</xdr:row>
      <xdr:rowOff>201083</xdr:rowOff>
    </xdr:from>
    <xdr:to>
      <xdr:col>15</xdr:col>
      <xdr:colOff>420158</xdr:colOff>
      <xdr:row>6</xdr:row>
      <xdr:rowOff>57150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811684" y="696383"/>
          <a:ext cx="3428999" cy="10466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solidFill>
                <a:schemeClr val="accent5">
                  <a:lumMod val="50000"/>
                </a:schemeClr>
              </a:solidFill>
            </a:rPr>
            <a:t>【</a:t>
          </a:r>
          <a:r>
            <a:rPr kumimoji="1" lang="ja-JP" altLang="en-US" sz="1050" b="1">
              <a:solidFill>
                <a:schemeClr val="accent5">
                  <a:lumMod val="50000"/>
                </a:schemeClr>
              </a:solidFill>
            </a:rPr>
            <a:t>留意事項</a:t>
          </a:r>
          <a:r>
            <a:rPr kumimoji="1" lang="en-US" altLang="ja-JP" sz="1050" b="1">
              <a:solidFill>
                <a:schemeClr val="accent5">
                  <a:lumMod val="50000"/>
                </a:schemeClr>
              </a:solidFill>
            </a:rPr>
            <a:t>】</a:t>
          </a:r>
        </a:p>
        <a:p>
          <a:r>
            <a:rPr kumimoji="1" lang="ja-JP" altLang="en-US" sz="1050" b="1">
              <a:solidFill>
                <a:schemeClr val="accent5">
                  <a:lumMod val="50000"/>
                </a:schemeClr>
              </a:solidFill>
            </a:rPr>
            <a:t>◆</a:t>
          </a:r>
          <a:r>
            <a:rPr kumimoji="1" lang="ja-JP" altLang="en-US" sz="1050" b="1">
              <a:solidFill>
                <a:srgbClr val="002060"/>
              </a:solidFill>
            </a:rPr>
            <a:t>園で作成された会議等の実施状況が分かるものを提出されることも可</a:t>
          </a:r>
          <a:endParaRPr kumimoji="1" lang="en-US" altLang="ja-JP" sz="1050" b="1">
            <a:solidFill>
              <a:srgbClr val="002060"/>
            </a:solidFill>
          </a:endParaRPr>
        </a:p>
        <a:p>
          <a:endParaRPr kumimoji="1" lang="en-US" altLang="ja-JP" sz="1050" b="1">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104775</xdr:colOff>
      <xdr:row>0</xdr:row>
      <xdr:rowOff>104775</xdr:rowOff>
    </xdr:from>
    <xdr:to>
      <xdr:col>10</xdr:col>
      <xdr:colOff>285750</xdr:colOff>
      <xdr:row>3</xdr:row>
      <xdr:rowOff>219075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257925" y="104775"/>
          <a:ext cx="2924175" cy="1000125"/>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留意事項</a:t>
          </a:r>
          <a:r>
            <a:rPr kumimoji="1" lang="en-US" altLang="ja-JP" sz="1200" b="1"/>
            <a:t>】</a:t>
          </a:r>
        </a:p>
        <a:p>
          <a:pPr algn="l"/>
          <a:r>
            <a:rPr kumimoji="1" lang="en-US" altLang="ja-JP" sz="1200" b="1"/>
            <a:t>◆</a:t>
          </a:r>
          <a:r>
            <a:rPr kumimoji="1" lang="ja-JP" altLang="en-US" sz="1200" b="1"/>
            <a:t>園で作成された職員研修の状況が分かるものを提出されることも可</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161925</xdr:rowOff>
        </xdr:from>
        <xdr:to>
          <xdr:col>2</xdr:col>
          <xdr:colOff>523875</xdr:colOff>
          <xdr:row>4</xdr:row>
          <xdr:rowOff>504825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4</xdr:row>
          <xdr:rowOff>152400</xdr:rowOff>
        </xdr:from>
        <xdr:to>
          <xdr:col>2</xdr:col>
          <xdr:colOff>1028700</xdr:colOff>
          <xdr:row>4</xdr:row>
          <xdr:rowOff>504825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2</xdr:col>
          <xdr:colOff>666750</xdr:colOff>
          <xdr:row>18</xdr:row>
          <xdr:rowOff>276225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18</xdr:row>
          <xdr:rowOff>28575</xdr:rowOff>
        </xdr:from>
        <xdr:to>
          <xdr:col>3</xdr:col>
          <xdr:colOff>19050</xdr:colOff>
          <xdr:row>18</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47625</xdr:rowOff>
        </xdr:from>
        <xdr:to>
          <xdr:col>2</xdr:col>
          <xdr:colOff>657225</xdr:colOff>
          <xdr:row>19</xdr:row>
          <xdr:rowOff>285750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21</xdr:row>
          <xdr:rowOff>66675</xdr:rowOff>
        </xdr:from>
        <xdr:to>
          <xdr:col>3</xdr:col>
          <xdr:colOff>47625</xdr:colOff>
          <xdr:row>21</xdr:row>
          <xdr:rowOff>304800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66675</xdr:rowOff>
        </xdr:from>
        <xdr:to>
          <xdr:col>2</xdr:col>
          <xdr:colOff>657225</xdr:colOff>
          <xdr:row>20</xdr:row>
          <xdr:rowOff>304800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66675</xdr:rowOff>
        </xdr:from>
        <xdr:to>
          <xdr:col>3</xdr:col>
          <xdr:colOff>9525</xdr:colOff>
          <xdr:row>20</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152400</xdr:rowOff>
        </xdr:from>
        <xdr:to>
          <xdr:col>2</xdr:col>
          <xdr:colOff>647700</xdr:colOff>
          <xdr:row>26</xdr:row>
          <xdr:rowOff>400050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26</xdr:row>
          <xdr:rowOff>152400</xdr:rowOff>
        </xdr:from>
        <xdr:to>
          <xdr:col>3</xdr:col>
          <xdr:colOff>0</xdr:colOff>
          <xdr:row>26</xdr:row>
          <xdr:rowOff>390525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13</xdr:row>
          <xdr:rowOff>38100</xdr:rowOff>
        </xdr:from>
        <xdr:to>
          <xdr:col>2</xdr:col>
          <xdr:colOff>1009650</xdr:colOff>
          <xdr:row>13</xdr:row>
          <xdr:rowOff>276225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47625</xdr:rowOff>
        </xdr:from>
        <xdr:to>
          <xdr:col>2</xdr:col>
          <xdr:colOff>685800</xdr:colOff>
          <xdr:row>21</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19</xdr:row>
          <xdr:rowOff>47625</xdr:rowOff>
        </xdr:from>
        <xdr:to>
          <xdr:col>3</xdr:col>
          <xdr:colOff>19050</xdr:colOff>
          <xdr:row>19</xdr:row>
          <xdr:rowOff>285750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1</xdr:col>
      <xdr:colOff>85724</xdr:colOff>
      <xdr:row>28</xdr:row>
      <xdr:rowOff>219075</xdr:rowOff>
    </xdr:from>
    <xdr:to>
      <xdr:col>2</xdr:col>
      <xdr:colOff>1066800</xdr:colOff>
      <xdr:row>28</xdr:row>
      <xdr:rowOff>795131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66724" y="11763375"/>
          <a:ext cx="9182101" cy="576056"/>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2</xdr:col>
          <xdr:colOff>676275</xdr:colOff>
          <xdr:row>17</xdr:row>
          <xdr:rowOff>276225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17</xdr:row>
          <xdr:rowOff>9525</xdr:rowOff>
        </xdr:from>
        <xdr:to>
          <xdr:col>3</xdr:col>
          <xdr:colOff>47625</xdr:colOff>
          <xdr:row>17</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28575</xdr:rowOff>
        </xdr:from>
        <xdr:to>
          <xdr:col>2</xdr:col>
          <xdr:colOff>676275</xdr:colOff>
          <xdr:row>16</xdr:row>
          <xdr:rowOff>247650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28575</xdr:rowOff>
        </xdr:from>
        <xdr:to>
          <xdr:col>3</xdr:col>
          <xdr:colOff>9525</xdr:colOff>
          <xdr:row>16</xdr:row>
          <xdr:rowOff>238125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14</xdr:row>
          <xdr:rowOff>57150</xdr:rowOff>
        </xdr:from>
        <xdr:to>
          <xdr:col>2</xdr:col>
          <xdr:colOff>1047750</xdr:colOff>
          <xdr:row>14</xdr:row>
          <xdr:rowOff>295275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47625</xdr:rowOff>
        </xdr:from>
        <xdr:to>
          <xdr:col>2</xdr:col>
          <xdr:colOff>533400</xdr:colOff>
          <xdr:row>14</xdr:row>
          <xdr:rowOff>314325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0</xdr:rowOff>
        </xdr:from>
        <xdr:to>
          <xdr:col>2</xdr:col>
          <xdr:colOff>514350</xdr:colOff>
          <xdr:row>8</xdr:row>
          <xdr:rowOff>47625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7</xdr:row>
          <xdr:rowOff>19050</xdr:rowOff>
        </xdr:from>
        <xdr:to>
          <xdr:col>2</xdr:col>
          <xdr:colOff>1038225</xdr:colOff>
          <xdr:row>8</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133350</xdr:rowOff>
        </xdr:from>
        <xdr:to>
          <xdr:col>2</xdr:col>
          <xdr:colOff>666750</xdr:colOff>
          <xdr:row>15</xdr:row>
          <xdr:rowOff>371475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15</xdr:row>
          <xdr:rowOff>133350</xdr:rowOff>
        </xdr:from>
        <xdr:to>
          <xdr:col>3</xdr:col>
          <xdr:colOff>28575</xdr:colOff>
          <xdr:row>15</xdr:row>
          <xdr:rowOff>371475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219075</xdr:rowOff>
        </xdr:from>
        <xdr:to>
          <xdr:col>2</xdr:col>
          <xdr:colOff>666750</xdr:colOff>
          <xdr:row>19</xdr:row>
          <xdr:rowOff>9525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2</xdr:col>
          <xdr:colOff>647700</xdr:colOff>
          <xdr:row>29</xdr:row>
          <xdr:rowOff>238125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29</xdr:row>
          <xdr:rowOff>0</xdr:rowOff>
        </xdr:from>
        <xdr:to>
          <xdr:col>3</xdr:col>
          <xdr:colOff>19050</xdr:colOff>
          <xdr:row>29</xdr:row>
          <xdr:rowOff>238125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238125</xdr:rowOff>
        </xdr:from>
        <xdr:to>
          <xdr:col>2</xdr:col>
          <xdr:colOff>638175</xdr:colOff>
          <xdr:row>29</xdr:row>
          <xdr:rowOff>476250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1</xdr:col>
      <xdr:colOff>85724</xdr:colOff>
      <xdr:row>25</xdr:row>
      <xdr:rowOff>219075</xdr:rowOff>
    </xdr:from>
    <xdr:to>
      <xdr:col>2</xdr:col>
      <xdr:colOff>1066800</xdr:colOff>
      <xdr:row>25</xdr:row>
      <xdr:rowOff>803413</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466724" y="10058400"/>
          <a:ext cx="9182101" cy="584338"/>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22</xdr:row>
          <xdr:rowOff>38100</xdr:rowOff>
        </xdr:from>
        <xdr:to>
          <xdr:col>2</xdr:col>
          <xdr:colOff>676275</xdr:colOff>
          <xdr:row>22</xdr:row>
          <xdr:rowOff>285750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38100</xdr:rowOff>
        </xdr:from>
        <xdr:to>
          <xdr:col>2</xdr:col>
          <xdr:colOff>676275</xdr:colOff>
          <xdr:row>23</xdr:row>
          <xdr:rowOff>285750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47625</xdr:rowOff>
        </xdr:from>
        <xdr:to>
          <xdr:col>3</xdr:col>
          <xdr:colOff>66675</xdr:colOff>
          <xdr:row>22</xdr:row>
          <xdr:rowOff>285750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38100</xdr:rowOff>
        </xdr:from>
        <xdr:to>
          <xdr:col>3</xdr:col>
          <xdr:colOff>76200</xdr:colOff>
          <xdr:row>23</xdr:row>
          <xdr:rowOff>276225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0</xdr:colOff>
      <xdr:row>12</xdr:row>
      <xdr:rowOff>1</xdr:rowOff>
    </xdr:from>
    <xdr:to>
      <xdr:col>13</xdr:col>
      <xdr:colOff>0</xdr:colOff>
      <xdr:row>16</xdr:row>
      <xdr:rowOff>1</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85800" y="2857501"/>
          <a:ext cx="7543800" cy="9525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2060"/>
              </a:solidFill>
            </a:rPr>
            <a:t>◆このシートは集計用に利用しますので、保育所等施設の方は</a:t>
          </a:r>
          <a:r>
            <a:rPr kumimoji="1" lang="ja-JP" altLang="en-US" sz="1400" b="1" u="sng">
              <a:solidFill>
                <a:srgbClr val="FF0000"/>
              </a:solidFill>
            </a:rPr>
            <a:t>入力不要</a:t>
          </a:r>
          <a:r>
            <a:rPr kumimoji="1" lang="ja-JP" altLang="en-US" sz="1400" b="1">
              <a:solidFill>
                <a:srgbClr val="002060"/>
              </a:solidFill>
            </a:rPr>
            <a:t>です。</a:t>
          </a:r>
          <a:endParaRPr kumimoji="1" lang="en-US" altLang="ja-JP" sz="1400" b="1">
            <a:solidFill>
              <a:srgbClr val="002060"/>
            </a:solidFill>
          </a:endParaRPr>
        </a:p>
        <a:p>
          <a:r>
            <a:rPr kumimoji="1" lang="ja-JP" altLang="en-US" sz="1400" b="1">
              <a:solidFill>
                <a:srgbClr val="002060"/>
              </a:solidFill>
            </a:rPr>
            <a:t>◆セル・行・列の挿入・削除・関数の変更等をしないようお願いします。</a:t>
          </a:r>
          <a:endParaRPr kumimoji="1" lang="en-US" altLang="ja-JP" sz="1400" b="1">
            <a:solidFill>
              <a:srgbClr val="00206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3" Type="http://schemas.openxmlformats.org/officeDocument/2006/relationships/printerSettings" Target="../printerSettings/printerSettings8.bin"/><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2" Type="http://schemas.openxmlformats.org/officeDocument/2006/relationships/printerSettings" Target="../printerSettings/printerSettings7.bin"/><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41" Type="http://schemas.openxmlformats.org/officeDocument/2006/relationships/ctrlProp" Target="../ctrlProps/ctrlProp34.xml"/><Relationship Id="rId1" Type="http://schemas.openxmlformats.org/officeDocument/2006/relationships/printerSettings" Target="../printerSettings/printerSettings6.bin"/><Relationship Id="rId6" Type="http://schemas.openxmlformats.org/officeDocument/2006/relationships/drawing" Target="../drawings/drawing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5" Type="http://schemas.openxmlformats.org/officeDocument/2006/relationships/printerSettings" Target="../printerSettings/printerSettings10.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printerSettings" Target="../printerSettings/printerSettings9.bin"/><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7.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8.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2" Type="http://schemas.openxmlformats.org/officeDocument/2006/relationships/drawing" Target="../drawings/drawing9.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7.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drawing" Target="../drawings/drawing10.xml"/><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E27"/>
  <sheetViews>
    <sheetView showGridLines="0" tabSelected="1" view="pageBreakPreview" zoomScale="115" zoomScaleNormal="95" zoomScaleSheetLayoutView="115" workbookViewId="0">
      <selection activeCell="C7" sqref="C7:E7"/>
    </sheetView>
  </sheetViews>
  <sheetFormatPr defaultRowHeight="18.75" x14ac:dyDescent="0.4"/>
  <cols>
    <col min="1" max="1" width="2.125" style="32" customWidth="1"/>
    <col min="2" max="2" width="20.25" style="32" customWidth="1"/>
    <col min="3" max="3" width="8.125" style="32" customWidth="1"/>
    <col min="4" max="4" width="44.125" style="32" customWidth="1"/>
    <col min="5" max="5" width="8.125" style="32" customWidth="1"/>
    <col min="6" max="6" width="1.125" style="32" customWidth="1"/>
    <col min="7" max="16384" width="9" style="32"/>
  </cols>
  <sheetData>
    <row r="1" spans="2:5" ht="5.25" customHeight="1" x14ac:dyDescent="0.4"/>
    <row r="2" spans="2:5" ht="30" x14ac:dyDescent="0.4">
      <c r="B2" s="356" t="s">
        <v>267</v>
      </c>
      <c r="C2" s="357">
        <v>6</v>
      </c>
      <c r="D2" s="122" t="s">
        <v>690</v>
      </c>
    </row>
    <row r="3" spans="2:5" ht="26.25" customHeight="1" thickBot="1" x14ac:dyDescent="0.45">
      <c r="B3" s="384" t="s">
        <v>376</v>
      </c>
      <c r="C3" s="384"/>
      <c r="D3" s="384"/>
      <c r="E3" s="384"/>
    </row>
    <row r="4" spans="2:5" ht="18.75" customHeight="1" thickTop="1" x14ac:dyDescent="0.4">
      <c r="B4" s="123" t="s">
        <v>0</v>
      </c>
      <c r="C4" s="381"/>
      <c r="D4" s="382"/>
      <c r="E4" s="383"/>
    </row>
    <row r="5" spans="2:5" ht="18.75" customHeight="1" x14ac:dyDescent="0.4">
      <c r="B5" s="123" t="s">
        <v>1</v>
      </c>
      <c r="C5" s="378"/>
      <c r="D5" s="379"/>
      <c r="E5" s="380"/>
    </row>
    <row r="6" spans="2:5" ht="18.75" customHeight="1" x14ac:dyDescent="0.4">
      <c r="B6" s="123" t="s">
        <v>302</v>
      </c>
      <c r="C6" s="378"/>
      <c r="D6" s="379"/>
      <c r="E6" s="380"/>
    </row>
    <row r="7" spans="2:5" ht="18.75" customHeight="1" x14ac:dyDescent="0.4">
      <c r="B7" s="123" t="s">
        <v>2</v>
      </c>
      <c r="C7" s="378"/>
      <c r="D7" s="379"/>
      <c r="E7" s="380"/>
    </row>
    <row r="8" spans="2:5" ht="18.75" customHeight="1" x14ac:dyDescent="0.4">
      <c r="B8" s="123" t="s">
        <v>3</v>
      </c>
      <c r="C8" s="378"/>
      <c r="D8" s="379"/>
      <c r="E8" s="380"/>
    </row>
    <row r="9" spans="2:5" ht="18.75" customHeight="1" x14ac:dyDescent="0.4">
      <c r="B9" s="123" t="s">
        <v>4</v>
      </c>
      <c r="C9" s="378"/>
      <c r="D9" s="379"/>
      <c r="E9" s="380"/>
    </row>
    <row r="10" spans="2:5" ht="18.75" customHeight="1" x14ac:dyDescent="0.4">
      <c r="B10" s="123" t="s">
        <v>309</v>
      </c>
      <c r="C10" s="378"/>
      <c r="D10" s="379"/>
      <c r="E10" s="380"/>
    </row>
    <row r="11" spans="2:5" ht="18.75" customHeight="1" thickBot="1" x14ac:dyDescent="0.45">
      <c r="B11" s="123" t="s">
        <v>5</v>
      </c>
      <c r="C11" s="388"/>
      <c r="D11" s="389"/>
      <c r="E11" s="390"/>
    </row>
    <row r="12" spans="2:5" ht="13.5" customHeight="1" thickTop="1" x14ac:dyDescent="0.4">
      <c r="B12" s="124"/>
    </row>
    <row r="13" spans="2:5" ht="18" customHeight="1" thickBot="1" x14ac:dyDescent="0.45">
      <c r="B13" s="25" t="s">
        <v>484</v>
      </c>
      <c r="C13" s="48"/>
      <c r="D13" s="49"/>
      <c r="E13" s="125" t="s">
        <v>140</v>
      </c>
    </row>
    <row r="14" spans="2:5" ht="21.75" customHeight="1" thickTop="1" x14ac:dyDescent="0.4">
      <c r="B14" s="126" t="s">
        <v>711</v>
      </c>
      <c r="C14" s="48"/>
      <c r="D14" s="48"/>
      <c r="E14" s="127"/>
    </row>
    <row r="15" spans="2:5" ht="81" customHeight="1" x14ac:dyDescent="0.4">
      <c r="B15" s="391" t="s">
        <v>694</v>
      </c>
      <c r="C15" s="392"/>
      <c r="D15" s="393"/>
      <c r="E15" s="128"/>
    </row>
    <row r="16" spans="2:5" ht="21.75" customHeight="1" x14ac:dyDescent="0.4">
      <c r="B16" s="50" t="str">
        <f>"◇"&amp;表紙!B2&amp;DBCS(表紙!C2-1)&amp;"年度認定こども園収支決算関係書類の写し(決算付属明細表・書を含む）"</f>
        <v>◇令和５年度認定こども園収支決算関係書類の写し(決算付属明細表・書を含む）</v>
      </c>
      <c r="C16" s="48"/>
      <c r="D16" s="48"/>
      <c r="E16" s="128"/>
    </row>
    <row r="17" spans="2:5" ht="21.75" customHeight="1" x14ac:dyDescent="0.4">
      <c r="B17" s="50" t="str">
        <f>"◇"&amp;表紙!B2&amp;DBCS(表紙!C2)&amp;"年度認定こども園収支予算書の写し"</f>
        <v>◇令和６年度認定こども園収支予算書の写し</v>
      </c>
      <c r="C17" s="48"/>
      <c r="D17" s="48"/>
      <c r="E17" s="128"/>
    </row>
    <row r="18" spans="2:5" ht="21.75" customHeight="1" x14ac:dyDescent="0.4">
      <c r="B18" s="50" t="s">
        <v>691</v>
      </c>
      <c r="C18" s="48"/>
      <c r="D18" s="48"/>
      <c r="E18" s="128"/>
    </row>
    <row r="19" spans="2:5" ht="21.75" customHeight="1" x14ac:dyDescent="0.4">
      <c r="B19" s="50" t="s">
        <v>139</v>
      </c>
      <c r="C19" s="48"/>
      <c r="D19" s="48"/>
      <c r="E19" s="128"/>
    </row>
    <row r="20" spans="2:5" ht="21.75" customHeight="1" x14ac:dyDescent="0.4">
      <c r="B20" s="129" t="s">
        <v>1069</v>
      </c>
      <c r="C20" s="48"/>
      <c r="D20" s="48"/>
      <c r="E20" s="128"/>
    </row>
    <row r="21" spans="2:5" ht="21.75" customHeight="1" x14ac:dyDescent="0.4">
      <c r="B21" s="129" t="s">
        <v>845</v>
      </c>
      <c r="C21" s="130"/>
      <c r="D21" s="130"/>
      <c r="E21" s="128"/>
    </row>
    <row r="22" spans="2:5" ht="60" customHeight="1" x14ac:dyDescent="0.4">
      <c r="B22" s="385" t="s">
        <v>996</v>
      </c>
      <c r="C22" s="386"/>
      <c r="D22" s="387"/>
      <c r="E22" s="128"/>
    </row>
    <row r="23" spans="2:5" ht="21.75" customHeight="1" x14ac:dyDescent="0.4">
      <c r="B23" s="50" t="s">
        <v>712</v>
      </c>
      <c r="C23" s="48"/>
      <c r="D23" s="48"/>
      <c r="E23" s="128"/>
    </row>
    <row r="24" spans="2:5" ht="21.75" customHeight="1" x14ac:dyDescent="0.4">
      <c r="B24" s="50" t="s">
        <v>713</v>
      </c>
      <c r="C24" s="48"/>
      <c r="D24" s="48"/>
      <c r="E24" s="264"/>
    </row>
    <row r="25" spans="2:5" ht="21.75" customHeight="1" x14ac:dyDescent="0.4">
      <c r="B25" s="50" t="s">
        <v>925</v>
      </c>
      <c r="C25" s="48"/>
      <c r="D25" s="48"/>
      <c r="E25" s="264"/>
    </row>
    <row r="26" spans="2:5" ht="21.75" customHeight="1" thickBot="1" x14ac:dyDescent="0.45">
      <c r="B26" s="50" t="s">
        <v>714</v>
      </c>
      <c r="C26" s="48"/>
      <c r="D26" s="48"/>
      <c r="E26" s="131"/>
    </row>
    <row r="27" spans="2:5" ht="19.5" thickTop="1" x14ac:dyDescent="0.4"/>
  </sheetData>
  <sheetProtection selectLockedCells="1"/>
  <customSheetViews>
    <customSheetView guid="{2551AA87-C8AC-44D2-9B59-889D51388544}" scale="95" showGridLines="0">
      <selection activeCell="L6" sqref="L6"/>
      <pageMargins left="0.51181102362204722" right="0.51181102362204722" top="0.74803149606299213" bottom="0.74803149606299213" header="0.31496062992125984" footer="0.31496062992125984"/>
      <pageSetup paperSize="9" orientation="portrait" r:id="rId1"/>
    </customSheetView>
    <customSheetView guid="{9A1E6C0C-79D8-4967-8200-E07361298C76}" scale="95" showGridLines="0">
      <selection activeCell="I25" sqref="I25"/>
      <pageMargins left="0.51181102362204722" right="0.51181102362204722" top="0.74803149606299213" bottom="0.74803149606299213" header="0.31496062992125984" footer="0.31496062992125984"/>
      <pageSetup paperSize="9" orientation="portrait" r:id="rId2"/>
    </customSheetView>
    <customSheetView guid="{6DC44FDF-0C09-47FB-A5AF-824CD1BC2305}" scale="95" showGridLines="0">
      <selection activeCell="I25" sqref="I25"/>
      <pageMargins left="0.51181102362204722" right="0.51181102362204722" top="0.74803149606299213" bottom="0.74803149606299213" header="0.31496062992125984" footer="0.31496062992125984"/>
      <pageSetup paperSize="9" orientation="portrait" r:id="rId3"/>
    </customSheetView>
    <customSheetView guid="{C3AD20A6-3328-4303-8F17-34FEC5275D94}" scale="95" showGridLines="0">
      <selection activeCell="I25" sqref="I25"/>
      <pageMargins left="0.51181102362204722" right="0.51181102362204722" top="0.74803149606299213" bottom="0.74803149606299213" header="0.31496062992125984" footer="0.31496062992125984"/>
      <pageSetup paperSize="9" orientation="portrait" r:id="rId4"/>
    </customSheetView>
  </customSheetViews>
  <mergeCells count="11">
    <mergeCell ref="B22:D22"/>
    <mergeCell ref="C11:E11"/>
    <mergeCell ref="C9:E9"/>
    <mergeCell ref="C8:E8"/>
    <mergeCell ref="C10:E10"/>
    <mergeCell ref="B15:D15"/>
    <mergeCell ref="C7:E7"/>
    <mergeCell ref="C5:E5"/>
    <mergeCell ref="C4:E4"/>
    <mergeCell ref="B3:E3"/>
    <mergeCell ref="C6:E6"/>
  </mergeCells>
  <phoneticPr fontId="1"/>
  <dataValidations count="5">
    <dataValidation imeMode="on" allowBlank="1" showInputMessage="1" showErrorMessage="1" sqref="C11:D11 C7:D7 C4:D5" xr:uid="{00000000-0002-0000-0000-000000000000}"/>
    <dataValidation imeMode="off" allowBlank="1" showInputMessage="1" showErrorMessage="1" sqref="C8:D10" xr:uid="{00000000-0002-0000-0000-000001000000}"/>
    <dataValidation type="list" allowBlank="1" showInputMessage="1" showErrorMessage="1" sqref="C13:D13" xr:uid="{00000000-0002-0000-0000-000002000000}">
      <formula1>#REF!</formula1>
    </dataValidation>
    <dataValidation imeMode="on" allowBlank="1" showInputMessage="1" showErrorMessage="1" prompt="市町村以降の所在地を記入してください" sqref="C6:E6" xr:uid="{00000000-0002-0000-0000-000003000000}"/>
    <dataValidation type="list" allowBlank="1" showInputMessage="1" showErrorMessage="1" sqref="E14:E26" xr:uid="{00000000-0002-0000-0000-000004000000}">
      <formula1>"○"</formula1>
    </dataValidation>
  </dataValidations>
  <pageMargins left="0.51181102362204722" right="0.51181102362204722" top="0.74803149606299213" bottom="0.74803149606299213" header="0.31496062992125984" footer="0.11811023622047245"/>
  <pageSetup paperSize="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2:AO904"/>
  <sheetViews>
    <sheetView showGridLines="0" view="pageBreakPreview" topLeftCell="A725" zoomScale="91" zoomScaleNormal="100" zoomScaleSheetLayoutView="91" workbookViewId="0">
      <selection activeCell="AD778" sqref="AD778:AE778"/>
    </sheetView>
  </sheetViews>
  <sheetFormatPr defaultRowHeight="18.75" x14ac:dyDescent="0.4"/>
  <cols>
    <col min="1" max="41" width="2.625" style="113" customWidth="1"/>
    <col min="42" max="16384" width="9" style="113"/>
  </cols>
  <sheetData>
    <row r="2" spans="1:41" x14ac:dyDescent="0.4">
      <c r="B2" s="290"/>
      <c r="C2" s="290"/>
    </row>
    <row r="3" spans="1:41" ht="18.75" customHeight="1" x14ac:dyDescent="0.4">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row>
    <row r="4" spans="1:41" ht="18.75" customHeight="1" x14ac:dyDescent="0.4">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row>
    <row r="5" spans="1:41" x14ac:dyDescent="0.4">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row>
    <row r="6" spans="1:41" x14ac:dyDescent="0.4">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row>
    <row r="7" spans="1:41" x14ac:dyDescent="0.4">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row>
    <row r="8" spans="1:41" ht="18.75" customHeight="1" x14ac:dyDescent="0.4">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row>
    <row r="9" spans="1:41" ht="19.5" x14ac:dyDescent="0.4">
      <c r="A9" s="574" t="s">
        <v>9</v>
      </c>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row>
    <row r="10" spans="1:41" x14ac:dyDescent="0.4">
      <c r="A10" s="449" t="s">
        <v>377</v>
      </c>
      <c r="B10" s="449"/>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row>
    <row r="11" spans="1:41" ht="28.15" customHeight="1" x14ac:dyDescent="0.4">
      <c r="B11" s="439" t="s">
        <v>715</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117"/>
      <c r="AJ11" s="278"/>
    </row>
    <row r="12" spans="1:41" ht="28.15" customHeight="1" thickBot="1" x14ac:dyDescent="0.45">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117"/>
      <c r="AJ12" s="691"/>
      <c r="AK12" s="692"/>
      <c r="AL12" s="692"/>
      <c r="AM12" s="692"/>
      <c r="AN12" s="693"/>
      <c r="AO12" s="218"/>
    </row>
    <row r="13" spans="1:41" ht="19.5" thickTop="1" x14ac:dyDescent="0.4">
      <c r="B13" s="449" t="s">
        <v>141</v>
      </c>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J13" s="446"/>
      <c r="AK13" s="447"/>
      <c r="AL13" s="447"/>
      <c r="AM13" s="447"/>
      <c r="AN13" s="448"/>
      <c r="AO13" s="219"/>
    </row>
    <row r="14" spans="1:41" ht="18.75" customHeight="1" thickBot="1" x14ac:dyDescent="0.45">
      <c r="B14" s="439" t="s">
        <v>379</v>
      </c>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J14" s="436"/>
      <c r="AK14" s="437"/>
      <c r="AL14" s="437"/>
      <c r="AM14" s="437"/>
      <c r="AN14" s="438"/>
      <c r="AO14" s="219"/>
    </row>
    <row r="15" spans="1:41" ht="18.75" customHeight="1" thickTop="1" thickBot="1" x14ac:dyDescent="0.45">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J15" s="683"/>
      <c r="AK15" s="683"/>
      <c r="AL15" s="683"/>
      <c r="AM15" s="683"/>
      <c r="AN15" s="683"/>
      <c r="AO15" s="219"/>
    </row>
    <row r="16" spans="1:41" ht="19.5" thickTop="1" x14ac:dyDescent="0.4">
      <c r="B16" s="449" t="s">
        <v>378</v>
      </c>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J16" s="446"/>
      <c r="AK16" s="447"/>
      <c r="AL16" s="447"/>
      <c r="AM16" s="447"/>
      <c r="AN16" s="448"/>
      <c r="AO16" s="219"/>
    </row>
    <row r="17" spans="2:41" ht="18.75" customHeight="1" thickBot="1" x14ac:dyDescent="0.45">
      <c r="B17" s="439" t="s">
        <v>380</v>
      </c>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J17" s="436"/>
      <c r="AK17" s="437"/>
      <c r="AL17" s="437"/>
      <c r="AM17" s="437"/>
      <c r="AN17" s="438"/>
      <c r="AO17" s="219"/>
    </row>
    <row r="18" spans="2:41" ht="18.75" customHeight="1" thickTop="1" thickBot="1" x14ac:dyDescent="0.45">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J18" s="683"/>
      <c r="AK18" s="683"/>
      <c r="AL18" s="683"/>
      <c r="AM18" s="683"/>
      <c r="AN18" s="683"/>
      <c r="AO18" s="219"/>
    </row>
    <row r="19" spans="2:41" ht="18.75" customHeight="1" thickTop="1" thickBot="1" x14ac:dyDescent="0.45">
      <c r="B19" s="439" t="s">
        <v>381</v>
      </c>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J19" s="406"/>
      <c r="AK19" s="407"/>
      <c r="AL19" s="407"/>
      <c r="AM19" s="407"/>
      <c r="AN19" s="408"/>
      <c r="AO19" s="219"/>
    </row>
    <row r="20" spans="2:41" ht="18.75" customHeight="1" thickTop="1" thickBot="1" x14ac:dyDescent="0.45">
      <c r="B20" s="439"/>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J20" s="683"/>
      <c r="AK20" s="683"/>
      <c r="AL20" s="683"/>
      <c r="AM20" s="683"/>
      <c r="AN20" s="683"/>
      <c r="AO20" s="219"/>
    </row>
    <row r="21" spans="2:41" ht="19.5" thickTop="1" x14ac:dyDescent="0.4">
      <c r="B21" s="449" t="s">
        <v>330</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J21" s="446"/>
      <c r="AK21" s="447"/>
      <c r="AL21" s="447"/>
      <c r="AM21" s="447"/>
      <c r="AN21" s="448"/>
      <c r="AO21" s="219"/>
    </row>
    <row r="22" spans="2:41" ht="18.75" customHeight="1" thickBot="1" x14ac:dyDescent="0.45">
      <c r="B22" s="659" t="s">
        <v>931</v>
      </c>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J22" s="436"/>
      <c r="AK22" s="437"/>
      <c r="AL22" s="437"/>
      <c r="AM22" s="437"/>
      <c r="AN22" s="438"/>
      <c r="AO22" s="219"/>
    </row>
    <row r="23" spans="2:41" ht="18.75" customHeight="1" thickTop="1" thickBot="1" x14ac:dyDescent="0.45">
      <c r="B23" s="659"/>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J23" s="683"/>
      <c r="AK23" s="683"/>
      <c r="AL23" s="683"/>
      <c r="AM23" s="683"/>
      <c r="AN23" s="683"/>
      <c r="AO23" s="219"/>
    </row>
    <row r="24" spans="2:41" ht="19.5" thickTop="1" x14ac:dyDescent="0.4">
      <c r="B24" s="449" t="s">
        <v>331</v>
      </c>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J24" s="446"/>
      <c r="AK24" s="447"/>
      <c r="AL24" s="447"/>
      <c r="AM24" s="447"/>
      <c r="AN24" s="448"/>
      <c r="AO24" s="219"/>
    </row>
    <row r="25" spans="2:41" x14ac:dyDescent="0.4">
      <c r="B25" s="449" t="s">
        <v>332</v>
      </c>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J25" s="425"/>
      <c r="AK25" s="426"/>
      <c r="AL25" s="426"/>
      <c r="AM25" s="426"/>
      <c r="AN25" s="427"/>
      <c r="AO25" s="219"/>
    </row>
    <row r="26" spans="2:41" x14ac:dyDescent="0.4">
      <c r="B26" s="449" t="s">
        <v>333</v>
      </c>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J26" s="425"/>
      <c r="AK26" s="426"/>
      <c r="AL26" s="426"/>
      <c r="AM26" s="426"/>
      <c r="AN26" s="427"/>
      <c r="AO26" s="219"/>
    </row>
    <row r="27" spans="2:41" ht="19.5" thickBot="1" x14ac:dyDescent="0.45">
      <c r="B27" s="449" t="s">
        <v>573</v>
      </c>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J27" s="436"/>
      <c r="AK27" s="437"/>
      <c r="AL27" s="437"/>
      <c r="AM27" s="437"/>
      <c r="AN27" s="438"/>
      <c r="AO27" s="219"/>
    </row>
    <row r="28" spans="2:41" ht="37.5" customHeight="1" thickTop="1" x14ac:dyDescent="0.4">
      <c r="B28" s="715" t="s">
        <v>932</v>
      </c>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5"/>
      <c r="AJ28" s="278"/>
    </row>
    <row r="29" spans="2:41" ht="37.5" customHeight="1" thickBot="1" x14ac:dyDescent="0.45">
      <c r="B29" s="715"/>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683"/>
      <c r="AK29" s="683"/>
      <c r="AL29" s="683"/>
      <c r="AM29" s="683"/>
      <c r="AN29" s="683"/>
    </row>
    <row r="30" spans="2:41" ht="20.25" thickTop="1" thickBot="1" x14ac:dyDescent="0.45">
      <c r="B30" s="439" t="s">
        <v>846</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J30" s="406"/>
      <c r="AK30" s="407"/>
      <c r="AL30" s="407"/>
      <c r="AM30" s="407"/>
      <c r="AN30" s="408"/>
      <c r="AO30" s="218"/>
    </row>
    <row r="31" spans="2:41" ht="20.25" thickTop="1" thickBot="1" x14ac:dyDescent="0.45">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J31" s="683"/>
      <c r="AK31" s="683"/>
      <c r="AL31" s="683"/>
      <c r="AM31" s="683"/>
      <c r="AN31" s="683"/>
      <c r="AO31" s="219"/>
    </row>
    <row r="32" spans="2:41" ht="20.25" thickTop="1" thickBot="1" x14ac:dyDescent="0.45">
      <c r="B32" s="439" t="s">
        <v>1057</v>
      </c>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J32" s="406"/>
      <c r="AK32" s="407"/>
      <c r="AL32" s="407"/>
      <c r="AM32" s="407"/>
      <c r="AN32" s="408"/>
      <c r="AO32" s="288"/>
    </row>
    <row r="33" spans="1:41" ht="20.25" thickTop="1" thickBot="1" x14ac:dyDescent="0.45">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O33" s="219"/>
    </row>
    <row r="34" spans="1:41" ht="20.25" customHeight="1" thickTop="1" x14ac:dyDescent="0.4">
      <c r="B34" s="559" t="s">
        <v>716</v>
      </c>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J34" s="446"/>
      <c r="AK34" s="447"/>
      <c r="AL34" s="447"/>
      <c r="AM34" s="447"/>
      <c r="AN34" s="448"/>
      <c r="AO34" s="219"/>
    </row>
    <row r="35" spans="1:41" x14ac:dyDescent="0.4">
      <c r="B35" s="559" t="s">
        <v>717</v>
      </c>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J35" s="481"/>
      <c r="AK35" s="482"/>
      <c r="AL35" s="482"/>
      <c r="AM35" s="482"/>
      <c r="AN35" s="483"/>
    </row>
    <row r="36" spans="1:41" ht="19.5" thickBot="1" x14ac:dyDescent="0.45">
      <c r="B36" s="559" t="s">
        <v>928</v>
      </c>
      <c r="C36" s="559"/>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J36" s="436"/>
      <c r="AK36" s="437"/>
      <c r="AL36" s="437"/>
      <c r="AM36" s="437"/>
      <c r="AN36" s="438"/>
    </row>
    <row r="37" spans="1:41" ht="19.5" thickTop="1" x14ac:dyDescent="0.4">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row>
    <row r="38" spans="1:41" ht="19.5" thickBot="1" x14ac:dyDescent="0.45">
      <c r="A38" s="449" t="s">
        <v>142</v>
      </c>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O38" s="288"/>
    </row>
    <row r="39" spans="1:41" ht="20.25" thickTop="1" thickBot="1" x14ac:dyDescent="0.45">
      <c r="B39" s="449" t="s">
        <v>10</v>
      </c>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98"/>
      <c r="AJ39" s="406"/>
      <c r="AK39" s="407"/>
      <c r="AL39" s="407"/>
      <c r="AM39" s="407"/>
      <c r="AN39" s="408"/>
      <c r="AO39" s="219"/>
    </row>
    <row r="40" spans="1:41" ht="20.25" thickTop="1" thickBot="1" x14ac:dyDescent="0.45">
      <c r="B40" s="499" t="s">
        <v>269</v>
      </c>
      <c r="C40" s="499"/>
      <c r="D40" s="499"/>
      <c r="E40" s="499"/>
      <c r="F40" s="499"/>
      <c r="G40" s="499"/>
      <c r="H40" s="499"/>
      <c r="I40" s="500"/>
      <c r="J40" s="684"/>
      <c r="K40" s="685"/>
      <c r="L40" s="685"/>
      <c r="M40" s="685"/>
      <c r="N40" s="685"/>
      <c r="O40" s="685"/>
      <c r="P40" s="685"/>
      <c r="Q40" s="685"/>
      <c r="R40" s="686"/>
      <c r="S40" s="510" t="s">
        <v>268</v>
      </c>
      <c r="T40" s="499"/>
      <c r="U40" s="500"/>
      <c r="V40" s="684"/>
      <c r="W40" s="685"/>
      <c r="X40" s="685"/>
      <c r="Y40" s="685"/>
      <c r="Z40" s="685"/>
      <c r="AA40" s="685"/>
      <c r="AB40" s="685"/>
      <c r="AC40" s="685"/>
      <c r="AD40" s="685"/>
      <c r="AE40" s="685"/>
      <c r="AF40" s="685"/>
      <c r="AG40" s="686"/>
      <c r="AH40" s="219"/>
      <c r="AI40" s="219"/>
      <c r="AJ40" s="688"/>
      <c r="AK40" s="689"/>
      <c r="AL40" s="689"/>
      <c r="AM40" s="689"/>
      <c r="AN40" s="690"/>
      <c r="AO40" s="288"/>
    </row>
    <row r="41" spans="1:41" ht="18.75" customHeight="1" thickTop="1" thickBot="1" x14ac:dyDescent="0.45">
      <c r="B41" s="439" t="s">
        <v>334</v>
      </c>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117"/>
      <c r="AJ41" s="406"/>
      <c r="AK41" s="407"/>
      <c r="AL41" s="407"/>
      <c r="AM41" s="407"/>
      <c r="AN41" s="408"/>
      <c r="AO41" s="219"/>
    </row>
    <row r="42" spans="1:41" ht="18.75" customHeight="1" thickTop="1" x14ac:dyDescent="0.4">
      <c r="B42" s="439"/>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117"/>
      <c r="AK42" s="219"/>
      <c r="AL42" s="219"/>
      <c r="AM42" s="219"/>
      <c r="AN42" s="219"/>
      <c r="AO42" s="219"/>
    </row>
    <row r="43" spans="1:41" ht="18.75" customHeight="1" x14ac:dyDescent="0.4">
      <c r="B43" s="439" t="s">
        <v>335</v>
      </c>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117"/>
    </row>
    <row r="44" spans="1:41" x14ac:dyDescent="0.4">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117"/>
    </row>
    <row r="45" spans="1:41" ht="15" customHeight="1" x14ac:dyDescent="0.4">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row>
    <row r="46" spans="1:41" ht="19.5" thickBot="1" x14ac:dyDescent="0.45">
      <c r="A46" s="449" t="s">
        <v>143</v>
      </c>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O46" s="288"/>
    </row>
    <row r="47" spans="1:41" ht="19.5" thickTop="1" x14ac:dyDescent="0.4">
      <c r="B47" s="449" t="s">
        <v>11</v>
      </c>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J47" s="446"/>
      <c r="AK47" s="447"/>
      <c r="AL47" s="447"/>
      <c r="AM47" s="447"/>
      <c r="AN47" s="448"/>
      <c r="AO47" s="219"/>
    </row>
    <row r="48" spans="1:41" ht="19.5" thickBot="1" x14ac:dyDescent="0.45">
      <c r="B48" s="449" t="s">
        <v>12</v>
      </c>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J48" s="436"/>
      <c r="AK48" s="437"/>
      <c r="AL48" s="437"/>
      <c r="AM48" s="437"/>
      <c r="AN48" s="438"/>
      <c r="AO48" s="219"/>
    </row>
    <row r="49" spans="1:41" ht="20.25" thickTop="1" thickBot="1" x14ac:dyDescent="0.45">
      <c r="B49" s="449" t="s">
        <v>13</v>
      </c>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J49" s="691"/>
      <c r="AK49" s="692"/>
      <c r="AL49" s="692"/>
      <c r="AM49" s="692"/>
      <c r="AN49" s="693"/>
      <c r="AO49" s="218"/>
    </row>
    <row r="50" spans="1:41" ht="19.5" thickTop="1" x14ac:dyDescent="0.4">
      <c r="B50" s="449" t="s">
        <v>14</v>
      </c>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J50" s="446"/>
      <c r="AK50" s="447"/>
      <c r="AL50" s="447"/>
      <c r="AM50" s="447"/>
      <c r="AN50" s="448"/>
      <c r="AO50" s="219"/>
    </row>
    <row r="51" spans="1:41" x14ac:dyDescent="0.4">
      <c r="B51" s="449" t="s">
        <v>15</v>
      </c>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J51" s="425"/>
      <c r="AK51" s="426"/>
      <c r="AL51" s="426"/>
      <c r="AM51" s="426"/>
      <c r="AN51" s="427"/>
      <c r="AO51" s="219"/>
    </row>
    <row r="52" spans="1:41" x14ac:dyDescent="0.4">
      <c r="B52" s="449" t="s">
        <v>16</v>
      </c>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J52" s="425"/>
      <c r="AK52" s="426"/>
      <c r="AL52" s="426"/>
      <c r="AM52" s="426"/>
      <c r="AN52" s="427"/>
      <c r="AO52" s="219"/>
    </row>
    <row r="53" spans="1:41" x14ac:dyDescent="0.4">
      <c r="B53" s="449" t="s">
        <v>17</v>
      </c>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J53" s="425"/>
      <c r="AK53" s="426"/>
      <c r="AL53" s="426"/>
      <c r="AM53" s="426"/>
      <c r="AN53" s="427"/>
      <c r="AO53" s="219"/>
    </row>
    <row r="54" spans="1:41" ht="19.5" thickBot="1" x14ac:dyDescent="0.45">
      <c r="B54" s="449" t="s">
        <v>18</v>
      </c>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J54" s="436"/>
      <c r="AK54" s="437"/>
      <c r="AL54" s="437"/>
      <c r="AM54" s="437"/>
      <c r="AN54" s="438"/>
      <c r="AO54" s="219"/>
    </row>
    <row r="55" spans="1:41" ht="19.5" thickTop="1" x14ac:dyDescent="0.4">
      <c r="AJ55" s="219"/>
      <c r="AK55" s="219"/>
      <c r="AL55" s="219"/>
      <c r="AM55" s="219"/>
      <c r="AN55" s="219"/>
      <c r="AO55" s="219"/>
    </row>
    <row r="56" spans="1:41" x14ac:dyDescent="0.4">
      <c r="A56" s="449" t="s">
        <v>144</v>
      </c>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row>
    <row r="57" spans="1:41" ht="19.5" thickBot="1" x14ac:dyDescent="0.45">
      <c r="B57" s="449" t="s">
        <v>933</v>
      </c>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J57" s="683"/>
      <c r="AK57" s="683"/>
      <c r="AL57" s="683"/>
      <c r="AM57" s="683"/>
      <c r="AN57" s="683"/>
      <c r="AO57" s="288"/>
    </row>
    <row r="58" spans="1:41" ht="19.5" thickTop="1" x14ac:dyDescent="0.4">
      <c r="B58" s="449" t="s">
        <v>19</v>
      </c>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J58" s="446"/>
      <c r="AK58" s="447"/>
      <c r="AL58" s="447"/>
      <c r="AM58" s="447"/>
      <c r="AN58" s="448"/>
      <c r="AO58" s="219"/>
    </row>
    <row r="59" spans="1:41" ht="19.5" thickBot="1" x14ac:dyDescent="0.45">
      <c r="B59" s="449" t="s">
        <v>658</v>
      </c>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J59" s="425"/>
      <c r="AK59" s="426"/>
      <c r="AL59" s="426"/>
      <c r="AM59" s="426"/>
      <c r="AN59" s="427"/>
      <c r="AO59" s="219"/>
    </row>
    <row r="60" spans="1:41" ht="20.25" thickTop="1" thickBot="1" x14ac:dyDescent="0.45">
      <c r="C60" s="113" t="s">
        <v>888</v>
      </c>
      <c r="AJ60" s="319"/>
      <c r="AK60" s="319"/>
      <c r="AL60" s="319"/>
      <c r="AM60" s="319"/>
      <c r="AN60" s="319"/>
      <c r="AO60" s="32"/>
    </row>
    <row r="61" spans="1:41" ht="20.25" thickTop="1" thickBot="1" x14ac:dyDescent="0.45">
      <c r="B61" s="449" t="s">
        <v>847</v>
      </c>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J61" s="425"/>
      <c r="AK61" s="426"/>
      <c r="AL61" s="426"/>
      <c r="AM61" s="426"/>
      <c r="AN61" s="427"/>
      <c r="AO61" s="219"/>
    </row>
    <row r="62" spans="1:41" ht="20.25" thickTop="1" thickBot="1" x14ac:dyDescent="0.45">
      <c r="C62" s="113" t="s">
        <v>889</v>
      </c>
      <c r="D62" s="32"/>
      <c r="E62" s="32"/>
      <c r="G62" s="705"/>
      <c r="H62" s="706"/>
      <c r="I62" s="706"/>
      <c r="J62" s="707"/>
      <c r="K62" s="113" t="s">
        <v>159</v>
      </c>
      <c r="M62" s="705"/>
      <c r="N62" s="706"/>
      <c r="O62" s="706"/>
      <c r="P62" s="707"/>
      <c r="Q62" s="113" t="s">
        <v>295</v>
      </c>
      <c r="S62" s="705"/>
      <c r="T62" s="706"/>
      <c r="U62" s="706"/>
      <c r="V62" s="707"/>
      <c r="W62" s="113" t="s">
        <v>160</v>
      </c>
      <c r="AJ62" s="256"/>
      <c r="AK62" s="256"/>
      <c r="AL62" s="256"/>
      <c r="AM62" s="256"/>
      <c r="AN62" s="256"/>
    </row>
    <row r="63" spans="1:41" ht="19.5" customHeight="1" thickTop="1" thickBot="1" x14ac:dyDescent="0.45">
      <c r="B63" s="30" t="s">
        <v>848</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J63" s="436"/>
      <c r="AK63" s="437"/>
      <c r="AL63" s="437"/>
      <c r="AM63" s="437"/>
      <c r="AN63" s="438"/>
      <c r="AO63" s="219"/>
    </row>
    <row r="64" spans="1:41" ht="19.5" customHeight="1" thickTop="1" x14ac:dyDescent="0.4">
      <c r="B64" s="28" t="s">
        <v>812</v>
      </c>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O64" s="219"/>
    </row>
    <row r="65" spans="2:41" ht="19.5" thickBot="1" x14ac:dyDescent="0.45">
      <c r="B65" s="30" t="s">
        <v>571</v>
      </c>
      <c r="C65" s="28"/>
      <c r="D65" s="28"/>
      <c r="E65" s="28"/>
      <c r="F65" s="28"/>
      <c r="G65" s="28"/>
      <c r="H65" s="28"/>
      <c r="I65" s="28"/>
      <c r="J65" s="28"/>
      <c r="K65" s="28"/>
      <c r="L65" s="28"/>
      <c r="M65" s="28"/>
      <c r="N65" s="28"/>
      <c r="O65" s="28"/>
      <c r="P65" s="28"/>
      <c r="Q65" s="28"/>
      <c r="R65" s="28"/>
      <c r="S65" s="28"/>
      <c r="T65" s="28"/>
      <c r="U65" s="28"/>
      <c r="V65" s="28" t="s">
        <v>259</v>
      </c>
      <c r="W65" s="220" t="s">
        <v>625</v>
      </c>
      <c r="X65" s="220"/>
      <c r="Y65" s="220"/>
      <c r="Z65" s="220"/>
      <c r="AA65" s="221"/>
      <c r="AB65" s="221"/>
      <c r="AC65" s="221"/>
      <c r="AD65" s="28"/>
      <c r="AE65" s="28"/>
      <c r="AF65" s="28"/>
      <c r="AG65" s="28"/>
      <c r="AH65" s="28"/>
      <c r="AJ65" s="222"/>
      <c r="AK65" s="222"/>
      <c r="AL65" s="222"/>
      <c r="AM65" s="222"/>
      <c r="AN65" s="222"/>
      <c r="AO65" s="219"/>
    </row>
    <row r="66" spans="2:41" ht="19.5" thickTop="1" x14ac:dyDescent="0.4">
      <c r="B66" s="449" t="s">
        <v>718</v>
      </c>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J66" s="446"/>
      <c r="AK66" s="447"/>
      <c r="AL66" s="447"/>
      <c r="AM66" s="447"/>
      <c r="AN66" s="448"/>
      <c r="AO66" s="219"/>
    </row>
    <row r="67" spans="2:41" ht="19.5" customHeight="1" thickBot="1" x14ac:dyDescent="0.45">
      <c r="B67" s="439" t="s">
        <v>707</v>
      </c>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J67" s="450"/>
      <c r="AK67" s="451"/>
      <c r="AL67" s="451"/>
      <c r="AM67" s="451"/>
      <c r="AN67" s="452"/>
      <c r="AO67" s="288"/>
    </row>
    <row r="68" spans="2:41" ht="20.25" thickTop="1" thickBot="1" x14ac:dyDescent="0.45">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J68" s="223"/>
      <c r="AK68" s="223"/>
      <c r="AL68" s="223"/>
      <c r="AM68" s="223"/>
      <c r="AN68" s="219"/>
      <c r="AO68" s="219"/>
    </row>
    <row r="69" spans="2:41" ht="19.5" thickTop="1" x14ac:dyDescent="0.4">
      <c r="B69" s="444" t="s">
        <v>849</v>
      </c>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224"/>
      <c r="AJ69" s="475"/>
      <c r="AK69" s="476"/>
      <c r="AL69" s="476"/>
      <c r="AM69" s="476"/>
      <c r="AN69" s="477"/>
      <c r="AO69" s="219"/>
    </row>
    <row r="70" spans="2:41" x14ac:dyDescent="0.4">
      <c r="B70" s="449" t="s">
        <v>20</v>
      </c>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224"/>
      <c r="AJ70" s="567"/>
      <c r="AK70" s="568"/>
      <c r="AL70" s="568"/>
      <c r="AM70" s="568"/>
      <c r="AN70" s="569"/>
      <c r="AO70" s="219"/>
    </row>
    <row r="71" spans="2:41" x14ac:dyDescent="0.4">
      <c r="B71" s="445" t="s">
        <v>719</v>
      </c>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224"/>
      <c r="AJ71" s="425"/>
      <c r="AK71" s="426"/>
      <c r="AL71" s="426"/>
      <c r="AM71" s="426"/>
      <c r="AN71" s="427"/>
      <c r="AO71" s="219"/>
    </row>
    <row r="72" spans="2:41" x14ac:dyDescent="0.4">
      <c r="B72" s="449" t="s">
        <v>21</v>
      </c>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224"/>
      <c r="AJ72" s="425"/>
      <c r="AK72" s="426"/>
      <c r="AL72" s="426"/>
      <c r="AM72" s="426"/>
      <c r="AN72" s="427"/>
      <c r="AO72" s="219"/>
    </row>
    <row r="73" spans="2:41" x14ac:dyDescent="0.4">
      <c r="B73" s="449" t="s">
        <v>22</v>
      </c>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224"/>
      <c r="AJ73" s="465"/>
      <c r="AK73" s="466"/>
      <c r="AL73" s="466"/>
      <c r="AM73" s="466"/>
      <c r="AN73" s="467"/>
      <c r="AO73" s="219"/>
    </row>
    <row r="74" spans="2:41" ht="19.5" thickBot="1" x14ac:dyDescent="0.45">
      <c r="B74" s="445" t="s">
        <v>572</v>
      </c>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J74" s="720"/>
      <c r="AK74" s="721"/>
      <c r="AL74" s="721"/>
      <c r="AM74" s="721"/>
      <c r="AN74" s="722"/>
      <c r="AO74" s="219"/>
    </row>
    <row r="75" spans="2:41" ht="19.5" thickBot="1" x14ac:dyDescent="0.45">
      <c r="B75" s="445" t="s">
        <v>720</v>
      </c>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O75" s="219"/>
    </row>
    <row r="76" spans="2:41" ht="20.25" thickTop="1" thickBot="1" x14ac:dyDescent="0.45">
      <c r="B76" s="113" t="s">
        <v>336</v>
      </c>
      <c r="H76" s="115"/>
      <c r="J76" s="499" t="s">
        <v>337</v>
      </c>
      <c r="K76" s="500"/>
      <c r="L76" s="684"/>
      <c r="M76" s="685"/>
      <c r="N76" s="686"/>
      <c r="O76" s="113" t="s">
        <v>199</v>
      </c>
      <c r="P76" s="499" t="s">
        <v>200</v>
      </c>
      <c r="Q76" s="499"/>
      <c r="R76" s="500"/>
      <c r="S76" s="684"/>
      <c r="T76" s="685"/>
      <c r="U76" s="686"/>
      <c r="V76" s="113" t="s">
        <v>146</v>
      </c>
      <c r="Y76" s="499" t="s">
        <v>147</v>
      </c>
      <c r="Z76" s="499"/>
      <c r="AA76" s="500"/>
      <c r="AB76" s="684"/>
      <c r="AC76" s="685"/>
      <c r="AD76" s="686"/>
      <c r="AE76" s="113" t="s">
        <v>145</v>
      </c>
      <c r="AJ76" s="222"/>
      <c r="AK76" s="222"/>
      <c r="AL76" s="222"/>
      <c r="AM76" s="222"/>
      <c r="AN76" s="222"/>
    </row>
    <row r="77" spans="2:41" ht="20.25" thickTop="1" thickBot="1" x14ac:dyDescent="0.45">
      <c r="B77" s="445" t="s">
        <v>721</v>
      </c>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224"/>
      <c r="AJ77" s="406"/>
      <c r="AK77" s="407"/>
      <c r="AL77" s="407"/>
      <c r="AM77" s="407"/>
      <c r="AN77" s="408"/>
    </row>
    <row r="78" spans="2:41" ht="19.5" thickTop="1" x14ac:dyDescent="0.4">
      <c r="B78" s="28" t="s">
        <v>570</v>
      </c>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J78" s="501"/>
      <c r="AK78" s="501"/>
      <c r="AL78" s="501"/>
      <c r="AM78" s="501"/>
      <c r="AN78" s="501"/>
    </row>
    <row r="79" spans="2:41" x14ac:dyDescent="0.4">
      <c r="B79" s="30" t="s">
        <v>861</v>
      </c>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30"/>
    </row>
    <row r="80" spans="2:41" x14ac:dyDescent="0.4">
      <c r="B80" s="28" t="s">
        <v>862</v>
      </c>
      <c r="C80" s="28"/>
      <c r="D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30"/>
    </row>
    <row r="81" spans="1:41" ht="19.5" thickBot="1" x14ac:dyDescent="0.45">
      <c r="B81" s="30" t="s">
        <v>863</v>
      </c>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30"/>
      <c r="AJ81" s="222"/>
      <c r="AK81" s="222"/>
      <c r="AL81" s="222"/>
      <c r="AM81" s="222"/>
      <c r="AN81" s="222"/>
    </row>
    <row r="82" spans="1:41" ht="19.5" thickTop="1" x14ac:dyDescent="0.4">
      <c r="B82" s="449" t="s">
        <v>659</v>
      </c>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224"/>
      <c r="AJ82" s="446"/>
      <c r="AK82" s="447"/>
      <c r="AL82" s="447"/>
      <c r="AM82" s="447"/>
      <c r="AN82" s="448"/>
      <c r="AO82" s="288"/>
    </row>
    <row r="83" spans="1:41" x14ac:dyDescent="0.4">
      <c r="B83" s="440" t="s">
        <v>973</v>
      </c>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224"/>
      <c r="AJ83" s="723"/>
      <c r="AK83" s="426"/>
      <c r="AL83" s="426"/>
      <c r="AM83" s="426"/>
      <c r="AN83" s="427"/>
      <c r="AO83" s="219"/>
    </row>
    <row r="84" spans="1:41" ht="18.2" customHeight="1" thickBot="1" x14ac:dyDescent="0.45">
      <c r="B84" s="559" t="s">
        <v>722</v>
      </c>
      <c r="C84" s="559"/>
      <c r="D84" s="559"/>
      <c r="E84" s="559"/>
      <c r="F84" s="559"/>
      <c r="G84" s="559"/>
      <c r="H84" s="559"/>
      <c r="I84" s="559"/>
      <c r="J84" s="559"/>
      <c r="K84" s="559"/>
      <c r="L84" s="559"/>
      <c r="M84" s="559"/>
      <c r="N84" s="559"/>
      <c r="O84" s="559"/>
      <c r="P84" s="559"/>
      <c r="Q84" s="559"/>
      <c r="R84" s="559"/>
      <c r="S84" s="559"/>
      <c r="T84" s="559"/>
      <c r="U84" s="559"/>
      <c r="V84" s="559"/>
      <c r="W84" s="559"/>
      <c r="X84" s="559"/>
      <c r="Y84" s="559"/>
      <c r="Z84" s="559"/>
      <c r="AA84" s="559"/>
      <c r="AB84" s="559"/>
      <c r="AC84" s="559"/>
      <c r="AD84" s="559"/>
      <c r="AE84" s="559"/>
      <c r="AF84" s="559"/>
      <c r="AG84" s="559"/>
      <c r="AH84" s="559"/>
      <c r="AI84" s="224"/>
      <c r="AJ84" s="801"/>
      <c r="AK84" s="801"/>
      <c r="AL84" s="801"/>
      <c r="AM84" s="801"/>
      <c r="AN84" s="802"/>
      <c r="AO84" s="219"/>
    </row>
    <row r="85" spans="1:41" ht="18.2" customHeight="1" thickTop="1" thickBot="1" x14ac:dyDescent="0.45">
      <c r="B85" s="559"/>
      <c r="C85" s="559"/>
      <c r="D85" s="559"/>
      <c r="E85" s="559"/>
      <c r="F85" s="559"/>
      <c r="G85" s="559"/>
      <c r="H85" s="559"/>
      <c r="I85" s="559"/>
      <c r="J85" s="559"/>
      <c r="K85" s="559"/>
      <c r="L85" s="559"/>
      <c r="M85" s="559"/>
      <c r="N85" s="559"/>
      <c r="O85" s="559"/>
      <c r="P85" s="559"/>
      <c r="Q85" s="559"/>
      <c r="R85" s="559"/>
      <c r="S85" s="559"/>
      <c r="T85" s="559"/>
      <c r="U85" s="559"/>
      <c r="V85" s="559"/>
      <c r="W85" s="559"/>
      <c r="X85" s="559"/>
      <c r="Y85" s="559"/>
      <c r="Z85" s="559"/>
      <c r="AA85" s="559"/>
      <c r="AB85" s="559"/>
      <c r="AC85" s="559"/>
      <c r="AD85" s="559"/>
      <c r="AE85" s="559"/>
      <c r="AF85" s="559"/>
      <c r="AG85" s="559"/>
      <c r="AH85" s="559"/>
      <c r="AJ85" s="225"/>
      <c r="AK85" s="225"/>
      <c r="AL85" s="225"/>
      <c r="AM85" s="225"/>
      <c r="AN85" s="225"/>
      <c r="AO85" s="219"/>
    </row>
    <row r="86" spans="1:41" ht="18.2" customHeight="1" thickTop="1" thickBot="1" x14ac:dyDescent="0.45">
      <c r="B86" s="490" t="s">
        <v>723</v>
      </c>
      <c r="C86" s="490"/>
      <c r="D86" s="490"/>
      <c r="E86" s="490"/>
      <c r="F86" s="490"/>
      <c r="G86" s="490"/>
      <c r="H86" s="490"/>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0"/>
      <c r="AG86" s="490"/>
      <c r="AH86" s="490"/>
      <c r="AI86" s="224"/>
      <c r="AJ86" s="684"/>
      <c r="AK86" s="685"/>
      <c r="AL86" s="685"/>
      <c r="AM86" s="685"/>
      <c r="AN86" s="686"/>
      <c r="AO86" s="219"/>
    </row>
    <row r="87" spans="1:41" ht="18.2" customHeight="1" thickTop="1" thickBot="1" x14ac:dyDescent="0.45">
      <c r="B87" s="490" t="s">
        <v>513</v>
      </c>
      <c r="C87" s="490"/>
      <c r="D87" s="490"/>
      <c r="E87" s="490"/>
      <c r="F87" s="490"/>
      <c r="G87" s="490"/>
      <c r="H87" s="490"/>
      <c r="I87" s="490"/>
      <c r="J87" s="490"/>
      <c r="K87" s="490"/>
      <c r="L87" s="490"/>
      <c r="M87" s="490"/>
      <c r="N87" s="490"/>
      <c r="O87" s="490"/>
      <c r="P87" s="490"/>
      <c r="Q87" s="490"/>
      <c r="R87" s="490"/>
      <c r="S87" s="490"/>
      <c r="T87" s="490"/>
      <c r="U87" s="490"/>
      <c r="V87" s="490"/>
      <c r="W87" s="490"/>
      <c r="X87" s="490"/>
      <c r="Y87" s="490"/>
      <c r="Z87" s="490"/>
      <c r="AA87" s="490"/>
      <c r="AB87" s="490"/>
      <c r="AC87" s="490"/>
      <c r="AD87" s="490"/>
      <c r="AE87" s="490"/>
      <c r="AF87" s="490"/>
      <c r="AG87" s="490"/>
      <c r="AH87" s="490"/>
      <c r="AO87" s="219"/>
    </row>
    <row r="88" spans="1:41" ht="30" customHeight="1" thickTop="1" thickBot="1" x14ac:dyDescent="0.45">
      <c r="A88" s="224"/>
      <c r="B88" s="687"/>
      <c r="C88" s="687"/>
      <c r="D88" s="687"/>
      <c r="E88" s="687"/>
      <c r="F88" s="687"/>
      <c r="G88" s="687"/>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O88" s="219"/>
    </row>
    <row r="89" spans="1:41" ht="30" customHeight="1" thickTop="1" thickBot="1" x14ac:dyDescent="0.45">
      <c r="A89" s="224"/>
      <c r="B89" s="687"/>
      <c r="C89" s="687"/>
      <c r="D89" s="687"/>
      <c r="E89" s="687"/>
      <c r="F89" s="687"/>
      <c r="G89" s="687"/>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O89" s="219"/>
    </row>
    <row r="90" spans="1:41" ht="20.25" thickTop="1" thickBot="1" x14ac:dyDescent="0.45">
      <c r="B90" s="449" t="s">
        <v>724</v>
      </c>
      <c r="C90" s="449"/>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224"/>
      <c r="AJ90" s="724"/>
      <c r="AK90" s="724"/>
      <c r="AL90" s="724"/>
      <c r="AM90" s="724"/>
      <c r="AN90" s="724"/>
      <c r="AO90" s="219"/>
    </row>
    <row r="91" spans="1:41" ht="20.25" thickTop="1" thickBot="1" x14ac:dyDescent="0.45">
      <c r="B91" s="838" t="s">
        <v>23</v>
      </c>
      <c r="C91" s="838"/>
      <c r="D91" s="838"/>
      <c r="E91" s="838"/>
      <c r="F91" s="838"/>
      <c r="G91" s="838"/>
      <c r="H91" s="838"/>
      <c r="I91" s="838"/>
      <c r="J91" s="838"/>
      <c r="K91" s="838"/>
      <c r="L91" s="838"/>
      <c r="M91" s="838"/>
      <c r="N91" s="838"/>
      <c r="O91" s="838"/>
      <c r="P91" s="838"/>
      <c r="Q91" s="838"/>
      <c r="R91" s="838"/>
      <c r="S91" s="838"/>
      <c r="T91" s="838"/>
      <c r="U91" s="838"/>
      <c r="V91" s="838"/>
      <c r="W91" s="838"/>
      <c r="X91" s="838"/>
      <c r="Y91" s="838"/>
      <c r="Z91" s="838"/>
      <c r="AA91" s="838"/>
      <c r="AB91" s="838"/>
      <c r="AC91" s="838"/>
      <c r="AD91" s="838"/>
      <c r="AE91" s="838"/>
      <c r="AF91" s="838"/>
      <c r="AG91" s="838"/>
      <c r="AH91" s="838"/>
    </row>
    <row r="92" spans="1:41" ht="30" customHeight="1" thickTop="1" x14ac:dyDescent="0.4">
      <c r="B92" s="676"/>
      <c r="C92" s="677"/>
      <c r="D92" s="677"/>
      <c r="E92" s="677"/>
      <c r="F92" s="677"/>
      <c r="G92" s="677"/>
      <c r="H92" s="677"/>
      <c r="I92" s="677"/>
      <c r="J92" s="677"/>
      <c r="K92" s="677"/>
      <c r="L92" s="677"/>
      <c r="M92" s="677"/>
      <c r="N92" s="677"/>
      <c r="O92" s="677"/>
      <c r="P92" s="677"/>
      <c r="Q92" s="677"/>
      <c r="R92" s="677"/>
      <c r="S92" s="677"/>
      <c r="T92" s="677"/>
      <c r="U92" s="677"/>
      <c r="V92" s="677"/>
      <c r="W92" s="677"/>
      <c r="X92" s="677"/>
      <c r="Y92" s="677"/>
      <c r="Z92" s="677"/>
      <c r="AA92" s="677"/>
      <c r="AB92" s="677"/>
      <c r="AC92" s="677"/>
      <c r="AD92" s="677"/>
      <c r="AE92" s="677"/>
      <c r="AF92" s="677"/>
      <c r="AG92" s="677"/>
      <c r="AH92" s="678"/>
      <c r="AI92" s="219"/>
    </row>
    <row r="93" spans="1:41" ht="30" customHeight="1" thickBot="1" x14ac:dyDescent="0.45">
      <c r="B93" s="679"/>
      <c r="C93" s="680"/>
      <c r="D93" s="680"/>
      <c r="E93" s="680"/>
      <c r="F93" s="680"/>
      <c r="G93" s="680"/>
      <c r="H93" s="680"/>
      <c r="I93" s="680"/>
      <c r="J93" s="680"/>
      <c r="K93" s="680"/>
      <c r="L93" s="680"/>
      <c r="M93" s="680"/>
      <c r="N93" s="680"/>
      <c r="O93" s="680"/>
      <c r="P93" s="680"/>
      <c r="Q93" s="680"/>
      <c r="R93" s="680"/>
      <c r="S93" s="680"/>
      <c r="T93" s="680"/>
      <c r="U93" s="680"/>
      <c r="V93" s="680"/>
      <c r="W93" s="680"/>
      <c r="X93" s="680"/>
      <c r="Y93" s="680"/>
      <c r="Z93" s="680"/>
      <c r="AA93" s="680"/>
      <c r="AB93" s="680"/>
      <c r="AC93" s="680"/>
      <c r="AD93" s="680"/>
      <c r="AE93" s="680"/>
      <c r="AF93" s="680"/>
      <c r="AG93" s="680"/>
      <c r="AH93" s="681"/>
      <c r="AI93" s="219"/>
    </row>
    <row r="94" spans="1:41" ht="20.25" thickTop="1" thickBot="1" x14ac:dyDescent="0.45">
      <c r="B94" s="833" t="s">
        <v>725</v>
      </c>
      <c r="C94" s="833"/>
      <c r="D94" s="833"/>
      <c r="E94" s="833"/>
      <c r="F94" s="833"/>
      <c r="G94" s="833"/>
      <c r="H94" s="833"/>
      <c r="I94" s="833"/>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J94" s="406"/>
      <c r="AK94" s="407"/>
      <c r="AL94" s="407"/>
      <c r="AM94" s="407"/>
      <c r="AN94" s="408"/>
      <c r="AO94" s="288"/>
    </row>
    <row r="95" spans="1:41" ht="20.25" thickTop="1" thickBot="1" x14ac:dyDescent="0.45">
      <c r="B95" s="838" t="s">
        <v>24</v>
      </c>
      <c r="C95" s="838"/>
      <c r="D95" s="838"/>
      <c r="E95" s="838"/>
      <c r="F95" s="838"/>
      <c r="G95" s="838"/>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row>
    <row r="96" spans="1:41" ht="30" customHeight="1" thickTop="1" x14ac:dyDescent="0.4">
      <c r="B96" s="676"/>
      <c r="C96" s="677"/>
      <c r="D96" s="677"/>
      <c r="E96" s="677"/>
      <c r="F96" s="677"/>
      <c r="G96" s="677"/>
      <c r="H96" s="677"/>
      <c r="I96" s="677"/>
      <c r="J96" s="677"/>
      <c r="K96" s="677"/>
      <c r="L96" s="677"/>
      <c r="M96" s="677"/>
      <c r="N96" s="677"/>
      <c r="O96" s="677"/>
      <c r="P96" s="677"/>
      <c r="Q96" s="677"/>
      <c r="R96" s="677"/>
      <c r="S96" s="677"/>
      <c r="T96" s="677"/>
      <c r="U96" s="677"/>
      <c r="V96" s="677"/>
      <c r="W96" s="677"/>
      <c r="X96" s="677"/>
      <c r="Y96" s="677"/>
      <c r="Z96" s="677"/>
      <c r="AA96" s="677"/>
      <c r="AB96" s="677"/>
      <c r="AC96" s="677"/>
      <c r="AD96" s="677"/>
      <c r="AE96" s="677"/>
      <c r="AF96" s="677"/>
      <c r="AG96" s="677"/>
      <c r="AH96" s="678"/>
      <c r="AI96" s="219"/>
    </row>
    <row r="97" spans="1:41" ht="30" customHeight="1" thickBot="1" x14ac:dyDescent="0.45">
      <c r="B97" s="679"/>
      <c r="C97" s="680"/>
      <c r="D97" s="680"/>
      <c r="E97" s="680"/>
      <c r="F97" s="680"/>
      <c r="G97" s="680"/>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1"/>
      <c r="AI97" s="219"/>
    </row>
    <row r="98" spans="1:41" ht="20.25" customHeight="1" thickTop="1" thickBot="1" x14ac:dyDescent="0.45">
      <c r="B98" s="696" t="s">
        <v>514</v>
      </c>
      <c r="C98" s="696"/>
      <c r="D98" s="696"/>
      <c r="E98" s="696"/>
      <c r="F98" s="696"/>
      <c r="G98" s="696"/>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219"/>
      <c r="AJ98" s="406"/>
      <c r="AK98" s="407"/>
      <c r="AL98" s="407"/>
      <c r="AM98" s="407"/>
      <c r="AN98" s="408"/>
    </row>
    <row r="99" spans="1:41" ht="20.25" customHeight="1" thickTop="1" thickBot="1" x14ac:dyDescent="0.45">
      <c r="B99" s="697"/>
      <c r="C99" s="697"/>
      <c r="D99" s="697"/>
      <c r="E99" s="697"/>
      <c r="F99" s="697"/>
      <c r="G99" s="697"/>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219"/>
    </row>
    <row r="100" spans="1:41" ht="20.25" thickTop="1" thickBot="1" x14ac:dyDescent="0.45">
      <c r="B100" s="113" t="s">
        <v>726</v>
      </c>
      <c r="AJ100" s="406"/>
      <c r="AK100" s="407"/>
      <c r="AL100" s="407"/>
      <c r="AM100" s="407"/>
      <c r="AN100" s="408"/>
      <c r="AO100" s="288"/>
    </row>
    <row r="101" spans="1:41" ht="19.5" thickTop="1" x14ac:dyDescent="0.4">
      <c r="B101" s="30" t="s">
        <v>1051</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J101" s="284"/>
      <c r="AK101" s="284"/>
      <c r="AL101" s="284"/>
      <c r="AM101" s="284"/>
      <c r="AN101" s="284"/>
      <c r="AO101" s="288"/>
    </row>
    <row r="103" spans="1:41" ht="19.5" thickBot="1" x14ac:dyDescent="0.45">
      <c r="A103" s="449" t="s">
        <v>660</v>
      </c>
      <c r="B103" s="449"/>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row>
    <row r="104" spans="1:41" ht="19.5" thickTop="1" x14ac:dyDescent="0.4">
      <c r="B104" s="449" t="s">
        <v>25</v>
      </c>
      <c r="C104" s="449"/>
      <c r="D104" s="449"/>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c r="AE104" s="449"/>
      <c r="AF104" s="449"/>
      <c r="AG104" s="449"/>
      <c r="AH104" s="449"/>
      <c r="AJ104" s="446"/>
      <c r="AK104" s="447"/>
      <c r="AL104" s="447"/>
      <c r="AM104" s="447"/>
      <c r="AN104" s="448"/>
      <c r="AO104" s="219"/>
    </row>
    <row r="105" spans="1:41" x14ac:dyDescent="0.4">
      <c r="B105" s="449" t="s">
        <v>26</v>
      </c>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J105" s="465"/>
      <c r="AK105" s="466"/>
      <c r="AL105" s="466"/>
      <c r="AM105" s="466"/>
      <c r="AN105" s="467"/>
      <c r="AO105" s="219"/>
    </row>
    <row r="106" spans="1:41" x14ac:dyDescent="0.4">
      <c r="B106" s="32" t="s">
        <v>974</v>
      </c>
      <c r="AJ106" s="425"/>
      <c r="AK106" s="426"/>
      <c r="AL106" s="426"/>
      <c r="AM106" s="426"/>
      <c r="AN106" s="427"/>
    </row>
    <row r="107" spans="1:41" ht="19.5" thickBot="1" x14ac:dyDescent="0.45">
      <c r="B107" s="32" t="s">
        <v>953</v>
      </c>
      <c r="AJ107" s="522"/>
      <c r="AK107" s="523"/>
      <c r="AL107" s="523"/>
      <c r="AM107" s="523"/>
      <c r="AN107" s="524"/>
    </row>
    <row r="108" spans="1:41" ht="19.5" thickTop="1" x14ac:dyDescent="0.4">
      <c r="AJ108" s="219"/>
      <c r="AK108" s="219"/>
      <c r="AL108" s="219"/>
      <c r="AM108" s="219"/>
      <c r="AN108" s="219"/>
      <c r="AO108" s="219"/>
    </row>
    <row r="109" spans="1:41" ht="19.5" thickBot="1" x14ac:dyDescent="0.45">
      <c r="A109" s="449" t="s">
        <v>1058</v>
      </c>
      <c r="B109" s="449"/>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49"/>
    </row>
    <row r="110" spans="1:41" ht="20.25" thickTop="1" thickBot="1" x14ac:dyDescent="0.45">
      <c r="B110" s="449" t="s">
        <v>148</v>
      </c>
      <c r="C110" s="498"/>
      <c r="D110" s="684"/>
      <c r="E110" s="685"/>
      <c r="F110" s="686"/>
      <c r="G110" s="113" t="s">
        <v>149</v>
      </c>
      <c r="AJ110" s="803"/>
      <c r="AK110" s="804"/>
      <c r="AL110" s="804"/>
      <c r="AM110" s="804"/>
      <c r="AN110" s="295" t="s">
        <v>838</v>
      </c>
    </row>
    <row r="111" spans="1:41" ht="20.25" customHeight="1" thickTop="1" thickBot="1" x14ac:dyDescent="0.45">
      <c r="B111" s="445" t="s">
        <v>727</v>
      </c>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J111" s="522"/>
      <c r="AK111" s="523"/>
      <c r="AL111" s="523"/>
      <c r="AM111" s="523"/>
      <c r="AN111" s="524"/>
    </row>
    <row r="112" spans="1:41" ht="20.25" customHeight="1" thickTop="1" x14ac:dyDescent="0.4">
      <c r="B112" s="325" t="s">
        <v>728</v>
      </c>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219"/>
      <c r="AJ112" s="446"/>
      <c r="AK112" s="447"/>
      <c r="AL112" s="447"/>
      <c r="AM112" s="447"/>
      <c r="AN112" s="448"/>
    </row>
    <row r="113" spans="1:41" ht="19.5" thickBot="1" x14ac:dyDescent="0.45">
      <c r="B113" s="474" t="s">
        <v>729</v>
      </c>
      <c r="C113" s="474"/>
      <c r="D113" s="474"/>
      <c r="E113" s="474"/>
      <c r="F113" s="474"/>
      <c r="G113" s="474"/>
      <c r="H113" s="474"/>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74"/>
      <c r="AE113" s="474"/>
      <c r="AF113" s="474"/>
      <c r="AG113" s="474"/>
      <c r="AH113" s="474"/>
      <c r="AI113" s="219"/>
      <c r="AJ113" s="436"/>
      <c r="AK113" s="437"/>
      <c r="AL113" s="437"/>
      <c r="AM113" s="437"/>
      <c r="AN113" s="438"/>
    </row>
    <row r="114" spans="1:41" ht="19.5" thickTop="1" x14ac:dyDescent="0.4">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row>
    <row r="115" spans="1:41" x14ac:dyDescent="0.4">
      <c r="A115" s="829" t="s">
        <v>382</v>
      </c>
      <c r="B115" s="829"/>
      <c r="C115" s="829"/>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29"/>
      <c r="AA115" s="829"/>
      <c r="AB115" s="829"/>
      <c r="AC115" s="829"/>
      <c r="AD115" s="829"/>
      <c r="AE115" s="829"/>
      <c r="AF115" s="829"/>
      <c r="AG115" s="829"/>
      <c r="AH115" s="829"/>
    </row>
    <row r="116" spans="1:41" x14ac:dyDescent="0.4">
      <c r="A116" s="403" t="s">
        <v>383</v>
      </c>
      <c r="B116" s="403"/>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3"/>
      <c r="AH116" s="403"/>
    </row>
    <row r="117" spans="1:41" x14ac:dyDescent="0.4">
      <c r="B117" s="403" t="s">
        <v>384</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403"/>
      <c r="AH117" s="403"/>
    </row>
    <row r="118" spans="1:41" ht="19.5" thickBot="1" x14ac:dyDescent="0.45">
      <c r="B118" s="840"/>
      <c r="C118" s="840"/>
      <c r="D118" s="840"/>
      <c r="E118" s="840"/>
      <c r="F118" s="840"/>
      <c r="G118" s="840"/>
      <c r="H118" s="670">
        <v>44652</v>
      </c>
      <c r="I118" s="671"/>
      <c r="J118" s="671"/>
      <c r="K118" s="671"/>
      <c r="L118" s="672"/>
      <c r="M118" s="673" t="str">
        <f>"R"&amp;表紙!C2-1&amp;".4.1"</f>
        <v>R5.4.1</v>
      </c>
      <c r="N118" s="673"/>
      <c r="O118" s="673"/>
      <c r="P118" s="673"/>
      <c r="Q118" s="673"/>
      <c r="R118" s="673" t="str">
        <f>"R"&amp;表紙!C2&amp;".4.1"</f>
        <v>R6.4.1</v>
      </c>
      <c r="S118" s="673"/>
      <c r="T118" s="673"/>
      <c r="U118" s="673"/>
      <c r="V118" s="673"/>
    </row>
    <row r="119" spans="1:41" ht="19.5" thickTop="1" x14ac:dyDescent="0.4">
      <c r="B119" s="716" t="s">
        <v>27</v>
      </c>
      <c r="C119" s="716"/>
      <c r="D119" s="716"/>
      <c r="E119" s="716"/>
      <c r="F119" s="716"/>
      <c r="G119" s="717"/>
      <c r="H119" s="674"/>
      <c r="I119" s="675"/>
      <c r="J119" s="675"/>
      <c r="K119" s="675"/>
      <c r="L119" s="675"/>
      <c r="M119" s="675"/>
      <c r="N119" s="675"/>
      <c r="O119" s="675"/>
      <c r="P119" s="675"/>
      <c r="Q119" s="675"/>
      <c r="R119" s="675"/>
      <c r="S119" s="675"/>
      <c r="T119" s="675"/>
      <c r="U119" s="675"/>
      <c r="V119" s="719"/>
    </row>
    <row r="120" spans="1:41" ht="19.5" thickBot="1" x14ac:dyDescent="0.45">
      <c r="B120" s="716" t="s">
        <v>28</v>
      </c>
      <c r="C120" s="716"/>
      <c r="D120" s="716"/>
      <c r="E120" s="716"/>
      <c r="F120" s="716"/>
      <c r="G120" s="717"/>
      <c r="H120" s="668"/>
      <c r="I120" s="669"/>
      <c r="J120" s="669"/>
      <c r="K120" s="669"/>
      <c r="L120" s="669"/>
      <c r="M120" s="669"/>
      <c r="N120" s="669"/>
      <c r="O120" s="669"/>
      <c r="P120" s="669"/>
      <c r="Q120" s="669"/>
      <c r="R120" s="669"/>
      <c r="S120" s="669"/>
      <c r="T120" s="669"/>
      <c r="U120" s="669"/>
      <c r="V120" s="725"/>
    </row>
    <row r="121" spans="1:41" ht="20.25" thickTop="1" thickBot="1" x14ac:dyDescent="0.45">
      <c r="B121" s="732" t="s">
        <v>263</v>
      </c>
      <c r="C121" s="732"/>
      <c r="D121" s="732"/>
      <c r="E121" s="732"/>
      <c r="F121" s="732"/>
      <c r="G121" s="732"/>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row>
    <row r="122" spans="1:41" ht="30" customHeight="1" thickTop="1" x14ac:dyDescent="0.4">
      <c r="B122" s="676"/>
      <c r="C122" s="809"/>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09"/>
      <c r="AA122" s="809"/>
      <c r="AB122" s="809"/>
      <c r="AC122" s="809"/>
      <c r="AD122" s="809"/>
      <c r="AE122" s="809"/>
      <c r="AF122" s="809"/>
      <c r="AG122" s="809"/>
      <c r="AH122" s="810"/>
      <c r="AI122" s="226"/>
      <c r="AJ122" s="116"/>
      <c r="AK122" s="116"/>
      <c r="AL122" s="116"/>
      <c r="AM122" s="116"/>
      <c r="AN122" s="116"/>
      <c r="AO122" s="116"/>
    </row>
    <row r="123" spans="1:41" ht="30" customHeight="1" thickBot="1" x14ac:dyDescent="0.45">
      <c r="B123" s="811"/>
      <c r="C123" s="812"/>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3"/>
      <c r="AI123" s="226"/>
      <c r="AJ123" s="116"/>
      <c r="AK123" s="116"/>
      <c r="AL123" s="116"/>
      <c r="AM123" s="116"/>
      <c r="AN123" s="116"/>
      <c r="AO123" s="116"/>
    </row>
    <row r="124" spans="1:41" ht="19.5" thickTop="1" x14ac:dyDescent="0.4">
      <c r="B124" s="116"/>
      <c r="C124" s="227"/>
    </row>
    <row r="125" spans="1:41" x14ac:dyDescent="0.4">
      <c r="A125" s="403" t="s">
        <v>386</v>
      </c>
      <c r="B125" s="403"/>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3"/>
      <c r="AH125" s="403"/>
    </row>
    <row r="126" spans="1:41" x14ac:dyDescent="0.4">
      <c r="B126" s="403" t="s">
        <v>385</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row>
    <row r="127" spans="1:41" ht="19.5" thickBot="1" x14ac:dyDescent="0.45">
      <c r="B127" s="840"/>
      <c r="C127" s="840"/>
      <c r="D127" s="840"/>
      <c r="E127" s="840"/>
      <c r="F127" s="840"/>
      <c r="G127" s="840"/>
      <c r="H127" s="670">
        <v>44652</v>
      </c>
      <c r="I127" s="671"/>
      <c r="J127" s="671"/>
      <c r="K127" s="671"/>
      <c r="L127" s="672"/>
      <c r="M127" s="673" t="str">
        <f>"R"&amp;表紙!C2-1&amp;".4.1"</f>
        <v>R5.4.1</v>
      </c>
      <c r="N127" s="673"/>
      <c r="O127" s="673"/>
      <c r="P127" s="673"/>
      <c r="Q127" s="673"/>
      <c r="R127" s="673" t="str">
        <f>"R"&amp;表紙!C2&amp;".4.1"</f>
        <v>R6.4.1</v>
      </c>
      <c r="S127" s="673"/>
      <c r="T127" s="673"/>
      <c r="U127" s="673"/>
      <c r="V127" s="673"/>
    </row>
    <row r="128" spans="1:41" ht="19.5" thickTop="1" x14ac:dyDescent="0.4">
      <c r="B128" s="716" t="s">
        <v>27</v>
      </c>
      <c r="C128" s="716"/>
      <c r="D128" s="716"/>
      <c r="E128" s="716"/>
      <c r="F128" s="716"/>
      <c r="G128" s="717"/>
      <c r="H128" s="674"/>
      <c r="I128" s="675"/>
      <c r="J128" s="675"/>
      <c r="K128" s="675"/>
      <c r="L128" s="675"/>
      <c r="M128" s="675"/>
      <c r="N128" s="675"/>
      <c r="O128" s="675"/>
      <c r="P128" s="675"/>
      <c r="Q128" s="675"/>
      <c r="R128" s="675"/>
      <c r="S128" s="675"/>
      <c r="T128" s="675"/>
      <c r="U128" s="675"/>
      <c r="V128" s="719"/>
    </row>
    <row r="129" spans="1:41" ht="19.5" thickBot="1" x14ac:dyDescent="0.45">
      <c r="B129" s="716" t="s">
        <v>28</v>
      </c>
      <c r="C129" s="716"/>
      <c r="D129" s="716"/>
      <c r="E129" s="716"/>
      <c r="F129" s="716"/>
      <c r="G129" s="717"/>
      <c r="H129" s="668"/>
      <c r="I129" s="669"/>
      <c r="J129" s="669"/>
      <c r="K129" s="669"/>
      <c r="L129" s="669"/>
      <c r="M129" s="669"/>
      <c r="N129" s="669"/>
      <c r="O129" s="669"/>
      <c r="P129" s="669"/>
      <c r="Q129" s="669"/>
      <c r="R129" s="669"/>
      <c r="S129" s="669"/>
      <c r="T129" s="669"/>
      <c r="U129" s="669"/>
      <c r="V129" s="725"/>
    </row>
    <row r="130" spans="1:41" ht="20.25" thickTop="1" thickBot="1" x14ac:dyDescent="0.45">
      <c r="B130" s="732" t="s">
        <v>263</v>
      </c>
      <c r="C130" s="732"/>
      <c r="D130" s="732"/>
      <c r="E130" s="732"/>
      <c r="F130" s="732"/>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row>
    <row r="131" spans="1:41" ht="30" customHeight="1" thickTop="1" x14ac:dyDescent="0.4">
      <c r="B131" s="676"/>
      <c r="C131" s="809"/>
      <c r="D131" s="809"/>
      <c r="E131" s="809"/>
      <c r="F131" s="809"/>
      <c r="G131" s="809"/>
      <c r="H131" s="809"/>
      <c r="I131" s="809"/>
      <c r="J131" s="809"/>
      <c r="K131" s="809"/>
      <c r="L131" s="809"/>
      <c r="M131" s="809"/>
      <c r="N131" s="809"/>
      <c r="O131" s="809"/>
      <c r="P131" s="809"/>
      <c r="Q131" s="809"/>
      <c r="R131" s="809"/>
      <c r="S131" s="809"/>
      <c r="T131" s="809"/>
      <c r="U131" s="809"/>
      <c r="V131" s="809"/>
      <c r="W131" s="809"/>
      <c r="X131" s="809"/>
      <c r="Y131" s="809"/>
      <c r="Z131" s="809"/>
      <c r="AA131" s="809"/>
      <c r="AB131" s="809"/>
      <c r="AC131" s="809"/>
      <c r="AD131" s="809"/>
      <c r="AE131" s="809"/>
      <c r="AF131" s="809"/>
      <c r="AG131" s="809"/>
      <c r="AH131" s="810"/>
      <c r="AI131" s="226"/>
      <c r="AJ131" s="116"/>
      <c r="AK131" s="116"/>
      <c r="AL131" s="116"/>
      <c r="AM131" s="116"/>
      <c r="AN131" s="116"/>
      <c r="AO131" s="116"/>
    </row>
    <row r="132" spans="1:41" ht="30" customHeight="1" thickBot="1" x14ac:dyDescent="0.45">
      <c r="B132" s="811"/>
      <c r="C132" s="812"/>
      <c r="D132" s="812"/>
      <c r="E132" s="812"/>
      <c r="F132" s="812"/>
      <c r="G132" s="812"/>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3"/>
      <c r="AI132" s="226"/>
      <c r="AJ132" s="116"/>
      <c r="AK132" s="116"/>
      <c r="AL132" s="116"/>
      <c r="AM132" s="116"/>
      <c r="AN132" s="116"/>
      <c r="AO132" s="116"/>
    </row>
    <row r="133" spans="1:41" ht="19.5" thickTop="1" x14ac:dyDescent="0.4">
      <c r="B133" s="116"/>
      <c r="C133" s="227"/>
    </row>
    <row r="134" spans="1:41" ht="19.5" thickBot="1" x14ac:dyDescent="0.45">
      <c r="A134" s="403" t="s">
        <v>397</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O134" s="288"/>
    </row>
    <row r="135" spans="1:41" ht="19.5" thickTop="1" x14ac:dyDescent="0.4">
      <c r="B135" s="403" t="s">
        <v>387</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403"/>
      <c r="AH135" s="403"/>
      <c r="AJ135" s="446"/>
      <c r="AK135" s="447"/>
      <c r="AL135" s="447"/>
      <c r="AM135" s="447"/>
      <c r="AN135" s="448"/>
      <c r="AO135" s="219"/>
    </row>
    <row r="136" spans="1:41" x14ac:dyDescent="0.4">
      <c r="B136" s="403" t="s">
        <v>388</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J136" s="425"/>
      <c r="AK136" s="426"/>
      <c r="AL136" s="426"/>
      <c r="AM136" s="426"/>
      <c r="AN136" s="427"/>
      <c r="AO136" s="219"/>
    </row>
    <row r="137" spans="1:41" ht="19.5" thickBot="1" x14ac:dyDescent="0.45">
      <c r="B137" s="403" t="s">
        <v>389</v>
      </c>
      <c r="C137" s="403"/>
      <c r="D137" s="403"/>
      <c r="E137" s="403"/>
      <c r="F137" s="403"/>
      <c r="G137" s="403"/>
      <c r="H137" s="403"/>
      <c r="I137" s="403"/>
      <c r="J137" s="403"/>
      <c r="K137" s="403"/>
      <c r="L137" s="403"/>
      <c r="M137" s="403"/>
      <c r="N137" s="403"/>
      <c r="O137" s="403"/>
      <c r="P137" s="403"/>
      <c r="Q137" s="403"/>
      <c r="R137" s="403"/>
      <c r="S137" s="403"/>
      <c r="T137" s="403"/>
      <c r="U137" s="403"/>
      <c r="V137" s="403"/>
      <c r="W137" s="403"/>
      <c r="X137" s="403"/>
      <c r="Y137" s="403"/>
      <c r="Z137" s="403"/>
      <c r="AA137" s="403"/>
      <c r="AB137" s="403"/>
      <c r="AC137" s="403"/>
      <c r="AD137" s="403"/>
      <c r="AE137" s="403"/>
      <c r="AF137" s="403"/>
      <c r="AG137" s="403"/>
      <c r="AH137" s="403"/>
      <c r="AJ137" s="436"/>
      <c r="AK137" s="437"/>
      <c r="AL137" s="437"/>
      <c r="AM137" s="437"/>
      <c r="AN137" s="438"/>
      <c r="AO137" s="219"/>
    </row>
    <row r="138" spans="1:41" ht="19.5" thickTop="1" x14ac:dyDescent="0.4">
      <c r="B138" s="227"/>
      <c r="C138" s="227"/>
    </row>
    <row r="139" spans="1:41" ht="19.5" thickBot="1" x14ac:dyDescent="0.45">
      <c r="A139" s="403" t="s">
        <v>398</v>
      </c>
      <c r="B139" s="403"/>
      <c r="C139" s="403"/>
      <c r="D139" s="403"/>
      <c r="E139" s="403"/>
      <c r="F139" s="403"/>
      <c r="G139" s="403"/>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3"/>
      <c r="AD139" s="403"/>
      <c r="AE139" s="403"/>
      <c r="AF139" s="403"/>
      <c r="AG139" s="403"/>
      <c r="AH139" s="403"/>
    </row>
    <row r="140" spans="1:41" ht="20.25" thickTop="1" thickBot="1" x14ac:dyDescent="0.45">
      <c r="A140" s="116"/>
      <c r="B140" s="403" t="s">
        <v>980</v>
      </c>
      <c r="C140" s="403"/>
      <c r="D140" s="403"/>
      <c r="E140" s="403"/>
      <c r="F140" s="403"/>
      <c r="G140" s="403"/>
      <c r="H140" s="403"/>
      <c r="I140" s="403"/>
      <c r="J140" s="403"/>
      <c r="K140" s="403"/>
      <c r="L140" s="403"/>
      <c r="M140" s="403"/>
      <c r="N140" s="403"/>
      <c r="O140" s="403"/>
      <c r="P140" s="403"/>
      <c r="Q140" s="403"/>
      <c r="R140" s="403"/>
      <c r="S140" s="403"/>
      <c r="T140" s="403"/>
      <c r="U140" s="403"/>
      <c r="V140" s="403"/>
      <c r="W140" s="403"/>
      <c r="X140" s="403"/>
      <c r="Y140" s="403"/>
      <c r="Z140" s="403"/>
      <c r="AA140" s="403"/>
      <c r="AB140" s="403"/>
      <c r="AC140" s="403"/>
      <c r="AD140" s="403"/>
      <c r="AE140" s="403"/>
      <c r="AF140" s="403"/>
      <c r="AG140" s="403"/>
      <c r="AH140" s="403"/>
      <c r="AI140" s="32"/>
      <c r="AJ140" s="400"/>
      <c r="AK140" s="401"/>
      <c r="AL140" s="401"/>
      <c r="AM140" s="401"/>
      <c r="AN140" s="402"/>
    </row>
    <row r="141" spans="1:41" ht="20.25" thickTop="1" thickBot="1" x14ac:dyDescent="0.45">
      <c r="A141" s="116"/>
      <c r="B141" s="403" t="s">
        <v>981</v>
      </c>
      <c r="C141" s="403"/>
      <c r="D141" s="403"/>
      <c r="E141" s="403"/>
      <c r="F141" s="403"/>
      <c r="G141" s="403"/>
      <c r="H141" s="403"/>
      <c r="I141" s="403"/>
      <c r="J141" s="403"/>
      <c r="K141" s="403"/>
      <c r="L141" s="403"/>
      <c r="M141" s="403"/>
      <c r="N141" s="403"/>
      <c r="O141" s="403"/>
      <c r="P141" s="403"/>
      <c r="Q141" s="403"/>
      <c r="R141" s="403"/>
      <c r="S141" s="403"/>
      <c r="T141" s="403"/>
      <c r="U141" s="403"/>
      <c r="V141" s="403"/>
      <c r="W141" s="403"/>
      <c r="X141" s="403"/>
      <c r="Y141" s="403"/>
      <c r="Z141" s="403"/>
      <c r="AA141" s="403"/>
      <c r="AB141" s="403"/>
      <c r="AC141" s="403"/>
      <c r="AD141" s="403"/>
      <c r="AE141" s="403"/>
      <c r="AF141" s="403"/>
      <c r="AG141" s="403"/>
      <c r="AH141" s="403"/>
      <c r="AI141" s="32"/>
      <c r="AJ141" s="32"/>
      <c r="AK141" s="32"/>
      <c r="AL141" s="32"/>
      <c r="AM141" s="32"/>
      <c r="AN141" s="32"/>
    </row>
    <row r="142" spans="1:41" ht="20.25" thickTop="1" thickBot="1" x14ac:dyDescent="0.45">
      <c r="A142" s="116"/>
      <c r="B142" s="116"/>
      <c r="C142" s="116"/>
      <c r="D142" s="116"/>
      <c r="E142" s="116"/>
      <c r="F142" s="116"/>
      <c r="G142" s="116"/>
      <c r="H142" s="98" t="s">
        <v>982</v>
      </c>
      <c r="I142" s="98"/>
      <c r="J142" s="98"/>
      <c r="K142" s="98" t="s">
        <v>983</v>
      </c>
      <c r="L142" s="32"/>
      <c r="M142" s="358"/>
      <c r="N142" s="400"/>
      <c r="O142" s="401"/>
      <c r="P142" s="401"/>
      <c r="Q142" s="401"/>
      <c r="R142" s="402"/>
      <c r="S142" s="98"/>
      <c r="T142" s="98"/>
      <c r="U142" s="98" t="s">
        <v>268</v>
      </c>
      <c r="V142" s="32"/>
      <c r="W142" s="116"/>
      <c r="X142" s="400"/>
      <c r="Y142" s="401"/>
      <c r="Z142" s="401"/>
      <c r="AA142" s="401"/>
      <c r="AB142" s="402"/>
      <c r="AC142" s="116"/>
      <c r="AD142" s="116"/>
      <c r="AE142" s="116"/>
      <c r="AF142" s="116"/>
      <c r="AG142" s="116"/>
      <c r="AH142" s="116"/>
      <c r="AI142" s="32"/>
      <c r="AJ142" s="32"/>
      <c r="AK142" s="32"/>
      <c r="AL142" s="32"/>
      <c r="AM142" s="32"/>
      <c r="AN142" s="32"/>
    </row>
    <row r="143" spans="1:41" ht="19.5" thickTop="1" x14ac:dyDescent="0.4">
      <c r="B143" s="403" t="s">
        <v>390</v>
      </c>
      <c r="C143" s="403"/>
      <c r="D143" s="403"/>
      <c r="E143" s="403"/>
      <c r="F143" s="403"/>
      <c r="G143" s="403"/>
      <c r="H143" s="403"/>
      <c r="I143" s="403"/>
      <c r="J143" s="403"/>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c r="AG143" s="403"/>
      <c r="AH143" s="403"/>
    </row>
    <row r="144" spans="1:41" x14ac:dyDescent="0.4">
      <c r="B144" s="403" t="s">
        <v>730</v>
      </c>
      <c r="C144" s="403"/>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3"/>
      <c r="AD144" s="403"/>
      <c r="AE144" s="403"/>
      <c r="AF144" s="403"/>
      <c r="AG144" s="403"/>
      <c r="AH144" s="403"/>
    </row>
    <row r="145" spans="2:41" x14ac:dyDescent="0.4">
      <c r="B145" s="403" t="s">
        <v>920</v>
      </c>
      <c r="C145" s="403"/>
      <c r="D145" s="403"/>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row>
    <row r="146" spans="2:41" ht="19.5" thickBot="1" x14ac:dyDescent="0.45">
      <c r="B146" s="780" t="s">
        <v>934</v>
      </c>
      <c r="C146" s="780"/>
      <c r="D146" s="780"/>
      <c r="E146" s="780"/>
      <c r="F146" s="780"/>
      <c r="G146" s="780"/>
      <c r="H146" s="780"/>
      <c r="I146" s="780"/>
      <c r="J146" s="780"/>
      <c r="K146" s="780"/>
      <c r="L146" s="780"/>
      <c r="M146" s="780"/>
      <c r="N146" s="780"/>
      <c r="O146" s="780"/>
      <c r="P146" s="780"/>
      <c r="Q146" s="780"/>
      <c r="R146" s="780"/>
      <c r="S146" s="780"/>
      <c r="T146" s="780"/>
      <c r="U146" s="780"/>
      <c r="V146" s="780"/>
      <c r="W146" s="780"/>
      <c r="X146" s="780"/>
      <c r="Y146" s="780"/>
      <c r="Z146" s="780"/>
      <c r="AA146" s="780"/>
      <c r="AB146" s="780"/>
      <c r="AC146" s="780"/>
      <c r="AD146" s="780"/>
      <c r="AE146" s="780"/>
      <c r="AF146" s="780"/>
      <c r="AG146" s="780"/>
      <c r="AH146" s="780"/>
      <c r="AI146" s="780"/>
      <c r="AJ146" s="780"/>
      <c r="AK146" s="780"/>
      <c r="AL146" s="780"/>
      <c r="AM146" s="780"/>
      <c r="AN146" s="780"/>
      <c r="AO146" s="288"/>
    </row>
    <row r="147" spans="2:41" ht="19.5" thickTop="1" x14ac:dyDescent="0.4">
      <c r="B147" s="403" t="s">
        <v>391</v>
      </c>
      <c r="C147" s="403"/>
      <c r="D147" s="403"/>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c r="AA147" s="403"/>
      <c r="AB147" s="403"/>
      <c r="AC147" s="403"/>
      <c r="AD147" s="403"/>
      <c r="AE147" s="403"/>
      <c r="AF147" s="403"/>
      <c r="AG147" s="403"/>
      <c r="AH147" s="403"/>
      <c r="AJ147" s="446"/>
      <c r="AK147" s="447"/>
      <c r="AL147" s="447"/>
      <c r="AM147" s="447"/>
      <c r="AN147" s="448"/>
      <c r="AO147" s="219"/>
    </row>
    <row r="148" spans="2:41" ht="19.5" thickBot="1" x14ac:dyDescent="0.45">
      <c r="B148" s="403" t="s">
        <v>392</v>
      </c>
      <c r="C148" s="403"/>
      <c r="D148" s="403"/>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403"/>
      <c r="AE148" s="403"/>
      <c r="AF148" s="403"/>
      <c r="AG148" s="403"/>
      <c r="AH148" s="403"/>
      <c r="AJ148" s="436"/>
      <c r="AK148" s="437"/>
      <c r="AL148" s="437"/>
      <c r="AM148" s="437"/>
      <c r="AN148" s="438"/>
      <c r="AO148" s="219"/>
    </row>
    <row r="149" spans="2:41" ht="19.5" thickTop="1" x14ac:dyDescent="0.4">
      <c r="B149" s="403" t="s">
        <v>29</v>
      </c>
      <c r="C149" s="403"/>
      <c r="D149" s="403"/>
      <c r="E149" s="403"/>
      <c r="F149" s="403"/>
      <c r="G149" s="403"/>
      <c r="H149" s="403"/>
      <c r="I149" s="403"/>
      <c r="J149" s="403"/>
      <c r="K149" s="403"/>
      <c r="L149" s="403"/>
      <c r="M149" s="403"/>
      <c r="N149" s="403"/>
      <c r="O149" s="403"/>
      <c r="P149" s="403"/>
      <c r="Q149" s="403"/>
      <c r="R149" s="403"/>
      <c r="S149" s="403"/>
      <c r="T149" s="403"/>
      <c r="U149" s="403"/>
      <c r="V149" s="403"/>
      <c r="W149" s="403"/>
      <c r="X149" s="403"/>
      <c r="Y149" s="403"/>
      <c r="Z149" s="403"/>
      <c r="AA149" s="403"/>
      <c r="AB149" s="403"/>
      <c r="AC149" s="403"/>
      <c r="AD149" s="403"/>
      <c r="AE149" s="403"/>
      <c r="AF149" s="403"/>
      <c r="AG149" s="403"/>
      <c r="AH149" s="403"/>
    </row>
    <row r="150" spans="2:41" x14ac:dyDescent="0.4">
      <c r="B150" s="227"/>
      <c r="C150" s="227"/>
    </row>
    <row r="151" spans="2:41" ht="12.75" customHeight="1" thickBot="1" x14ac:dyDescent="0.45">
      <c r="B151" s="718" t="s">
        <v>393</v>
      </c>
      <c r="C151" s="718"/>
      <c r="D151" s="718"/>
      <c r="E151" s="718"/>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c r="AD151" s="718"/>
      <c r="AE151" s="718"/>
      <c r="AF151" s="718"/>
      <c r="AG151" s="718"/>
      <c r="AH151" s="718"/>
      <c r="AJ151" s="729"/>
      <c r="AK151" s="730"/>
      <c r="AL151" s="730"/>
      <c r="AM151" s="730"/>
      <c r="AN151" s="731"/>
    </row>
    <row r="152" spans="2:41" ht="20.25" thickTop="1" thickBot="1" x14ac:dyDescent="0.45">
      <c r="B152" s="718"/>
      <c r="C152" s="718"/>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c r="AE152" s="718"/>
      <c r="AF152" s="718"/>
      <c r="AG152" s="718"/>
      <c r="AH152" s="718"/>
      <c r="AJ152" s="406"/>
      <c r="AK152" s="407"/>
      <c r="AL152" s="407"/>
      <c r="AM152" s="407"/>
      <c r="AN152" s="408"/>
      <c r="AO152" s="228"/>
    </row>
    <row r="153" spans="2:41" ht="19.5" thickTop="1" x14ac:dyDescent="0.4">
      <c r="B153" s="718"/>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c r="AE153" s="718"/>
      <c r="AF153" s="718"/>
      <c r="AG153" s="718"/>
      <c r="AH153" s="718"/>
      <c r="AO153" s="219"/>
    </row>
    <row r="154" spans="2:41" ht="19.5" thickBot="1" x14ac:dyDescent="0.45">
      <c r="B154" s="718"/>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O154" s="288"/>
    </row>
    <row r="155" spans="2:41" ht="20.25" thickTop="1" thickBot="1" x14ac:dyDescent="0.45">
      <c r="B155" s="403" t="s">
        <v>30</v>
      </c>
      <c r="C155" s="403"/>
      <c r="D155" s="403"/>
      <c r="E155" s="403"/>
      <c r="F155" s="403"/>
      <c r="G155" s="403"/>
      <c r="H155" s="403"/>
      <c r="I155" s="403"/>
      <c r="J155" s="403"/>
      <c r="K155" s="403"/>
      <c r="L155" s="403"/>
      <c r="M155" s="403"/>
      <c r="N155" s="403"/>
      <c r="O155" s="403"/>
      <c r="P155" s="403"/>
      <c r="Q155" s="403"/>
      <c r="R155" s="403"/>
      <c r="S155" s="403"/>
      <c r="T155" s="403"/>
      <c r="U155" s="403"/>
      <c r="V155" s="403"/>
      <c r="W155" s="403"/>
      <c r="X155" s="403"/>
      <c r="Y155" s="403"/>
      <c r="Z155" s="403"/>
      <c r="AA155" s="403"/>
      <c r="AB155" s="403"/>
      <c r="AC155" s="403"/>
      <c r="AD155" s="403"/>
      <c r="AE155" s="403"/>
      <c r="AF155" s="403"/>
      <c r="AG155" s="403"/>
      <c r="AH155" s="403"/>
      <c r="AJ155" s="406"/>
      <c r="AK155" s="407"/>
      <c r="AL155" s="407"/>
      <c r="AM155" s="407"/>
      <c r="AN155" s="408"/>
      <c r="AO155" s="219"/>
    </row>
    <row r="156" spans="2:41" ht="19.5" thickTop="1" x14ac:dyDescent="0.4">
      <c r="B156" s="839" t="s">
        <v>264</v>
      </c>
      <c r="C156" s="839"/>
      <c r="D156" s="839"/>
      <c r="E156" s="839"/>
      <c r="F156" s="839"/>
      <c r="G156" s="839"/>
      <c r="H156" s="839"/>
      <c r="I156" s="839"/>
      <c r="J156" s="839"/>
      <c r="K156" s="839"/>
      <c r="L156" s="839"/>
      <c r="M156" s="839"/>
      <c r="N156" s="839"/>
      <c r="O156" s="839"/>
      <c r="P156" s="839"/>
      <c r="Q156" s="839"/>
      <c r="R156" s="839"/>
      <c r="S156" s="839"/>
      <c r="T156" s="839"/>
      <c r="U156" s="839"/>
      <c r="V156" s="839"/>
      <c r="W156" s="839"/>
      <c r="X156" s="839"/>
      <c r="Y156" s="839"/>
      <c r="Z156" s="839"/>
      <c r="AA156" s="839"/>
      <c r="AB156" s="839"/>
      <c r="AC156" s="839"/>
      <c r="AD156" s="839"/>
      <c r="AE156" s="839"/>
      <c r="AF156" s="839"/>
      <c r="AG156" s="839"/>
      <c r="AH156" s="839"/>
    </row>
    <row r="157" spans="2:41" x14ac:dyDescent="0.4">
      <c r="B157" s="403" t="s">
        <v>31</v>
      </c>
      <c r="C157" s="403"/>
      <c r="D157" s="403"/>
      <c r="E157" s="403"/>
      <c r="F157" s="403"/>
      <c r="G157" s="403"/>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403"/>
      <c r="AI157" s="403"/>
      <c r="AJ157" s="403"/>
      <c r="AK157" s="403"/>
      <c r="AL157" s="403"/>
      <c r="AM157" s="403"/>
    </row>
    <row r="158" spans="2:41" ht="19.5" thickBot="1" x14ac:dyDescent="0.45">
      <c r="B158" s="227"/>
      <c r="C158" s="227"/>
      <c r="AO158" s="228"/>
    </row>
    <row r="159" spans="2:41" ht="19.5" thickTop="1" x14ac:dyDescent="0.4">
      <c r="B159" s="403" t="s">
        <v>32</v>
      </c>
      <c r="C159" s="403"/>
      <c r="D159" s="403"/>
      <c r="E159" s="403"/>
      <c r="F159" s="403"/>
      <c r="G159" s="403"/>
      <c r="H159" s="403"/>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403"/>
      <c r="AJ159" s="446"/>
      <c r="AK159" s="447"/>
      <c r="AL159" s="447"/>
      <c r="AM159" s="447"/>
      <c r="AN159" s="448"/>
      <c r="AO159" s="219"/>
    </row>
    <row r="160" spans="2:41" x14ac:dyDescent="0.4">
      <c r="B160" s="403" t="s">
        <v>33</v>
      </c>
      <c r="C160" s="403"/>
      <c r="D160" s="403"/>
      <c r="E160" s="403"/>
      <c r="F160" s="403"/>
      <c r="G160" s="403"/>
      <c r="H160" s="403"/>
      <c r="I160" s="403"/>
      <c r="J160" s="403"/>
      <c r="K160" s="403"/>
      <c r="L160" s="403"/>
      <c r="M160" s="403"/>
      <c r="N160" s="403"/>
      <c r="O160" s="403"/>
      <c r="P160" s="403"/>
      <c r="Q160" s="403"/>
      <c r="R160" s="403"/>
      <c r="S160" s="403"/>
      <c r="T160" s="403"/>
      <c r="U160" s="403"/>
      <c r="V160" s="403"/>
      <c r="W160" s="403"/>
      <c r="X160" s="403"/>
      <c r="Y160" s="403"/>
      <c r="Z160" s="403"/>
      <c r="AA160" s="403"/>
      <c r="AB160" s="403"/>
      <c r="AC160" s="403"/>
      <c r="AD160" s="403"/>
      <c r="AE160" s="403"/>
      <c r="AF160" s="403"/>
      <c r="AG160" s="403"/>
      <c r="AH160" s="403"/>
      <c r="AJ160" s="425"/>
      <c r="AK160" s="426"/>
      <c r="AL160" s="426"/>
      <c r="AM160" s="426"/>
      <c r="AN160" s="427"/>
      <c r="AO160" s="219"/>
    </row>
    <row r="161" spans="1:41" ht="19.5" customHeight="1" thickBot="1" x14ac:dyDescent="0.45">
      <c r="B161" s="718" t="s">
        <v>731</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J161" s="436"/>
      <c r="AK161" s="437"/>
      <c r="AL161" s="437"/>
      <c r="AM161" s="437"/>
      <c r="AN161" s="438"/>
      <c r="AO161" s="219"/>
    </row>
    <row r="162" spans="1:41" ht="19.5" thickTop="1" x14ac:dyDescent="0.4">
      <c r="B162" s="718"/>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row>
    <row r="163" spans="1:41" x14ac:dyDescent="0.4">
      <c r="B163" s="403" t="s">
        <v>34</v>
      </c>
      <c r="C163" s="403"/>
      <c r="D163" s="403"/>
      <c r="E163" s="403"/>
      <c r="F163" s="403"/>
      <c r="G163" s="403"/>
      <c r="H163" s="403"/>
      <c r="I163" s="403"/>
      <c r="J163" s="403"/>
      <c r="K163" s="403"/>
      <c r="L163" s="403"/>
      <c r="M163" s="403"/>
      <c r="N163" s="403"/>
      <c r="O163" s="403"/>
      <c r="P163" s="403"/>
      <c r="Q163" s="403"/>
      <c r="R163" s="403"/>
      <c r="S163" s="403"/>
      <c r="T163" s="403"/>
      <c r="U163" s="403"/>
      <c r="V163" s="403"/>
      <c r="W163" s="403"/>
      <c r="X163" s="403"/>
      <c r="Y163" s="403"/>
      <c r="Z163" s="403"/>
      <c r="AA163" s="403"/>
      <c r="AB163" s="403"/>
      <c r="AC163" s="403"/>
      <c r="AD163" s="403"/>
      <c r="AE163" s="403"/>
      <c r="AF163" s="403"/>
      <c r="AG163" s="403"/>
      <c r="AH163" s="403"/>
      <c r="AO163" s="228"/>
    </row>
    <row r="164" spans="1:41" ht="19.5" thickBot="1" x14ac:dyDescent="0.45">
      <c r="B164" s="116"/>
      <c r="C164" s="227"/>
      <c r="AO164" s="228"/>
    </row>
    <row r="165" spans="1:41" ht="20.25" thickTop="1" thickBot="1" x14ac:dyDescent="0.45">
      <c r="B165" s="718" t="s">
        <v>338</v>
      </c>
      <c r="C165" s="718"/>
      <c r="D165" s="718"/>
      <c r="E165" s="718"/>
      <c r="F165" s="718"/>
      <c r="G165" s="718"/>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J165" s="406"/>
      <c r="AK165" s="407"/>
      <c r="AL165" s="407"/>
      <c r="AM165" s="407"/>
      <c r="AN165" s="408"/>
      <c r="AO165" s="219"/>
    </row>
    <row r="166" spans="1:41" ht="20.25" thickTop="1" thickBot="1" x14ac:dyDescent="0.45">
      <c r="B166" s="718"/>
      <c r="C166" s="718"/>
      <c r="D166" s="718"/>
      <c r="E166" s="718"/>
      <c r="F166" s="718"/>
      <c r="G166" s="718"/>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O166" s="288"/>
    </row>
    <row r="167" spans="1:41" ht="19.5" thickTop="1" x14ac:dyDescent="0.4">
      <c r="B167" s="403" t="s">
        <v>30</v>
      </c>
      <c r="C167" s="403"/>
      <c r="D167" s="403"/>
      <c r="E167" s="403"/>
      <c r="F167" s="403"/>
      <c r="G167" s="403"/>
      <c r="H167" s="403"/>
      <c r="I167" s="403"/>
      <c r="J167" s="403"/>
      <c r="K167" s="403"/>
      <c r="L167" s="403"/>
      <c r="M167" s="403"/>
      <c r="N167" s="403"/>
      <c r="O167" s="403"/>
      <c r="P167" s="403"/>
      <c r="Q167" s="403"/>
      <c r="R167" s="403"/>
      <c r="S167" s="403"/>
      <c r="T167" s="403"/>
      <c r="U167" s="403"/>
      <c r="V167" s="403"/>
      <c r="W167" s="403"/>
      <c r="X167" s="403"/>
      <c r="Y167" s="403"/>
      <c r="Z167" s="403"/>
      <c r="AA167" s="403"/>
      <c r="AB167" s="403"/>
      <c r="AC167" s="403"/>
      <c r="AD167" s="403"/>
      <c r="AE167" s="403"/>
      <c r="AF167" s="403"/>
      <c r="AG167" s="403"/>
      <c r="AH167" s="403"/>
      <c r="AJ167" s="446"/>
      <c r="AK167" s="447"/>
      <c r="AL167" s="447"/>
      <c r="AM167" s="447"/>
      <c r="AN167" s="448"/>
      <c r="AO167" s="219"/>
    </row>
    <row r="168" spans="1:41" ht="19.5" thickBot="1" x14ac:dyDescent="0.45">
      <c r="B168" s="403" t="s">
        <v>394</v>
      </c>
      <c r="C168" s="403"/>
      <c r="D168" s="403"/>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c r="AA168" s="403"/>
      <c r="AB168" s="403"/>
      <c r="AC168" s="403"/>
      <c r="AD168" s="403"/>
      <c r="AE168" s="403"/>
      <c r="AF168" s="403"/>
      <c r="AG168" s="403"/>
      <c r="AH168" s="403"/>
      <c r="AJ168" s="436"/>
      <c r="AK168" s="437"/>
      <c r="AL168" s="437"/>
      <c r="AM168" s="437"/>
      <c r="AN168" s="438"/>
      <c r="AO168" s="219"/>
    </row>
    <row r="169" spans="1:41" ht="19.5" thickTop="1" x14ac:dyDescent="0.4">
      <c r="B169" s="403" t="s">
        <v>35</v>
      </c>
      <c r="C169" s="403"/>
      <c r="D169" s="403"/>
      <c r="E169" s="403"/>
      <c r="F169" s="403"/>
      <c r="G169" s="403"/>
      <c r="H169" s="403"/>
      <c r="I169" s="403"/>
      <c r="J169" s="403"/>
      <c r="K169" s="403"/>
      <c r="L169" s="403"/>
      <c r="M169" s="403"/>
      <c r="N169" s="403"/>
      <c r="O169" s="403"/>
      <c r="P169" s="403"/>
      <c r="Q169" s="403"/>
      <c r="R169" s="403"/>
      <c r="S169" s="403"/>
      <c r="T169" s="403"/>
      <c r="U169" s="403"/>
      <c r="V169" s="403"/>
      <c r="W169" s="403"/>
      <c r="X169" s="403"/>
      <c r="Y169" s="403"/>
      <c r="Z169" s="403"/>
      <c r="AA169" s="403"/>
      <c r="AB169" s="403"/>
      <c r="AC169" s="403"/>
      <c r="AD169" s="403"/>
      <c r="AE169" s="403"/>
      <c r="AF169" s="403"/>
      <c r="AG169" s="403"/>
      <c r="AH169" s="403"/>
    </row>
    <row r="170" spans="1:41" ht="12.75" customHeight="1" thickBot="1" x14ac:dyDescent="0.45">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row>
    <row r="171" spans="1:41" ht="20.25" thickTop="1" thickBot="1" x14ac:dyDescent="0.45">
      <c r="B171" s="403" t="s">
        <v>395</v>
      </c>
      <c r="C171" s="403"/>
      <c r="D171" s="403"/>
      <c r="E171" s="403"/>
      <c r="F171" s="403"/>
      <c r="G171" s="403"/>
      <c r="H171" s="403"/>
      <c r="I171" s="403"/>
      <c r="J171" s="403"/>
      <c r="K171" s="403"/>
      <c r="L171" s="403"/>
      <c r="M171" s="403"/>
      <c r="N171" s="403"/>
      <c r="O171" s="403"/>
      <c r="P171" s="403"/>
      <c r="Q171" s="403"/>
      <c r="R171" s="403"/>
      <c r="S171" s="403"/>
      <c r="T171" s="403"/>
      <c r="U171" s="403"/>
      <c r="V171" s="403"/>
      <c r="W171" s="403"/>
      <c r="X171" s="403"/>
      <c r="Y171" s="403"/>
      <c r="Z171" s="403"/>
      <c r="AA171" s="403"/>
      <c r="AB171" s="403"/>
      <c r="AC171" s="403"/>
      <c r="AD171" s="403"/>
      <c r="AE171" s="403"/>
      <c r="AF171" s="403"/>
      <c r="AG171" s="403"/>
      <c r="AH171" s="403"/>
      <c r="AJ171" s="406"/>
      <c r="AK171" s="407"/>
      <c r="AL171" s="407"/>
      <c r="AM171" s="407"/>
      <c r="AN171" s="408"/>
    </row>
    <row r="172" spans="1:41" ht="19.5" thickTop="1" x14ac:dyDescent="0.4">
      <c r="C172" s="227"/>
      <c r="AO172" s="288"/>
    </row>
    <row r="173" spans="1:41" x14ac:dyDescent="0.4">
      <c r="A173" s="828" t="s">
        <v>1052</v>
      </c>
      <c r="B173" s="828"/>
      <c r="C173" s="828"/>
      <c r="D173" s="828"/>
      <c r="E173" s="828"/>
      <c r="F173" s="828"/>
      <c r="G173" s="828"/>
      <c r="H173" s="828"/>
      <c r="I173" s="828"/>
      <c r="J173" s="828"/>
      <c r="K173" s="828"/>
      <c r="L173" s="828"/>
      <c r="M173" s="828"/>
      <c r="N173" s="828"/>
      <c r="O173" s="828"/>
      <c r="P173" s="828"/>
      <c r="Q173" s="828"/>
      <c r="R173" s="828"/>
      <c r="S173" s="828"/>
      <c r="T173" s="828"/>
      <c r="U173" s="828"/>
      <c r="V173" s="828"/>
      <c r="W173" s="828"/>
      <c r="X173" s="828"/>
      <c r="Y173" s="828"/>
      <c r="Z173" s="828"/>
      <c r="AA173" s="828"/>
      <c r="AB173" s="828"/>
      <c r="AC173" s="828"/>
      <c r="AD173" s="828"/>
      <c r="AE173" s="828"/>
      <c r="AF173" s="828"/>
      <c r="AG173" s="828"/>
      <c r="AH173" s="828"/>
    </row>
    <row r="174" spans="1:41" x14ac:dyDescent="0.4">
      <c r="A174" s="287"/>
      <c r="C174" s="227"/>
      <c r="Z174" s="229"/>
      <c r="AA174" s="229"/>
    </row>
    <row r="175" spans="1:41" x14ac:dyDescent="0.4">
      <c r="A175" s="403" t="s">
        <v>399</v>
      </c>
      <c r="B175" s="403"/>
      <c r="C175" s="403"/>
      <c r="D175" s="403"/>
      <c r="E175" s="403"/>
      <c r="F175" s="403"/>
      <c r="G175" s="403"/>
      <c r="H175" s="403"/>
      <c r="I175" s="403"/>
      <c r="J175" s="403"/>
      <c r="K175" s="403"/>
      <c r="L175" s="403"/>
      <c r="M175" s="403"/>
      <c r="N175" s="403"/>
      <c r="O175" s="403"/>
      <c r="P175" s="403"/>
      <c r="Q175" s="403"/>
      <c r="R175" s="403"/>
      <c r="S175" s="403"/>
      <c r="T175" s="403"/>
      <c r="U175" s="403"/>
      <c r="V175" s="403"/>
      <c r="W175" s="403"/>
      <c r="X175" s="403"/>
      <c r="Y175" s="403"/>
      <c r="Z175" s="403"/>
      <c r="AA175" s="403"/>
      <c r="AB175" s="403"/>
      <c r="AC175" s="403"/>
      <c r="AD175" s="403"/>
      <c r="AE175" s="403"/>
      <c r="AF175" s="403"/>
      <c r="AG175" s="403"/>
      <c r="AH175" s="403"/>
      <c r="AO175" s="288"/>
    </row>
    <row r="176" spans="1:41" ht="19.5" thickBot="1" x14ac:dyDescent="0.45">
      <c r="A176" s="116"/>
      <c r="B176" s="116" t="s">
        <v>1059</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O176" s="288"/>
    </row>
    <row r="177" spans="1:41" ht="19.5" thickTop="1" x14ac:dyDescent="0.4">
      <c r="B177" s="403" t="s">
        <v>36</v>
      </c>
      <c r="C177" s="403"/>
      <c r="D177" s="403"/>
      <c r="E177" s="403"/>
      <c r="F177" s="403"/>
      <c r="G177" s="403"/>
      <c r="H177" s="403"/>
      <c r="I177" s="403"/>
      <c r="J177" s="403"/>
      <c r="K177" s="403"/>
      <c r="L177" s="403"/>
      <c r="M177" s="403"/>
      <c r="N177" s="403"/>
      <c r="O177" s="403"/>
      <c r="P177" s="403"/>
      <c r="Q177" s="403"/>
      <c r="R177" s="403"/>
      <c r="S177" s="403"/>
      <c r="T177" s="403"/>
      <c r="U177" s="403"/>
      <c r="V177" s="403"/>
      <c r="W177" s="403"/>
      <c r="X177" s="403"/>
      <c r="Y177" s="403"/>
      <c r="Z177" s="403"/>
      <c r="AA177" s="403"/>
      <c r="AB177" s="403"/>
      <c r="AC177" s="403"/>
      <c r="AD177" s="403"/>
      <c r="AE177" s="403"/>
      <c r="AF177" s="403"/>
      <c r="AG177" s="403"/>
      <c r="AH177" s="403"/>
      <c r="AJ177" s="446"/>
      <c r="AK177" s="447"/>
      <c r="AL177" s="447"/>
      <c r="AM177" s="447"/>
      <c r="AN177" s="448"/>
      <c r="AO177" s="219"/>
    </row>
    <row r="178" spans="1:41" x14ac:dyDescent="0.4">
      <c r="B178" s="403" t="s">
        <v>37</v>
      </c>
      <c r="C178" s="403"/>
      <c r="D178" s="403"/>
      <c r="E178" s="403"/>
      <c r="F178" s="403"/>
      <c r="G178" s="403"/>
      <c r="H178" s="403"/>
      <c r="I178" s="403"/>
      <c r="J178" s="403"/>
      <c r="K178" s="403"/>
      <c r="L178" s="403"/>
      <c r="M178" s="403"/>
      <c r="N178" s="403"/>
      <c r="O178" s="403"/>
      <c r="P178" s="403"/>
      <c r="Q178" s="403"/>
      <c r="R178" s="403"/>
      <c r="S178" s="403"/>
      <c r="T178" s="403"/>
      <c r="U178" s="403"/>
      <c r="V178" s="403"/>
      <c r="W178" s="403"/>
      <c r="X178" s="403"/>
      <c r="Y178" s="403"/>
      <c r="Z178" s="403"/>
      <c r="AA178" s="403"/>
      <c r="AB178" s="403"/>
      <c r="AC178" s="403"/>
      <c r="AD178" s="403"/>
      <c r="AE178" s="403"/>
      <c r="AF178" s="403"/>
      <c r="AG178" s="403"/>
      <c r="AH178" s="403"/>
      <c r="AJ178" s="425"/>
      <c r="AK178" s="426"/>
      <c r="AL178" s="426"/>
      <c r="AM178" s="426"/>
      <c r="AN178" s="427"/>
      <c r="AO178" s="219"/>
    </row>
    <row r="179" spans="1:41" x14ac:dyDescent="0.4">
      <c r="B179" s="403" t="s">
        <v>396</v>
      </c>
      <c r="C179" s="403"/>
      <c r="D179" s="403"/>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c r="AA179" s="403"/>
      <c r="AB179" s="403"/>
      <c r="AC179" s="403"/>
      <c r="AD179" s="403"/>
      <c r="AE179" s="403"/>
      <c r="AF179" s="403"/>
      <c r="AG179" s="403"/>
      <c r="AH179" s="403"/>
      <c r="AJ179" s="425"/>
      <c r="AK179" s="426"/>
      <c r="AL179" s="426"/>
      <c r="AM179" s="426"/>
      <c r="AN179" s="427"/>
      <c r="AO179" s="219"/>
    </row>
    <row r="180" spans="1:41" x14ac:dyDescent="0.4">
      <c r="B180" s="116" t="s">
        <v>930</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J180" s="478"/>
      <c r="AK180" s="479"/>
      <c r="AL180" s="479"/>
      <c r="AM180" s="479"/>
      <c r="AN180" s="480"/>
      <c r="AO180" s="219"/>
    </row>
    <row r="181" spans="1:41" ht="19.5" thickBot="1" x14ac:dyDescent="0.45">
      <c r="B181" s="440" t="s">
        <v>38</v>
      </c>
      <c r="C181" s="440"/>
      <c r="D181" s="440"/>
      <c r="E181" s="440"/>
      <c r="F181" s="440"/>
      <c r="G181" s="440"/>
      <c r="H181" s="440"/>
      <c r="I181" s="440"/>
      <c r="J181" s="440"/>
      <c r="K181" s="440"/>
      <c r="L181" s="440"/>
      <c r="M181" s="440"/>
      <c r="N181" s="440"/>
      <c r="O181" s="440"/>
      <c r="P181" s="440"/>
      <c r="Q181" s="440"/>
      <c r="R181" s="440"/>
      <c r="S181" s="440"/>
      <c r="T181" s="440"/>
      <c r="U181" s="440"/>
      <c r="V181" s="440"/>
      <c r="W181" s="440"/>
      <c r="X181" s="440"/>
      <c r="Y181" s="440"/>
      <c r="Z181" s="440"/>
      <c r="AA181" s="440"/>
      <c r="AB181" s="440"/>
      <c r="AC181" s="440"/>
      <c r="AD181" s="440"/>
      <c r="AE181" s="440"/>
      <c r="AF181" s="440"/>
      <c r="AG181" s="440"/>
      <c r="AH181" s="440"/>
      <c r="AJ181" s="436"/>
      <c r="AK181" s="437"/>
      <c r="AL181" s="437"/>
      <c r="AM181" s="437"/>
      <c r="AN181" s="438"/>
      <c r="AO181" s="219"/>
    </row>
    <row r="182" spans="1:41" ht="20.25" thickTop="1" thickBot="1" x14ac:dyDescent="0.45">
      <c r="B182" s="821" t="s">
        <v>39</v>
      </c>
      <c r="C182" s="821"/>
      <c r="D182" s="821"/>
      <c r="E182" s="821"/>
      <c r="F182" s="821"/>
      <c r="G182" s="821"/>
      <c r="H182" s="821"/>
      <c r="I182" s="821"/>
      <c r="J182" s="821"/>
      <c r="K182" s="821"/>
      <c r="L182" s="821"/>
      <c r="M182" s="821"/>
      <c r="N182" s="821"/>
      <c r="O182" s="821"/>
      <c r="P182" s="821"/>
      <c r="Q182" s="821"/>
      <c r="R182" s="821"/>
      <c r="S182" s="821"/>
      <c r="T182" s="821"/>
      <c r="U182" s="821"/>
      <c r="V182" s="821"/>
      <c r="W182" s="821"/>
      <c r="X182" s="821"/>
      <c r="Y182" s="821"/>
      <c r="Z182" s="821"/>
      <c r="AA182" s="821"/>
      <c r="AB182" s="821"/>
      <c r="AC182" s="821"/>
      <c r="AD182" s="821"/>
      <c r="AE182" s="821"/>
      <c r="AF182" s="821"/>
      <c r="AG182" s="821"/>
      <c r="AH182" s="821"/>
    </row>
    <row r="183" spans="1:41" ht="30" customHeight="1" thickTop="1" x14ac:dyDescent="0.4">
      <c r="B183" s="676"/>
      <c r="C183" s="809"/>
      <c r="D183" s="809"/>
      <c r="E183" s="809"/>
      <c r="F183" s="809"/>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10"/>
      <c r="AI183" s="33"/>
    </row>
    <row r="184" spans="1:41" ht="30" customHeight="1" thickBot="1" x14ac:dyDescent="0.45">
      <c r="B184" s="811"/>
      <c r="C184" s="812"/>
      <c r="D184" s="812"/>
      <c r="E184" s="812"/>
      <c r="F184" s="812"/>
      <c r="G184" s="812"/>
      <c r="H184" s="812"/>
      <c r="I184" s="812"/>
      <c r="J184" s="812"/>
      <c r="K184" s="812"/>
      <c r="L184" s="812"/>
      <c r="M184" s="812"/>
      <c r="N184" s="812"/>
      <c r="O184" s="812"/>
      <c r="P184" s="812"/>
      <c r="Q184" s="812"/>
      <c r="R184" s="812"/>
      <c r="S184" s="812"/>
      <c r="T184" s="812"/>
      <c r="U184" s="812"/>
      <c r="V184" s="812"/>
      <c r="W184" s="812"/>
      <c r="X184" s="812"/>
      <c r="Y184" s="812"/>
      <c r="Z184" s="812"/>
      <c r="AA184" s="812"/>
      <c r="AB184" s="812"/>
      <c r="AC184" s="812"/>
      <c r="AD184" s="812"/>
      <c r="AE184" s="812"/>
      <c r="AF184" s="812"/>
      <c r="AG184" s="812"/>
      <c r="AH184" s="813"/>
      <c r="AI184" s="33"/>
    </row>
    <row r="185" spans="1:41" ht="20.25" thickTop="1" thickBot="1" x14ac:dyDescent="0.45">
      <c r="B185" s="833" t="s">
        <v>40</v>
      </c>
      <c r="C185" s="833"/>
      <c r="D185" s="833"/>
      <c r="E185" s="833"/>
      <c r="F185" s="833"/>
      <c r="G185" s="833"/>
      <c r="H185" s="833"/>
      <c r="I185" s="833"/>
      <c r="J185" s="833"/>
      <c r="K185" s="833"/>
      <c r="L185" s="833"/>
      <c r="M185" s="833"/>
      <c r="N185" s="833"/>
      <c r="O185" s="833"/>
      <c r="P185" s="833"/>
      <c r="Q185" s="833"/>
      <c r="R185" s="833"/>
      <c r="S185" s="833"/>
      <c r="T185" s="833"/>
      <c r="U185" s="833"/>
      <c r="V185" s="833"/>
      <c r="W185" s="833"/>
      <c r="X185" s="833"/>
      <c r="Y185" s="833"/>
      <c r="Z185" s="833"/>
      <c r="AA185" s="833"/>
      <c r="AB185" s="833"/>
      <c r="AC185" s="833"/>
      <c r="AD185" s="833"/>
      <c r="AE185" s="833"/>
      <c r="AF185" s="833"/>
      <c r="AG185" s="833"/>
      <c r="AH185" s="833"/>
      <c r="AJ185" s="406"/>
      <c r="AK185" s="407"/>
      <c r="AL185" s="407"/>
      <c r="AM185" s="407"/>
      <c r="AN185" s="408"/>
    </row>
    <row r="186" spans="1:41" ht="19.5" thickTop="1" x14ac:dyDescent="0.4"/>
    <row r="187" spans="1:41" ht="19.5" thickBot="1" x14ac:dyDescent="0.45">
      <c r="A187" s="449" t="s">
        <v>400</v>
      </c>
      <c r="B187" s="449"/>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O187" s="288"/>
    </row>
    <row r="188" spans="1:41" ht="19.5" thickTop="1" x14ac:dyDescent="0.4">
      <c r="B188" s="449" t="s">
        <v>41</v>
      </c>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J188" s="446"/>
      <c r="AK188" s="447"/>
      <c r="AL188" s="447"/>
      <c r="AM188" s="447"/>
      <c r="AN188" s="448"/>
      <c r="AO188" s="219"/>
    </row>
    <row r="189" spans="1:41" ht="19.5" thickBot="1" x14ac:dyDescent="0.45">
      <c r="B189" s="449" t="s">
        <v>42</v>
      </c>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J189" s="436"/>
      <c r="AK189" s="437"/>
      <c r="AL189" s="437"/>
      <c r="AM189" s="437"/>
      <c r="AN189" s="438"/>
      <c r="AO189" s="219"/>
    </row>
    <row r="190" spans="1:41" ht="20.25" thickTop="1" thickBot="1" x14ac:dyDescent="0.45">
      <c r="C190" s="113" t="s">
        <v>1053</v>
      </c>
      <c r="AJ190" s="284"/>
      <c r="AK190" s="284"/>
      <c r="AL190" s="284"/>
      <c r="AM190" s="284"/>
      <c r="AN190" s="284"/>
      <c r="AO190" s="219"/>
    </row>
    <row r="191" spans="1:41" ht="20.25" thickTop="1" thickBot="1" x14ac:dyDescent="0.45">
      <c r="B191" s="113" t="s">
        <v>732</v>
      </c>
      <c r="C191" s="32"/>
      <c r="AJ191" s="406"/>
      <c r="AK191" s="407"/>
      <c r="AL191" s="407"/>
      <c r="AM191" s="407"/>
      <c r="AN191" s="408"/>
      <c r="AO191" s="219"/>
    </row>
    <row r="192" spans="1:41" ht="20.25" thickTop="1" thickBot="1" x14ac:dyDescent="0.45">
      <c r="B192" s="108" t="s">
        <v>678</v>
      </c>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222"/>
      <c r="AE192" s="222"/>
      <c r="AF192" s="222"/>
      <c r="AG192" s="222"/>
      <c r="AH192" s="222"/>
      <c r="AJ192" s="284"/>
      <c r="AK192" s="284"/>
      <c r="AL192" s="284"/>
      <c r="AM192" s="284"/>
      <c r="AN192" s="284"/>
      <c r="AO192" s="219"/>
    </row>
    <row r="193" spans="1:41" ht="20.25" thickTop="1" thickBot="1" x14ac:dyDescent="0.45">
      <c r="B193" s="556"/>
      <c r="C193" s="557"/>
      <c r="D193" s="557"/>
      <c r="E193" s="557"/>
      <c r="F193" s="557"/>
      <c r="G193" s="557"/>
      <c r="H193" s="557"/>
      <c r="I193" s="557"/>
      <c r="J193" s="557"/>
      <c r="K193" s="557"/>
      <c r="L193" s="557"/>
      <c r="M193" s="557"/>
      <c r="N193" s="557"/>
      <c r="O193" s="557"/>
      <c r="P193" s="557"/>
      <c r="Q193" s="557"/>
      <c r="R193" s="557"/>
      <c r="S193" s="557"/>
      <c r="T193" s="557"/>
      <c r="U193" s="557"/>
      <c r="V193" s="557"/>
      <c r="W193" s="557"/>
      <c r="X193" s="557"/>
      <c r="Y193" s="557"/>
      <c r="Z193" s="557"/>
      <c r="AA193" s="557"/>
      <c r="AB193" s="557"/>
      <c r="AC193" s="557"/>
      <c r="AD193" s="557"/>
      <c r="AE193" s="557"/>
      <c r="AF193" s="557"/>
      <c r="AG193" s="557"/>
      <c r="AH193" s="558"/>
      <c r="AJ193" s="284"/>
      <c r="AK193" s="284"/>
      <c r="AL193" s="284"/>
      <c r="AM193" s="284"/>
      <c r="AN193" s="284"/>
      <c r="AO193" s="219"/>
    </row>
    <row r="194" spans="1:41" ht="17.25" customHeight="1" thickTop="1" x14ac:dyDescent="0.4"/>
    <row r="195" spans="1:41" ht="19.5" thickBot="1" x14ac:dyDescent="0.45">
      <c r="A195" s="449" t="str">
        <f>"（８） 保育認定子どもに係る休所等の状況（"&amp;表紙!B2&amp;DBCS(表紙!C2-1)&amp;"年度の状況）★確認資料：事務日誌、保育所だより等"</f>
        <v>（８） 保育認定子どもに係る休所等の状況（令和５年度の状況）★確認資料：事務日誌、保育所だより等</v>
      </c>
      <c r="B195" s="449"/>
      <c r="C195" s="449"/>
      <c r="D195" s="449"/>
      <c r="E195" s="449"/>
      <c r="F195" s="449"/>
      <c r="G195" s="449"/>
      <c r="H195" s="449"/>
      <c r="I195" s="449"/>
      <c r="J195" s="449"/>
      <c r="K195" s="449"/>
      <c r="L195" s="449"/>
      <c r="M195" s="449"/>
      <c r="N195" s="449"/>
      <c r="O195" s="449"/>
      <c r="P195" s="449"/>
      <c r="Q195" s="449"/>
      <c r="R195" s="449"/>
      <c r="S195" s="449"/>
      <c r="T195" s="449"/>
      <c r="U195" s="449"/>
      <c r="V195" s="449"/>
      <c r="W195" s="449"/>
      <c r="X195" s="449"/>
      <c r="Y195" s="449"/>
      <c r="Z195" s="449"/>
      <c r="AA195" s="449"/>
      <c r="AB195" s="449"/>
      <c r="AC195" s="449"/>
      <c r="AD195" s="449"/>
      <c r="AE195" s="449"/>
      <c r="AF195" s="449"/>
      <c r="AG195" s="449"/>
      <c r="AH195" s="449"/>
      <c r="AO195" s="218"/>
    </row>
    <row r="196" spans="1:41" ht="20.25" thickTop="1" thickBot="1" x14ac:dyDescent="0.45">
      <c r="B196" s="449" t="s">
        <v>661</v>
      </c>
      <c r="C196" s="449"/>
      <c r="D196" s="449"/>
      <c r="E196" s="449"/>
      <c r="F196" s="449"/>
      <c r="G196" s="449"/>
      <c r="H196" s="449"/>
      <c r="I196" s="449"/>
      <c r="J196" s="449"/>
      <c r="K196" s="449"/>
      <c r="L196" s="449"/>
      <c r="M196" s="449"/>
      <c r="N196" s="449"/>
      <c r="O196" s="449"/>
      <c r="P196" s="449"/>
      <c r="Q196" s="449"/>
      <c r="R196" s="449"/>
      <c r="S196" s="449"/>
      <c r="T196" s="449"/>
      <c r="U196" s="449"/>
      <c r="V196" s="449"/>
      <c r="W196" s="449"/>
      <c r="X196" s="449"/>
      <c r="Y196" s="449"/>
      <c r="Z196" s="449"/>
      <c r="AA196" s="449"/>
      <c r="AB196" s="449"/>
      <c r="AC196" s="449"/>
      <c r="AD196" s="449"/>
      <c r="AE196" s="834" t="s">
        <v>270</v>
      </c>
      <c r="AF196" s="834"/>
      <c r="AG196" s="834"/>
      <c r="AH196" s="834"/>
      <c r="AI196" s="835"/>
      <c r="AJ196" s="446"/>
      <c r="AK196" s="447"/>
      <c r="AL196" s="447"/>
      <c r="AM196" s="447"/>
      <c r="AN196" s="448"/>
      <c r="AO196" s="219"/>
    </row>
    <row r="197" spans="1:41" ht="19.5" thickTop="1" x14ac:dyDescent="0.4">
      <c r="B197" s="499" t="s">
        <v>271</v>
      </c>
      <c r="C197" s="499"/>
      <c r="D197" s="499"/>
      <c r="E197" s="499"/>
      <c r="F197" s="499"/>
      <c r="G197" s="499"/>
      <c r="H197" s="499"/>
      <c r="I197" s="499"/>
      <c r="J197" s="499"/>
      <c r="K197" s="499"/>
      <c r="L197" s="499"/>
      <c r="M197" s="499"/>
      <c r="N197" s="499"/>
      <c r="O197" s="499"/>
      <c r="P197" s="499"/>
      <c r="Q197" s="500"/>
      <c r="R197" s="805"/>
      <c r="S197" s="806"/>
      <c r="T197" s="806"/>
      <c r="U197" s="806"/>
      <c r="V197" s="806"/>
      <c r="W197" s="806"/>
      <c r="X197" s="806"/>
      <c r="Y197" s="806"/>
      <c r="Z197" s="806"/>
      <c r="AA197" s="806"/>
      <c r="AB197" s="806"/>
      <c r="AC197" s="806"/>
      <c r="AD197" s="806"/>
      <c r="AE197" s="806"/>
      <c r="AF197" s="806"/>
      <c r="AG197" s="806"/>
      <c r="AH197" s="806"/>
      <c r="AI197" s="806"/>
      <c r="AJ197" s="807"/>
      <c r="AK197" s="807"/>
      <c r="AL197" s="807"/>
      <c r="AM197" s="807"/>
      <c r="AN197" s="808"/>
      <c r="AO197" s="219"/>
    </row>
    <row r="198" spans="1:41" x14ac:dyDescent="0.4">
      <c r="B198" s="499" t="s">
        <v>662</v>
      </c>
      <c r="C198" s="617"/>
      <c r="D198" s="617"/>
      <c r="E198" s="617"/>
      <c r="F198" s="617"/>
      <c r="G198" s="617"/>
      <c r="H198" s="617"/>
      <c r="I198" s="617"/>
      <c r="J198" s="617"/>
      <c r="K198" s="617"/>
      <c r="L198" s="617"/>
      <c r="M198" s="617"/>
      <c r="N198" s="617"/>
      <c r="O198" s="617"/>
      <c r="P198" s="617"/>
      <c r="Q198" s="618"/>
      <c r="R198" s="817"/>
      <c r="S198" s="818"/>
      <c r="T198" s="818"/>
      <c r="U198" s="818"/>
      <c r="V198" s="818"/>
      <c r="W198" s="818"/>
      <c r="X198" s="818"/>
      <c r="Y198" s="818"/>
      <c r="Z198" s="818"/>
      <c r="AA198" s="818"/>
      <c r="AB198" s="818"/>
      <c r="AC198" s="818"/>
      <c r="AD198" s="818"/>
      <c r="AE198" s="818"/>
      <c r="AF198" s="818"/>
      <c r="AG198" s="818"/>
      <c r="AH198" s="818"/>
      <c r="AI198" s="818"/>
      <c r="AJ198" s="818"/>
      <c r="AK198" s="818"/>
      <c r="AL198" s="818"/>
      <c r="AM198" s="818"/>
      <c r="AN198" s="819"/>
      <c r="AO198" s="219"/>
    </row>
    <row r="199" spans="1:41" ht="19.5" thickBot="1" x14ac:dyDescent="0.45">
      <c r="B199" s="499" t="s">
        <v>272</v>
      </c>
      <c r="C199" s="499"/>
      <c r="D199" s="499"/>
      <c r="E199" s="499"/>
      <c r="F199" s="499"/>
      <c r="G199" s="499"/>
      <c r="H199" s="499"/>
      <c r="I199" s="499"/>
      <c r="J199" s="499"/>
      <c r="K199" s="499"/>
      <c r="L199" s="499"/>
      <c r="M199" s="499"/>
      <c r="N199" s="499"/>
      <c r="O199" s="499"/>
      <c r="P199" s="499"/>
      <c r="Q199" s="500"/>
      <c r="R199" s="754"/>
      <c r="S199" s="755"/>
      <c r="T199" s="755"/>
      <c r="U199" s="755"/>
      <c r="V199" s="755"/>
      <c r="W199" s="755"/>
      <c r="X199" s="755"/>
      <c r="Y199" s="755"/>
      <c r="Z199" s="755"/>
      <c r="AA199" s="755"/>
      <c r="AB199" s="755"/>
      <c r="AC199" s="755"/>
      <c r="AD199" s="755"/>
      <c r="AE199" s="755"/>
      <c r="AF199" s="755"/>
      <c r="AG199" s="755"/>
      <c r="AH199" s="755"/>
      <c r="AI199" s="755"/>
      <c r="AJ199" s="755"/>
      <c r="AK199" s="755"/>
      <c r="AL199" s="755"/>
      <c r="AM199" s="755"/>
      <c r="AN199" s="756"/>
      <c r="AO199" s="219"/>
    </row>
    <row r="200" spans="1:41" ht="20.25" thickTop="1" thickBot="1" x14ac:dyDescent="0.45">
      <c r="B200" s="439" t="s">
        <v>1056</v>
      </c>
      <c r="C200" s="439"/>
      <c r="D200" s="439"/>
      <c r="E200" s="439"/>
      <c r="F200" s="439"/>
      <c r="G200" s="439"/>
      <c r="H200" s="439"/>
      <c r="I200" s="439"/>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c r="AG200" s="439"/>
      <c r="AH200" s="439"/>
      <c r="AO200" s="288"/>
    </row>
    <row r="201" spans="1:41" ht="20.25" thickTop="1" thickBot="1" x14ac:dyDescent="0.45">
      <c r="B201" s="439"/>
      <c r="C201" s="439"/>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39"/>
      <c r="AG201" s="439"/>
      <c r="AH201" s="439"/>
      <c r="AJ201" s="726"/>
      <c r="AK201" s="727"/>
      <c r="AL201" s="727"/>
      <c r="AM201" s="727"/>
      <c r="AN201" s="728"/>
      <c r="AO201" s="219"/>
    </row>
    <row r="202" spans="1:41" ht="13.5" customHeight="1" thickTop="1" x14ac:dyDescent="0.4">
      <c r="AK202" s="219"/>
      <c r="AL202" s="219"/>
      <c r="AM202" s="219"/>
      <c r="AN202" s="219"/>
      <c r="AO202" s="219"/>
    </row>
    <row r="203" spans="1:41" ht="19.5" thickBot="1" x14ac:dyDescent="0.45">
      <c r="A203" s="449" t="s">
        <v>401</v>
      </c>
      <c r="B203" s="449"/>
      <c r="C203" s="449"/>
      <c r="D203" s="449"/>
      <c r="E203" s="449"/>
      <c r="F203" s="449"/>
      <c r="G203" s="449"/>
      <c r="H203" s="449"/>
      <c r="I203" s="449"/>
      <c r="J203" s="449"/>
      <c r="K203" s="449"/>
      <c r="L203" s="449"/>
      <c r="M203" s="449"/>
      <c r="N203" s="449"/>
      <c r="O203" s="449"/>
      <c r="P203" s="449"/>
      <c r="Q203" s="449"/>
      <c r="R203" s="449"/>
      <c r="S203" s="449"/>
      <c r="T203" s="449"/>
      <c r="U203" s="449"/>
      <c r="V203" s="449"/>
      <c r="W203" s="449"/>
      <c r="X203" s="449"/>
      <c r="Y203" s="449"/>
      <c r="Z203" s="449"/>
      <c r="AA203" s="449"/>
      <c r="AB203" s="449"/>
      <c r="AC203" s="449"/>
      <c r="AD203" s="449"/>
      <c r="AE203" s="449"/>
      <c r="AF203" s="449"/>
      <c r="AG203" s="449"/>
      <c r="AH203" s="449"/>
    </row>
    <row r="204" spans="1:41" ht="19.5" thickTop="1" x14ac:dyDescent="0.4">
      <c r="B204" s="449" t="s">
        <v>43</v>
      </c>
      <c r="C204" s="449"/>
      <c r="D204" s="449"/>
      <c r="E204" s="449"/>
      <c r="F204" s="449"/>
      <c r="G204" s="449"/>
      <c r="H204" s="449"/>
      <c r="I204" s="449"/>
      <c r="J204" s="449"/>
      <c r="K204" s="449"/>
      <c r="L204" s="449"/>
      <c r="M204" s="449"/>
      <c r="N204" s="449"/>
      <c r="O204" s="449"/>
      <c r="P204" s="449"/>
      <c r="Q204" s="449"/>
      <c r="R204" s="449"/>
      <c r="S204" s="449"/>
      <c r="T204" s="449"/>
      <c r="U204" s="449"/>
      <c r="V204" s="449"/>
      <c r="W204" s="449"/>
      <c r="X204" s="449"/>
      <c r="Y204" s="449"/>
      <c r="Z204" s="449"/>
      <c r="AA204" s="449"/>
      <c r="AB204" s="449"/>
      <c r="AC204" s="449"/>
      <c r="AD204" s="449"/>
      <c r="AE204" s="449"/>
      <c r="AF204" s="449"/>
      <c r="AG204" s="449"/>
      <c r="AH204" s="449"/>
      <c r="AJ204" s="446"/>
      <c r="AK204" s="447"/>
      <c r="AL204" s="447"/>
      <c r="AM204" s="447"/>
      <c r="AN204" s="448"/>
    </row>
    <row r="205" spans="1:41" ht="19.5" thickBot="1" x14ac:dyDescent="0.45">
      <c r="B205" s="449" t="s">
        <v>44</v>
      </c>
      <c r="C205" s="449"/>
      <c r="D205" s="449"/>
      <c r="E205" s="449"/>
      <c r="F205" s="449"/>
      <c r="G205" s="449"/>
      <c r="H205" s="449"/>
      <c r="I205" s="449"/>
      <c r="J205" s="449"/>
      <c r="K205" s="449"/>
      <c r="L205" s="449"/>
      <c r="M205" s="449"/>
      <c r="N205" s="449"/>
      <c r="O205" s="449"/>
      <c r="P205" s="449"/>
      <c r="Q205" s="449"/>
      <c r="R205" s="449"/>
      <c r="S205" s="449"/>
      <c r="T205" s="449"/>
      <c r="U205" s="449"/>
      <c r="V205" s="449"/>
      <c r="W205" s="449"/>
      <c r="X205" s="449"/>
      <c r="Y205" s="449"/>
      <c r="Z205" s="449"/>
      <c r="AA205" s="449"/>
      <c r="AB205" s="449"/>
      <c r="AC205" s="449"/>
      <c r="AD205" s="449"/>
      <c r="AE205" s="449"/>
      <c r="AF205" s="449"/>
      <c r="AG205" s="449"/>
      <c r="AH205" s="449"/>
      <c r="AJ205" s="436"/>
      <c r="AK205" s="437"/>
      <c r="AL205" s="437"/>
      <c r="AM205" s="437"/>
      <c r="AN205" s="438"/>
    </row>
    <row r="206" spans="1:41" ht="19.5" thickTop="1" x14ac:dyDescent="0.4">
      <c r="B206" s="499" t="s">
        <v>273</v>
      </c>
      <c r="C206" s="499"/>
      <c r="D206" s="499"/>
      <c r="E206" s="499"/>
      <c r="F206" s="499"/>
      <c r="G206" s="499"/>
      <c r="H206" s="499"/>
      <c r="I206" s="499"/>
      <c r="J206" s="499"/>
      <c r="K206" s="499"/>
      <c r="L206" s="499"/>
      <c r="M206" s="499"/>
      <c r="N206" s="499"/>
      <c r="O206" s="499"/>
      <c r="P206" s="499"/>
      <c r="Q206" s="500"/>
      <c r="R206" s="783"/>
      <c r="S206" s="784"/>
      <c r="T206" s="784"/>
      <c r="U206" s="784"/>
      <c r="V206" s="784"/>
      <c r="W206" s="784"/>
      <c r="X206" s="784"/>
      <c r="Y206" s="784"/>
      <c r="Z206" s="784"/>
      <c r="AA206" s="784"/>
      <c r="AB206" s="784"/>
      <c r="AC206" s="784"/>
      <c r="AD206" s="784"/>
      <c r="AE206" s="784"/>
      <c r="AF206" s="784"/>
      <c r="AG206" s="784"/>
      <c r="AH206" s="785"/>
    </row>
    <row r="207" spans="1:41" ht="19.5" thickBot="1" x14ac:dyDescent="0.45">
      <c r="B207" s="499" t="s">
        <v>274</v>
      </c>
      <c r="C207" s="499"/>
      <c r="D207" s="499"/>
      <c r="E207" s="499"/>
      <c r="F207" s="499"/>
      <c r="G207" s="499"/>
      <c r="H207" s="499"/>
      <c r="I207" s="499"/>
      <c r="J207" s="499"/>
      <c r="K207" s="499"/>
      <c r="L207" s="499"/>
      <c r="M207" s="499"/>
      <c r="N207" s="499"/>
      <c r="O207" s="499"/>
      <c r="P207" s="499"/>
      <c r="Q207" s="500"/>
      <c r="R207" s="814"/>
      <c r="S207" s="815"/>
      <c r="T207" s="815"/>
      <c r="U207" s="815"/>
      <c r="V207" s="815"/>
      <c r="W207" s="815"/>
      <c r="X207" s="815"/>
      <c r="Y207" s="815"/>
      <c r="Z207" s="815"/>
      <c r="AA207" s="815"/>
      <c r="AB207" s="815"/>
      <c r="AC207" s="815"/>
      <c r="AD207" s="815"/>
      <c r="AE207" s="815"/>
      <c r="AF207" s="815"/>
      <c r="AG207" s="815"/>
      <c r="AH207" s="816"/>
    </row>
    <row r="208" spans="1:41" ht="20.25" thickTop="1" thickBot="1" x14ac:dyDescent="0.45">
      <c r="B208" s="449" t="s">
        <v>935</v>
      </c>
      <c r="C208" s="449"/>
      <c r="D208" s="449"/>
      <c r="E208" s="449"/>
      <c r="F208" s="449"/>
      <c r="G208" s="449"/>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49"/>
      <c r="AG208" s="449"/>
      <c r="AH208" s="449"/>
      <c r="AJ208" s="513"/>
      <c r="AK208" s="514"/>
      <c r="AL208" s="514"/>
      <c r="AM208" s="514"/>
      <c r="AN208" s="515"/>
      <c r="AO208" s="219"/>
    </row>
    <row r="209" spans="1:41" ht="20.25" thickTop="1" thickBot="1" x14ac:dyDescent="0.45">
      <c r="B209" s="113" t="s">
        <v>871</v>
      </c>
      <c r="AJ209" s="256"/>
      <c r="AK209" s="256"/>
      <c r="AL209" s="256"/>
      <c r="AM209" s="256"/>
      <c r="AN209" s="256"/>
      <c r="AO209" s="219"/>
    </row>
    <row r="210" spans="1:41" ht="20.25" thickTop="1" thickBot="1" x14ac:dyDescent="0.45">
      <c r="B210" s="439" t="s">
        <v>340</v>
      </c>
      <c r="C210" s="439"/>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c r="AA210" s="439"/>
      <c r="AB210" s="439"/>
      <c r="AC210" s="439"/>
      <c r="AD210" s="439"/>
      <c r="AE210" s="439"/>
      <c r="AF210" s="439"/>
      <c r="AG210" s="439"/>
      <c r="AH210" s="439"/>
      <c r="AJ210" s="436"/>
      <c r="AK210" s="437"/>
      <c r="AL210" s="437"/>
      <c r="AM210" s="437"/>
      <c r="AN210" s="438"/>
      <c r="AO210" s="219"/>
    </row>
    <row r="211" spans="1:41" ht="20.25" thickTop="1" thickBot="1" x14ac:dyDescent="0.45">
      <c r="B211" s="439"/>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c r="AA211" s="439"/>
      <c r="AB211" s="439"/>
      <c r="AC211" s="439"/>
      <c r="AD211" s="439"/>
      <c r="AE211" s="439"/>
      <c r="AF211" s="439"/>
      <c r="AG211" s="439"/>
      <c r="AH211" s="439"/>
      <c r="AO211" s="288"/>
    </row>
    <row r="212" spans="1:41" ht="19.5" thickTop="1" x14ac:dyDescent="0.4">
      <c r="B212" s="449" t="s">
        <v>45</v>
      </c>
      <c r="C212" s="449"/>
      <c r="D212" s="449"/>
      <c r="E212" s="449"/>
      <c r="F212" s="449"/>
      <c r="G212" s="449"/>
      <c r="H212" s="449"/>
      <c r="I212" s="449"/>
      <c r="J212" s="449"/>
      <c r="K212" s="449"/>
      <c r="L212" s="449"/>
      <c r="M212" s="449"/>
      <c r="N212" s="449"/>
      <c r="O212" s="449"/>
      <c r="P212" s="449"/>
      <c r="Q212" s="449"/>
      <c r="R212" s="449"/>
      <c r="S212" s="449"/>
      <c r="T212" s="449"/>
      <c r="U212" s="449"/>
      <c r="V212" s="449"/>
      <c r="W212" s="449"/>
      <c r="X212" s="449"/>
      <c r="Y212" s="449"/>
      <c r="Z212" s="449"/>
      <c r="AA212" s="449"/>
      <c r="AB212" s="449"/>
      <c r="AC212" s="449"/>
      <c r="AD212" s="449"/>
      <c r="AE212" s="449"/>
      <c r="AF212" s="449"/>
      <c r="AG212" s="449"/>
      <c r="AH212" s="449"/>
      <c r="AJ212" s="446"/>
      <c r="AK212" s="447"/>
      <c r="AL212" s="447"/>
      <c r="AM212" s="447"/>
      <c r="AN212" s="448"/>
      <c r="AO212" s="219"/>
    </row>
    <row r="213" spans="1:41" ht="19.5" thickBot="1" x14ac:dyDescent="0.45">
      <c r="B213" s="449" t="s">
        <v>46</v>
      </c>
      <c r="C213" s="449"/>
      <c r="D213" s="449"/>
      <c r="E213" s="449"/>
      <c r="F213" s="449"/>
      <c r="G213" s="449"/>
      <c r="H213" s="449"/>
      <c r="I213" s="449"/>
      <c r="J213" s="449"/>
      <c r="K213" s="449"/>
      <c r="L213" s="449"/>
      <c r="M213" s="449"/>
      <c r="N213" s="449"/>
      <c r="O213" s="449"/>
      <c r="P213" s="449"/>
      <c r="Q213" s="449"/>
      <c r="R213" s="449"/>
      <c r="S213" s="449"/>
      <c r="T213" s="449"/>
      <c r="U213" s="449"/>
      <c r="V213" s="449"/>
      <c r="W213" s="449"/>
      <c r="X213" s="449"/>
      <c r="Y213" s="449"/>
      <c r="Z213" s="449"/>
      <c r="AA213" s="449"/>
      <c r="AB213" s="449"/>
      <c r="AC213" s="449"/>
      <c r="AD213" s="449"/>
      <c r="AE213" s="449"/>
      <c r="AF213" s="449"/>
      <c r="AG213" s="449"/>
      <c r="AH213" s="449"/>
      <c r="AJ213" s="436"/>
      <c r="AK213" s="437"/>
      <c r="AL213" s="437"/>
      <c r="AM213" s="437"/>
      <c r="AN213" s="438"/>
      <c r="AO213" s="219"/>
    </row>
    <row r="214" spans="1:41" ht="20.25" thickTop="1" thickBot="1" x14ac:dyDescent="0.45">
      <c r="B214" s="449" t="str">
        <f>"○"&amp;表紙!B2&amp;DBCS(表紙!C2-1)&amp;"年度の苦情の状況"</f>
        <v>○令和５年度の苦情の状況</v>
      </c>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row>
    <row r="215" spans="1:41" ht="19.5" thickTop="1" x14ac:dyDescent="0.4">
      <c r="B215" s="449" t="s">
        <v>150</v>
      </c>
      <c r="C215" s="449"/>
      <c r="D215" s="449"/>
      <c r="E215" s="449"/>
      <c r="F215" s="449"/>
      <c r="G215" s="449"/>
      <c r="H215" s="449"/>
      <c r="I215" s="449"/>
      <c r="J215" s="449"/>
      <c r="K215" s="449"/>
      <c r="L215" s="449"/>
      <c r="M215" s="449"/>
      <c r="N215" s="449"/>
      <c r="O215" s="449"/>
      <c r="P215" s="449"/>
      <c r="Q215" s="498"/>
      <c r="R215" s="475"/>
      <c r="S215" s="476"/>
      <c r="T215" s="476"/>
      <c r="U215" s="477"/>
      <c r="V215" s="113" t="s">
        <v>155</v>
      </c>
    </row>
    <row r="216" spans="1:41" x14ac:dyDescent="0.4">
      <c r="B216" s="449" t="s">
        <v>151</v>
      </c>
      <c r="C216" s="449"/>
      <c r="D216" s="449"/>
      <c r="E216" s="449"/>
      <c r="F216" s="449"/>
      <c r="G216" s="449"/>
      <c r="H216" s="449"/>
      <c r="I216" s="449"/>
      <c r="J216" s="449"/>
      <c r="K216" s="449"/>
      <c r="L216" s="449"/>
      <c r="M216" s="449"/>
      <c r="N216" s="449"/>
      <c r="O216" s="449"/>
      <c r="P216" s="449"/>
      <c r="Q216" s="498"/>
      <c r="R216" s="478"/>
      <c r="S216" s="479"/>
      <c r="T216" s="479"/>
      <c r="U216" s="480"/>
      <c r="V216" s="113" t="s">
        <v>155</v>
      </c>
    </row>
    <row r="217" spans="1:41" x14ac:dyDescent="0.4">
      <c r="B217" s="449" t="s">
        <v>152</v>
      </c>
      <c r="C217" s="449"/>
      <c r="D217" s="449"/>
      <c r="E217" s="449"/>
      <c r="F217" s="449"/>
      <c r="G217" s="449"/>
      <c r="H217" s="449"/>
      <c r="I217" s="449"/>
      <c r="J217" s="449"/>
      <c r="K217" s="449"/>
      <c r="L217" s="449"/>
      <c r="M217" s="449"/>
      <c r="N217" s="449"/>
      <c r="O217" s="449"/>
      <c r="P217" s="449"/>
      <c r="Q217" s="498"/>
      <c r="R217" s="478"/>
      <c r="S217" s="479"/>
      <c r="T217" s="479"/>
      <c r="U217" s="480"/>
      <c r="V217" s="113" t="s">
        <v>155</v>
      </c>
    </row>
    <row r="218" spans="1:41" ht="19.5" thickBot="1" x14ac:dyDescent="0.45">
      <c r="B218" s="449" t="s">
        <v>153</v>
      </c>
      <c r="C218" s="449"/>
      <c r="D218" s="449"/>
      <c r="E218" s="449"/>
      <c r="F218" s="449"/>
      <c r="G218" s="449"/>
      <c r="H218" s="449"/>
      <c r="I218" s="449"/>
      <c r="J218" s="449"/>
      <c r="K218" s="449"/>
      <c r="L218" s="449"/>
      <c r="M218" s="449"/>
      <c r="N218" s="449"/>
      <c r="O218" s="449"/>
      <c r="P218" s="449"/>
      <c r="Q218" s="498"/>
      <c r="R218" s="478"/>
      <c r="S218" s="479"/>
      <c r="T218" s="479"/>
      <c r="U218" s="480"/>
      <c r="V218" s="113" t="s">
        <v>155</v>
      </c>
    </row>
    <row r="219" spans="1:41" ht="20.25" thickTop="1" thickBot="1" x14ac:dyDescent="0.45">
      <c r="B219" s="449" t="s">
        <v>47</v>
      </c>
      <c r="C219" s="449"/>
      <c r="D219" s="449"/>
      <c r="E219" s="449"/>
      <c r="F219" s="449"/>
      <c r="G219" s="449"/>
      <c r="H219" s="449"/>
      <c r="I219" s="449"/>
      <c r="J219" s="449"/>
      <c r="K219" s="449"/>
      <c r="L219" s="449"/>
      <c r="M219" s="449"/>
      <c r="N219" s="449"/>
      <c r="O219" s="449"/>
      <c r="P219" s="449"/>
      <c r="Q219" s="498"/>
      <c r="R219" s="822"/>
      <c r="S219" s="742"/>
      <c r="T219" s="742"/>
      <c r="U219" s="742"/>
      <c r="V219" s="741"/>
      <c r="W219" s="741"/>
      <c r="X219" s="741"/>
      <c r="Y219" s="741"/>
      <c r="Z219" s="741"/>
      <c r="AA219" s="741"/>
      <c r="AB219" s="741"/>
      <c r="AC219" s="741"/>
      <c r="AD219" s="741"/>
      <c r="AE219" s="741"/>
      <c r="AF219" s="741"/>
      <c r="AG219" s="741"/>
      <c r="AH219" s="741"/>
      <c r="AI219" s="741"/>
      <c r="AJ219" s="741"/>
      <c r="AK219" s="741"/>
      <c r="AL219" s="741"/>
      <c r="AM219" s="741"/>
      <c r="AN219" s="823"/>
      <c r="AO219" s="219"/>
    </row>
    <row r="220" spans="1:41" ht="15" customHeight="1" thickTop="1" x14ac:dyDescent="0.4"/>
    <row r="221" spans="1:41" ht="19.5" thickBot="1" x14ac:dyDescent="0.45">
      <c r="A221" s="449" t="s">
        <v>402</v>
      </c>
      <c r="B221" s="449"/>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row>
    <row r="222" spans="1:41" ht="20.25" thickTop="1" thickBot="1" x14ac:dyDescent="0.45">
      <c r="B222" s="113" t="s">
        <v>954</v>
      </c>
      <c r="AJ222" s="726"/>
      <c r="AK222" s="727"/>
      <c r="AL222" s="727"/>
      <c r="AM222" s="727"/>
      <c r="AN222" s="728"/>
    </row>
    <row r="223" spans="1:41" ht="19.5" thickTop="1" x14ac:dyDescent="0.4">
      <c r="B223" s="449" t="s">
        <v>48</v>
      </c>
      <c r="C223" s="449"/>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49"/>
      <c r="AD223" s="449"/>
      <c r="AE223" s="449"/>
      <c r="AF223" s="449"/>
      <c r="AG223" s="449"/>
      <c r="AH223" s="449"/>
    </row>
    <row r="224" spans="1:41" ht="19.5" thickBot="1" x14ac:dyDescent="0.45">
      <c r="B224" s="449" t="s">
        <v>49</v>
      </c>
      <c r="C224" s="449"/>
      <c r="D224" s="449"/>
      <c r="E224" s="449"/>
      <c r="F224" s="449"/>
      <c r="G224" s="449"/>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449"/>
      <c r="AD224" s="449"/>
      <c r="AE224" s="449"/>
      <c r="AF224" s="449"/>
      <c r="AG224" s="449"/>
      <c r="AH224" s="449"/>
    </row>
    <row r="225" spans="1:41" ht="50.1" customHeight="1" thickTop="1" x14ac:dyDescent="0.4">
      <c r="B225" s="788"/>
      <c r="C225" s="789"/>
      <c r="D225" s="789"/>
      <c r="E225" s="789"/>
      <c r="F225" s="789"/>
      <c r="G225" s="789"/>
      <c r="H225" s="789"/>
      <c r="I225" s="789"/>
      <c r="J225" s="789"/>
      <c r="K225" s="789"/>
      <c r="L225" s="789"/>
      <c r="M225" s="789"/>
      <c r="N225" s="789"/>
      <c r="O225" s="789"/>
      <c r="P225" s="789"/>
      <c r="Q225" s="789"/>
      <c r="R225" s="789"/>
      <c r="S225" s="789"/>
      <c r="T225" s="789"/>
      <c r="U225" s="789"/>
      <c r="V225" s="789"/>
      <c r="W225" s="789"/>
      <c r="X225" s="789"/>
      <c r="Y225" s="789"/>
      <c r="Z225" s="789"/>
      <c r="AA225" s="789"/>
      <c r="AB225" s="789"/>
      <c r="AC225" s="789"/>
      <c r="AD225" s="789"/>
      <c r="AE225" s="789"/>
      <c r="AF225" s="789"/>
      <c r="AG225" s="789"/>
      <c r="AH225" s="789"/>
      <c r="AI225" s="789"/>
      <c r="AJ225" s="789"/>
      <c r="AK225" s="789"/>
      <c r="AL225" s="789"/>
      <c r="AM225" s="789"/>
      <c r="AN225" s="790"/>
    </row>
    <row r="226" spans="1:41" ht="45" customHeight="1" thickBot="1" x14ac:dyDescent="0.45">
      <c r="B226" s="791"/>
      <c r="C226" s="792"/>
      <c r="D226" s="792"/>
      <c r="E226" s="792"/>
      <c r="F226" s="792"/>
      <c r="G226" s="792"/>
      <c r="H226" s="792"/>
      <c r="I226" s="792"/>
      <c r="J226" s="792"/>
      <c r="K226" s="792"/>
      <c r="L226" s="792"/>
      <c r="M226" s="792"/>
      <c r="N226" s="792"/>
      <c r="O226" s="792"/>
      <c r="P226" s="792"/>
      <c r="Q226" s="792"/>
      <c r="R226" s="792"/>
      <c r="S226" s="792"/>
      <c r="T226" s="792"/>
      <c r="U226" s="792"/>
      <c r="V226" s="792"/>
      <c r="W226" s="792"/>
      <c r="X226" s="792"/>
      <c r="Y226" s="792"/>
      <c r="Z226" s="792"/>
      <c r="AA226" s="792"/>
      <c r="AB226" s="792"/>
      <c r="AC226" s="792"/>
      <c r="AD226" s="792"/>
      <c r="AE226" s="792"/>
      <c r="AF226" s="792"/>
      <c r="AG226" s="792"/>
      <c r="AH226" s="792"/>
      <c r="AI226" s="792"/>
      <c r="AJ226" s="793"/>
      <c r="AK226" s="793"/>
      <c r="AL226" s="793"/>
      <c r="AM226" s="793"/>
      <c r="AN226" s="794"/>
    </row>
    <row r="227" spans="1:41" ht="20.25" thickTop="1" thickBot="1" x14ac:dyDescent="0.45">
      <c r="B227" s="113" t="s">
        <v>864</v>
      </c>
      <c r="AJ227" s="436"/>
      <c r="AK227" s="437"/>
      <c r="AL227" s="437"/>
      <c r="AM227" s="437"/>
      <c r="AN227" s="438"/>
    </row>
    <row r="228" spans="1:41" ht="20.25" thickTop="1" thickBot="1" x14ac:dyDescent="0.45">
      <c r="B228" s="445" t="s">
        <v>865</v>
      </c>
      <c r="C228" s="445"/>
      <c r="D228" s="445"/>
      <c r="E228" s="445"/>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5"/>
      <c r="AD228" s="445"/>
      <c r="AE228" s="445"/>
      <c r="AF228" s="445"/>
      <c r="AG228" s="445"/>
      <c r="AH228" s="445"/>
      <c r="AI228" s="445"/>
    </row>
    <row r="229" spans="1:41" ht="20.25" customHeight="1" thickTop="1" thickBot="1" x14ac:dyDescent="0.45">
      <c r="B229" s="559" t="s">
        <v>997</v>
      </c>
      <c r="C229" s="559"/>
      <c r="D229" s="559"/>
      <c r="E229" s="559"/>
      <c r="F229" s="559"/>
      <c r="G229" s="559"/>
      <c r="H229" s="559"/>
      <c r="I229" s="559"/>
      <c r="J229" s="559"/>
      <c r="K229" s="559"/>
      <c r="L229" s="559"/>
      <c r="M229" s="559"/>
      <c r="N229" s="559"/>
      <c r="O229" s="559"/>
      <c r="P229" s="559"/>
      <c r="Q229" s="559"/>
      <c r="R229" s="559"/>
      <c r="S229" s="559"/>
      <c r="T229" s="559"/>
      <c r="U229" s="559"/>
      <c r="V229" s="559"/>
      <c r="W229" s="559"/>
      <c r="X229" s="559"/>
      <c r="Y229" s="559"/>
      <c r="Z229" s="559"/>
      <c r="AA229" s="559"/>
      <c r="AB229" s="559"/>
      <c r="AC229" s="559"/>
      <c r="AD229" s="559"/>
      <c r="AE229" s="559"/>
      <c r="AF229" s="559"/>
      <c r="AG229" s="559"/>
      <c r="AH229" s="559"/>
      <c r="AJ229" s="406"/>
      <c r="AK229" s="407"/>
      <c r="AL229" s="407"/>
      <c r="AM229" s="407"/>
      <c r="AN229" s="408"/>
    </row>
    <row r="230" spans="1:41" ht="19.5" thickTop="1" x14ac:dyDescent="0.4">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row>
    <row r="231" spans="1:41" x14ac:dyDescent="0.4">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row>
    <row r="232" spans="1:41" ht="16.5" customHeight="1" x14ac:dyDescent="0.4"/>
    <row r="233" spans="1:41" ht="19.5" thickBot="1" x14ac:dyDescent="0.45">
      <c r="A233" s="449" t="s">
        <v>403</v>
      </c>
      <c r="B233" s="449"/>
      <c r="C233" s="449"/>
      <c r="D233" s="449"/>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49"/>
      <c r="AD233" s="449"/>
      <c r="AE233" s="449"/>
      <c r="AF233" s="449"/>
      <c r="AG233" s="449"/>
      <c r="AH233" s="449"/>
    </row>
    <row r="234" spans="1:41" ht="20.25" customHeight="1" thickTop="1" thickBot="1" x14ac:dyDescent="0.45">
      <c r="B234" s="439" t="s">
        <v>936</v>
      </c>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J234" s="406"/>
      <c r="AK234" s="407"/>
      <c r="AL234" s="407"/>
      <c r="AM234" s="407"/>
      <c r="AN234" s="408"/>
      <c r="AO234" s="288"/>
    </row>
    <row r="235" spans="1:41" ht="20.25" thickTop="1" thickBot="1" x14ac:dyDescent="0.45">
      <c r="B235" s="439"/>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39"/>
      <c r="AD235" s="439"/>
      <c r="AE235" s="439"/>
      <c r="AF235" s="439"/>
      <c r="AG235" s="439"/>
      <c r="AH235" s="439"/>
      <c r="AO235" s="219"/>
    </row>
    <row r="236" spans="1:41" ht="20.25" thickTop="1" thickBot="1" x14ac:dyDescent="0.45">
      <c r="B236" s="113" t="s">
        <v>872</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J236" s="406"/>
      <c r="AK236" s="407"/>
      <c r="AL236" s="407"/>
      <c r="AM236" s="407"/>
      <c r="AN236" s="408"/>
    </row>
    <row r="237" spans="1:41" ht="19.5" thickTop="1" x14ac:dyDescent="0.4">
      <c r="B237" s="449" t="s">
        <v>50</v>
      </c>
      <c r="C237" s="449"/>
      <c r="D237" s="449"/>
      <c r="E237" s="449"/>
      <c r="F237" s="449"/>
      <c r="G237" s="449"/>
      <c r="H237" s="449"/>
      <c r="I237" s="449"/>
      <c r="J237" s="449"/>
      <c r="K237" s="449"/>
      <c r="L237" s="449"/>
      <c r="M237" s="449"/>
      <c r="N237" s="449"/>
      <c r="O237" s="449"/>
      <c r="P237" s="449"/>
      <c r="Q237" s="449"/>
      <c r="R237" s="449"/>
      <c r="S237" s="449"/>
      <c r="T237" s="449"/>
      <c r="U237" s="449"/>
      <c r="V237" s="449"/>
      <c r="W237" s="449"/>
      <c r="X237" s="449"/>
      <c r="Y237" s="449"/>
      <c r="Z237" s="449"/>
      <c r="AA237" s="449"/>
      <c r="AB237" s="449"/>
      <c r="AC237" s="449"/>
      <c r="AD237" s="449"/>
      <c r="AE237" s="449"/>
      <c r="AF237" s="449"/>
      <c r="AG237" s="449"/>
      <c r="AH237" s="449"/>
    </row>
    <row r="238" spans="1:41" ht="19.5" thickBot="1" x14ac:dyDescent="0.45">
      <c r="B238" s="449" t="s">
        <v>49</v>
      </c>
      <c r="C238" s="449"/>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row>
    <row r="239" spans="1:41" ht="45" customHeight="1" thickTop="1" x14ac:dyDescent="0.4">
      <c r="B239" s="788"/>
      <c r="C239" s="789"/>
      <c r="D239" s="789"/>
      <c r="E239" s="789"/>
      <c r="F239" s="789"/>
      <c r="G239" s="789"/>
      <c r="H239" s="789"/>
      <c r="I239" s="789"/>
      <c r="J239" s="789"/>
      <c r="K239" s="789"/>
      <c r="L239" s="789"/>
      <c r="M239" s="789"/>
      <c r="N239" s="789"/>
      <c r="O239" s="789"/>
      <c r="P239" s="789"/>
      <c r="Q239" s="789"/>
      <c r="R239" s="789"/>
      <c r="S239" s="789"/>
      <c r="T239" s="789"/>
      <c r="U239" s="789"/>
      <c r="V239" s="789"/>
      <c r="W239" s="789"/>
      <c r="X239" s="789"/>
      <c r="Y239" s="789"/>
      <c r="Z239" s="789"/>
      <c r="AA239" s="789"/>
      <c r="AB239" s="789"/>
      <c r="AC239" s="789"/>
      <c r="AD239" s="789"/>
      <c r="AE239" s="789"/>
      <c r="AF239" s="789"/>
      <c r="AG239" s="789"/>
      <c r="AH239" s="789"/>
      <c r="AI239" s="789"/>
      <c r="AJ239" s="789"/>
      <c r="AK239" s="789"/>
      <c r="AL239" s="789"/>
      <c r="AM239" s="789"/>
      <c r="AN239" s="790"/>
    </row>
    <row r="240" spans="1:41" ht="45" customHeight="1" thickBot="1" x14ac:dyDescent="0.45">
      <c r="B240" s="791"/>
      <c r="C240" s="792"/>
      <c r="D240" s="792"/>
      <c r="E240" s="792"/>
      <c r="F240" s="792"/>
      <c r="G240" s="792"/>
      <c r="H240" s="792"/>
      <c r="I240" s="792"/>
      <c r="J240" s="792"/>
      <c r="K240" s="792"/>
      <c r="L240" s="792"/>
      <c r="M240" s="792"/>
      <c r="N240" s="792"/>
      <c r="O240" s="792"/>
      <c r="P240" s="792"/>
      <c r="Q240" s="792"/>
      <c r="R240" s="792"/>
      <c r="S240" s="792"/>
      <c r="T240" s="792"/>
      <c r="U240" s="792"/>
      <c r="V240" s="792"/>
      <c r="W240" s="792"/>
      <c r="X240" s="792"/>
      <c r="Y240" s="792"/>
      <c r="Z240" s="792"/>
      <c r="AA240" s="792"/>
      <c r="AB240" s="792"/>
      <c r="AC240" s="792"/>
      <c r="AD240" s="792"/>
      <c r="AE240" s="792"/>
      <c r="AF240" s="792"/>
      <c r="AG240" s="792"/>
      <c r="AH240" s="792"/>
      <c r="AI240" s="792"/>
      <c r="AJ240" s="793"/>
      <c r="AK240" s="793"/>
      <c r="AL240" s="793"/>
      <c r="AM240" s="793"/>
      <c r="AN240" s="794"/>
    </row>
    <row r="241" spans="1:41" ht="20.25" thickTop="1" thickBot="1" x14ac:dyDescent="0.45">
      <c r="B241" s="113" t="s">
        <v>733</v>
      </c>
      <c r="AJ241" s="436"/>
      <c r="AK241" s="437"/>
      <c r="AL241" s="437"/>
      <c r="AM241" s="437"/>
      <c r="AN241" s="438"/>
    </row>
    <row r="242" spans="1:41" ht="19.5" thickTop="1" x14ac:dyDescent="0.4">
      <c r="AJ242" s="284"/>
      <c r="AK242" s="284"/>
      <c r="AL242" s="284"/>
      <c r="AM242" s="284"/>
      <c r="AN242" s="284"/>
    </row>
    <row r="243" spans="1:41" ht="19.5" thickBot="1" x14ac:dyDescent="0.45">
      <c r="A243" s="449" t="s">
        <v>404</v>
      </c>
      <c r="B243" s="449"/>
      <c r="C243" s="449"/>
      <c r="D243" s="449"/>
      <c r="E243" s="449"/>
      <c r="F243" s="449"/>
      <c r="G243" s="449"/>
      <c r="H243" s="449"/>
      <c r="I243" s="449"/>
      <c r="J243" s="449"/>
      <c r="K243" s="449"/>
      <c r="L243" s="449"/>
      <c r="M243" s="449"/>
      <c r="N243" s="449"/>
      <c r="O243" s="449"/>
      <c r="P243" s="449"/>
      <c r="Q243" s="449"/>
      <c r="R243" s="449"/>
      <c r="S243" s="449"/>
      <c r="T243" s="449"/>
      <c r="U243" s="449"/>
      <c r="V243" s="449"/>
      <c r="W243" s="449"/>
      <c r="X243" s="449"/>
      <c r="Y243" s="449"/>
      <c r="Z243" s="449"/>
      <c r="AA243" s="449"/>
      <c r="AB243" s="449"/>
      <c r="AC243" s="449"/>
      <c r="AD243" s="449"/>
      <c r="AE243" s="449"/>
      <c r="AF243" s="449"/>
      <c r="AG243" s="449"/>
      <c r="AH243" s="449"/>
      <c r="AO243" s="288"/>
    </row>
    <row r="244" spans="1:41" ht="19.5" thickTop="1" x14ac:dyDescent="0.4">
      <c r="B244" s="449" t="s">
        <v>405</v>
      </c>
      <c r="C244" s="449"/>
      <c r="D244" s="449"/>
      <c r="E244" s="449"/>
      <c r="F244" s="449"/>
      <c r="G244" s="449"/>
      <c r="H244" s="449"/>
      <c r="I244" s="449"/>
      <c r="J244" s="449"/>
      <c r="K244" s="449"/>
      <c r="L244" s="449"/>
      <c r="M244" s="449"/>
      <c r="N244" s="449"/>
      <c r="O244" s="449"/>
      <c r="P244" s="449"/>
      <c r="Q244" s="449"/>
      <c r="R244" s="449"/>
      <c r="S244" s="449"/>
      <c r="T244" s="449"/>
      <c r="U244" s="449"/>
      <c r="V244" s="449"/>
      <c r="W244" s="449"/>
      <c r="X244" s="449"/>
      <c r="Y244" s="449"/>
      <c r="Z244" s="449"/>
      <c r="AA244" s="449"/>
      <c r="AB244" s="449"/>
      <c r="AC244" s="449"/>
      <c r="AD244" s="449"/>
      <c r="AE244" s="449"/>
      <c r="AF244" s="449"/>
      <c r="AG244" s="449"/>
      <c r="AH244" s="449"/>
      <c r="AJ244" s="446"/>
      <c r="AK244" s="447"/>
      <c r="AL244" s="447"/>
      <c r="AM244" s="447"/>
      <c r="AN244" s="448"/>
      <c r="AO244" s="219"/>
    </row>
    <row r="245" spans="1:41" x14ac:dyDescent="0.4">
      <c r="B245" s="449" t="s">
        <v>51</v>
      </c>
      <c r="C245" s="449"/>
      <c r="D245" s="449"/>
      <c r="E245" s="449"/>
      <c r="F245" s="449"/>
      <c r="G245" s="449"/>
      <c r="H245" s="449"/>
      <c r="I245" s="449"/>
      <c r="J245" s="449"/>
      <c r="K245" s="449"/>
      <c r="L245" s="449"/>
      <c r="M245" s="449"/>
      <c r="N245" s="449"/>
      <c r="O245" s="449"/>
      <c r="P245" s="449"/>
      <c r="Q245" s="449"/>
      <c r="R245" s="449"/>
      <c r="S245" s="449"/>
      <c r="T245" s="449"/>
      <c r="U245" s="449"/>
      <c r="V245" s="449"/>
      <c r="W245" s="449"/>
      <c r="X245" s="449"/>
      <c r="Y245" s="449"/>
      <c r="Z245" s="449"/>
      <c r="AA245" s="449"/>
      <c r="AB245" s="449"/>
      <c r="AC245" s="449"/>
      <c r="AD245" s="449"/>
      <c r="AE245" s="449"/>
      <c r="AF245" s="449"/>
      <c r="AG245" s="449"/>
      <c r="AH245" s="449"/>
      <c r="AJ245" s="425"/>
      <c r="AK245" s="426"/>
      <c r="AL245" s="426"/>
      <c r="AM245" s="426"/>
      <c r="AN245" s="427"/>
      <c r="AO245" s="219"/>
    </row>
    <row r="246" spans="1:41" ht="19.5" thickBot="1" x14ac:dyDescent="0.45">
      <c r="B246" s="449" t="s">
        <v>483</v>
      </c>
      <c r="C246" s="449"/>
      <c r="D246" s="449"/>
      <c r="E246" s="449"/>
      <c r="F246" s="449"/>
      <c r="G246" s="449"/>
      <c r="H246" s="449"/>
      <c r="I246" s="449"/>
      <c r="J246" s="449"/>
      <c r="K246" s="449"/>
      <c r="L246" s="449"/>
      <c r="M246" s="449"/>
      <c r="N246" s="449"/>
      <c r="O246" s="449"/>
      <c r="P246" s="449"/>
      <c r="Q246" s="449"/>
      <c r="R246" s="449"/>
      <c r="S246" s="449"/>
      <c r="T246" s="449"/>
      <c r="U246" s="449"/>
      <c r="V246" s="449"/>
      <c r="W246" s="449"/>
      <c r="X246" s="449"/>
      <c r="Y246" s="449"/>
      <c r="Z246" s="449"/>
      <c r="AA246" s="449"/>
      <c r="AB246" s="449"/>
      <c r="AC246" s="449"/>
      <c r="AD246" s="449"/>
      <c r="AE246" s="449"/>
      <c r="AF246" s="449"/>
      <c r="AG246" s="449"/>
      <c r="AH246" s="449"/>
      <c r="AJ246" s="436"/>
      <c r="AK246" s="437"/>
      <c r="AL246" s="437"/>
      <c r="AM246" s="437"/>
      <c r="AN246" s="438"/>
      <c r="AO246" s="219"/>
    </row>
    <row r="247" spans="1:41" ht="9" customHeight="1" thickTop="1" x14ac:dyDescent="0.4"/>
    <row r="248" spans="1:41" ht="19.5" x14ac:dyDescent="0.4">
      <c r="A248" s="574" t="s">
        <v>52</v>
      </c>
      <c r="B248" s="574"/>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row>
    <row r="249" spans="1:41" s="32" customFormat="1" x14ac:dyDescent="0.4">
      <c r="A249" s="820" t="s">
        <v>1054</v>
      </c>
      <c r="B249" s="820"/>
      <c r="C249" s="820"/>
      <c r="D249" s="820"/>
      <c r="E249" s="820"/>
      <c r="F249" s="820"/>
      <c r="G249" s="820"/>
      <c r="H249" s="820"/>
      <c r="I249" s="820"/>
      <c r="J249" s="820"/>
      <c r="K249" s="820"/>
      <c r="L249" s="820"/>
      <c r="M249" s="820"/>
      <c r="N249" s="820"/>
      <c r="O249" s="820"/>
      <c r="P249" s="820"/>
      <c r="Q249" s="820"/>
      <c r="R249" s="820"/>
      <c r="S249" s="820"/>
      <c r="T249" s="820"/>
      <c r="U249" s="820"/>
      <c r="V249" s="820"/>
      <c r="W249" s="820"/>
      <c r="X249" s="820"/>
      <c r="Y249" s="820"/>
      <c r="Z249" s="820"/>
      <c r="AA249" s="820"/>
      <c r="AB249" s="820"/>
      <c r="AC249" s="820"/>
      <c r="AD249" s="820"/>
      <c r="AE249" s="820"/>
      <c r="AF249" s="820"/>
      <c r="AG249" s="820"/>
      <c r="AH249" s="820"/>
    </row>
    <row r="250" spans="1:41" ht="19.5" thickBot="1" x14ac:dyDescent="0.45">
      <c r="A250" s="449" t="s">
        <v>406</v>
      </c>
      <c r="B250" s="449"/>
      <c r="C250" s="449"/>
      <c r="D250" s="449"/>
      <c r="E250" s="449"/>
      <c r="F250" s="449"/>
      <c r="G250" s="449"/>
      <c r="H250" s="449"/>
      <c r="I250" s="449"/>
      <c r="J250" s="449"/>
      <c r="K250" s="449"/>
      <c r="L250" s="449"/>
      <c r="M250" s="449"/>
      <c r="N250" s="449"/>
      <c r="O250" s="449"/>
      <c r="P250" s="449"/>
      <c r="Q250" s="449"/>
      <c r="R250" s="449"/>
      <c r="S250" s="449"/>
      <c r="T250" s="449"/>
      <c r="U250" s="449"/>
      <c r="V250" s="449"/>
      <c r="W250" s="449"/>
      <c r="X250" s="449"/>
      <c r="Y250" s="449"/>
      <c r="Z250" s="449"/>
      <c r="AA250" s="449"/>
      <c r="AB250" s="449"/>
      <c r="AC250" s="449"/>
      <c r="AD250" s="449"/>
      <c r="AE250" s="449"/>
      <c r="AF250" s="449"/>
      <c r="AG250" s="449"/>
      <c r="AH250" s="449"/>
    </row>
    <row r="251" spans="1:41" ht="19.5" thickTop="1" x14ac:dyDescent="0.4">
      <c r="B251" s="449" t="s">
        <v>734</v>
      </c>
      <c r="C251" s="449"/>
      <c r="D251" s="449"/>
      <c r="E251" s="449"/>
      <c r="F251" s="449"/>
      <c r="G251" s="449"/>
      <c r="H251" s="449"/>
      <c r="I251" s="449"/>
      <c r="J251" s="449"/>
      <c r="K251" s="449"/>
      <c r="L251" s="449"/>
      <c r="M251" s="449"/>
      <c r="N251" s="449"/>
      <c r="O251" s="449"/>
      <c r="P251" s="449"/>
      <c r="Q251" s="449"/>
      <c r="R251" s="449"/>
      <c r="S251" s="449"/>
      <c r="T251" s="449"/>
      <c r="U251" s="449"/>
      <c r="V251" s="449"/>
      <c r="W251" s="449"/>
      <c r="X251" s="449"/>
      <c r="Y251" s="449"/>
      <c r="Z251" s="449"/>
      <c r="AA251" s="449"/>
      <c r="AB251" s="449"/>
      <c r="AC251" s="449"/>
      <c r="AD251" s="449"/>
      <c r="AE251" s="449"/>
      <c r="AF251" s="449"/>
      <c r="AG251" s="449"/>
      <c r="AH251" s="449"/>
      <c r="AJ251" s="446"/>
      <c r="AK251" s="447"/>
      <c r="AL251" s="447"/>
      <c r="AM251" s="447"/>
      <c r="AN251" s="448"/>
    </row>
    <row r="252" spans="1:41" ht="19.5" thickBot="1" x14ac:dyDescent="0.45">
      <c r="B252" s="439" t="s">
        <v>735</v>
      </c>
      <c r="C252" s="439"/>
      <c r="D252" s="439"/>
      <c r="E252" s="439"/>
      <c r="F252" s="439"/>
      <c r="G252" s="439"/>
      <c r="H252" s="439"/>
      <c r="I252" s="439"/>
      <c r="J252" s="439"/>
      <c r="K252" s="439"/>
      <c r="L252" s="439"/>
      <c r="M252" s="439"/>
      <c r="N252" s="439"/>
      <c r="O252" s="439"/>
      <c r="P252" s="439"/>
      <c r="Q252" s="439"/>
      <c r="R252" s="439"/>
      <c r="S252" s="439"/>
      <c r="T252" s="439"/>
      <c r="U252" s="439"/>
      <c r="V252" s="439"/>
      <c r="W252" s="439"/>
      <c r="X252" s="439"/>
      <c r="Y252" s="439"/>
      <c r="Z252" s="439"/>
      <c r="AA252" s="439"/>
      <c r="AB252" s="439"/>
      <c r="AC252" s="439"/>
      <c r="AD252" s="439"/>
      <c r="AE252" s="439"/>
      <c r="AF252" s="439"/>
      <c r="AG252" s="439"/>
      <c r="AH252" s="439"/>
      <c r="AJ252" s="436"/>
      <c r="AK252" s="437"/>
      <c r="AL252" s="437"/>
      <c r="AM252" s="437"/>
      <c r="AN252" s="438"/>
    </row>
    <row r="253" spans="1:41" ht="19.5" thickTop="1" x14ac:dyDescent="0.4">
      <c r="B253" s="439"/>
      <c r="C253" s="439"/>
      <c r="D253" s="439"/>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c r="AA253" s="439"/>
      <c r="AB253" s="439"/>
      <c r="AC253" s="439"/>
      <c r="AD253" s="439"/>
      <c r="AE253" s="439"/>
      <c r="AF253" s="439"/>
      <c r="AG253" s="439"/>
      <c r="AH253" s="439"/>
    </row>
    <row r="254" spans="1:41" x14ac:dyDescent="0.4">
      <c r="B254" s="682" t="s">
        <v>53</v>
      </c>
      <c r="C254" s="682"/>
      <c r="D254" s="682"/>
      <c r="E254" s="682"/>
      <c r="F254" s="682"/>
      <c r="G254" s="682"/>
      <c r="H254" s="682"/>
      <c r="I254" s="682"/>
      <c r="J254" s="682"/>
      <c r="K254" s="682"/>
      <c r="L254" s="682"/>
      <c r="M254" s="682"/>
      <c r="N254" s="682"/>
      <c r="O254" s="682"/>
      <c r="P254" s="682"/>
      <c r="Q254" s="682"/>
      <c r="R254" s="682"/>
      <c r="S254" s="682"/>
      <c r="T254" s="682"/>
      <c r="U254" s="682"/>
      <c r="V254" s="682"/>
      <c r="W254" s="682"/>
      <c r="X254" s="682"/>
      <c r="Y254" s="682"/>
      <c r="Z254" s="682"/>
      <c r="AA254" s="682"/>
      <c r="AB254" s="682"/>
      <c r="AC254" s="682"/>
      <c r="AD254" s="682"/>
      <c r="AE254" s="682"/>
      <c r="AF254" s="682"/>
      <c r="AG254" s="682"/>
      <c r="AH254" s="682"/>
    </row>
    <row r="255" spans="1:41" ht="19.5" thickBot="1" x14ac:dyDescent="0.45">
      <c r="B255" s="434" t="s">
        <v>54</v>
      </c>
      <c r="C255" s="462"/>
      <c r="D255" s="462"/>
      <c r="E255" s="435"/>
      <c r="F255" s="434" t="s">
        <v>275</v>
      </c>
      <c r="G255" s="765"/>
      <c r="H255" s="462"/>
      <c r="I255" s="462"/>
      <c r="J255" s="462"/>
      <c r="K255" s="765"/>
      <c r="L255" s="765"/>
      <c r="M255" s="462"/>
      <c r="N255" s="462"/>
      <c r="O255" s="765"/>
      <c r="P255" s="462"/>
      <c r="Q255" s="462"/>
      <c r="R255" s="462"/>
      <c r="S255" s="462"/>
      <c r="T255" s="462"/>
      <c r="U255" s="765"/>
      <c r="V255" s="462"/>
      <c r="W255" s="462"/>
      <c r="X255" s="462"/>
      <c r="Y255" s="462"/>
      <c r="Z255" s="462"/>
      <c r="AA255" s="765"/>
      <c r="AB255" s="462"/>
      <c r="AC255" s="462"/>
      <c r="AD255" s="462"/>
      <c r="AE255" s="462"/>
      <c r="AF255" s="462"/>
      <c r="AG255" s="462"/>
      <c r="AH255" s="462"/>
      <c r="AI255" s="462"/>
      <c r="AJ255" s="462"/>
      <c r="AK255" s="462"/>
      <c r="AL255" s="462"/>
      <c r="AM255" s="462"/>
      <c r="AN255" s="435"/>
    </row>
    <row r="256" spans="1:41" ht="20.25" thickTop="1" thickBot="1" x14ac:dyDescent="0.45">
      <c r="B256" s="434" t="s">
        <v>55</v>
      </c>
      <c r="C256" s="462"/>
      <c r="D256" s="462"/>
      <c r="E256" s="462"/>
      <c r="F256" s="230"/>
      <c r="G256" s="231" t="s">
        <v>292</v>
      </c>
      <c r="H256" s="795" t="s">
        <v>276</v>
      </c>
      <c r="I256" s="796"/>
      <c r="J256" s="797"/>
      <c r="K256" s="502"/>
      <c r="L256" s="836"/>
      <c r="M256" s="795" t="s">
        <v>277</v>
      </c>
      <c r="N256" s="797"/>
      <c r="O256" s="231" t="s">
        <v>292</v>
      </c>
      <c r="P256" s="711" t="s">
        <v>278</v>
      </c>
      <c r="Q256" s="712"/>
      <c r="R256" s="712"/>
      <c r="S256" s="712"/>
      <c r="T256" s="713"/>
      <c r="U256" s="232" t="s">
        <v>292</v>
      </c>
      <c r="V256" s="711" t="s">
        <v>279</v>
      </c>
      <c r="W256" s="712"/>
      <c r="X256" s="712"/>
      <c r="Y256" s="712"/>
      <c r="Z256" s="713"/>
      <c r="AA256" s="232" t="s">
        <v>292</v>
      </c>
      <c r="AB256" s="711" t="s">
        <v>345</v>
      </c>
      <c r="AC256" s="712"/>
      <c r="AD256" s="712"/>
      <c r="AE256" s="712"/>
      <c r="AF256" s="712"/>
      <c r="AG256" s="712"/>
      <c r="AH256" s="712"/>
      <c r="AI256" s="712"/>
      <c r="AJ256" s="712"/>
      <c r="AK256" s="712"/>
      <c r="AL256" s="712"/>
      <c r="AM256" s="712"/>
      <c r="AN256" s="714"/>
    </row>
    <row r="257" spans="1:40" ht="20.25" thickTop="1" thickBot="1" x14ac:dyDescent="0.45">
      <c r="B257" s="764" t="s">
        <v>154</v>
      </c>
      <c r="C257" s="765"/>
      <c r="D257" s="765"/>
      <c r="E257" s="766"/>
      <c r="F257" s="230"/>
      <c r="G257" s="233" t="s">
        <v>292</v>
      </c>
      <c r="H257" s="666" t="s">
        <v>341</v>
      </c>
      <c r="I257" s="445"/>
      <c r="J257" s="445"/>
      <c r="K257" s="445"/>
      <c r="L257" s="445"/>
      <c r="M257" s="445"/>
      <c r="N257" s="283" t="s">
        <v>342</v>
      </c>
      <c r="O257" s="234" t="s">
        <v>292</v>
      </c>
      <c r="P257" s="711" t="s">
        <v>280</v>
      </c>
      <c r="Q257" s="712"/>
      <c r="R257" s="713"/>
      <c r="S257" s="235" t="s">
        <v>292</v>
      </c>
      <c r="T257" s="798" t="s">
        <v>281</v>
      </c>
      <c r="U257" s="799"/>
      <c r="V257" s="800"/>
      <c r="W257" s="235" t="s">
        <v>292</v>
      </c>
      <c r="X257" s="786" t="s">
        <v>344</v>
      </c>
      <c r="Y257" s="787"/>
      <c r="Z257" s="787"/>
      <c r="AA257" s="787"/>
      <c r="AB257" s="283" t="s">
        <v>343</v>
      </c>
      <c r="AC257" s="235" t="s">
        <v>292</v>
      </c>
      <c r="AD257" s="711" t="s">
        <v>282</v>
      </c>
      <c r="AE257" s="712"/>
      <c r="AF257" s="712"/>
      <c r="AG257" s="712"/>
      <c r="AH257" s="712"/>
      <c r="AI257" s="712"/>
      <c r="AJ257" s="712"/>
      <c r="AK257" s="712"/>
      <c r="AL257" s="712"/>
      <c r="AM257" s="712"/>
      <c r="AN257" s="714"/>
    </row>
    <row r="258" spans="1:40" ht="20.25" thickTop="1" thickBot="1" x14ac:dyDescent="0.45">
      <c r="B258" s="546"/>
      <c r="C258" s="547"/>
      <c r="D258" s="547"/>
      <c r="E258" s="548"/>
      <c r="F258" s="236"/>
      <c r="G258" s="237" t="s">
        <v>292</v>
      </c>
      <c r="H258" s="768" t="s">
        <v>283</v>
      </c>
      <c r="I258" s="746"/>
      <c r="J258" s="770"/>
      <c r="K258" s="235" t="s">
        <v>292</v>
      </c>
      <c r="L258" s="776" t="s">
        <v>284</v>
      </c>
      <c r="M258" s="445"/>
      <c r="N258" s="777"/>
      <c r="O258" s="778"/>
      <c r="P258" s="235" t="s">
        <v>292</v>
      </c>
      <c r="Q258" s="776" t="s">
        <v>285</v>
      </c>
      <c r="R258" s="445"/>
      <c r="S258" s="777"/>
      <c r="T258" s="778"/>
      <c r="U258" s="235" t="s">
        <v>292</v>
      </c>
      <c r="V258" s="666" t="s">
        <v>286</v>
      </c>
      <c r="W258" s="777"/>
      <c r="X258" s="777"/>
      <c r="Y258" s="778"/>
      <c r="Z258" s="235" t="s">
        <v>292</v>
      </c>
      <c r="AA258" s="666" t="s">
        <v>229</v>
      </c>
      <c r="AB258" s="746"/>
      <c r="AC258" s="746"/>
      <c r="AD258" s="282" t="s">
        <v>347</v>
      </c>
      <c r="AE258" s="502"/>
      <c r="AF258" s="503"/>
      <c r="AG258" s="503"/>
      <c r="AH258" s="503"/>
      <c r="AI258" s="503"/>
      <c r="AJ258" s="503"/>
      <c r="AK258" s="503"/>
      <c r="AL258" s="503"/>
      <c r="AM258" s="836"/>
      <c r="AN258" s="238" t="s">
        <v>346</v>
      </c>
    </row>
    <row r="259" spans="1:40" ht="20.25" thickTop="1" thickBot="1" x14ac:dyDescent="0.45">
      <c r="B259" s="434" t="s">
        <v>56</v>
      </c>
      <c r="C259" s="462"/>
      <c r="D259" s="462"/>
      <c r="E259" s="435"/>
      <c r="F259" s="239"/>
      <c r="G259" s="234" t="s">
        <v>292</v>
      </c>
      <c r="H259" s="768" t="s">
        <v>287</v>
      </c>
      <c r="I259" s="746"/>
      <c r="J259" s="746"/>
      <c r="K259" s="746"/>
      <c r="L259" s="770"/>
      <c r="M259" s="235" t="s">
        <v>292</v>
      </c>
      <c r="N259" s="768" t="s">
        <v>288</v>
      </c>
      <c r="O259" s="746"/>
      <c r="P259" s="746"/>
      <c r="Q259" s="770"/>
      <c r="R259" s="235" t="s">
        <v>292</v>
      </c>
      <c r="S259" s="768" t="s">
        <v>289</v>
      </c>
      <c r="T259" s="746"/>
      <c r="U259" s="770"/>
      <c r="V259" s="235" t="s">
        <v>292</v>
      </c>
      <c r="W259" s="768" t="s">
        <v>290</v>
      </c>
      <c r="X259" s="746"/>
      <c r="Y259" s="746"/>
      <c r="Z259" s="770"/>
      <c r="AA259" s="235" t="s">
        <v>292</v>
      </c>
      <c r="AB259" s="768" t="s">
        <v>291</v>
      </c>
      <c r="AC259" s="746"/>
      <c r="AD259" s="746"/>
      <c r="AE259" s="746"/>
      <c r="AF259" s="746"/>
      <c r="AG259" s="746"/>
      <c r="AH259" s="746"/>
      <c r="AI259" s="746"/>
      <c r="AJ259" s="746"/>
      <c r="AK259" s="746"/>
      <c r="AL259" s="746"/>
      <c r="AM259" s="746"/>
      <c r="AN259" s="769"/>
    </row>
    <row r="260" spans="1:40" s="240" customFormat="1" ht="20.25" thickTop="1" thickBot="1" x14ac:dyDescent="0.45">
      <c r="B260" s="241"/>
      <c r="C260" s="241"/>
      <c r="D260" s="241"/>
      <c r="E260" s="241"/>
      <c r="F260" s="281"/>
      <c r="G260" s="242"/>
      <c r="H260" s="281"/>
      <c r="I260" s="281"/>
      <c r="J260" s="281"/>
      <c r="K260" s="281"/>
      <c r="L260" s="281"/>
      <c r="M260" s="242"/>
      <c r="N260" s="281"/>
      <c r="O260" s="281"/>
      <c r="P260" s="281"/>
      <c r="Q260" s="281"/>
      <c r="R260" s="242"/>
      <c r="S260" s="281"/>
      <c r="T260" s="281"/>
      <c r="U260" s="281"/>
      <c r="V260" s="242"/>
      <c r="W260" s="281"/>
      <c r="X260" s="281"/>
      <c r="Y260" s="281"/>
      <c r="Z260" s="281"/>
      <c r="AA260" s="242"/>
      <c r="AB260" s="281"/>
      <c r="AC260" s="281"/>
      <c r="AD260" s="281"/>
      <c r="AE260" s="281"/>
      <c r="AF260" s="281"/>
      <c r="AG260" s="281"/>
      <c r="AH260" s="281"/>
      <c r="AI260" s="281"/>
      <c r="AJ260" s="281"/>
      <c r="AK260" s="281"/>
      <c r="AL260" s="281"/>
      <c r="AM260" s="281"/>
      <c r="AN260" s="281"/>
    </row>
    <row r="261" spans="1:40" ht="20.25" thickTop="1" thickBot="1" x14ac:dyDescent="0.45">
      <c r="B261" s="113" t="s">
        <v>736</v>
      </c>
      <c r="AJ261" s="406"/>
      <c r="AK261" s="407"/>
      <c r="AL261" s="407"/>
      <c r="AM261" s="407"/>
      <c r="AN261" s="408"/>
    </row>
    <row r="262" spans="1:40" ht="19.5" thickTop="1" x14ac:dyDescent="0.4">
      <c r="B262" s="30" t="s">
        <v>526</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row>
    <row r="263" spans="1:40" ht="19.5" thickBot="1" x14ac:dyDescent="0.45">
      <c r="B263" s="394" t="s">
        <v>527</v>
      </c>
      <c r="C263" s="394"/>
      <c r="D263" s="394"/>
      <c r="E263" s="394"/>
      <c r="F263" s="394"/>
      <c r="G263" s="394"/>
      <c r="H263" s="394"/>
      <c r="I263" s="394"/>
      <c r="J263" s="394"/>
      <c r="K263" s="394"/>
      <c r="L263" s="394"/>
      <c r="M263" s="461" t="s">
        <v>528</v>
      </c>
      <c r="N263" s="461"/>
      <c r="O263" s="461"/>
      <c r="P263" s="461"/>
      <c r="Q263" s="461"/>
      <c r="R263" s="461"/>
      <c r="S263" s="461"/>
      <c r="T263" s="461"/>
      <c r="U263" s="461"/>
      <c r="V263" s="461"/>
      <c r="W263" s="461"/>
      <c r="X263" s="461"/>
      <c r="Y263" s="461" t="s">
        <v>529</v>
      </c>
      <c r="Z263" s="461"/>
      <c r="AA263" s="461"/>
      <c r="AB263" s="461"/>
      <c r="AC263" s="461"/>
      <c r="AD263" s="461" t="s">
        <v>530</v>
      </c>
      <c r="AE263" s="461"/>
      <c r="AF263" s="461"/>
      <c r="AG263" s="461"/>
      <c r="AH263" s="461"/>
      <c r="AI263" s="461"/>
      <c r="AJ263" s="461"/>
      <c r="AK263" s="461"/>
      <c r="AL263" s="461"/>
      <c r="AM263" s="461"/>
      <c r="AN263" s="461"/>
    </row>
    <row r="264" spans="1:40" ht="19.5" thickTop="1" x14ac:dyDescent="0.4">
      <c r="B264" s="661" t="s">
        <v>531</v>
      </c>
      <c r="C264" s="661"/>
      <c r="D264" s="661"/>
      <c r="E264" s="661"/>
      <c r="F264" s="661"/>
      <c r="G264" s="661"/>
      <c r="H264" s="661"/>
      <c r="I264" s="661"/>
      <c r="J264" s="661"/>
      <c r="K264" s="661"/>
      <c r="L264" s="662"/>
      <c r="M264" s="663" t="s">
        <v>813</v>
      </c>
      <c r="N264" s="664"/>
      <c r="O264" s="664"/>
      <c r="P264" s="664"/>
      <c r="Q264" s="664"/>
      <c r="R264" s="664"/>
      <c r="S264" s="664"/>
      <c r="T264" s="664"/>
      <c r="U264" s="664"/>
      <c r="V264" s="664"/>
      <c r="W264" s="664"/>
      <c r="X264" s="664"/>
      <c r="Y264" s="665"/>
      <c r="Z264" s="665"/>
      <c r="AA264" s="665"/>
      <c r="AB264" s="665"/>
      <c r="AC264" s="665"/>
      <c r="AD264" s="767"/>
      <c r="AE264" s="767"/>
      <c r="AF264" s="767"/>
      <c r="AG264" s="767"/>
      <c r="AH264" s="767"/>
      <c r="AI264" s="767"/>
      <c r="AJ264" s="767"/>
      <c r="AK264" s="767"/>
      <c r="AL264" s="767"/>
      <c r="AM264" s="767"/>
      <c r="AN264" s="767"/>
    </row>
    <row r="265" spans="1:40" x14ac:dyDescent="0.4">
      <c r="B265" s="661" t="s">
        <v>532</v>
      </c>
      <c r="C265" s="661"/>
      <c r="D265" s="661"/>
      <c r="E265" s="661"/>
      <c r="F265" s="661"/>
      <c r="G265" s="661"/>
      <c r="H265" s="661"/>
      <c r="I265" s="661"/>
      <c r="J265" s="661"/>
      <c r="K265" s="661"/>
      <c r="L265" s="662"/>
      <c r="M265" s="757" t="s">
        <v>708</v>
      </c>
      <c r="N265" s="757"/>
      <c r="O265" s="757"/>
      <c r="P265" s="757"/>
      <c r="Q265" s="757"/>
      <c r="R265" s="757"/>
      <c r="S265" s="757"/>
      <c r="T265" s="757"/>
      <c r="U265" s="757"/>
      <c r="V265" s="757"/>
      <c r="W265" s="757"/>
      <c r="X265" s="757"/>
      <c r="Y265" s="758"/>
      <c r="Z265" s="758"/>
      <c r="AA265" s="758"/>
      <c r="AB265" s="758"/>
      <c r="AC265" s="758"/>
      <c r="AD265" s="698"/>
      <c r="AE265" s="698"/>
      <c r="AF265" s="698"/>
      <c r="AG265" s="698"/>
      <c r="AH265" s="698"/>
      <c r="AI265" s="698"/>
      <c r="AJ265" s="698"/>
      <c r="AK265" s="698"/>
      <c r="AL265" s="698"/>
      <c r="AM265" s="698"/>
      <c r="AN265" s="698"/>
    </row>
    <row r="266" spans="1:40" ht="19.5" thickBot="1" x14ac:dyDescent="0.45">
      <c r="B266" s="661" t="s">
        <v>533</v>
      </c>
      <c r="C266" s="661"/>
      <c r="D266" s="661"/>
      <c r="E266" s="661"/>
      <c r="F266" s="661"/>
      <c r="G266" s="661"/>
      <c r="H266" s="661"/>
      <c r="I266" s="661"/>
      <c r="J266" s="661"/>
      <c r="K266" s="661"/>
      <c r="L266" s="662"/>
      <c r="M266" s="733" t="s">
        <v>708</v>
      </c>
      <c r="N266" s="733"/>
      <c r="O266" s="733"/>
      <c r="P266" s="733"/>
      <c r="Q266" s="733"/>
      <c r="R266" s="733"/>
      <c r="S266" s="733"/>
      <c r="T266" s="733"/>
      <c r="U266" s="733"/>
      <c r="V266" s="733"/>
      <c r="W266" s="733"/>
      <c r="X266" s="733"/>
      <c r="Y266" s="734"/>
      <c r="Z266" s="734"/>
      <c r="AA266" s="734"/>
      <c r="AB266" s="734"/>
      <c r="AC266" s="734"/>
      <c r="AD266" s="735"/>
      <c r="AE266" s="735"/>
      <c r="AF266" s="735"/>
      <c r="AG266" s="735"/>
      <c r="AH266" s="735"/>
      <c r="AI266" s="735"/>
      <c r="AJ266" s="735"/>
      <c r="AK266" s="735"/>
      <c r="AL266" s="735"/>
      <c r="AM266" s="735"/>
      <c r="AN266" s="735"/>
    </row>
    <row r="267" spans="1:40" ht="19.5" thickTop="1" x14ac:dyDescent="0.4"/>
    <row r="268" spans="1:40" x14ac:dyDescent="0.4">
      <c r="A268" s="449" t="s">
        <v>407</v>
      </c>
      <c r="B268" s="449"/>
      <c r="C268" s="449"/>
      <c r="D268" s="449"/>
      <c r="E268" s="449"/>
      <c r="F268" s="449"/>
      <c r="G268" s="449"/>
      <c r="H268" s="449"/>
      <c r="I268" s="449"/>
      <c r="J268" s="449"/>
      <c r="K268" s="449"/>
      <c r="L268" s="449"/>
      <c r="M268" s="449"/>
      <c r="N268" s="449"/>
      <c r="O268" s="449"/>
      <c r="P268" s="449"/>
      <c r="Q268" s="449"/>
      <c r="R268" s="449"/>
      <c r="S268" s="449"/>
      <c r="T268" s="449"/>
      <c r="U268" s="449"/>
      <c r="V268" s="449"/>
      <c r="W268" s="449"/>
      <c r="X268" s="449"/>
      <c r="Y268" s="449"/>
      <c r="Z268" s="449"/>
      <c r="AA268" s="449"/>
      <c r="AB268" s="449"/>
      <c r="AC268" s="449"/>
      <c r="AD268" s="449"/>
      <c r="AE268" s="449"/>
      <c r="AF268" s="449"/>
      <c r="AG268" s="449"/>
      <c r="AH268" s="449"/>
    </row>
    <row r="269" spans="1:40" ht="19.5" thickBot="1" x14ac:dyDescent="0.45">
      <c r="B269" s="445" t="s">
        <v>737</v>
      </c>
      <c r="C269" s="44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c r="AA269" s="445"/>
      <c r="AB269" s="445"/>
      <c r="AC269" s="445"/>
      <c r="AD269" s="445"/>
      <c r="AE269" s="445"/>
      <c r="AF269" s="445"/>
      <c r="AG269" s="445"/>
      <c r="AH269" s="445"/>
      <c r="AJ269" s="729"/>
      <c r="AK269" s="730"/>
      <c r="AL269" s="730"/>
      <c r="AM269" s="730"/>
      <c r="AN269" s="731"/>
    </row>
    <row r="270" spans="1:40" ht="19.5" thickTop="1" x14ac:dyDescent="0.4">
      <c r="B270" s="445" t="s">
        <v>738</v>
      </c>
      <c r="C270" s="445"/>
      <c r="D270" s="445"/>
      <c r="E270" s="445"/>
      <c r="F270" s="445"/>
      <c r="G270" s="445"/>
      <c r="H270" s="445"/>
      <c r="I270" s="445"/>
      <c r="J270" s="445"/>
      <c r="K270" s="445"/>
      <c r="L270" s="445"/>
      <c r="M270" s="445"/>
      <c r="N270" s="445"/>
      <c r="O270" s="445"/>
      <c r="P270" s="445"/>
      <c r="Q270" s="445"/>
      <c r="R270" s="445"/>
      <c r="S270" s="445"/>
      <c r="T270" s="445"/>
      <c r="U270" s="445"/>
      <c r="V270" s="445"/>
      <c r="W270" s="445"/>
      <c r="X270" s="445"/>
      <c r="Y270" s="445"/>
      <c r="Z270" s="445"/>
      <c r="AA270" s="445"/>
      <c r="AB270" s="445"/>
      <c r="AC270" s="445"/>
      <c r="AD270" s="445"/>
      <c r="AE270" s="445"/>
      <c r="AF270" s="445"/>
      <c r="AG270" s="32"/>
      <c r="AH270" s="32"/>
      <c r="AJ270" s="567"/>
      <c r="AK270" s="568"/>
      <c r="AL270" s="568"/>
      <c r="AM270" s="568"/>
      <c r="AN270" s="569"/>
    </row>
    <row r="271" spans="1:40" x14ac:dyDescent="0.4">
      <c r="B271" s="445" t="s">
        <v>850</v>
      </c>
      <c r="C271" s="445"/>
      <c r="D271" s="445"/>
      <c r="E271" s="445"/>
      <c r="F271" s="445"/>
      <c r="G271" s="445"/>
      <c r="H271" s="445"/>
      <c r="I271" s="445"/>
      <c r="J271" s="445"/>
      <c r="K271" s="445"/>
      <c r="L271" s="445"/>
      <c r="M271" s="445"/>
      <c r="N271" s="445"/>
      <c r="O271" s="445"/>
      <c r="P271" s="445"/>
      <c r="Q271" s="445"/>
      <c r="R271" s="445"/>
      <c r="S271" s="445"/>
      <c r="T271" s="445"/>
      <c r="U271" s="445"/>
      <c r="V271" s="445"/>
      <c r="W271" s="445"/>
      <c r="X271" s="445"/>
      <c r="Y271" s="445"/>
      <c r="Z271" s="445"/>
      <c r="AA271" s="445"/>
      <c r="AB271" s="445"/>
      <c r="AC271" s="445"/>
      <c r="AD271" s="445"/>
      <c r="AE271" s="445"/>
      <c r="AF271" s="445"/>
      <c r="AG271" s="32"/>
      <c r="AH271" s="32"/>
      <c r="AJ271" s="425"/>
      <c r="AK271" s="426"/>
      <c r="AL271" s="426"/>
      <c r="AM271" s="426"/>
      <c r="AN271" s="427"/>
    </row>
    <row r="272" spans="1:40" x14ac:dyDescent="0.4">
      <c r="B272" s="445" t="s">
        <v>739</v>
      </c>
      <c r="C272" s="44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c r="AA272" s="445"/>
      <c r="AB272" s="445"/>
      <c r="AC272" s="28"/>
      <c r="AD272" s="28"/>
      <c r="AE272" s="28"/>
      <c r="AF272" s="28"/>
      <c r="AG272" s="32"/>
      <c r="AH272" s="32"/>
      <c r="AJ272" s="425"/>
      <c r="AK272" s="426"/>
      <c r="AL272" s="426"/>
      <c r="AM272" s="426"/>
      <c r="AN272" s="427"/>
    </row>
    <row r="273" spans="2:41" x14ac:dyDescent="0.4">
      <c r="B273" s="445" t="s">
        <v>740</v>
      </c>
      <c r="C273" s="445"/>
      <c r="D273" s="445"/>
      <c r="E273" s="445"/>
      <c r="F273" s="445"/>
      <c r="G273" s="445"/>
      <c r="H273" s="445"/>
      <c r="I273" s="445"/>
      <c r="J273" s="445"/>
      <c r="K273" s="445"/>
      <c r="L273" s="445"/>
      <c r="M273" s="445"/>
      <c r="N273" s="445"/>
      <c r="O273" s="445"/>
      <c r="P273" s="445"/>
      <c r="Q273" s="445"/>
      <c r="R273" s="445"/>
      <c r="S273" s="445"/>
      <c r="T273" s="445"/>
      <c r="U273" s="445"/>
      <c r="V273" s="445"/>
      <c r="W273" s="445"/>
      <c r="X273" s="445"/>
      <c r="Y273" s="445"/>
      <c r="Z273" s="445"/>
      <c r="AA273" s="445"/>
      <c r="AB273" s="445"/>
      <c r="AC273" s="445"/>
      <c r="AD273" s="445"/>
      <c r="AE273" s="445"/>
      <c r="AF273" s="445"/>
      <c r="AG273" s="32"/>
      <c r="AH273" s="32"/>
      <c r="AJ273" s="465"/>
      <c r="AK273" s="466"/>
      <c r="AL273" s="466"/>
      <c r="AM273" s="466"/>
      <c r="AN273" s="467"/>
    </row>
    <row r="274" spans="2:41" ht="19.5" thickBot="1" x14ac:dyDescent="0.45">
      <c r="B274" s="445" t="s">
        <v>937</v>
      </c>
      <c r="C274" s="445"/>
      <c r="D274" s="445"/>
      <c r="E274" s="445"/>
      <c r="F274" s="445"/>
      <c r="G274" s="445"/>
      <c r="H274" s="445"/>
      <c r="I274" s="445"/>
      <c r="J274" s="445"/>
      <c r="K274" s="445"/>
      <c r="L274" s="445"/>
      <c r="M274" s="445"/>
      <c r="N274" s="445"/>
      <c r="O274" s="445"/>
      <c r="P274" s="445"/>
      <c r="Q274" s="445"/>
      <c r="R274" s="445"/>
      <c r="S274" s="445"/>
      <c r="T274" s="445"/>
      <c r="U274" s="445"/>
      <c r="V274" s="445"/>
      <c r="W274" s="445"/>
      <c r="X274" s="445"/>
      <c r="Y274" s="445"/>
      <c r="Z274" s="445"/>
      <c r="AA274" s="445"/>
      <c r="AB274" s="445"/>
      <c r="AC274" s="445"/>
      <c r="AD274" s="445"/>
      <c r="AE274" s="445"/>
      <c r="AF274" s="445"/>
      <c r="AG274" s="32"/>
      <c r="AH274" s="32"/>
      <c r="AJ274" s="436"/>
      <c r="AK274" s="437"/>
      <c r="AL274" s="437"/>
      <c r="AM274" s="437"/>
      <c r="AN274" s="438"/>
    </row>
    <row r="275" spans="2:41" ht="14.25" customHeight="1" thickTop="1" thickBot="1" x14ac:dyDescent="0.45">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2"/>
      <c r="AH275" s="32"/>
    </row>
    <row r="276" spans="2:41" ht="19.5" thickTop="1" x14ac:dyDescent="0.4">
      <c r="B276" s="440" t="s">
        <v>741</v>
      </c>
      <c r="C276" s="440"/>
      <c r="D276" s="440"/>
      <c r="E276" s="440"/>
      <c r="F276" s="440"/>
      <c r="G276" s="440"/>
      <c r="H276" s="440"/>
      <c r="I276" s="440"/>
      <c r="J276" s="440"/>
      <c r="K276" s="440"/>
      <c r="L276" s="440"/>
      <c r="M276" s="440"/>
      <c r="N276" s="440"/>
      <c r="O276" s="440"/>
      <c r="P276" s="440"/>
      <c r="Q276" s="440"/>
      <c r="R276" s="440"/>
      <c r="S276" s="440"/>
      <c r="T276" s="440"/>
      <c r="U276" s="440"/>
      <c r="V276" s="440"/>
      <c r="W276" s="440"/>
      <c r="X276" s="440"/>
      <c r="Y276" s="440"/>
      <c r="Z276" s="440"/>
      <c r="AA276" s="440"/>
      <c r="AB276" s="440"/>
      <c r="AC276" s="440"/>
      <c r="AD276" s="440"/>
      <c r="AE276" s="440"/>
      <c r="AF276" s="440"/>
      <c r="AG276" s="440"/>
      <c r="AH276" s="440"/>
      <c r="AI276" s="32"/>
      <c r="AJ276" s="644"/>
      <c r="AK276" s="645"/>
      <c r="AL276" s="645"/>
      <c r="AM276" s="645"/>
      <c r="AN276" s="646"/>
      <c r="AO276" s="288"/>
    </row>
    <row r="277" spans="2:41" x14ac:dyDescent="0.4">
      <c r="B277" s="440" t="s">
        <v>534</v>
      </c>
      <c r="C277" s="440"/>
      <c r="D277" s="440"/>
      <c r="E277" s="440"/>
      <c r="F277" s="440"/>
      <c r="G277" s="440"/>
      <c r="H277" s="440"/>
      <c r="I277" s="440"/>
      <c r="J277" s="440"/>
      <c r="K277" s="440"/>
      <c r="L277" s="440"/>
      <c r="M277" s="440"/>
      <c r="N277" s="440"/>
      <c r="O277" s="440"/>
      <c r="P277" s="440"/>
      <c r="Q277" s="440"/>
      <c r="R277" s="440"/>
      <c r="S277" s="440"/>
      <c r="T277" s="440"/>
      <c r="U277" s="440"/>
      <c r="V277" s="440"/>
      <c r="W277" s="440"/>
      <c r="X277" s="440"/>
      <c r="Y277" s="440"/>
      <c r="Z277" s="440"/>
      <c r="AA277" s="440"/>
      <c r="AB277" s="440"/>
      <c r="AC277" s="440"/>
      <c r="AD277" s="440"/>
      <c r="AE277" s="440"/>
      <c r="AF277" s="440"/>
      <c r="AG277" s="440"/>
      <c r="AH277" s="440"/>
      <c r="AI277" s="32"/>
      <c r="AJ277" s="747"/>
      <c r="AK277" s="748"/>
      <c r="AL277" s="748"/>
      <c r="AM277" s="748"/>
      <c r="AN277" s="749"/>
      <c r="AO277" s="219"/>
    </row>
    <row r="278" spans="2:41" x14ac:dyDescent="0.4">
      <c r="B278" s="440" t="s">
        <v>57</v>
      </c>
      <c r="C278" s="440"/>
      <c r="D278" s="440"/>
      <c r="E278" s="440"/>
      <c r="F278" s="440"/>
      <c r="G278" s="440"/>
      <c r="H278" s="440"/>
      <c r="I278" s="440"/>
      <c r="J278" s="440"/>
      <c r="K278" s="440"/>
      <c r="L278" s="440"/>
      <c r="M278" s="440"/>
      <c r="N278" s="440"/>
      <c r="O278" s="440"/>
      <c r="P278" s="440"/>
      <c r="Q278" s="440"/>
      <c r="R278" s="440"/>
      <c r="S278" s="440"/>
      <c r="T278" s="440"/>
      <c r="U278" s="440"/>
      <c r="V278" s="440"/>
      <c r="W278" s="440"/>
      <c r="X278" s="440"/>
      <c r="Y278" s="440"/>
      <c r="Z278" s="440"/>
      <c r="AA278" s="440"/>
      <c r="AB278" s="440"/>
      <c r="AC278" s="440"/>
      <c r="AD278" s="440"/>
      <c r="AE278" s="440"/>
      <c r="AF278" s="440"/>
      <c r="AG278" s="440"/>
      <c r="AH278" s="440"/>
      <c r="AI278" s="32"/>
      <c r="AJ278" s="526"/>
      <c r="AK278" s="527"/>
      <c r="AL278" s="527"/>
      <c r="AM278" s="527"/>
      <c r="AN278" s="528"/>
      <c r="AO278" s="219"/>
    </row>
    <row r="279" spans="2:41" ht="19.5" thickBot="1" x14ac:dyDescent="0.45">
      <c r="B279" s="32" t="s">
        <v>742</v>
      </c>
      <c r="C279" s="32"/>
      <c r="D279" s="32"/>
      <c r="E279" s="32"/>
      <c r="F279" s="32"/>
      <c r="G279" s="32"/>
      <c r="H279" s="32"/>
      <c r="I279" s="32"/>
      <c r="J279" s="32"/>
      <c r="K279" s="32"/>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36"/>
      <c r="AJ279" s="526"/>
      <c r="AK279" s="527"/>
      <c r="AL279" s="527"/>
      <c r="AM279" s="527"/>
      <c r="AN279" s="528"/>
      <c r="AO279" s="219"/>
    </row>
    <row r="280" spans="2:41" ht="39" customHeight="1" thickTop="1" thickBot="1" x14ac:dyDescent="0.45">
      <c r="B280" s="439" t="s">
        <v>663</v>
      </c>
      <c r="C280" s="659"/>
      <c r="D280" s="659"/>
      <c r="E280" s="659"/>
      <c r="F280" s="659"/>
      <c r="G280" s="659"/>
      <c r="H280" s="659"/>
      <c r="I280" s="659"/>
      <c r="J280" s="659"/>
      <c r="K280" s="837"/>
      <c r="L280" s="708"/>
      <c r="M280" s="709"/>
      <c r="N280" s="709"/>
      <c r="O280" s="709"/>
      <c r="P280" s="709"/>
      <c r="Q280" s="709"/>
      <c r="R280" s="709"/>
      <c r="S280" s="709"/>
      <c r="T280" s="709"/>
      <c r="U280" s="709"/>
      <c r="V280" s="709"/>
      <c r="W280" s="709"/>
      <c r="X280" s="709"/>
      <c r="Y280" s="709"/>
      <c r="Z280" s="709"/>
      <c r="AA280" s="709"/>
      <c r="AB280" s="709"/>
      <c r="AC280" s="709"/>
      <c r="AD280" s="709"/>
      <c r="AE280" s="709"/>
      <c r="AF280" s="709"/>
      <c r="AG280" s="709"/>
      <c r="AH280" s="709"/>
      <c r="AI280" s="709"/>
      <c r="AJ280" s="709"/>
      <c r="AK280" s="709"/>
      <c r="AL280" s="709"/>
      <c r="AM280" s="709"/>
      <c r="AN280" s="710"/>
      <c r="AO280" s="219"/>
    </row>
    <row r="281" spans="2:41" ht="23.25" customHeight="1" thickTop="1" thickBot="1" x14ac:dyDescent="0.45">
      <c r="B281" s="117"/>
      <c r="C281" s="34"/>
      <c r="D281" s="34"/>
      <c r="E281" s="34"/>
      <c r="F281" s="34"/>
      <c r="G281" s="34"/>
      <c r="H281" s="34"/>
      <c r="I281" s="34"/>
      <c r="J281" s="34"/>
      <c r="K281" s="34"/>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219"/>
    </row>
    <row r="282" spans="2:41" ht="19.5" thickTop="1" x14ac:dyDescent="0.4">
      <c r="B282" s="445" t="s">
        <v>664</v>
      </c>
      <c r="C282" s="445"/>
      <c r="D282" s="445"/>
      <c r="E282" s="445"/>
      <c r="F282" s="445"/>
      <c r="G282" s="445"/>
      <c r="H282" s="445"/>
      <c r="I282" s="445"/>
      <c r="J282" s="445"/>
      <c r="K282" s="445"/>
      <c r="L282" s="445"/>
      <c r="M282" s="445"/>
      <c r="N282" s="445"/>
      <c r="O282" s="445"/>
      <c r="P282" s="445"/>
      <c r="Q282" s="445"/>
      <c r="R282" s="445"/>
      <c r="S282" s="445"/>
      <c r="T282" s="445"/>
      <c r="U282" s="445"/>
      <c r="V282" s="445"/>
      <c r="W282" s="445"/>
      <c r="X282" s="445"/>
      <c r="Y282" s="445"/>
      <c r="Z282" s="445"/>
      <c r="AA282" s="445"/>
      <c r="AB282" s="445"/>
      <c r="AC282" s="445"/>
      <c r="AD282" s="445"/>
      <c r="AE282" s="445"/>
      <c r="AF282" s="445"/>
      <c r="AG282" s="445"/>
      <c r="AH282" s="445"/>
      <c r="AI282" s="33"/>
      <c r="AJ282" s="644"/>
      <c r="AK282" s="645"/>
      <c r="AL282" s="645"/>
      <c r="AM282" s="645"/>
      <c r="AN282" s="646"/>
      <c r="AO282" s="288"/>
    </row>
    <row r="283" spans="2:41" x14ac:dyDescent="0.4">
      <c r="B283" s="32" t="s">
        <v>743</v>
      </c>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3"/>
      <c r="AG283" s="33"/>
      <c r="AH283" s="33"/>
      <c r="AI283" s="33"/>
      <c r="AJ283" s="747"/>
      <c r="AK283" s="748"/>
      <c r="AL283" s="748"/>
      <c r="AM283" s="748"/>
      <c r="AN283" s="749"/>
      <c r="AO283" s="288"/>
    </row>
    <row r="284" spans="2:41" ht="19.5" thickBot="1" x14ac:dyDescent="0.45">
      <c r="B284" s="440" t="s">
        <v>57</v>
      </c>
      <c r="C284" s="440"/>
      <c r="D284" s="440"/>
      <c r="E284" s="440"/>
      <c r="F284" s="440"/>
      <c r="G284" s="440"/>
      <c r="H284" s="440"/>
      <c r="I284" s="440"/>
      <c r="J284" s="440"/>
      <c r="K284" s="440"/>
      <c r="L284" s="440"/>
      <c r="M284" s="440"/>
      <c r="N284" s="440"/>
      <c r="O284" s="440"/>
      <c r="P284" s="440"/>
      <c r="Q284" s="440"/>
      <c r="R284" s="440"/>
      <c r="S284" s="440"/>
      <c r="T284" s="440"/>
      <c r="U284" s="440"/>
      <c r="V284" s="440"/>
      <c r="W284" s="440"/>
      <c r="X284" s="440"/>
      <c r="Y284" s="440"/>
      <c r="Z284" s="440"/>
      <c r="AA284" s="440"/>
      <c r="AB284" s="440"/>
      <c r="AC284" s="440"/>
      <c r="AD284" s="440"/>
      <c r="AE284" s="440"/>
      <c r="AF284" s="440"/>
      <c r="AG284" s="440"/>
      <c r="AH284" s="440"/>
      <c r="AI284" s="32"/>
      <c r="AJ284" s="526"/>
      <c r="AK284" s="527"/>
      <c r="AL284" s="527"/>
      <c r="AM284" s="527"/>
      <c r="AN284" s="528"/>
      <c r="AO284" s="219"/>
    </row>
    <row r="285" spans="2:41" ht="20.25" thickTop="1" thickBot="1" x14ac:dyDescent="0.45">
      <c r="B285" s="474" t="s">
        <v>665</v>
      </c>
      <c r="C285" s="474"/>
      <c r="D285" s="474"/>
      <c r="E285" s="474"/>
      <c r="F285" s="474"/>
      <c r="G285" s="474"/>
      <c r="H285" s="474"/>
      <c r="I285" s="474"/>
      <c r="J285" s="474"/>
      <c r="K285" s="243"/>
      <c r="L285" s="736"/>
      <c r="M285" s="737"/>
      <c r="N285" s="737"/>
      <c r="O285" s="737"/>
      <c r="P285" s="737"/>
      <c r="Q285" s="737"/>
      <c r="R285" s="737"/>
      <c r="S285" s="737"/>
      <c r="T285" s="737"/>
      <c r="U285" s="737"/>
      <c r="V285" s="737"/>
      <c r="W285" s="737"/>
      <c r="X285" s="737"/>
      <c r="Y285" s="737"/>
      <c r="Z285" s="737"/>
      <c r="AA285" s="737"/>
      <c r="AB285" s="737"/>
      <c r="AC285" s="737"/>
      <c r="AD285" s="737"/>
      <c r="AE285" s="737"/>
      <c r="AF285" s="737"/>
      <c r="AG285" s="737"/>
      <c r="AH285" s="737"/>
      <c r="AI285" s="737"/>
      <c r="AJ285" s="738"/>
      <c r="AK285" s="738"/>
      <c r="AL285" s="738"/>
      <c r="AM285" s="738"/>
      <c r="AN285" s="739"/>
      <c r="AO285" s="288"/>
    </row>
    <row r="286" spans="2:41" ht="20.25" thickTop="1" thickBot="1" x14ac:dyDescent="0.45">
      <c r="B286" s="28"/>
      <c r="C286" s="28"/>
      <c r="D286" s="28"/>
      <c r="E286" s="28"/>
      <c r="F286" s="28"/>
      <c r="G286" s="28"/>
      <c r="H286" s="28"/>
      <c r="I286" s="28"/>
      <c r="J286" s="28"/>
      <c r="K286" s="32"/>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c r="AK286" s="271"/>
      <c r="AL286" s="271"/>
      <c r="AM286" s="271"/>
      <c r="AN286" s="271"/>
      <c r="AO286" s="288"/>
    </row>
    <row r="287" spans="2:41" ht="19.5" thickTop="1" x14ac:dyDescent="0.4">
      <c r="B287" s="30" t="s">
        <v>744</v>
      </c>
      <c r="C287" s="30"/>
      <c r="D287" s="30"/>
      <c r="E287" s="30"/>
      <c r="F287" s="30"/>
      <c r="G287" s="30"/>
      <c r="H287" s="30"/>
      <c r="I287" s="30"/>
      <c r="J287" s="30"/>
      <c r="K287" s="32"/>
      <c r="L287" s="293"/>
      <c r="M287" s="293"/>
      <c r="N287" s="293"/>
      <c r="O287" s="293"/>
      <c r="P287" s="293"/>
      <c r="Q287" s="293"/>
      <c r="R287" s="293"/>
      <c r="S287" s="293"/>
      <c r="T287" s="281"/>
      <c r="U287" s="281"/>
      <c r="V287" s="281"/>
      <c r="W287" s="281"/>
      <c r="X287" s="281"/>
      <c r="Y287" s="281"/>
      <c r="Z287" s="281"/>
      <c r="AA287" s="281"/>
      <c r="AB287" s="281"/>
      <c r="AC287" s="281"/>
      <c r="AD287" s="281"/>
      <c r="AE287" s="281"/>
      <c r="AF287" s="281"/>
      <c r="AG287" s="281"/>
      <c r="AH287" s="281"/>
      <c r="AI287" s="272"/>
      <c r="AJ287" s="446"/>
      <c r="AK287" s="447"/>
      <c r="AL287" s="447"/>
      <c r="AM287" s="447"/>
      <c r="AN287" s="448"/>
      <c r="AO287" s="288"/>
    </row>
    <row r="288" spans="2:41" x14ac:dyDescent="0.4">
      <c r="B288" s="30" t="s">
        <v>745</v>
      </c>
      <c r="C288" s="30"/>
      <c r="D288" s="30"/>
      <c r="E288" s="30"/>
      <c r="F288" s="30"/>
      <c r="G288" s="30"/>
      <c r="H288" s="30"/>
      <c r="I288" s="30"/>
      <c r="J288" s="30"/>
      <c r="K288" s="32"/>
      <c r="L288" s="293"/>
      <c r="M288" s="293"/>
      <c r="N288" s="293"/>
      <c r="O288" s="293"/>
      <c r="P288" s="293"/>
      <c r="Q288" s="293"/>
      <c r="R288" s="293"/>
      <c r="S288" s="293"/>
      <c r="T288" s="281"/>
      <c r="U288" s="281"/>
      <c r="V288" s="281"/>
      <c r="W288" s="281"/>
      <c r="X288" s="281"/>
      <c r="Y288" s="281"/>
      <c r="Z288" s="281"/>
      <c r="AA288" s="281"/>
      <c r="AB288" s="281"/>
      <c r="AC288" s="281"/>
      <c r="AD288" s="281"/>
      <c r="AE288" s="281"/>
      <c r="AF288" s="281"/>
      <c r="AG288" s="281"/>
      <c r="AH288" s="281"/>
      <c r="AI288" s="281"/>
      <c r="AJ288" s="425"/>
      <c r="AK288" s="426"/>
      <c r="AL288" s="426"/>
      <c r="AM288" s="426"/>
      <c r="AN288" s="427"/>
      <c r="AO288" s="288"/>
    </row>
    <row r="289" spans="2:41" x14ac:dyDescent="0.4">
      <c r="B289" s="449" t="s">
        <v>59</v>
      </c>
      <c r="C289" s="449"/>
      <c r="D289" s="449"/>
      <c r="E289" s="449"/>
      <c r="F289" s="449"/>
      <c r="G289" s="449"/>
      <c r="H289" s="449"/>
      <c r="I289" s="449"/>
      <c r="J289" s="449"/>
      <c r="K289" s="449"/>
      <c r="L289" s="449"/>
      <c r="M289" s="449"/>
      <c r="N289" s="449"/>
      <c r="O289" s="449"/>
      <c r="P289" s="449"/>
      <c r="Q289" s="449"/>
      <c r="R289" s="449"/>
      <c r="S289" s="449"/>
      <c r="T289" s="449"/>
      <c r="U289" s="449"/>
      <c r="V289" s="449"/>
      <c r="W289" s="449"/>
      <c r="X289" s="449"/>
      <c r="Y289" s="449"/>
      <c r="Z289" s="449"/>
      <c r="AA289" s="449"/>
      <c r="AB289" s="449"/>
      <c r="AC289" s="449"/>
      <c r="AD289" s="449"/>
      <c r="AE289" s="449"/>
      <c r="AF289" s="449"/>
      <c r="AG289" s="449"/>
      <c r="AH289" s="449"/>
      <c r="AI289" s="224"/>
      <c r="AJ289" s="567"/>
      <c r="AK289" s="568"/>
      <c r="AL289" s="568"/>
      <c r="AM289" s="568"/>
      <c r="AN289" s="569"/>
      <c r="AO289" s="219"/>
    </row>
    <row r="290" spans="2:41" x14ac:dyDescent="0.4">
      <c r="B290" s="449" t="s">
        <v>535</v>
      </c>
      <c r="C290" s="449"/>
      <c r="D290" s="449"/>
      <c r="E290" s="449"/>
      <c r="F290" s="449"/>
      <c r="G290" s="449"/>
      <c r="H290" s="449"/>
      <c r="I290" s="449"/>
      <c r="J290" s="449"/>
      <c r="K290" s="449"/>
      <c r="L290" s="449"/>
      <c r="M290" s="449"/>
      <c r="N290" s="449"/>
      <c r="O290" s="449"/>
      <c r="P290" s="449"/>
      <c r="Q290" s="449"/>
      <c r="R290" s="449"/>
      <c r="S290" s="449"/>
      <c r="T290" s="449"/>
      <c r="U290" s="449"/>
      <c r="V290" s="449"/>
      <c r="W290" s="449"/>
      <c r="X290" s="449"/>
      <c r="Y290" s="449"/>
      <c r="Z290" s="449"/>
      <c r="AA290" s="449"/>
      <c r="AB290" s="449"/>
      <c r="AC290" s="449"/>
      <c r="AD290" s="449"/>
      <c r="AE290" s="449"/>
      <c r="AF290" s="449"/>
      <c r="AG290" s="449"/>
      <c r="AH290" s="449"/>
      <c r="AJ290" s="465"/>
      <c r="AK290" s="466"/>
      <c r="AL290" s="466"/>
      <c r="AM290" s="466"/>
      <c r="AN290" s="467"/>
      <c r="AO290" s="219"/>
    </row>
    <row r="291" spans="2:41" ht="19.5" thickBot="1" x14ac:dyDescent="0.45">
      <c r="B291" s="445" t="s">
        <v>746</v>
      </c>
      <c r="C291" s="445"/>
      <c r="D291" s="445"/>
      <c r="E291" s="445"/>
      <c r="F291" s="445"/>
      <c r="G291" s="445"/>
      <c r="H291" s="445"/>
      <c r="I291" s="445"/>
      <c r="J291" s="445"/>
      <c r="K291" s="445"/>
      <c r="L291" s="445"/>
      <c r="M291" s="445"/>
      <c r="N291" s="445"/>
      <c r="O291" s="445"/>
      <c r="P291" s="445"/>
      <c r="Q291" s="445"/>
      <c r="R291" s="445"/>
      <c r="S291" s="445"/>
      <c r="T291" s="445"/>
      <c r="U291" s="445"/>
      <c r="V291" s="445"/>
      <c r="W291" s="445"/>
      <c r="X291" s="445"/>
      <c r="Y291" s="445"/>
      <c r="Z291" s="445"/>
      <c r="AA291" s="445"/>
      <c r="AJ291" s="436"/>
      <c r="AK291" s="437"/>
      <c r="AL291" s="437"/>
      <c r="AM291" s="437"/>
      <c r="AN291" s="438"/>
      <c r="AO291" s="219"/>
    </row>
    <row r="292" spans="2:41" ht="20.25" thickTop="1" thickBot="1" x14ac:dyDescent="0.45">
      <c r="B292" s="445" t="s">
        <v>622</v>
      </c>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c r="AA292" s="445"/>
      <c r="AI292" s="240"/>
      <c r="AJ292" s="244"/>
      <c r="AK292" s="244"/>
      <c r="AL292" s="244"/>
      <c r="AM292" s="244"/>
      <c r="AN292" s="244"/>
      <c r="AO292" s="241"/>
    </row>
    <row r="293" spans="2:41" ht="19.5" thickTop="1" x14ac:dyDescent="0.4">
      <c r="B293" s="285"/>
      <c r="C293" s="699"/>
      <c r="D293" s="700"/>
      <c r="E293" s="700"/>
      <c r="F293" s="700"/>
      <c r="G293" s="700"/>
      <c r="H293" s="700"/>
      <c r="I293" s="700"/>
      <c r="J293" s="700"/>
      <c r="K293" s="700"/>
      <c r="L293" s="700"/>
      <c r="M293" s="700"/>
      <c r="N293" s="700"/>
      <c r="O293" s="700"/>
      <c r="P293" s="700"/>
      <c r="Q293" s="700"/>
      <c r="R293" s="700"/>
      <c r="S293" s="700"/>
      <c r="T293" s="700"/>
      <c r="U293" s="700"/>
      <c r="V293" s="700"/>
      <c r="W293" s="700"/>
      <c r="X293" s="700"/>
      <c r="Y293" s="700"/>
      <c r="Z293" s="700"/>
      <c r="AA293" s="700"/>
      <c r="AB293" s="700"/>
      <c r="AC293" s="700"/>
      <c r="AD293" s="700"/>
      <c r="AE293" s="700"/>
      <c r="AF293" s="700"/>
      <c r="AG293" s="700"/>
      <c r="AH293" s="700"/>
      <c r="AI293" s="700"/>
      <c r="AJ293" s="700"/>
      <c r="AK293" s="700"/>
      <c r="AL293" s="700"/>
      <c r="AM293" s="700"/>
      <c r="AN293" s="701"/>
      <c r="AO293" s="219"/>
    </row>
    <row r="294" spans="2:41" ht="19.5" thickBot="1" x14ac:dyDescent="0.45">
      <c r="B294" s="285"/>
      <c r="C294" s="702"/>
      <c r="D294" s="703"/>
      <c r="E294" s="703"/>
      <c r="F294" s="703"/>
      <c r="G294" s="703"/>
      <c r="H294" s="703"/>
      <c r="I294" s="703"/>
      <c r="J294" s="703"/>
      <c r="K294" s="703"/>
      <c r="L294" s="703"/>
      <c r="M294" s="703"/>
      <c r="N294" s="703"/>
      <c r="O294" s="703"/>
      <c r="P294" s="703"/>
      <c r="Q294" s="703"/>
      <c r="R294" s="703"/>
      <c r="S294" s="703"/>
      <c r="T294" s="703"/>
      <c r="U294" s="703"/>
      <c r="V294" s="703"/>
      <c r="W294" s="703"/>
      <c r="X294" s="703"/>
      <c r="Y294" s="703"/>
      <c r="Z294" s="703"/>
      <c r="AA294" s="703"/>
      <c r="AB294" s="703"/>
      <c r="AC294" s="703"/>
      <c r="AD294" s="703"/>
      <c r="AE294" s="703"/>
      <c r="AF294" s="703"/>
      <c r="AG294" s="703"/>
      <c r="AH294" s="703"/>
      <c r="AI294" s="703"/>
      <c r="AJ294" s="703"/>
      <c r="AK294" s="703"/>
      <c r="AL294" s="703"/>
      <c r="AM294" s="703"/>
      <c r="AN294" s="704"/>
      <c r="AO294" s="219"/>
    </row>
    <row r="295" spans="2:41" ht="10.5" customHeight="1" thickTop="1" x14ac:dyDescent="0.4">
      <c r="B295" s="30"/>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6"/>
      <c r="AH295" s="276"/>
      <c r="AI295" s="276"/>
      <c r="AJ295" s="276"/>
      <c r="AK295" s="276"/>
      <c r="AL295" s="276"/>
      <c r="AM295" s="276"/>
      <c r="AN295" s="276"/>
      <c r="AO295" s="219"/>
    </row>
    <row r="296" spans="2:41" ht="19.5" thickBot="1" x14ac:dyDescent="0.45">
      <c r="B296" s="449" t="s">
        <v>851</v>
      </c>
      <c r="C296" s="449"/>
      <c r="D296" s="449"/>
      <c r="E296" s="449"/>
      <c r="F296" s="449"/>
      <c r="G296" s="449"/>
      <c r="H296" s="449"/>
      <c r="I296" s="449"/>
      <c r="J296" s="449"/>
      <c r="K296" s="449"/>
      <c r="L296" s="449"/>
      <c r="M296" s="449"/>
      <c r="N296" s="449"/>
      <c r="O296" s="449"/>
      <c r="P296" s="449"/>
      <c r="Q296" s="449"/>
      <c r="R296" s="449"/>
      <c r="S296" s="449"/>
      <c r="T296" s="449"/>
      <c r="U296" s="449"/>
      <c r="V296" s="449"/>
      <c r="W296" s="449"/>
      <c r="X296" s="449"/>
      <c r="Y296" s="449"/>
      <c r="Z296" s="449"/>
      <c r="AA296" s="449"/>
      <c r="AB296" s="449"/>
      <c r="AC296" s="449"/>
      <c r="AD296" s="449"/>
      <c r="AE296" s="449"/>
      <c r="AF296" s="449"/>
      <c r="AG296" s="449"/>
      <c r="AH296" s="449"/>
      <c r="AO296" s="288"/>
    </row>
    <row r="297" spans="2:41" ht="19.5" thickTop="1" x14ac:dyDescent="0.4">
      <c r="B297" s="449" t="s">
        <v>852</v>
      </c>
      <c r="C297" s="449"/>
      <c r="D297" s="449"/>
      <c r="E297" s="449"/>
      <c r="F297" s="449"/>
      <c r="G297" s="449"/>
      <c r="H297" s="449"/>
      <c r="I297" s="449"/>
      <c r="J297" s="449"/>
      <c r="K297" s="449"/>
      <c r="L297" s="449"/>
      <c r="M297" s="449"/>
      <c r="N297" s="449"/>
      <c r="O297" s="449"/>
      <c r="P297" s="449"/>
      <c r="Q297" s="449"/>
      <c r="R297" s="449"/>
      <c r="S297" s="449"/>
      <c r="T297" s="449"/>
      <c r="U297" s="449"/>
      <c r="V297" s="449"/>
      <c r="W297" s="449"/>
      <c r="X297" s="449"/>
      <c r="Y297" s="449"/>
      <c r="Z297" s="449"/>
      <c r="AA297" s="449"/>
      <c r="AB297" s="449"/>
      <c r="AC297" s="449"/>
      <c r="AD297" s="449"/>
      <c r="AE297" s="449"/>
      <c r="AF297" s="449"/>
      <c r="AG297" s="449"/>
      <c r="AH297" s="449"/>
      <c r="AJ297" s="446"/>
      <c r="AK297" s="447"/>
      <c r="AL297" s="447"/>
      <c r="AM297" s="447"/>
      <c r="AN297" s="448"/>
      <c r="AO297" s="219"/>
    </row>
    <row r="298" spans="2:41" x14ac:dyDescent="0.4">
      <c r="B298" s="449" t="s">
        <v>875</v>
      </c>
      <c r="C298" s="449"/>
      <c r="D298" s="449"/>
      <c r="E298" s="449"/>
      <c r="F298" s="449"/>
      <c r="G298" s="449"/>
      <c r="H298" s="449"/>
      <c r="I298" s="449"/>
      <c r="J298" s="449"/>
      <c r="K298" s="449"/>
      <c r="L298" s="449"/>
      <c r="M298" s="449"/>
      <c r="N298" s="449"/>
      <c r="O298" s="449"/>
      <c r="P298" s="449"/>
      <c r="Q298" s="449"/>
      <c r="R298" s="449"/>
      <c r="S298" s="449"/>
      <c r="T298" s="449"/>
      <c r="U298" s="449"/>
      <c r="V298" s="449"/>
      <c r="W298" s="449"/>
      <c r="X298" s="449"/>
      <c r="Y298" s="449"/>
      <c r="Z298" s="449"/>
      <c r="AA298" s="449"/>
      <c r="AB298" s="449"/>
      <c r="AC298" s="449"/>
      <c r="AD298" s="449"/>
      <c r="AE298" s="449"/>
      <c r="AF298" s="449"/>
      <c r="AG298" s="449"/>
      <c r="AH298" s="449"/>
      <c r="AJ298" s="425"/>
      <c r="AK298" s="426"/>
      <c r="AL298" s="426"/>
      <c r="AM298" s="426"/>
      <c r="AN298" s="427"/>
      <c r="AO298" s="219"/>
    </row>
    <row r="299" spans="2:41" x14ac:dyDescent="0.4">
      <c r="B299" s="32" t="s">
        <v>873</v>
      </c>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J299" s="425"/>
      <c r="AK299" s="426"/>
      <c r="AL299" s="426"/>
      <c r="AM299" s="426"/>
      <c r="AN299" s="427"/>
      <c r="AO299" s="219"/>
    </row>
    <row r="300" spans="2:41" x14ac:dyDescent="0.4">
      <c r="B300" s="440" t="s">
        <v>874</v>
      </c>
      <c r="C300" s="449"/>
      <c r="D300" s="449"/>
      <c r="E300" s="449"/>
      <c r="F300" s="449"/>
      <c r="G300" s="449"/>
      <c r="H300" s="449"/>
      <c r="I300" s="449"/>
      <c r="J300" s="449"/>
      <c r="K300" s="449"/>
      <c r="L300" s="449"/>
      <c r="M300" s="449"/>
      <c r="N300" s="449"/>
      <c r="O300" s="449"/>
      <c r="P300" s="449"/>
      <c r="Q300" s="449"/>
      <c r="R300" s="449"/>
      <c r="S300" s="449"/>
      <c r="T300" s="449"/>
      <c r="U300" s="449"/>
      <c r="V300" s="449"/>
      <c r="W300" s="449"/>
      <c r="X300" s="449"/>
      <c r="Y300" s="449"/>
      <c r="Z300" s="449"/>
      <c r="AA300" s="449"/>
      <c r="AB300" s="449"/>
      <c r="AC300" s="449"/>
      <c r="AD300" s="449"/>
      <c r="AE300" s="449"/>
      <c r="AF300" s="449"/>
      <c r="AG300" s="449"/>
      <c r="AH300" s="449"/>
      <c r="AJ300" s="478"/>
      <c r="AK300" s="479"/>
      <c r="AL300" s="479"/>
      <c r="AM300" s="479"/>
      <c r="AN300" s="480"/>
      <c r="AO300" s="219"/>
    </row>
    <row r="301" spans="2:41" x14ac:dyDescent="0.4">
      <c r="B301" s="449" t="s">
        <v>938</v>
      </c>
      <c r="C301" s="449"/>
      <c r="D301" s="449"/>
      <c r="E301" s="449"/>
      <c r="F301" s="449"/>
      <c r="G301" s="449"/>
      <c r="H301" s="449"/>
      <c r="I301" s="449"/>
      <c r="J301" s="449"/>
      <c r="K301" s="449"/>
      <c r="L301" s="449"/>
      <c r="M301" s="449"/>
      <c r="N301" s="449"/>
      <c r="O301" s="449"/>
      <c r="P301" s="449"/>
      <c r="Q301" s="449"/>
      <c r="R301" s="449"/>
      <c r="S301" s="449"/>
      <c r="T301" s="449"/>
      <c r="U301" s="449"/>
      <c r="V301" s="449"/>
      <c r="W301" s="449"/>
      <c r="X301" s="449"/>
      <c r="Y301" s="449"/>
      <c r="Z301" s="449"/>
      <c r="AA301" s="449"/>
      <c r="AB301" s="449"/>
      <c r="AC301" s="449"/>
      <c r="AD301" s="449"/>
      <c r="AE301" s="449"/>
      <c r="AF301" s="449"/>
      <c r="AG301" s="449"/>
      <c r="AH301" s="449"/>
      <c r="AJ301" s="425"/>
      <c r="AK301" s="426"/>
      <c r="AL301" s="426"/>
      <c r="AM301" s="426"/>
      <c r="AN301" s="427"/>
      <c r="AO301" s="219"/>
    </row>
    <row r="302" spans="2:41" ht="19.5" thickBot="1" x14ac:dyDescent="0.45">
      <c r="B302" s="449" t="s">
        <v>939</v>
      </c>
      <c r="C302" s="449"/>
      <c r="D302" s="449"/>
      <c r="E302" s="449"/>
      <c r="F302" s="449"/>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49"/>
      <c r="AG302" s="449"/>
      <c r="AH302" s="449"/>
      <c r="AJ302" s="425"/>
      <c r="AK302" s="426"/>
      <c r="AL302" s="426"/>
      <c r="AM302" s="426"/>
      <c r="AN302" s="427"/>
      <c r="AO302" s="219"/>
    </row>
    <row r="303" spans="2:41" ht="20.25" thickTop="1" thickBot="1" x14ac:dyDescent="0.45">
      <c r="B303" s="449" t="s">
        <v>58</v>
      </c>
      <c r="C303" s="449"/>
      <c r="D303" s="449"/>
      <c r="E303" s="449"/>
      <c r="F303" s="449"/>
      <c r="G303" s="449"/>
      <c r="H303" s="449"/>
      <c r="I303" s="449"/>
      <c r="J303" s="449"/>
      <c r="K303" s="498"/>
      <c r="L303" s="740"/>
      <c r="M303" s="741"/>
      <c r="N303" s="741"/>
      <c r="O303" s="741"/>
      <c r="P303" s="741"/>
      <c r="Q303" s="741"/>
      <c r="R303" s="741"/>
      <c r="S303" s="741"/>
      <c r="T303" s="741"/>
      <c r="U303" s="741"/>
      <c r="V303" s="741"/>
      <c r="W303" s="741"/>
      <c r="X303" s="741"/>
      <c r="Y303" s="741"/>
      <c r="Z303" s="741"/>
      <c r="AA303" s="741"/>
      <c r="AB303" s="741"/>
      <c r="AC303" s="741"/>
      <c r="AD303" s="741"/>
      <c r="AE303" s="741"/>
      <c r="AF303" s="741"/>
      <c r="AG303" s="741"/>
      <c r="AH303" s="741"/>
      <c r="AI303" s="741"/>
      <c r="AJ303" s="742"/>
      <c r="AK303" s="742"/>
      <c r="AL303" s="742"/>
      <c r="AM303" s="742"/>
      <c r="AN303" s="743"/>
      <c r="AO303" s="219"/>
    </row>
    <row r="304" spans="2:41" ht="19.5" thickTop="1" x14ac:dyDescent="0.4"/>
    <row r="305" spans="1:41" ht="19.5" thickBot="1" x14ac:dyDescent="0.45">
      <c r="A305" s="440" t="s">
        <v>955</v>
      </c>
      <c r="B305" s="440"/>
      <c r="C305" s="440"/>
      <c r="D305" s="440"/>
      <c r="E305" s="440"/>
      <c r="F305" s="440"/>
      <c r="G305" s="440"/>
      <c r="H305" s="440"/>
      <c r="I305" s="440"/>
      <c r="J305" s="440"/>
      <c r="K305" s="440"/>
      <c r="L305" s="440"/>
      <c r="M305" s="440"/>
      <c r="N305" s="440"/>
      <c r="O305" s="440"/>
      <c r="P305" s="440"/>
      <c r="Q305" s="440"/>
      <c r="R305" s="440"/>
      <c r="S305" s="440"/>
      <c r="T305" s="440"/>
      <c r="U305" s="440"/>
      <c r="V305" s="440"/>
      <c r="W305" s="440"/>
      <c r="X305" s="440"/>
      <c r="Y305" s="440"/>
      <c r="Z305" s="440"/>
      <c r="AA305" s="440"/>
      <c r="AB305" s="440"/>
      <c r="AC305" s="440"/>
      <c r="AD305" s="440"/>
      <c r="AE305" s="440"/>
      <c r="AF305" s="440"/>
      <c r="AG305" s="440"/>
      <c r="AH305" s="440"/>
    </row>
    <row r="306" spans="1:41" ht="19.5" thickTop="1" x14ac:dyDescent="0.4">
      <c r="B306" s="445" t="s">
        <v>943</v>
      </c>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5"/>
      <c r="Z306" s="445"/>
      <c r="AA306" s="445"/>
      <c r="AB306" s="445"/>
      <c r="AC306" s="445"/>
      <c r="AD306" s="445"/>
      <c r="AE306" s="445"/>
      <c r="AF306" s="445"/>
      <c r="AG306" s="445"/>
      <c r="AH306" s="445"/>
      <c r="AJ306" s="446"/>
      <c r="AK306" s="447"/>
      <c r="AL306" s="447"/>
      <c r="AM306" s="447"/>
      <c r="AN306" s="448"/>
    </row>
    <row r="307" spans="1:41" x14ac:dyDescent="0.4">
      <c r="B307" s="30" t="s">
        <v>767</v>
      </c>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J307" s="478"/>
      <c r="AK307" s="479"/>
      <c r="AL307" s="479"/>
      <c r="AM307" s="479"/>
      <c r="AN307" s="480"/>
    </row>
    <row r="308" spans="1:41" ht="36" customHeight="1" x14ac:dyDescent="0.4">
      <c r="B308" s="444" t="s">
        <v>1060</v>
      </c>
      <c r="C308" s="444"/>
      <c r="D308" s="444"/>
      <c r="E308" s="444"/>
      <c r="F308" s="444"/>
      <c r="G308" s="444"/>
      <c r="H308" s="444"/>
      <c r="I308" s="444"/>
      <c r="J308" s="444"/>
      <c r="K308" s="444"/>
      <c r="L308" s="444"/>
      <c r="M308" s="444"/>
      <c r="N308" s="444"/>
      <c r="O308" s="444"/>
      <c r="P308" s="444"/>
      <c r="Q308" s="444"/>
      <c r="R308" s="444"/>
      <c r="S308" s="444"/>
      <c r="T308" s="444"/>
      <c r="U308" s="444"/>
      <c r="V308" s="444"/>
      <c r="W308" s="444"/>
      <c r="X308" s="444"/>
      <c r="Y308" s="444"/>
      <c r="Z308" s="444"/>
      <c r="AA308" s="444"/>
      <c r="AB308" s="444"/>
      <c r="AC308" s="444"/>
      <c r="AD308" s="444"/>
      <c r="AE308" s="444"/>
      <c r="AF308" s="444"/>
      <c r="AG308" s="444"/>
      <c r="AH308" s="444"/>
      <c r="AJ308" s="425"/>
      <c r="AK308" s="426"/>
      <c r="AL308" s="426"/>
      <c r="AM308" s="426"/>
      <c r="AN308" s="427"/>
    </row>
    <row r="309" spans="1:41" x14ac:dyDescent="0.4">
      <c r="B309" s="445" t="s">
        <v>768</v>
      </c>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445"/>
      <c r="AC309" s="445"/>
      <c r="AD309" s="445"/>
      <c r="AE309" s="445"/>
      <c r="AF309" s="445"/>
      <c r="AG309" s="445"/>
      <c r="AH309" s="445"/>
      <c r="AJ309" s="478"/>
      <c r="AK309" s="479"/>
      <c r="AL309" s="479"/>
      <c r="AM309" s="479"/>
      <c r="AN309" s="480"/>
    </row>
    <row r="310" spans="1:41" ht="18.75" customHeight="1" x14ac:dyDescent="0.4">
      <c r="B310" s="831" t="s">
        <v>356</v>
      </c>
      <c r="C310" s="831"/>
      <c r="D310" s="831"/>
      <c r="E310" s="831"/>
      <c r="F310" s="831"/>
      <c r="G310" s="831"/>
      <c r="H310" s="831"/>
      <c r="I310" s="831"/>
      <c r="J310" s="831"/>
      <c r="K310" s="831"/>
      <c r="L310" s="831"/>
      <c r="M310" s="831"/>
      <c r="N310" s="831"/>
      <c r="O310" s="831"/>
      <c r="P310" s="831"/>
      <c r="Q310" s="831"/>
      <c r="R310" s="831"/>
      <c r="S310" s="831"/>
      <c r="T310" s="831"/>
      <c r="U310" s="831"/>
      <c r="V310" s="831"/>
      <c r="W310" s="831"/>
      <c r="X310" s="831"/>
      <c r="Y310" s="831"/>
      <c r="Z310" s="831"/>
      <c r="AA310" s="831"/>
      <c r="AB310" s="831"/>
      <c r="AC310" s="831"/>
      <c r="AD310" s="831"/>
      <c r="AE310" s="831"/>
      <c r="AF310" s="831"/>
      <c r="AG310" s="831"/>
      <c r="AH310" s="831"/>
      <c r="AI310" s="832"/>
      <c r="AJ310" s="481"/>
      <c r="AK310" s="482"/>
      <c r="AL310" s="482"/>
      <c r="AM310" s="482"/>
      <c r="AN310" s="483"/>
      <c r="AO310" s="288"/>
    </row>
    <row r="311" spans="1:41" ht="16.5" customHeight="1" thickBot="1" x14ac:dyDescent="0.45">
      <c r="B311" s="445" t="s">
        <v>868</v>
      </c>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c r="AA311" s="445"/>
      <c r="AB311" s="445"/>
      <c r="AC311" s="445"/>
      <c r="AD311" s="445"/>
      <c r="AE311" s="445"/>
      <c r="AF311" s="445"/>
      <c r="AG311" s="445"/>
      <c r="AH311" s="445"/>
      <c r="AJ311" s="436"/>
      <c r="AK311" s="437"/>
      <c r="AL311" s="437"/>
      <c r="AM311" s="437"/>
      <c r="AN311" s="438"/>
      <c r="AO311" s="219"/>
    </row>
    <row r="312" spans="1:41" ht="16.5" customHeight="1" thickTop="1" thickBot="1" x14ac:dyDescent="0.45">
      <c r="B312" s="30" t="s">
        <v>869</v>
      </c>
      <c r="C312" s="278"/>
      <c r="D312" s="278"/>
      <c r="E312" s="278"/>
      <c r="F312" s="278"/>
      <c r="G312" s="278"/>
      <c r="H312" s="278"/>
      <c r="I312" s="278"/>
      <c r="J312" s="278"/>
      <c r="K312" s="278"/>
      <c r="L312" s="278"/>
      <c r="M312" s="278"/>
      <c r="N312" s="278"/>
      <c r="O312" s="278"/>
      <c r="P312" s="278"/>
      <c r="Q312" s="278"/>
      <c r="R312" s="278"/>
      <c r="S312" s="278"/>
      <c r="T312" s="278"/>
      <c r="U312" s="278"/>
      <c r="V312" s="278"/>
      <c r="W312" s="278"/>
      <c r="X312" s="278"/>
      <c r="Y312" s="278"/>
      <c r="Z312" s="278"/>
      <c r="AA312" s="278"/>
      <c r="AB312" s="278"/>
      <c r="AC312" s="278"/>
      <c r="AD312" s="278"/>
      <c r="AE312" s="278"/>
      <c r="AF312" s="278"/>
      <c r="AG312" s="278"/>
      <c r="AH312" s="278"/>
      <c r="AO312" s="219"/>
    </row>
    <row r="313" spans="1:41" ht="19.5" thickTop="1" x14ac:dyDescent="0.4">
      <c r="B313" s="490" t="s">
        <v>769</v>
      </c>
      <c r="C313" s="490"/>
      <c r="D313" s="490"/>
      <c r="E313" s="490"/>
      <c r="F313" s="490"/>
      <c r="G313" s="490"/>
      <c r="H313" s="490"/>
      <c r="I313" s="490"/>
      <c r="J313" s="490"/>
      <c r="K313" s="490"/>
      <c r="L313" s="490"/>
      <c r="M313" s="490"/>
      <c r="N313" s="490"/>
      <c r="O313" s="490"/>
      <c r="P313" s="490"/>
      <c r="Q313" s="490"/>
      <c r="R313" s="490"/>
      <c r="S313" s="490"/>
      <c r="T313" s="490"/>
      <c r="U313" s="490"/>
      <c r="V313" s="490"/>
      <c r="W313" s="490"/>
      <c r="X313" s="490"/>
      <c r="Y313" s="490"/>
      <c r="Z313" s="490"/>
      <c r="AA313" s="490"/>
      <c r="AB313" s="490"/>
      <c r="AC313" s="490"/>
      <c r="AD313" s="490"/>
      <c r="AE313" s="490"/>
      <c r="AF313" s="490"/>
      <c r="AG313" s="490"/>
      <c r="AH313" s="490"/>
      <c r="AJ313" s="446"/>
      <c r="AK313" s="447"/>
      <c r="AL313" s="447"/>
      <c r="AM313" s="447"/>
      <c r="AN313" s="448"/>
      <c r="AO313" s="219"/>
    </row>
    <row r="314" spans="1:41" x14ac:dyDescent="0.4">
      <c r="B314" s="490" t="s">
        <v>857</v>
      </c>
      <c r="C314" s="490"/>
      <c r="D314" s="490"/>
      <c r="E314" s="490"/>
      <c r="F314" s="490"/>
      <c r="G314" s="490"/>
      <c r="H314" s="490"/>
      <c r="I314" s="490"/>
      <c r="J314" s="490"/>
      <c r="K314" s="490"/>
      <c r="L314" s="490"/>
      <c r="M314" s="490"/>
      <c r="N314" s="490"/>
      <c r="O314" s="490"/>
      <c r="P314" s="490"/>
      <c r="Q314" s="490"/>
      <c r="R314" s="490"/>
      <c r="S314" s="490"/>
      <c r="T314" s="490"/>
      <c r="U314" s="490"/>
      <c r="V314" s="490"/>
      <c r="W314" s="490"/>
      <c r="X314" s="490"/>
      <c r="Y314" s="490"/>
      <c r="Z314" s="490"/>
      <c r="AA314" s="490"/>
      <c r="AB314" s="490"/>
      <c r="AC314" s="490"/>
      <c r="AD314" s="490"/>
      <c r="AE314" s="490"/>
      <c r="AF314" s="490"/>
      <c r="AG314" s="490"/>
      <c r="AH314" s="490"/>
      <c r="AJ314" s="425"/>
      <c r="AK314" s="426"/>
      <c r="AL314" s="426"/>
      <c r="AM314" s="426"/>
      <c r="AN314" s="427"/>
      <c r="AO314" s="219"/>
    </row>
    <row r="315" spans="1:41" x14ac:dyDescent="0.4">
      <c r="B315" s="490" t="s">
        <v>770</v>
      </c>
      <c r="C315" s="490"/>
      <c r="D315" s="490"/>
      <c r="E315" s="490"/>
      <c r="F315" s="490"/>
      <c r="G315" s="490"/>
      <c r="H315" s="490"/>
      <c r="I315" s="490"/>
      <c r="J315" s="490"/>
      <c r="K315" s="490"/>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J315" s="425"/>
      <c r="AK315" s="426"/>
      <c r="AL315" s="426"/>
      <c r="AM315" s="426"/>
      <c r="AN315" s="427"/>
      <c r="AO315" s="219"/>
    </row>
    <row r="316" spans="1:41" ht="19.5" thickBot="1" x14ac:dyDescent="0.45">
      <c r="B316" s="449" t="s">
        <v>415</v>
      </c>
      <c r="C316" s="449"/>
      <c r="D316" s="449"/>
      <c r="E316" s="449"/>
      <c r="F316" s="449"/>
      <c r="G316" s="449"/>
      <c r="H316" s="449"/>
      <c r="I316" s="449"/>
      <c r="J316" s="449"/>
      <c r="K316" s="449"/>
      <c r="L316" s="449"/>
      <c r="M316" s="449"/>
      <c r="N316" s="449"/>
      <c r="O316" s="449"/>
      <c r="P316" s="449"/>
      <c r="Q316" s="449"/>
      <c r="R316" s="449"/>
      <c r="S316" s="449"/>
      <c r="T316" s="449"/>
      <c r="U316" s="449"/>
      <c r="V316" s="449"/>
      <c r="W316" s="449"/>
      <c r="X316" s="449"/>
      <c r="Y316" s="449"/>
      <c r="Z316" s="449"/>
      <c r="AA316" s="449"/>
      <c r="AB316" s="449"/>
      <c r="AC316" s="449"/>
      <c r="AD316" s="449"/>
      <c r="AE316" s="449"/>
      <c r="AF316" s="449"/>
      <c r="AG316" s="449"/>
      <c r="AH316" s="449"/>
      <c r="AJ316" s="522"/>
      <c r="AK316" s="523"/>
      <c r="AL316" s="523"/>
      <c r="AM316" s="523"/>
      <c r="AN316" s="524"/>
      <c r="AO316" s="219"/>
    </row>
    <row r="317" spans="1:41" ht="20.25" thickTop="1" thickBot="1" x14ac:dyDescent="0.45">
      <c r="B317" s="28" t="s">
        <v>877</v>
      </c>
      <c r="C317" s="279"/>
      <c r="D317" s="279"/>
      <c r="E317" s="279"/>
      <c r="F317" s="323"/>
      <c r="G317" s="316"/>
      <c r="H317" s="316"/>
      <c r="I317" s="316"/>
      <c r="J317" s="317"/>
      <c r="K317" s="317"/>
      <c r="L317" s="317"/>
      <c r="M317" s="317"/>
      <c r="N317" s="317"/>
      <c r="O317" s="317"/>
      <c r="P317" s="317"/>
      <c r="Q317" s="317"/>
      <c r="R317" s="317"/>
      <c r="S317" s="317"/>
      <c r="T317" s="317"/>
      <c r="U317" s="317"/>
      <c r="V317" s="317"/>
      <c r="W317" s="317"/>
      <c r="X317" s="317"/>
      <c r="Y317" s="317"/>
      <c r="Z317" s="317"/>
      <c r="AA317" s="317"/>
      <c r="AB317" s="317"/>
      <c r="AC317" s="317"/>
      <c r="AD317" s="317"/>
      <c r="AE317" s="317"/>
      <c r="AF317" s="317"/>
      <c r="AG317" s="317"/>
      <c r="AH317" s="317"/>
      <c r="AI317" s="317"/>
      <c r="AJ317" s="284"/>
      <c r="AK317" s="284"/>
      <c r="AL317" s="284"/>
      <c r="AM317" s="284"/>
      <c r="AN317" s="284"/>
    </row>
    <row r="318" spans="1:41" ht="19.5" thickTop="1" x14ac:dyDescent="0.4">
      <c r="A318" s="318"/>
      <c r="B318" s="32"/>
      <c r="C318" s="28" t="s">
        <v>878</v>
      </c>
      <c r="D318" s="279"/>
      <c r="E318" s="279"/>
      <c r="F318" s="323"/>
      <c r="G318" s="316"/>
      <c r="H318" s="316"/>
      <c r="I318" s="316"/>
      <c r="J318" s="317"/>
      <c r="K318" s="317"/>
      <c r="L318" s="317"/>
      <c r="M318" s="317"/>
      <c r="N318" s="317"/>
      <c r="O318" s="317"/>
      <c r="P318" s="317"/>
      <c r="Q318" s="317"/>
      <c r="R318" s="317"/>
      <c r="S318" s="317"/>
      <c r="T318" s="317"/>
      <c r="U318" s="317"/>
      <c r="V318" s="317"/>
      <c r="W318" s="317"/>
      <c r="X318" s="317"/>
      <c r="Y318" s="317"/>
      <c r="Z318" s="317"/>
      <c r="AA318" s="317"/>
      <c r="AB318" s="317"/>
      <c r="AC318" s="317"/>
      <c r="AD318" s="317"/>
      <c r="AE318" s="317"/>
      <c r="AF318" s="317"/>
      <c r="AG318" s="317"/>
      <c r="AH318" s="317"/>
      <c r="AI318" s="317"/>
      <c r="AJ318" s="446"/>
      <c r="AK318" s="447"/>
      <c r="AL318" s="447"/>
      <c r="AM318" s="447"/>
      <c r="AN318" s="448"/>
    </row>
    <row r="319" spans="1:41" ht="18.75" customHeight="1" thickBot="1" x14ac:dyDescent="0.45">
      <c r="A319" s="318"/>
      <c r="B319" s="32"/>
      <c r="C319" s="32" t="s">
        <v>879</v>
      </c>
      <c r="D319" s="34"/>
      <c r="E319" s="34"/>
      <c r="F319" s="324"/>
      <c r="G319" s="322"/>
      <c r="H319" s="322"/>
      <c r="I319" s="322"/>
      <c r="J319" s="317"/>
      <c r="K319" s="317"/>
      <c r="L319" s="317"/>
      <c r="M319" s="317"/>
      <c r="N319" s="317"/>
      <c r="O319" s="317"/>
      <c r="P319" s="317"/>
      <c r="Q319" s="317"/>
      <c r="R319" s="317"/>
      <c r="S319" s="317"/>
      <c r="T319" s="317"/>
      <c r="U319" s="317"/>
      <c r="V319" s="317"/>
      <c r="W319" s="317"/>
      <c r="X319" s="317"/>
      <c r="Y319" s="317"/>
      <c r="Z319" s="317"/>
      <c r="AA319" s="317"/>
      <c r="AB319" s="317"/>
      <c r="AC319" s="317"/>
      <c r="AD319" s="317"/>
      <c r="AE319" s="317"/>
      <c r="AF319" s="317"/>
      <c r="AG319" s="317"/>
      <c r="AH319" s="317"/>
      <c r="AI319" s="317"/>
      <c r="AJ319" s="436"/>
      <c r="AK319" s="437"/>
      <c r="AL319" s="437"/>
      <c r="AM319" s="437"/>
      <c r="AN319" s="438"/>
    </row>
    <row r="320" spans="1:41" ht="19.5" thickTop="1" x14ac:dyDescent="0.4"/>
    <row r="321" spans="1:41" ht="19.5" thickBot="1" x14ac:dyDescent="0.45">
      <c r="A321" s="440" t="s">
        <v>975</v>
      </c>
      <c r="B321" s="440"/>
      <c r="C321" s="440"/>
      <c r="D321" s="440"/>
      <c r="E321" s="440"/>
      <c r="F321" s="440"/>
      <c r="G321" s="440"/>
      <c r="H321" s="440"/>
      <c r="I321" s="440"/>
      <c r="J321" s="440"/>
      <c r="K321" s="440"/>
      <c r="L321" s="440"/>
      <c r="M321" s="440"/>
      <c r="N321" s="440"/>
      <c r="O321" s="440"/>
      <c r="P321" s="440"/>
      <c r="Q321" s="440"/>
      <c r="R321" s="440"/>
      <c r="S321" s="440"/>
      <c r="T321" s="440"/>
      <c r="U321" s="440"/>
      <c r="V321" s="440"/>
      <c r="W321" s="440"/>
      <c r="X321" s="440"/>
      <c r="Y321" s="440"/>
      <c r="Z321" s="440"/>
      <c r="AA321" s="440"/>
      <c r="AB321" s="440"/>
      <c r="AC321" s="440"/>
      <c r="AD321" s="440"/>
      <c r="AE321" s="440"/>
      <c r="AF321" s="440"/>
      <c r="AG321" s="440"/>
      <c r="AH321" s="440"/>
    </row>
    <row r="322" spans="1:41" ht="19.5" thickTop="1" x14ac:dyDescent="0.4">
      <c r="B322" s="449" t="str">
        <f>"◎"&amp;表紙!B2&amp;DBCS(表紙!C2-1)&amp;"年度の事故件数"</f>
        <v>◎令和５年度の事故件数</v>
      </c>
      <c r="C322" s="449"/>
      <c r="D322" s="449"/>
      <c r="E322" s="449"/>
      <c r="F322" s="449"/>
      <c r="G322" s="449"/>
      <c r="H322" s="449"/>
      <c r="I322" s="449"/>
      <c r="J322" s="449"/>
      <c r="K322" s="449"/>
      <c r="L322" s="449"/>
      <c r="M322" s="449"/>
      <c r="N322" s="449"/>
      <c r="O322" s="449"/>
      <c r="P322" s="449"/>
      <c r="Q322" s="449"/>
      <c r="R322" s="449"/>
      <c r="S322" s="449"/>
      <c r="T322" s="449"/>
      <c r="U322" s="449"/>
      <c r="V322" s="449"/>
      <c r="W322" s="449"/>
      <c r="X322" s="449"/>
      <c r="Y322" s="449"/>
      <c r="Z322" s="449"/>
      <c r="AA322" s="449"/>
      <c r="AB322" s="449"/>
      <c r="AC322" s="449"/>
      <c r="AD322" s="449"/>
      <c r="AE322" s="449"/>
      <c r="AF322" s="449"/>
      <c r="AG322" s="449"/>
      <c r="AH322" s="449"/>
      <c r="AJ322" s="475"/>
      <c r="AK322" s="476"/>
      <c r="AL322" s="476"/>
      <c r="AM322" s="477"/>
      <c r="AN322" s="113" t="s">
        <v>155</v>
      </c>
    </row>
    <row r="323" spans="1:41" ht="19.5" thickBot="1" x14ac:dyDescent="0.45">
      <c r="B323" s="449" t="str">
        <f>"◎"&amp;表紙!B2&amp;DBCS(表紙!C2)&amp;"年度の事故件数(監査日前々月末日現在)"</f>
        <v>◎令和６年度の事故件数(監査日前々月末日現在)</v>
      </c>
      <c r="C323" s="449"/>
      <c r="D323" s="449"/>
      <c r="E323" s="449"/>
      <c r="F323" s="449"/>
      <c r="G323" s="449"/>
      <c r="H323" s="449"/>
      <c r="I323" s="449"/>
      <c r="J323" s="449"/>
      <c r="K323" s="449"/>
      <c r="L323" s="449"/>
      <c r="M323" s="449"/>
      <c r="N323" s="449"/>
      <c r="O323" s="449"/>
      <c r="P323" s="449"/>
      <c r="Q323" s="449"/>
      <c r="R323" s="449"/>
      <c r="S323" s="449"/>
      <c r="T323" s="449"/>
      <c r="U323" s="449"/>
      <c r="V323" s="449"/>
      <c r="W323" s="449"/>
      <c r="X323" s="449"/>
      <c r="Y323" s="449"/>
      <c r="Z323" s="449"/>
      <c r="AA323" s="449"/>
      <c r="AB323" s="449"/>
      <c r="AC323" s="449"/>
      <c r="AD323" s="449"/>
      <c r="AE323" s="449"/>
      <c r="AF323" s="449"/>
      <c r="AG323" s="449"/>
      <c r="AH323" s="449"/>
      <c r="AJ323" s="450"/>
      <c r="AK323" s="451"/>
      <c r="AL323" s="451"/>
      <c r="AM323" s="452"/>
      <c r="AN323" s="113" t="s">
        <v>155</v>
      </c>
    </row>
    <row r="324" spans="1:41" ht="20.25" thickTop="1" thickBot="1" x14ac:dyDescent="0.45">
      <c r="C324" s="113" t="s">
        <v>968</v>
      </c>
      <c r="AJ324" s="284"/>
      <c r="AK324" s="284"/>
      <c r="AL324" s="284"/>
      <c r="AM324" s="284"/>
    </row>
    <row r="325" spans="1:41" ht="20.25" thickTop="1" thickBot="1" x14ac:dyDescent="0.45">
      <c r="B325" s="445" t="s">
        <v>940</v>
      </c>
      <c r="C325" s="445"/>
      <c r="D325" s="445"/>
      <c r="E325" s="445"/>
      <c r="F325" s="445"/>
      <c r="G325" s="445"/>
      <c r="H325" s="445"/>
      <c r="I325" s="445"/>
      <c r="J325" s="445"/>
      <c r="K325" s="445"/>
      <c r="L325" s="445"/>
      <c r="M325" s="445"/>
      <c r="N325" s="445"/>
      <c r="O325" s="445"/>
      <c r="P325" s="445"/>
      <c r="Q325" s="445"/>
      <c r="R325" s="445"/>
      <c r="S325" s="445"/>
      <c r="T325" s="445"/>
      <c r="U325" s="445"/>
      <c r="V325" s="445"/>
      <c r="W325" s="445"/>
      <c r="X325" s="445"/>
      <c r="Y325" s="445"/>
      <c r="Z325" s="445"/>
      <c r="AA325" s="445"/>
      <c r="AB325" s="445"/>
      <c r="AC325" s="445"/>
      <c r="AD325" s="445"/>
      <c r="AE325" s="445"/>
      <c r="AF325" s="445"/>
      <c r="AG325" s="445"/>
      <c r="AH325" s="445"/>
      <c r="AJ325" s="406"/>
      <c r="AK325" s="407"/>
      <c r="AL325" s="407"/>
      <c r="AM325" s="407"/>
      <c r="AN325" s="408"/>
    </row>
    <row r="326" spans="1:41" ht="19.5" thickTop="1" x14ac:dyDescent="0.4">
      <c r="B326" s="30" t="s">
        <v>876</v>
      </c>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J326" s="284"/>
      <c r="AK326" s="284"/>
      <c r="AL326" s="284"/>
      <c r="AM326" s="284"/>
      <c r="AN326" s="284"/>
    </row>
    <row r="327" spans="1:41" ht="19.5" thickBot="1" x14ac:dyDescent="0.45">
      <c r="B327" s="439" t="s">
        <v>348</v>
      </c>
      <c r="C327" s="439"/>
      <c r="D327" s="439"/>
      <c r="E327" s="439"/>
      <c r="F327" s="439"/>
      <c r="G327" s="439"/>
      <c r="H327" s="439"/>
      <c r="I327" s="439"/>
      <c r="J327" s="439"/>
      <c r="K327" s="439"/>
      <c r="L327" s="439"/>
      <c r="M327" s="439"/>
      <c r="N327" s="439"/>
      <c r="O327" s="439"/>
      <c r="P327" s="439"/>
      <c r="Q327" s="439"/>
      <c r="R327" s="439"/>
      <c r="S327" s="439"/>
      <c r="T327" s="439"/>
      <c r="U327" s="439"/>
      <c r="V327" s="439"/>
      <c r="W327" s="439"/>
      <c r="X327" s="439"/>
      <c r="Y327" s="439"/>
      <c r="Z327" s="439"/>
      <c r="AA327" s="439"/>
      <c r="AB327" s="439"/>
      <c r="AC327" s="439"/>
      <c r="AD327" s="439"/>
      <c r="AE327" s="439"/>
      <c r="AF327" s="439"/>
      <c r="AG327" s="439"/>
      <c r="AH327" s="439"/>
      <c r="AO327" s="288"/>
    </row>
    <row r="328" spans="1:41" ht="20.25" thickTop="1" thickBot="1" x14ac:dyDescent="0.45">
      <c r="B328" s="439"/>
      <c r="C328" s="439"/>
      <c r="D328" s="439"/>
      <c r="E328" s="439"/>
      <c r="F328" s="439"/>
      <c r="G328" s="439"/>
      <c r="H328" s="439"/>
      <c r="I328" s="439"/>
      <c r="J328" s="439"/>
      <c r="K328" s="439"/>
      <c r="L328" s="439"/>
      <c r="M328" s="439"/>
      <c r="N328" s="439"/>
      <c r="O328" s="439"/>
      <c r="P328" s="439"/>
      <c r="Q328" s="439"/>
      <c r="R328" s="439"/>
      <c r="S328" s="439"/>
      <c r="T328" s="439"/>
      <c r="U328" s="439"/>
      <c r="V328" s="439"/>
      <c r="W328" s="439"/>
      <c r="X328" s="439"/>
      <c r="Y328" s="439"/>
      <c r="Z328" s="439"/>
      <c r="AA328" s="439"/>
      <c r="AB328" s="439"/>
      <c r="AC328" s="439"/>
      <c r="AD328" s="439"/>
      <c r="AE328" s="439"/>
      <c r="AF328" s="439"/>
      <c r="AG328" s="439"/>
      <c r="AH328" s="439"/>
      <c r="AJ328" s="406"/>
      <c r="AK328" s="407"/>
      <c r="AL328" s="407"/>
      <c r="AM328" s="407"/>
      <c r="AN328" s="408"/>
      <c r="AO328" s="219"/>
    </row>
    <row r="329" spans="1:41" ht="20.25" thickTop="1" thickBot="1" x14ac:dyDescent="0.45">
      <c r="B329" s="449" t="s">
        <v>156</v>
      </c>
      <c r="C329" s="449"/>
      <c r="D329" s="449"/>
      <c r="E329" s="449"/>
      <c r="F329" s="449"/>
      <c r="G329" s="449"/>
      <c r="H329" s="449"/>
      <c r="I329" s="449"/>
      <c r="J329" s="449"/>
      <c r="K329" s="449"/>
      <c r="L329" s="449"/>
      <c r="M329" s="449"/>
      <c r="N329" s="449"/>
      <c r="O329" s="449"/>
      <c r="P329" s="449"/>
      <c r="Q329" s="449"/>
      <c r="R329" s="449"/>
      <c r="S329" s="449"/>
      <c r="T329" s="449"/>
      <c r="U329" s="449"/>
      <c r="V329" s="449"/>
      <c r="W329" s="449"/>
      <c r="X329" s="449"/>
      <c r="Y329" s="449"/>
      <c r="Z329" s="449"/>
      <c r="AA329" s="449"/>
      <c r="AB329" s="449"/>
      <c r="AC329" s="449"/>
      <c r="AD329" s="449"/>
      <c r="AE329" s="449"/>
      <c r="AF329" s="449"/>
      <c r="AG329" s="449"/>
      <c r="AH329" s="449"/>
      <c r="AO329" s="288"/>
    </row>
    <row r="330" spans="1:41" ht="19.5" thickTop="1" x14ac:dyDescent="0.4">
      <c r="B330" s="449" t="s">
        <v>60</v>
      </c>
      <c r="C330" s="449"/>
      <c r="D330" s="449"/>
      <c r="E330" s="449"/>
      <c r="F330" s="449"/>
      <c r="G330" s="449"/>
      <c r="H330" s="449"/>
      <c r="I330" s="449"/>
      <c r="J330" s="449"/>
      <c r="K330" s="449"/>
      <c r="L330" s="449"/>
      <c r="M330" s="449"/>
      <c r="N330" s="449"/>
      <c r="O330" s="449"/>
      <c r="P330" s="449"/>
      <c r="Q330" s="449"/>
      <c r="R330" s="449"/>
      <c r="S330" s="449"/>
      <c r="T330" s="449"/>
      <c r="U330" s="449"/>
      <c r="V330" s="449"/>
      <c r="W330" s="449"/>
      <c r="X330" s="449"/>
      <c r="Y330" s="449"/>
      <c r="Z330" s="449"/>
      <c r="AA330" s="449"/>
      <c r="AB330" s="449"/>
      <c r="AC330" s="449"/>
      <c r="AD330" s="449"/>
      <c r="AE330" s="449"/>
      <c r="AF330" s="449"/>
      <c r="AG330" s="449"/>
      <c r="AH330" s="449"/>
      <c r="AJ330" s="446"/>
      <c r="AK330" s="447"/>
      <c r="AL330" s="447"/>
      <c r="AM330" s="447"/>
      <c r="AN330" s="448"/>
      <c r="AO330" s="219"/>
    </row>
    <row r="331" spans="1:41" x14ac:dyDescent="0.4">
      <c r="B331" s="113" t="s">
        <v>748</v>
      </c>
      <c r="C331" s="32"/>
      <c r="D331" s="32"/>
      <c r="E331" s="32"/>
      <c r="F331" s="32"/>
      <c r="G331" s="32"/>
      <c r="H331" s="32"/>
      <c r="I331" s="32"/>
      <c r="J331" s="32"/>
      <c r="K331" s="32"/>
      <c r="L331" s="32"/>
      <c r="M331" s="32"/>
      <c r="N331" s="32"/>
      <c r="O331" s="32"/>
      <c r="P331" s="32"/>
      <c r="AJ331" s="478"/>
      <c r="AK331" s="479"/>
      <c r="AL331" s="479"/>
      <c r="AM331" s="479"/>
      <c r="AN331" s="480"/>
      <c r="AO331" s="219"/>
    </row>
    <row r="332" spans="1:41" x14ac:dyDescent="0.4">
      <c r="B332" s="449" t="s">
        <v>749</v>
      </c>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49"/>
      <c r="AG332" s="449"/>
      <c r="AH332" s="449"/>
      <c r="AJ332" s="425"/>
      <c r="AK332" s="426"/>
      <c r="AL332" s="426"/>
      <c r="AM332" s="426"/>
      <c r="AN332" s="427"/>
      <c r="AO332" s="219"/>
    </row>
    <row r="333" spans="1:41" ht="19.5" thickBot="1" x14ac:dyDescent="0.45">
      <c r="B333" s="439" t="s">
        <v>349</v>
      </c>
      <c r="C333" s="439"/>
      <c r="D333" s="439"/>
      <c r="E333" s="439"/>
      <c r="F333" s="439"/>
      <c r="G333" s="439"/>
      <c r="H333" s="439"/>
      <c r="I333" s="439"/>
      <c r="J333" s="439"/>
      <c r="K333" s="439"/>
      <c r="L333" s="439"/>
      <c r="M333" s="439"/>
      <c r="N333" s="439"/>
      <c r="O333" s="439"/>
      <c r="P333" s="439"/>
      <c r="Q333" s="439"/>
      <c r="R333" s="439"/>
      <c r="S333" s="439"/>
      <c r="T333" s="439"/>
      <c r="U333" s="439"/>
      <c r="V333" s="439"/>
      <c r="W333" s="439"/>
      <c r="X333" s="439"/>
      <c r="Y333" s="439"/>
      <c r="Z333" s="439"/>
      <c r="AA333" s="439"/>
      <c r="AB333" s="439"/>
      <c r="AC333" s="439"/>
      <c r="AD333" s="439"/>
      <c r="AE333" s="439"/>
      <c r="AF333" s="439"/>
      <c r="AG333" s="439"/>
      <c r="AH333" s="439"/>
      <c r="AJ333" s="436"/>
      <c r="AK333" s="437"/>
      <c r="AL333" s="437"/>
      <c r="AM333" s="437"/>
      <c r="AN333" s="438"/>
      <c r="AO333" s="219"/>
    </row>
    <row r="334" spans="1:41" ht="20.25" thickTop="1" thickBot="1" x14ac:dyDescent="0.45">
      <c r="B334" s="439"/>
      <c r="C334" s="439"/>
      <c r="D334" s="439"/>
      <c r="E334" s="439"/>
      <c r="F334" s="439"/>
      <c r="G334" s="439"/>
      <c r="H334" s="439"/>
      <c r="I334" s="439"/>
      <c r="J334" s="439"/>
      <c r="K334" s="439"/>
      <c r="L334" s="439"/>
      <c r="M334" s="439"/>
      <c r="N334" s="439"/>
      <c r="O334" s="439"/>
      <c r="P334" s="439"/>
      <c r="Q334" s="439"/>
      <c r="R334" s="439"/>
      <c r="S334" s="439"/>
      <c r="T334" s="439"/>
      <c r="U334" s="439"/>
      <c r="V334" s="439"/>
      <c r="W334" s="439"/>
      <c r="X334" s="439"/>
      <c r="Y334" s="439"/>
      <c r="Z334" s="439"/>
      <c r="AA334" s="439"/>
      <c r="AB334" s="439"/>
      <c r="AC334" s="439"/>
      <c r="AD334" s="439"/>
      <c r="AE334" s="439"/>
      <c r="AF334" s="439"/>
      <c r="AG334" s="439"/>
      <c r="AH334" s="439"/>
      <c r="AO334" s="288"/>
    </row>
    <row r="335" spans="1:41" ht="19.5" thickTop="1" x14ac:dyDescent="0.4">
      <c r="B335" s="444" t="s">
        <v>750</v>
      </c>
      <c r="C335" s="444"/>
      <c r="D335" s="444"/>
      <c r="E335" s="444"/>
      <c r="F335" s="444"/>
      <c r="G335" s="444"/>
      <c r="H335" s="444"/>
      <c r="I335" s="444"/>
      <c r="J335" s="444"/>
      <c r="K335" s="444"/>
      <c r="L335" s="444"/>
      <c r="M335" s="444"/>
      <c r="N335" s="444"/>
      <c r="O335" s="444"/>
      <c r="P335" s="444"/>
      <c r="Q335" s="444"/>
      <c r="R335" s="444"/>
      <c r="S335" s="444"/>
      <c r="T335" s="444"/>
      <c r="U335" s="444"/>
      <c r="V335" s="444"/>
      <c r="W335" s="444"/>
      <c r="X335" s="444"/>
      <c r="Y335" s="444"/>
      <c r="Z335" s="444"/>
      <c r="AA335" s="444"/>
      <c r="AB335" s="444"/>
      <c r="AC335" s="444"/>
      <c r="AD335" s="444"/>
      <c r="AE335" s="444"/>
      <c r="AF335" s="444"/>
      <c r="AG335" s="444"/>
      <c r="AH335" s="117"/>
      <c r="AJ335" s="446"/>
      <c r="AK335" s="447"/>
      <c r="AL335" s="447"/>
      <c r="AM335" s="447"/>
      <c r="AN335" s="448"/>
      <c r="AO335" s="288"/>
    </row>
    <row r="336" spans="1:41" x14ac:dyDescent="0.4">
      <c r="B336" s="449" t="s">
        <v>61</v>
      </c>
      <c r="C336" s="449"/>
      <c r="D336" s="449"/>
      <c r="E336" s="449"/>
      <c r="F336" s="449"/>
      <c r="G336" s="449"/>
      <c r="H336" s="449"/>
      <c r="I336" s="449"/>
      <c r="J336" s="449"/>
      <c r="K336" s="449"/>
      <c r="L336" s="449"/>
      <c r="M336" s="449"/>
      <c r="N336" s="449"/>
      <c r="O336" s="449"/>
      <c r="P336" s="449"/>
      <c r="Q336" s="449"/>
      <c r="R336" s="449"/>
      <c r="S336" s="449"/>
      <c r="T336" s="449"/>
      <c r="U336" s="449"/>
      <c r="V336" s="449"/>
      <c r="W336" s="449"/>
      <c r="X336" s="449"/>
      <c r="Y336" s="449"/>
      <c r="Z336" s="449"/>
      <c r="AA336" s="449"/>
      <c r="AB336" s="449"/>
      <c r="AC336" s="449"/>
      <c r="AD336" s="449"/>
      <c r="AE336" s="449"/>
      <c r="AF336" s="449"/>
      <c r="AG336" s="449"/>
      <c r="AH336" s="449"/>
      <c r="AJ336" s="567"/>
      <c r="AK336" s="568"/>
      <c r="AL336" s="568"/>
      <c r="AM336" s="568"/>
      <c r="AN336" s="569"/>
      <c r="AO336" s="219"/>
    </row>
    <row r="337" spans="1:41" ht="19.5" thickBot="1" x14ac:dyDescent="0.45">
      <c r="B337" s="449" t="s">
        <v>62</v>
      </c>
      <c r="C337" s="449"/>
      <c r="D337" s="449"/>
      <c r="E337" s="449"/>
      <c r="F337" s="449"/>
      <c r="G337" s="449"/>
      <c r="H337" s="449"/>
      <c r="I337" s="449"/>
      <c r="J337" s="449"/>
      <c r="K337" s="449"/>
      <c r="L337" s="449"/>
      <c r="M337" s="449"/>
      <c r="N337" s="449"/>
      <c r="O337" s="449"/>
      <c r="P337" s="449"/>
      <c r="Q337" s="449"/>
      <c r="R337" s="449"/>
      <c r="S337" s="449"/>
      <c r="T337" s="449"/>
      <c r="U337" s="449"/>
      <c r="V337" s="449"/>
      <c r="W337" s="449"/>
      <c r="X337" s="449"/>
      <c r="Y337" s="449"/>
      <c r="Z337" s="449"/>
      <c r="AA337" s="449"/>
      <c r="AB337" s="449"/>
      <c r="AC337" s="449"/>
      <c r="AD337" s="449"/>
      <c r="AE337" s="449"/>
      <c r="AF337" s="449"/>
      <c r="AG337" s="449"/>
      <c r="AH337" s="449"/>
      <c r="AJ337" s="425"/>
      <c r="AK337" s="426"/>
      <c r="AL337" s="426"/>
      <c r="AM337" s="426"/>
      <c r="AN337" s="427"/>
      <c r="AO337" s="219"/>
    </row>
    <row r="338" spans="1:41" ht="19.5" thickTop="1" x14ac:dyDescent="0.4">
      <c r="B338" s="499" t="s">
        <v>293</v>
      </c>
      <c r="C338" s="499"/>
      <c r="D338" s="499"/>
      <c r="E338" s="499"/>
      <c r="F338" s="499"/>
      <c r="G338" s="499"/>
      <c r="H338" s="499"/>
      <c r="I338" s="499"/>
      <c r="J338" s="499"/>
      <c r="K338" s="499"/>
      <c r="L338" s="500"/>
      <c r="M338" s="750"/>
      <c r="N338" s="751"/>
      <c r="O338" s="751"/>
      <c r="P338" s="751"/>
      <c r="Q338" s="751"/>
      <c r="R338" s="751"/>
      <c r="S338" s="751"/>
      <c r="T338" s="751"/>
      <c r="U338" s="751"/>
      <c r="V338" s="751"/>
      <c r="W338" s="751"/>
      <c r="X338" s="751"/>
      <c r="Y338" s="751"/>
      <c r="Z338" s="751"/>
      <c r="AA338" s="751"/>
      <c r="AB338" s="751"/>
      <c r="AC338" s="751"/>
      <c r="AD338" s="751"/>
      <c r="AE338" s="751"/>
      <c r="AF338" s="751"/>
      <c r="AG338" s="751"/>
      <c r="AH338" s="751"/>
      <c r="AI338" s="751"/>
      <c r="AJ338" s="752"/>
      <c r="AK338" s="752"/>
      <c r="AL338" s="752"/>
      <c r="AM338" s="752"/>
      <c r="AN338" s="753"/>
      <c r="AO338" s="219"/>
    </row>
    <row r="339" spans="1:41" ht="19.5" thickBot="1" x14ac:dyDescent="0.45">
      <c r="B339" s="499" t="s">
        <v>294</v>
      </c>
      <c r="C339" s="499"/>
      <c r="D339" s="499"/>
      <c r="E339" s="499"/>
      <c r="F339" s="499"/>
      <c r="G339" s="499"/>
      <c r="H339" s="499"/>
      <c r="I339" s="499"/>
      <c r="J339" s="499"/>
      <c r="K339" s="499"/>
      <c r="L339" s="500"/>
      <c r="M339" s="754"/>
      <c r="N339" s="755"/>
      <c r="O339" s="755"/>
      <c r="P339" s="755"/>
      <c r="Q339" s="755"/>
      <c r="R339" s="755"/>
      <c r="S339" s="755"/>
      <c r="T339" s="755"/>
      <c r="U339" s="755"/>
      <c r="V339" s="755"/>
      <c r="W339" s="755"/>
      <c r="X339" s="755"/>
      <c r="Y339" s="755"/>
      <c r="Z339" s="755"/>
      <c r="AA339" s="755"/>
      <c r="AB339" s="755"/>
      <c r="AC339" s="755"/>
      <c r="AD339" s="755"/>
      <c r="AE339" s="755"/>
      <c r="AF339" s="755"/>
      <c r="AG339" s="755"/>
      <c r="AH339" s="755"/>
      <c r="AI339" s="755"/>
      <c r="AJ339" s="755"/>
      <c r="AK339" s="755"/>
      <c r="AL339" s="755"/>
      <c r="AM339" s="755"/>
      <c r="AN339" s="756"/>
      <c r="AO339" s="219"/>
    </row>
    <row r="340" spans="1:41" ht="19.5" thickTop="1" x14ac:dyDescent="0.4"/>
    <row r="341" spans="1:41" ht="19.5" thickBot="1" x14ac:dyDescent="0.45">
      <c r="A341" s="449" t="str">
        <f>"（６） 防災対策　避難訓練等の状況（"&amp;表紙!B2&amp;DBCS(表紙!C2-1)&amp;"年度の状況）    ★確認資料：避難訓練記録、消防計画"</f>
        <v>（６） 防災対策　避難訓練等の状況（令和５年度の状況）    ★確認資料：避難訓練記録、消防計画</v>
      </c>
      <c r="B341" s="449"/>
      <c r="C341" s="449"/>
      <c r="D341" s="449"/>
      <c r="E341" s="449"/>
      <c r="F341" s="449"/>
      <c r="G341" s="449"/>
      <c r="H341" s="449"/>
      <c r="I341" s="449"/>
      <c r="J341" s="449"/>
      <c r="K341" s="449"/>
      <c r="L341" s="449"/>
      <c r="M341" s="449"/>
      <c r="N341" s="449"/>
      <c r="O341" s="449"/>
      <c r="P341" s="449"/>
      <c r="Q341" s="449"/>
      <c r="R341" s="449"/>
      <c r="S341" s="449"/>
      <c r="T341" s="449"/>
      <c r="U341" s="449"/>
      <c r="V341" s="449"/>
      <c r="W341" s="449"/>
      <c r="X341" s="449"/>
      <c r="Y341" s="449"/>
      <c r="Z341" s="449"/>
      <c r="AA341" s="449"/>
      <c r="AB341" s="449"/>
      <c r="AC341" s="449"/>
      <c r="AD341" s="449"/>
      <c r="AE341" s="449"/>
      <c r="AF341" s="449"/>
      <c r="AG341" s="449"/>
      <c r="AH341" s="449"/>
    </row>
    <row r="342" spans="1:41" ht="20.25" thickTop="1" thickBot="1" x14ac:dyDescent="0.45">
      <c r="B342" s="449" t="s">
        <v>158</v>
      </c>
      <c r="C342" s="449"/>
      <c r="D342" s="449"/>
      <c r="E342" s="449"/>
      <c r="F342" s="498"/>
      <c r="G342" s="684"/>
      <c r="H342" s="685"/>
      <c r="I342" s="686"/>
      <c r="J342" s="487" t="s">
        <v>157</v>
      </c>
      <c r="K342" s="449"/>
      <c r="L342" s="449"/>
      <c r="M342" s="449"/>
      <c r="N342" s="449"/>
      <c r="O342" s="449" t="s">
        <v>201</v>
      </c>
      <c r="P342" s="449"/>
      <c r="Q342" s="449"/>
      <c r="R342" s="449"/>
      <c r="S342" s="449"/>
      <c r="T342" s="449"/>
      <c r="U342" s="449"/>
      <c r="V342" s="449"/>
      <c r="W342" s="449"/>
      <c r="X342" s="449"/>
      <c r="Y342" s="449"/>
      <c r="Z342" s="498"/>
      <c r="AA342" s="684"/>
      <c r="AB342" s="685"/>
      <c r="AC342" s="686"/>
      <c r="AD342" s="487" t="s">
        <v>157</v>
      </c>
      <c r="AE342" s="449"/>
      <c r="AF342" s="449"/>
      <c r="AG342" s="449"/>
      <c r="AH342" s="449"/>
      <c r="AO342" s="288"/>
    </row>
    <row r="343" spans="1:41" ht="19.5" thickTop="1" x14ac:dyDescent="0.4">
      <c r="B343" s="449" t="s">
        <v>64</v>
      </c>
      <c r="C343" s="449"/>
      <c r="D343" s="449"/>
      <c r="E343" s="449"/>
      <c r="F343" s="449"/>
      <c r="G343" s="449"/>
      <c r="H343" s="449"/>
      <c r="I343" s="449"/>
      <c r="J343" s="449"/>
      <c r="K343" s="449"/>
      <c r="L343" s="449"/>
      <c r="M343" s="449"/>
      <c r="N343" s="449"/>
      <c r="O343" s="449"/>
      <c r="P343" s="449"/>
      <c r="Q343" s="449"/>
      <c r="R343" s="449"/>
      <c r="S343" s="449"/>
      <c r="T343" s="449"/>
      <c r="U343" s="449"/>
      <c r="V343" s="449"/>
      <c r="W343" s="449"/>
      <c r="X343" s="449"/>
      <c r="Y343" s="449"/>
      <c r="Z343" s="449"/>
      <c r="AA343" s="449"/>
      <c r="AB343" s="449"/>
      <c r="AC343" s="449"/>
      <c r="AD343" s="449"/>
      <c r="AE343" s="449"/>
      <c r="AF343" s="449"/>
      <c r="AG343" s="449"/>
      <c r="AH343" s="449"/>
      <c r="AJ343" s="446"/>
      <c r="AK343" s="447"/>
      <c r="AL343" s="447"/>
      <c r="AM343" s="447"/>
      <c r="AN343" s="448"/>
      <c r="AO343" s="219"/>
    </row>
    <row r="344" spans="1:41" ht="19.5" thickBot="1" x14ac:dyDescent="0.45">
      <c r="B344" s="449" t="s">
        <v>63</v>
      </c>
      <c r="C344" s="449"/>
      <c r="D344" s="449"/>
      <c r="E344" s="449"/>
      <c r="F344" s="449"/>
      <c r="G344" s="449"/>
      <c r="H344" s="449"/>
      <c r="I344" s="449"/>
      <c r="J344" s="449"/>
      <c r="K344" s="449"/>
      <c r="L344" s="449"/>
      <c r="M344" s="449"/>
      <c r="N344" s="449"/>
      <c r="O344" s="449"/>
      <c r="P344" s="449"/>
      <c r="Q344" s="449"/>
      <c r="R344" s="449"/>
      <c r="S344" s="449"/>
      <c r="T344" s="449"/>
      <c r="U344" s="449"/>
      <c r="V344" s="449"/>
      <c r="W344" s="449"/>
      <c r="X344" s="449"/>
      <c r="Y344" s="449"/>
      <c r="Z344" s="449"/>
      <c r="AA344" s="449"/>
      <c r="AB344" s="449"/>
      <c r="AC344" s="449"/>
      <c r="AD344" s="449"/>
      <c r="AE344" s="449"/>
      <c r="AF344" s="449"/>
      <c r="AG344" s="449"/>
      <c r="AH344" s="449"/>
      <c r="AJ344" s="436"/>
      <c r="AK344" s="437"/>
      <c r="AL344" s="437"/>
      <c r="AM344" s="437"/>
      <c r="AN344" s="438"/>
      <c r="AO344" s="219"/>
    </row>
    <row r="345" spans="1:41" ht="19.5" customHeight="1" thickTop="1" thickBot="1" x14ac:dyDescent="0.45">
      <c r="B345" s="499" t="s">
        <v>162</v>
      </c>
      <c r="C345" s="499"/>
      <c r="D345" s="499"/>
      <c r="E345" s="499"/>
      <c r="F345" s="499"/>
      <c r="G345" s="499"/>
      <c r="H345" s="499"/>
      <c r="I345" s="499"/>
      <c r="J345" s="500"/>
      <c r="K345" s="684"/>
      <c r="L345" s="685"/>
      <c r="M345" s="686"/>
      <c r="N345" s="666" t="s">
        <v>159</v>
      </c>
      <c r="O345" s="667"/>
      <c r="P345" s="684"/>
      <c r="Q345" s="685"/>
      <c r="R345" s="686"/>
      <c r="S345" s="666" t="s">
        <v>295</v>
      </c>
      <c r="T345" s="667"/>
      <c r="U345" s="684"/>
      <c r="V345" s="685"/>
      <c r="W345" s="686"/>
      <c r="X345" s="666" t="s">
        <v>160</v>
      </c>
      <c r="Y345" s="445"/>
      <c r="Z345" s="445"/>
      <c r="AA345" s="445"/>
      <c r="AB345" s="445"/>
      <c r="AC345" s="445"/>
      <c r="AD345" s="445"/>
      <c r="AE345" s="445"/>
      <c r="AF345" s="445"/>
      <c r="AG345" s="445"/>
      <c r="AH345" s="445"/>
    </row>
    <row r="346" spans="1:41" ht="20.25" thickTop="1" thickBot="1" x14ac:dyDescent="0.45">
      <c r="AO346" s="288"/>
    </row>
    <row r="347" spans="1:41" ht="20.25" thickTop="1" thickBot="1" x14ac:dyDescent="0.45">
      <c r="B347" s="449" t="s">
        <v>853</v>
      </c>
      <c r="C347" s="449"/>
      <c r="D347" s="449"/>
      <c r="E347" s="449"/>
      <c r="F347" s="449"/>
      <c r="G347" s="449"/>
      <c r="H347" s="449"/>
      <c r="I347" s="449"/>
      <c r="J347" s="449"/>
      <c r="K347" s="449"/>
      <c r="L347" s="449"/>
      <c r="M347" s="449"/>
      <c r="N347" s="449"/>
      <c r="O347" s="449"/>
      <c r="P347" s="449"/>
      <c r="Q347" s="449"/>
      <c r="R347" s="449"/>
      <c r="S347" s="449"/>
      <c r="T347" s="449"/>
      <c r="U347" s="449"/>
      <c r="V347" s="449"/>
      <c r="W347" s="449"/>
      <c r="X347" s="449"/>
      <c r="Y347" s="449"/>
      <c r="Z347" s="449"/>
      <c r="AA347" s="449"/>
      <c r="AB347" s="449"/>
      <c r="AC347" s="449"/>
      <c r="AD347" s="449"/>
      <c r="AE347" s="449"/>
      <c r="AF347" s="449"/>
      <c r="AG347" s="449"/>
      <c r="AH347" s="449"/>
      <c r="AJ347" s="406"/>
      <c r="AK347" s="407"/>
      <c r="AL347" s="407"/>
      <c r="AM347" s="407"/>
      <c r="AN347" s="408"/>
      <c r="AO347" s="219"/>
    </row>
    <row r="348" spans="1:41" ht="18.75" customHeight="1" thickTop="1" thickBot="1" x14ac:dyDescent="0.45">
      <c r="C348" s="499" t="s">
        <v>161</v>
      </c>
      <c r="D348" s="499"/>
      <c r="E348" s="499"/>
      <c r="F348" s="499"/>
      <c r="G348" s="499"/>
      <c r="H348" s="499"/>
      <c r="I348" s="499"/>
      <c r="J348" s="500"/>
      <c r="K348" s="684"/>
      <c r="L348" s="685"/>
      <c r="M348" s="686"/>
      <c r="N348" s="666" t="s">
        <v>159</v>
      </c>
      <c r="O348" s="667"/>
      <c r="P348" s="684"/>
      <c r="Q348" s="685"/>
      <c r="R348" s="686"/>
      <c r="S348" s="666" t="s">
        <v>295</v>
      </c>
      <c r="T348" s="667"/>
      <c r="U348" s="684"/>
      <c r="V348" s="685"/>
      <c r="W348" s="686"/>
      <c r="X348" s="666" t="s">
        <v>160</v>
      </c>
      <c r="Y348" s="445"/>
      <c r="Z348" s="445"/>
      <c r="AA348" s="445"/>
      <c r="AB348" s="445"/>
      <c r="AC348" s="445"/>
      <c r="AD348" s="445"/>
      <c r="AE348" s="445"/>
      <c r="AF348" s="445"/>
      <c r="AG348" s="445"/>
      <c r="AH348" s="445"/>
      <c r="AO348" s="288"/>
    </row>
    <row r="349" spans="1:41" ht="19.5" thickTop="1" x14ac:dyDescent="0.4">
      <c r="B349" s="449" t="s">
        <v>65</v>
      </c>
      <c r="C349" s="449"/>
      <c r="D349" s="449"/>
      <c r="E349" s="449"/>
      <c r="F349" s="449"/>
      <c r="G349" s="449"/>
      <c r="H349" s="449"/>
      <c r="I349" s="449"/>
      <c r="J349" s="449"/>
      <c r="K349" s="449"/>
      <c r="L349" s="449"/>
      <c r="M349" s="449"/>
      <c r="N349" s="449"/>
      <c r="O349" s="449"/>
      <c r="P349" s="449"/>
      <c r="Q349" s="449"/>
      <c r="R349" s="449"/>
      <c r="S349" s="449"/>
      <c r="T349" s="449"/>
      <c r="U349" s="449"/>
      <c r="V349" s="449"/>
      <c r="W349" s="449"/>
      <c r="X349" s="449"/>
      <c r="Y349" s="449"/>
      <c r="Z349" s="449"/>
      <c r="AA349" s="449"/>
      <c r="AB349" s="449"/>
      <c r="AC349" s="449"/>
      <c r="AD349" s="449"/>
      <c r="AE349" s="449"/>
      <c r="AF349" s="449"/>
      <c r="AG349" s="449"/>
      <c r="AH349" s="449"/>
      <c r="AJ349" s="446"/>
      <c r="AK349" s="447"/>
      <c r="AL349" s="447"/>
      <c r="AM349" s="447"/>
      <c r="AN349" s="448"/>
      <c r="AO349" s="219"/>
    </row>
    <row r="350" spans="1:41" ht="19.5" thickBot="1" x14ac:dyDescent="0.45">
      <c r="B350" s="449" t="s">
        <v>66</v>
      </c>
      <c r="C350" s="449"/>
      <c r="D350" s="449"/>
      <c r="E350" s="449"/>
      <c r="F350" s="449"/>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49"/>
      <c r="AD350" s="449"/>
      <c r="AE350" s="449"/>
      <c r="AF350" s="449"/>
      <c r="AG350" s="449"/>
      <c r="AH350" s="449"/>
      <c r="AJ350" s="436"/>
      <c r="AK350" s="437"/>
      <c r="AL350" s="437"/>
      <c r="AM350" s="437"/>
      <c r="AN350" s="438"/>
      <c r="AO350" s="219"/>
    </row>
    <row r="351" spans="1:41" ht="18.75" customHeight="1" thickTop="1" thickBot="1" x14ac:dyDescent="0.45">
      <c r="C351" s="499" t="s">
        <v>350</v>
      </c>
      <c r="D351" s="499"/>
      <c r="E351" s="499"/>
      <c r="F351" s="499"/>
      <c r="G351" s="499"/>
      <c r="H351" s="499"/>
      <c r="I351" s="499"/>
      <c r="J351" s="500"/>
      <c r="K351" s="841"/>
      <c r="L351" s="842"/>
      <c r="M351" s="842"/>
      <c r="N351" s="503"/>
      <c r="O351" s="503"/>
      <c r="P351" s="842"/>
      <c r="Q351" s="842"/>
      <c r="R351" s="842"/>
      <c r="S351" s="503"/>
      <c r="T351" s="503"/>
      <c r="U351" s="842"/>
      <c r="V351" s="842"/>
      <c r="W351" s="843"/>
    </row>
    <row r="352" spans="1:41" ht="18.75" customHeight="1" thickTop="1" thickBot="1" x14ac:dyDescent="0.45">
      <c r="C352" s="499" t="s">
        <v>163</v>
      </c>
      <c r="D352" s="499"/>
      <c r="E352" s="499"/>
      <c r="F352" s="499"/>
      <c r="G352" s="499"/>
      <c r="H352" s="499"/>
      <c r="I352" s="499"/>
      <c r="J352" s="500"/>
      <c r="K352" s="450"/>
      <c r="L352" s="451"/>
      <c r="M352" s="452"/>
      <c r="N352" s="463" t="s">
        <v>159</v>
      </c>
      <c r="O352" s="464"/>
      <c r="P352" s="450"/>
      <c r="Q352" s="451"/>
      <c r="R352" s="452"/>
      <c r="S352" s="463" t="s">
        <v>295</v>
      </c>
      <c r="T352" s="464"/>
      <c r="U352" s="450"/>
      <c r="V352" s="451"/>
      <c r="W352" s="452"/>
      <c r="X352" s="487" t="s">
        <v>160</v>
      </c>
      <c r="Y352" s="449"/>
      <c r="Z352" s="449"/>
      <c r="AA352" s="449"/>
      <c r="AB352" s="449"/>
      <c r="AC352" s="449"/>
      <c r="AD352" s="449"/>
      <c r="AE352" s="449"/>
      <c r="AF352" s="449"/>
      <c r="AG352" s="449"/>
      <c r="AH352" s="449"/>
      <c r="AO352" s="288"/>
    </row>
    <row r="353" spans="2:41" ht="20.25" thickTop="1" thickBot="1" x14ac:dyDescent="0.45">
      <c r="B353" s="449" t="s">
        <v>67</v>
      </c>
      <c r="C353" s="449"/>
      <c r="D353" s="449"/>
      <c r="E353" s="449"/>
      <c r="F353" s="449"/>
      <c r="G353" s="449"/>
      <c r="H353" s="449"/>
      <c r="I353" s="449"/>
      <c r="J353" s="449"/>
      <c r="K353" s="449"/>
      <c r="L353" s="449"/>
      <c r="M353" s="449"/>
      <c r="N353" s="449"/>
      <c r="O353" s="449"/>
      <c r="P353" s="449"/>
      <c r="Q353" s="449"/>
      <c r="R353" s="449"/>
      <c r="S353" s="449"/>
      <c r="T353" s="449"/>
      <c r="U353" s="449"/>
      <c r="V353" s="449"/>
      <c r="W353" s="449"/>
      <c r="X353" s="449"/>
      <c r="Y353" s="449"/>
      <c r="Z353" s="449"/>
      <c r="AA353" s="449"/>
      <c r="AB353" s="449"/>
      <c r="AC353" s="449"/>
      <c r="AD353" s="449"/>
      <c r="AE353" s="449"/>
      <c r="AF353" s="449"/>
      <c r="AG353" s="449"/>
      <c r="AH353" s="449"/>
      <c r="AJ353" s="406"/>
      <c r="AK353" s="407"/>
      <c r="AL353" s="407"/>
      <c r="AM353" s="407"/>
      <c r="AN353" s="408"/>
      <c r="AO353" s="219"/>
    </row>
    <row r="354" spans="2:41" ht="18.75" customHeight="1" thickTop="1" thickBot="1" x14ac:dyDescent="0.45">
      <c r="C354" s="449" t="s">
        <v>296</v>
      </c>
      <c r="D354" s="449"/>
      <c r="E354" s="449"/>
      <c r="F354" s="449"/>
      <c r="G354" s="449"/>
      <c r="H354" s="449"/>
      <c r="I354" s="449"/>
      <c r="J354" s="498"/>
      <c r="K354" s="684"/>
      <c r="L354" s="685"/>
      <c r="M354" s="686"/>
      <c r="N354" s="744" t="s">
        <v>159</v>
      </c>
      <c r="O354" s="745"/>
      <c r="P354" s="684"/>
      <c r="Q354" s="685"/>
      <c r="R354" s="686"/>
      <c r="S354" s="744" t="s">
        <v>295</v>
      </c>
      <c r="T354" s="745"/>
      <c r="U354" s="684"/>
      <c r="V354" s="685"/>
      <c r="W354" s="686"/>
      <c r="X354" s="487" t="s">
        <v>160</v>
      </c>
      <c r="Y354" s="449"/>
      <c r="Z354" s="449"/>
      <c r="AA354" s="449"/>
      <c r="AB354" s="449"/>
      <c r="AC354" s="449"/>
      <c r="AD354" s="449"/>
      <c r="AE354" s="449"/>
      <c r="AF354" s="449"/>
      <c r="AG354" s="449"/>
      <c r="AH354" s="449"/>
    </row>
    <row r="355" spans="2:41" ht="20.25" thickTop="1" thickBot="1" x14ac:dyDescent="0.45">
      <c r="B355" s="449" t="s">
        <v>751</v>
      </c>
      <c r="C355" s="449"/>
      <c r="D355" s="449"/>
      <c r="E355" s="449"/>
      <c r="F355" s="449"/>
      <c r="G355" s="449"/>
      <c r="H355" s="449"/>
      <c r="I355" s="449"/>
      <c r="J355" s="449"/>
      <c r="K355" s="449"/>
      <c r="L355" s="449"/>
      <c r="M355" s="449"/>
      <c r="N355" s="449"/>
      <c r="O355" s="449"/>
      <c r="P355" s="449"/>
      <c r="Q355" s="449"/>
      <c r="R355" s="449"/>
      <c r="S355" s="449"/>
      <c r="T355" s="449"/>
      <c r="U355" s="449"/>
      <c r="V355" s="449"/>
      <c r="W355" s="449"/>
      <c r="X355" s="449"/>
      <c r="Y355" s="449"/>
      <c r="Z355" s="449"/>
      <c r="AA355" s="449"/>
      <c r="AB355" s="449"/>
      <c r="AC355" s="449"/>
      <c r="AD355" s="449"/>
      <c r="AE355" s="449"/>
      <c r="AF355" s="449"/>
      <c r="AG355" s="449"/>
      <c r="AH355" s="449"/>
      <c r="AO355" s="288"/>
    </row>
    <row r="356" spans="2:41" ht="19.5" thickTop="1" x14ac:dyDescent="0.4">
      <c r="B356" s="449" t="s">
        <v>351</v>
      </c>
      <c r="C356" s="449"/>
      <c r="D356" s="449"/>
      <c r="E356" s="449"/>
      <c r="F356" s="449"/>
      <c r="G356" s="449"/>
      <c r="H356" s="449"/>
      <c r="I356" s="449"/>
      <c r="J356" s="449"/>
      <c r="K356" s="449"/>
      <c r="L356" s="449"/>
      <c r="M356" s="449"/>
      <c r="N356" s="449"/>
      <c r="O356" s="449"/>
      <c r="P356" s="449"/>
      <c r="Q356" s="449"/>
      <c r="R356" s="449"/>
      <c r="S356" s="449"/>
      <c r="T356" s="449"/>
      <c r="U356" s="449"/>
      <c r="V356" s="449"/>
      <c r="W356" s="449"/>
      <c r="X356" s="449"/>
      <c r="Y356" s="449"/>
      <c r="Z356" s="449"/>
      <c r="AA356" s="449"/>
      <c r="AB356" s="449"/>
      <c r="AC356" s="449"/>
      <c r="AD356" s="449"/>
      <c r="AE356" s="449"/>
      <c r="AF356" s="449"/>
      <c r="AG356" s="449"/>
      <c r="AH356" s="449"/>
      <c r="AI356" s="32"/>
      <c r="AJ356" s="446"/>
      <c r="AK356" s="447"/>
      <c r="AL356" s="447"/>
      <c r="AM356" s="447"/>
      <c r="AN356" s="448"/>
      <c r="AO356" s="219"/>
    </row>
    <row r="357" spans="2:41" x14ac:dyDescent="0.4">
      <c r="B357" s="449" t="s">
        <v>536</v>
      </c>
      <c r="C357" s="449"/>
      <c r="D357" s="449"/>
      <c r="E357" s="449"/>
      <c r="F357" s="449"/>
      <c r="G357" s="449"/>
      <c r="H357" s="449"/>
      <c r="I357" s="449"/>
      <c r="J357" s="449"/>
      <c r="K357" s="449"/>
      <c r="L357" s="449"/>
      <c r="M357" s="449"/>
      <c r="N357" s="449"/>
      <c r="O357" s="449"/>
      <c r="P357" s="449"/>
      <c r="Q357" s="449"/>
      <c r="R357" s="449"/>
      <c r="S357" s="449"/>
      <c r="T357" s="449"/>
      <c r="U357" s="449"/>
      <c r="V357" s="449"/>
      <c r="W357" s="449"/>
      <c r="X357" s="449"/>
      <c r="Y357" s="449"/>
      <c r="Z357" s="449"/>
      <c r="AA357" s="449"/>
      <c r="AB357" s="449"/>
      <c r="AC357" s="449"/>
      <c r="AD357" s="449"/>
      <c r="AE357" s="449"/>
      <c r="AF357" s="449"/>
      <c r="AG357" s="449"/>
      <c r="AH357" s="449"/>
      <c r="AI357" s="32"/>
      <c r="AJ357" s="425"/>
      <c r="AK357" s="426"/>
      <c r="AL357" s="426"/>
      <c r="AM357" s="426"/>
      <c r="AN357" s="427"/>
      <c r="AO357" s="219"/>
    </row>
    <row r="358" spans="2:41" x14ac:dyDescent="0.4">
      <c r="B358" s="32" t="s">
        <v>623</v>
      </c>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425"/>
      <c r="AK358" s="426"/>
      <c r="AL358" s="426"/>
      <c r="AM358" s="426"/>
      <c r="AN358" s="427"/>
      <c r="AO358" s="219"/>
    </row>
    <row r="359" spans="2:41" x14ac:dyDescent="0.4">
      <c r="B359" s="32" t="s">
        <v>624</v>
      </c>
      <c r="C359" s="32"/>
      <c r="D359" s="32"/>
      <c r="E359" s="32"/>
      <c r="F359" s="32"/>
      <c r="G359" s="32"/>
      <c r="H359" s="32"/>
      <c r="I359" s="32"/>
      <c r="J359" s="32"/>
      <c r="K359" s="32"/>
      <c r="L359" s="32"/>
      <c r="M359" s="32"/>
      <c r="N359" s="32"/>
      <c r="O359" s="28"/>
      <c r="P359" s="28"/>
      <c r="Q359" s="28"/>
      <c r="R359" s="28"/>
      <c r="S359" s="28"/>
      <c r="T359" s="28"/>
      <c r="U359" s="28"/>
      <c r="V359" s="28"/>
      <c r="W359" s="28"/>
      <c r="X359" s="28"/>
      <c r="Y359" s="28"/>
      <c r="Z359" s="28"/>
      <c r="AA359" s="28"/>
      <c r="AB359" s="28"/>
      <c r="AC359" s="28"/>
      <c r="AD359" s="28"/>
      <c r="AE359" s="28"/>
      <c r="AF359" s="28"/>
      <c r="AG359" s="28"/>
      <c r="AH359" s="28"/>
      <c r="AI359" s="28"/>
      <c r="AJ359" s="759"/>
      <c r="AK359" s="760"/>
      <c r="AL359" s="760"/>
      <c r="AM359" s="760"/>
      <c r="AN359" s="761"/>
      <c r="AO359" s="219"/>
    </row>
    <row r="360" spans="2:41" x14ac:dyDescent="0.4">
      <c r="B360" s="32" t="s">
        <v>627</v>
      </c>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425"/>
      <c r="AK360" s="426"/>
      <c r="AL360" s="426"/>
      <c r="AM360" s="426"/>
      <c r="AN360" s="427"/>
      <c r="AO360" s="219"/>
    </row>
    <row r="361" spans="2:41" x14ac:dyDescent="0.4">
      <c r="B361" s="32" t="s">
        <v>752</v>
      </c>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759"/>
      <c r="AK361" s="760"/>
      <c r="AL361" s="760"/>
      <c r="AM361" s="760"/>
      <c r="AN361" s="761"/>
      <c r="AO361" s="219"/>
    </row>
    <row r="362" spans="2:41" x14ac:dyDescent="0.4">
      <c r="B362" s="474" t="s">
        <v>753</v>
      </c>
      <c r="C362" s="474"/>
      <c r="D362" s="474"/>
      <c r="E362" s="474"/>
      <c r="F362" s="474"/>
      <c r="G362" s="474"/>
      <c r="H362" s="474"/>
      <c r="I362" s="474"/>
      <c r="J362" s="474"/>
      <c r="K362" s="474"/>
      <c r="L362" s="474"/>
      <c r="M362" s="474"/>
      <c r="N362" s="474"/>
      <c r="O362" s="474"/>
      <c r="P362" s="474"/>
      <c r="Q362" s="474"/>
      <c r="R362" s="474"/>
      <c r="S362" s="474"/>
      <c r="T362" s="474"/>
      <c r="U362" s="474"/>
      <c r="V362" s="474"/>
      <c r="W362" s="474"/>
      <c r="X362" s="474"/>
      <c r="Y362" s="474"/>
      <c r="Z362" s="474"/>
      <c r="AA362" s="474"/>
      <c r="AB362" s="474"/>
      <c r="AC362" s="474"/>
      <c r="AD362" s="474"/>
      <c r="AE362" s="474"/>
      <c r="AF362" s="474"/>
      <c r="AG362" s="474"/>
      <c r="AH362" s="474"/>
      <c r="AI362" s="830"/>
      <c r="AJ362" s="759"/>
      <c r="AK362" s="760"/>
      <c r="AL362" s="760"/>
      <c r="AM362" s="760"/>
      <c r="AN362" s="761"/>
      <c r="AO362" s="288"/>
    </row>
    <row r="363" spans="2:41" ht="19.5" thickBot="1" x14ac:dyDescent="0.45">
      <c r="B363" s="444" t="s">
        <v>754</v>
      </c>
      <c r="C363" s="444"/>
      <c r="D363" s="444"/>
      <c r="E363" s="444"/>
      <c r="F363" s="444"/>
      <c r="G363" s="444"/>
      <c r="H363" s="444"/>
      <c r="I363" s="444"/>
      <c r="J363" s="444"/>
      <c r="K363" s="444"/>
      <c r="L363" s="444"/>
      <c r="M363" s="444"/>
      <c r="N363" s="444"/>
      <c r="O363" s="444"/>
      <c r="P363" s="444"/>
      <c r="Q363" s="444"/>
      <c r="R363" s="444"/>
      <c r="S363" s="444"/>
      <c r="T363" s="444"/>
      <c r="U363" s="444"/>
      <c r="V363" s="444"/>
      <c r="W363" s="444"/>
      <c r="X363" s="444"/>
      <c r="Y363" s="444"/>
      <c r="Z363" s="444"/>
      <c r="AA363" s="444"/>
      <c r="AB363" s="444"/>
      <c r="AC363" s="444"/>
      <c r="AD363" s="444"/>
      <c r="AE363" s="444"/>
      <c r="AF363" s="444"/>
      <c r="AG363" s="444"/>
      <c r="AH363" s="444"/>
      <c r="AJ363" s="522"/>
      <c r="AK363" s="523"/>
      <c r="AL363" s="523"/>
      <c r="AM363" s="523"/>
      <c r="AN363" s="524"/>
      <c r="AO363" s="219"/>
    </row>
    <row r="364" spans="2:41" ht="20.25" thickTop="1" thickBot="1" x14ac:dyDescent="0.45">
      <c r="B364" s="444"/>
      <c r="C364" s="444"/>
      <c r="D364" s="444"/>
      <c r="E364" s="444"/>
      <c r="F364" s="444"/>
      <c r="G364" s="444"/>
      <c r="H364" s="444"/>
      <c r="I364" s="444"/>
      <c r="J364" s="444"/>
      <c r="K364" s="444"/>
      <c r="L364" s="444"/>
      <c r="M364" s="444"/>
      <c r="N364" s="444"/>
      <c r="O364" s="444"/>
      <c r="P364" s="444"/>
      <c r="Q364" s="444"/>
      <c r="R364" s="444"/>
      <c r="S364" s="444"/>
      <c r="T364" s="444"/>
      <c r="U364" s="444"/>
      <c r="V364" s="444"/>
      <c r="W364" s="444"/>
      <c r="X364" s="444"/>
      <c r="Y364" s="444"/>
      <c r="Z364" s="444"/>
      <c r="AA364" s="444"/>
      <c r="AB364" s="444"/>
      <c r="AC364" s="444"/>
      <c r="AD364" s="444"/>
      <c r="AE364" s="444"/>
      <c r="AF364" s="444"/>
      <c r="AG364" s="444"/>
      <c r="AH364" s="444"/>
      <c r="AJ364" s="245"/>
      <c r="AK364" s="245"/>
      <c r="AL364" s="245"/>
      <c r="AM364" s="245"/>
      <c r="AN364" s="245"/>
      <c r="AO364" s="219"/>
    </row>
    <row r="365" spans="2:41" ht="19.5" thickTop="1" x14ac:dyDescent="0.4">
      <c r="B365" s="444" t="s">
        <v>537</v>
      </c>
      <c r="C365" s="444"/>
      <c r="D365" s="444"/>
      <c r="E365" s="444"/>
      <c r="F365" s="444"/>
      <c r="G365" s="444"/>
      <c r="H365" s="444"/>
      <c r="I365" s="444"/>
      <c r="J365" s="444"/>
      <c r="K365" s="444"/>
      <c r="L365" s="444"/>
      <c r="M365" s="444"/>
      <c r="N365" s="444"/>
      <c r="O365" s="444"/>
      <c r="P365" s="444"/>
      <c r="Q365" s="444"/>
      <c r="R365" s="444"/>
      <c r="S365" s="444"/>
      <c r="T365" s="444"/>
      <c r="U365" s="444"/>
      <c r="V365" s="444"/>
      <c r="W365" s="444"/>
      <c r="X365" s="444"/>
      <c r="Y365" s="444"/>
      <c r="Z365" s="444"/>
      <c r="AA365" s="444"/>
      <c r="AB365" s="444"/>
      <c r="AC365" s="444"/>
      <c r="AD365" s="444"/>
      <c r="AE365" s="444"/>
      <c r="AF365" s="444"/>
      <c r="AG365" s="444"/>
      <c r="AH365" s="444"/>
      <c r="AJ365" s="567"/>
      <c r="AK365" s="568"/>
      <c r="AL365" s="568"/>
      <c r="AM365" s="568"/>
      <c r="AN365" s="569"/>
      <c r="AO365" s="219"/>
    </row>
    <row r="366" spans="2:41" x14ac:dyDescent="0.4">
      <c r="B366" s="444" t="s">
        <v>538</v>
      </c>
      <c r="C366" s="444"/>
      <c r="D366" s="444"/>
      <c r="E366" s="444"/>
      <c r="F366" s="444"/>
      <c r="G366" s="444"/>
      <c r="H366" s="444"/>
      <c r="I366" s="444"/>
      <c r="J366" s="444"/>
      <c r="K366" s="444"/>
      <c r="L366" s="444"/>
      <c r="M366" s="444"/>
      <c r="N366" s="444"/>
      <c r="O366" s="444"/>
      <c r="P366" s="444"/>
      <c r="Q366" s="444"/>
      <c r="R366" s="444"/>
      <c r="S366" s="444"/>
      <c r="T366" s="444"/>
      <c r="U366" s="444"/>
      <c r="V366" s="444"/>
      <c r="W366" s="444"/>
      <c r="X366" s="444"/>
      <c r="Y366" s="444"/>
      <c r="Z366" s="444"/>
      <c r="AA366" s="444"/>
      <c r="AB366" s="444"/>
      <c r="AC366" s="444"/>
      <c r="AD366" s="444"/>
      <c r="AE366" s="444"/>
      <c r="AF366" s="444"/>
      <c r="AG366" s="444"/>
      <c r="AH366" s="444"/>
      <c r="AJ366" s="425"/>
      <c r="AK366" s="426"/>
      <c r="AL366" s="426"/>
      <c r="AM366" s="426"/>
      <c r="AN366" s="427"/>
      <c r="AO366" s="219"/>
    </row>
    <row r="367" spans="2:41" ht="19.5" thickBot="1" x14ac:dyDescent="0.45">
      <c r="B367" s="444" t="s">
        <v>539</v>
      </c>
      <c r="C367" s="444"/>
      <c r="D367" s="444"/>
      <c r="E367" s="444"/>
      <c r="F367" s="444"/>
      <c r="G367" s="444"/>
      <c r="H367" s="444"/>
      <c r="I367" s="444"/>
      <c r="J367" s="444"/>
      <c r="K367" s="444"/>
      <c r="L367" s="444"/>
      <c r="M367" s="444"/>
      <c r="N367" s="444"/>
      <c r="O367" s="444"/>
      <c r="P367" s="444"/>
      <c r="Q367" s="444"/>
      <c r="R367" s="444"/>
      <c r="S367" s="444"/>
      <c r="T367" s="444"/>
      <c r="U367" s="444"/>
      <c r="V367" s="444"/>
      <c r="W367" s="444"/>
      <c r="X367" s="444"/>
      <c r="Y367" s="444"/>
      <c r="Z367" s="444"/>
      <c r="AA367" s="444"/>
      <c r="AB367" s="444"/>
      <c r="AC367" s="444"/>
      <c r="AD367" s="444"/>
      <c r="AE367" s="444"/>
      <c r="AF367" s="444"/>
      <c r="AG367" s="444"/>
      <c r="AH367" s="444"/>
      <c r="AJ367" s="425"/>
      <c r="AK367" s="426"/>
      <c r="AL367" s="426"/>
      <c r="AM367" s="426"/>
      <c r="AN367" s="427"/>
      <c r="AO367" s="219"/>
    </row>
    <row r="368" spans="2:41" ht="18.75" customHeight="1" thickTop="1" thickBot="1" x14ac:dyDescent="0.45">
      <c r="B368" s="444" t="s">
        <v>540</v>
      </c>
      <c r="C368" s="444"/>
      <c r="D368" s="444"/>
      <c r="E368" s="444"/>
      <c r="F368" s="444"/>
      <c r="G368" s="400"/>
      <c r="H368" s="401"/>
      <c r="I368" s="401"/>
      <c r="J368" s="401"/>
      <c r="K368" s="402"/>
      <c r="L368" s="34"/>
      <c r="M368" s="34"/>
      <c r="N368" s="279"/>
      <c r="O368" s="444" t="s">
        <v>542</v>
      </c>
      <c r="P368" s="444"/>
      <c r="Q368" s="444"/>
      <c r="R368" s="444"/>
      <c r="S368" s="844"/>
      <c r="T368" s="400"/>
      <c r="U368" s="401"/>
      <c r="V368" s="401"/>
      <c r="W368" s="401"/>
      <c r="X368" s="402"/>
      <c r="Y368" s="34"/>
      <c r="Z368" s="34"/>
      <c r="AA368" s="34"/>
      <c r="AB368" s="34"/>
      <c r="AC368" s="34"/>
      <c r="AD368" s="34"/>
      <c r="AE368" s="444" t="s">
        <v>543</v>
      </c>
      <c r="AF368" s="444"/>
      <c r="AG368" s="444"/>
      <c r="AH368" s="444"/>
      <c r="AJ368" s="425"/>
      <c r="AK368" s="426"/>
      <c r="AL368" s="426"/>
      <c r="AM368" s="426"/>
      <c r="AN368" s="427"/>
      <c r="AO368" s="219"/>
    </row>
    <row r="369" spans="1:41" ht="19.5" thickTop="1" x14ac:dyDescent="0.4">
      <c r="B369" s="444" t="s">
        <v>626</v>
      </c>
      <c r="C369" s="444"/>
      <c r="D369" s="444"/>
      <c r="E369" s="444"/>
      <c r="F369" s="444"/>
      <c r="G369" s="444"/>
      <c r="H369" s="444"/>
      <c r="I369" s="444"/>
      <c r="J369" s="444"/>
      <c r="K369" s="444"/>
      <c r="L369" s="444"/>
      <c r="M369" s="444"/>
      <c r="N369" s="444"/>
      <c r="O369" s="444"/>
      <c r="P369" s="444"/>
      <c r="Q369" s="444"/>
      <c r="R369" s="444"/>
      <c r="S369" s="444"/>
      <c r="T369" s="444"/>
      <c r="U369" s="444"/>
      <c r="V369" s="444"/>
      <c r="W369" s="444"/>
      <c r="X369" s="444"/>
      <c r="Y369" s="444"/>
      <c r="Z369" s="444"/>
      <c r="AA369" s="444"/>
      <c r="AB369" s="444"/>
      <c r="AC369" s="444"/>
      <c r="AD369" s="444"/>
      <c r="AE369" s="444"/>
      <c r="AF369" s="444"/>
      <c r="AG369" s="444"/>
      <c r="AH369" s="444"/>
      <c r="AJ369" s="425"/>
      <c r="AK369" s="426"/>
      <c r="AL369" s="426"/>
      <c r="AM369" s="426"/>
      <c r="AN369" s="427"/>
      <c r="AO369" s="219"/>
    </row>
    <row r="370" spans="1:41" x14ac:dyDescent="0.4">
      <c r="B370" s="444" t="s">
        <v>541</v>
      </c>
      <c r="C370" s="444"/>
      <c r="D370" s="444"/>
      <c r="E370" s="444"/>
      <c r="F370" s="444"/>
      <c r="G370" s="444"/>
      <c r="H370" s="444"/>
      <c r="I370" s="444"/>
      <c r="J370" s="444"/>
      <c r="K370" s="444"/>
      <c r="L370" s="444"/>
      <c r="M370" s="444"/>
      <c r="N370" s="444"/>
      <c r="O370" s="444"/>
      <c r="P370" s="444"/>
      <c r="Q370" s="444"/>
      <c r="R370" s="444"/>
      <c r="S370" s="444"/>
      <c r="T370" s="444"/>
      <c r="U370" s="444"/>
      <c r="V370" s="444"/>
      <c r="W370" s="444"/>
      <c r="X370" s="444"/>
      <c r="Y370" s="444"/>
      <c r="Z370" s="444"/>
      <c r="AA370" s="444"/>
      <c r="AB370" s="444"/>
      <c r="AC370" s="444"/>
      <c r="AD370" s="444"/>
      <c r="AE370" s="444"/>
      <c r="AF370" s="444"/>
      <c r="AG370" s="444"/>
      <c r="AH370" s="279"/>
      <c r="AJ370" s="425"/>
      <c r="AK370" s="426"/>
      <c r="AL370" s="426"/>
      <c r="AM370" s="426"/>
      <c r="AN370" s="427"/>
      <c r="AO370" s="219"/>
    </row>
    <row r="371" spans="1:41" x14ac:dyDescent="0.4">
      <c r="B371" s="444" t="s">
        <v>929</v>
      </c>
      <c r="C371" s="444"/>
      <c r="D371" s="444"/>
      <c r="E371" s="444"/>
      <c r="F371" s="444"/>
      <c r="G371" s="444"/>
      <c r="H371" s="444"/>
      <c r="I371" s="444"/>
      <c r="J371" s="444"/>
      <c r="K371" s="444"/>
      <c r="L371" s="444"/>
      <c r="M371" s="444"/>
      <c r="N371" s="444"/>
      <c r="O371" s="444"/>
      <c r="P371" s="444"/>
      <c r="Q371" s="444"/>
      <c r="R371" s="444"/>
      <c r="S371" s="444"/>
      <c r="T371" s="444"/>
      <c r="U371" s="444"/>
      <c r="V371" s="444"/>
      <c r="W371" s="444"/>
      <c r="X371" s="444"/>
      <c r="Y371" s="444"/>
      <c r="Z371" s="444"/>
      <c r="AA371" s="444"/>
      <c r="AB371" s="444"/>
      <c r="AC371" s="444"/>
      <c r="AD371" s="444"/>
      <c r="AE371" s="444"/>
      <c r="AF371" s="444"/>
      <c r="AG371" s="444"/>
      <c r="AH371" s="444"/>
      <c r="AJ371" s="465"/>
      <c r="AK371" s="466"/>
      <c r="AL371" s="466"/>
      <c r="AM371" s="466"/>
      <c r="AN371" s="467"/>
      <c r="AO371" s="219"/>
    </row>
    <row r="372" spans="1:41" ht="19.5" thickBot="1" x14ac:dyDescent="0.45">
      <c r="B372" s="449" t="s">
        <v>941</v>
      </c>
      <c r="C372" s="449"/>
      <c r="D372" s="449"/>
      <c r="E372" s="449"/>
      <c r="F372" s="449"/>
      <c r="G372" s="449"/>
      <c r="H372" s="449"/>
      <c r="I372" s="449"/>
      <c r="J372" s="449"/>
      <c r="K372" s="449"/>
      <c r="L372" s="449"/>
      <c r="M372" s="449"/>
      <c r="N372" s="449"/>
      <c r="O372" s="449"/>
      <c r="P372" s="449"/>
      <c r="Q372" s="449"/>
      <c r="R372" s="449"/>
      <c r="S372" s="449"/>
      <c r="T372" s="449"/>
      <c r="U372" s="449"/>
      <c r="V372" s="449"/>
      <c r="W372" s="449"/>
      <c r="X372" s="449"/>
      <c r="Y372" s="449"/>
      <c r="Z372" s="449"/>
      <c r="AA372" s="449"/>
      <c r="AB372" s="449"/>
      <c r="AC372" s="449"/>
      <c r="AD372" s="449"/>
      <c r="AE372" s="449"/>
      <c r="AF372" s="449"/>
      <c r="AG372" s="449"/>
      <c r="AH372" s="449"/>
      <c r="AJ372" s="425"/>
      <c r="AK372" s="426"/>
      <c r="AL372" s="426"/>
      <c r="AM372" s="426"/>
      <c r="AN372" s="427"/>
      <c r="AO372" s="219"/>
    </row>
    <row r="373" spans="1:41" ht="19.5" thickBot="1" x14ac:dyDescent="0.45">
      <c r="B373" s="32" t="s">
        <v>866</v>
      </c>
      <c r="AJ373" s="762"/>
      <c r="AK373" s="762"/>
      <c r="AL373" s="762"/>
      <c r="AM373" s="762"/>
      <c r="AN373" s="762"/>
      <c r="AO373" s="219"/>
    </row>
    <row r="374" spans="1:41" x14ac:dyDescent="0.4">
      <c r="B374" s="113" t="s">
        <v>867</v>
      </c>
      <c r="AJ374" s="567"/>
      <c r="AK374" s="568"/>
      <c r="AL374" s="568"/>
      <c r="AM374" s="568"/>
      <c r="AN374" s="569"/>
      <c r="AO374" s="219"/>
    </row>
    <row r="375" spans="1:41" x14ac:dyDescent="0.4">
      <c r="B375" s="449" t="s">
        <v>68</v>
      </c>
      <c r="C375" s="449"/>
      <c r="D375" s="449"/>
      <c r="E375" s="449"/>
      <c r="F375" s="449"/>
      <c r="G375" s="449"/>
      <c r="H375" s="449"/>
      <c r="I375" s="449"/>
      <c r="J375" s="449"/>
      <c r="K375" s="449"/>
      <c r="L375" s="449"/>
      <c r="M375" s="449"/>
      <c r="N375" s="449"/>
      <c r="O375" s="449"/>
      <c r="P375" s="449"/>
      <c r="Q375" s="449"/>
      <c r="R375" s="449"/>
      <c r="S375" s="449"/>
      <c r="T375" s="449"/>
      <c r="U375" s="449"/>
      <c r="V375" s="449"/>
      <c r="W375" s="449"/>
      <c r="X375" s="449"/>
      <c r="Y375" s="449"/>
      <c r="Z375" s="449"/>
      <c r="AA375" s="449"/>
      <c r="AB375" s="449"/>
      <c r="AC375" s="449"/>
      <c r="AD375" s="449"/>
      <c r="AE375" s="449"/>
      <c r="AF375" s="449"/>
      <c r="AG375" s="449"/>
      <c r="AH375" s="449"/>
      <c r="AJ375" s="465"/>
      <c r="AK375" s="466"/>
      <c r="AL375" s="466"/>
      <c r="AM375" s="466"/>
      <c r="AN375" s="467"/>
      <c r="AO375" s="219"/>
    </row>
    <row r="376" spans="1:41" ht="19.5" thickBot="1" x14ac:dyDescent="0.45">
      <c r="A376" s="32"/>
      <c r="B376" s="32" t="s">
        <v>976</v>
      </c>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436"/>
      <c r="AK376" s="437"/>
      <c r="AL376" s="437"/>
      <c r="AM376" s="437"/>
      <c r="AN376" s="438"/>
    </row>
    <row r="377" spans="1:41" ht="18.75" customHeight="1" thickTop="1" x14ac:dyDescent="0.4">
      <c r="A377" s="32"/>
      <c r="B377" s="32" t="s">
        <v>957</v>
      </c>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468"/>
      <c r="AK377" s="469"/>
      <c r="AL377" s="469"/>
      <c r="AM377" s="469"/>
      <c r="AN377" s="470"/>
    </row>
    <row r="378" spans="1:41" ht="15.75" customHeight="1" thickBot="1" x14ac:dyDescent="0.45">
      <c r="A378" s="32"/>
      <c r="B378" s="32" t="s">
        <v>956</v>
      </c>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471"/>
      <c r="AK378" s="472"/>
      <c r="AL378" s="472"/>
      <c r="AM378" s="472"/>
      <c r="AN378" s="473"/>
    </row>
    <row r="379" spans="1:41" x14ac:dyDescent="0.4">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row>
    <row r="380" spans="1:41" ht="19.5" thickBot="1" x14ac:dyDescent="0.45">
      <c r="A380" s="474" t="s">
        <v>958</v>
      </c>
      <c r="B380" s="474"/>
      <c r="C380" s="474"/>
      <c r="D380" s="474"/>
      <c r="E380" s="474"/>
      <c r="F380" s="474"/>
      <c r="G380" s="474"/>
      <c r="H380" s="474"/>
      <c r="I380" s="474"/>
      <c r="J380" s="474"/>
      <c r="K380" s="474"/>
      <c r="L380" s="474"/>
      <c r="M380" s="474"/>
      <c r="N380" s="474"/>
      <c r="O380" s="474"/>
      <c r="P380" s="474"/>
      <c r="Q380" s="474"/>
      <c r="R380" s="474"/>
      <c r="S380" s="474"/>
      <c r="T380" s="474"/>
      <c r="U380" s="474"/>
      <c r="V380" s="474"/>
      <c r="W380" s="474"/>
      <c r="X380" s="474"/>
      <c r="Y380" s="474"/>
      <c r="Z380" s="474"/>
      <c r="AA380" s="474"/>
      <c r="AB380" s="474"/>
      <c r="AC380" s="474"/>
      <c r="AD380" s="474"/>
      <c r="AE380" s="474"/>
      <c r="AF380" s="474"/>
      <c r="AG380" s="474"/>
      <c r="AH380" s="474"/>
      <c r="AI380" s="474"/>
    </row>
    <row r="381" spans="1:41" ht="19.5" thickTop="1" x14ac:dyDescent="0.4">
      <c r="A381" s="32"/>
      <c r="B381" s="32" t="s">
        <v>959</v>
      </c>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475"/>
      <c r="AK381" s="476"/>
      <c r="AL381" s="476"/>
      <c r="AM381" s="476"/>
      <c r="AN381" s="477"/>
    </row>
    <row r="382" spans="1:41" x14ac:dyDescent="0.4">
      <c r="A382" s="32"/>
      <c r="B382" s="32" t="s">
        <v>960</v>
      </c>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478"/>
      <c r="AK382" s="479"/>
      <c r="AL382" s="479"/>
      <c r="AM382" s="479"/>
      <c r="AN382" s="480"/>
    </row>
    <row r="383" spans="1:41" ht="19.5" thickBot="1" x14ac:dyDescent="0.45">
      <c r="A383" s="32"/>
      <c r="B383" s="32"/>
      <c r="C383" s="32" t="s">
        <v>961</v>
      </c>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853"/>
      <c r="AK383" s="854"/>
      <c r="AL383" s="854"/>
      <c r="AM383" s="854"/>
      <c r="AN383" s="855"/>
    </row>
    <row r="384" spans="1:41" ht="19.5" thickTop="1" x14ac:dyDescent="0.4">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row>
    <row r="385" spans="1:41" ht="19.5" thickBot="1" x14ac:dyDescent="0.45">
      <c r="A385" s="32" t="s">
        <v>962</v>
      </c>
      <c r="B385" s="32"/>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2"/>
    </row>
    <row r="386" spans="1:41" ht="19.5" thickTop="1" x14ac:dyDescent="0.4">
      <c r="A386" s="32"/>
      <c r="B386" s="32" t="s">
        <v>963</v>
      </c>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513"/>
      <c r="AK386" s="514"/>
      <c r="AL386" s="514"/>
      <c r="AM386" s="514"/>
      <c r="AN386" s="515"/>
    </row>
    <row r="387" spans="1:41" x14ac:dyDescent="0.4">
      <c r="A387" s="32"/>
      <c r="B387" s="32"/>
      <c r="C387" s="32" t="s">
        <v>964</v>
      </c>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465"/>
      <c r="AK387" s="466"/>
      <c r="AL387" s="466"/>
      <c r="AM387" s="466"/>
      <c r="AN387" s="467"/>
    </row>
    <row r="388" spans="1:41" x14ac:dyDescent="0.4">
      <c r="A388" s="32"/>
      <c r="B388" s="32"/>
      <c r="C388" s="32"/>
      <c r="D388" s="32" t="s">
        <v>965</v>
      </c>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425"/>
      <c r="AK388" s="426"/>
      <c r="AL388" s="426"/>
      <c r="AM388" s="426"/>
      <c r="AN388" s="427"/>
    </row>
    <row r="389" spans="1:41" x14ac:dyDescent="0.4">
      <c r="A389" s="32"/>
      <c r="B389" s="32" t="s">
        <v>966</v>
      </c>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425"/>
      <c r="AK389" s="426"/>
      <c r="AL389" s="426"/>
      <c r="AM389" s="426"/>
      <c r="AN389" s="427"/>
    </row>
    <row r="390" spans="1:41" ht="19.5" thickBot="1" x14ac:dyDescent="0.45">
      <c r="A390" s="32"/>
      <c r="B390" s="32"/>
      <c r="C390" s="32" t="s">
        <v>964</v>
      </c>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522"/>
      <c r="AK390" s="523"/>
      <c r="AL390" s="523"/>
      <c r="AM390" s="523"/>
      <c r="AN390" s="524"/>
    </row>
    <row r="391" spans="1:41" ht="19.5" thickTop="1" x14ac:dyDescent="0.4">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row>
    <row r="392" spans="1:41" ht="19.5" x14ac:dyDescent="0.4">
      <c r="A392" s="574" t="s">
        <v>408</v>
      </c>
      <c r="B392" s="574"/>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row>
    <row r="393" spans="1:41" ht="19.5" thickBot="1" x14ac:dyDescent="0.45">
      <c r="A393" s="449" t="s">
        <v>409</v>
      </c>
      <c r="B393" s="449"/>
      <c r="C393" s="449"/>
      <c r="D393" s="449"/>
      <c r="E393" s="449"/>
      <c r="F393" s="449"/>
      <c r="G393" s="449"/>
      <c r="H393" s="449"/>
      <c r="I393" s="449"/>
      <c r="J393" s="449"/>
      <c r="K393" s="449"/>
      <c r="L393" s="449"/>
      <c r="M393" s="449"/>
      <c r="N393" s="449"/>
      <c r="O393" s="449"/>
      <c r="P393" s="449"/>
      <c r="Q393" s="449"/>
      <c r="R393" s="449"/>
      <c r="S393" s="449"/>
      <c r="T393" s="449"/>
      <c r="U393" s="449"/>
      <c r="V393" s="449"/>
      <c r="W393" s="449"/>
      <c r="X393" s="449"/>
      <c r="Y393" s="449"/>
      <c r="Z393" s="449"/>
      <c r="AA393" s="449"/>
      <c r="AB393" s="449"/>
      <c r="AC393" s="449"/>
      <c r="AD393" s="449"/>
      <c r="AE393" s="449"/>
      <c r="AF393" s="449"/>
      <c r="AG393" s="449"/>
      <c r="AH393" s="449"/>
      <c r="AO393" s="288"/>
    </row>
    <row r="394" spans="1:41" ht="20.25" thickTop="1" thickBot="1" x14ac:dyDescent="0.45">
      <c r="B394" s="449" t="s">
        <v>410</v>
      </c>
      <c r="C394" s="449"/>
      <c r="D394" s="449"/>
      <c r="E394" s="449"/>
      <c r="F394" s="449"/>
      <c r="G394" s="449"/>
      <c r="H394" s="449"/>
      <c r="I394" s="449"/>
      <c r="J394" s="449"/>
      <c r="K394" s="449"/>
      <c r="L394" s="449"/>
      <c r="M394" s="449"/>
      <c r="N394" s="449"/>
      <c r="O394" s="449"/>
      <c r="P394" s="449"/>
      <c r="Q394" s="449"/>
      <c r="R394" s="449"/>
      <c r="S394" s="449"/>
      <c r="T394" s="449"/>
      <c r="U394" s="449"/>
      <c r="V394" s="449"/>
      <c r="W394" s="449"/>
      <c r="X394" s="449"/>
      <c r="Y394" s="449"/>
      <c r="Z394" s="449"/>
      <c r="AA394" s="449"/>
      <c r="AB394" s="449"/>
      <c r="AC394" s="449"/>
      <c r="AD394" s="449"/>
      <c r="AE394" s="449"/>
      <c r="AF394" s="449"/>
      <c r="AG394" s="449"/>
      <c r="AH394" s="449"/>
      <c r="AJ394" s="406"/>
      <c r="AK394" s="407"/>
      <c r="AL394" s="407"/>
      <c r="AM394" s="407"/>
      <c r="AN394" s="408"/>
      <c r="AO394" s="219"/>
    </row>
    <row r="395" spans="1:41" ht="20.25" thickTop="1" thickBot="1" x14ac:dyDescent="0.45">
      <c r="B395" s="449" t="s">
        <v>69</v>
      </c>
      <c r="C395" s="449"/>
      <c r="D395" s="449"/>
      <c r="E395" s="449"/>
      <c r="F395" s="449"/>
      <c r="G395" s="449"/>
      <c r="H395" s="449"/>
      <c r="I395" s="449"/>
      <c r="J395" s="449"/>
      <c r="K395" s="449"/>
      <c r="L395" s="449"/>
      <c r="M395" s="449"/>
      <c r="N395" s="449"/>
      <c r="O395" s="449"/>
      <c r="P395" s="449"/>
      <c r="Q395" s="449"/>
      <c r="R395" s="449"/>
      <c r="S395" s="449"/>
      <c r="T395" s="449"/>
      <c r="U395" s="449"/>
      <c r="V395" s="449"/>
      <c r="W395" s="449"/>
      <c r="X395" s="449"/>
      <c r="Y395" s="449"/>
      <c r="Z395" s="449"/>
      <c r="AA395" s="449"/>
      <c r="AB395" s="449"/>
      <c r="AC395" s="449"/>
      <c r="AD395" s="449"/>
      <c r="AE395" s="449"/>
      <c r="AF395" s="449"/>
      <c r="AG395" s="449"/>
      <c r="AH395" s="449"/>
      <c r="AO395" s="288"/>
    </row>
    <row r="396" spans="1:41" ht="20.25" thickTop="1" thickBot="1" x14ac:dyDescent="0.45">
      <c r="B396" s="113" t="s">
        <v>257</v>
      </c>
      <c r="O396" s="232" t="s">
        <v>292</v>
      </c>
      <c r="P396" s="113" t="s">
        <v>991</v>
      </c>
      <c r="W396" s="359" t="s">
        <v>292</v>
      </c>
      <c r="X396" s="113" t="s">
        <v>992</v>
      </c>
      <c r="AJ396" s="446"/>
      <c r="AK396" s="447"/>
      <c r="AL396" s="447"/>
      <c r="AM396" s="447"/>
      <c r="AN396" s="448"/>
      <c r="AO396" s="219"/>
    </row>
    <row r="397" spans="1:41" ht="20.25" thickTop="1" thickBot="1" x14ac:dyDescent="0.45">
      <c r="B397" s="113" t="s">
        <v>258</v>
      </c>
      <c r="O397" s="359" t="s">
        <v>993</v>
      </c>
      <c r="P397" s="113" t="s">
        <v>994</v>
      </c>
      <c r="W397" s="359" t="s">
        <v>292</v>
      </c>
      <c r="X397" s="113" t="s">
        <v>995</v>
      </c>
      <c r="AJ397" s="436"/>
      <c r="AK397" s="437"/>
      <c r="AL397" s="437"/>
      <c r="AM397" s="437"/>
      <c r="AN397" s="438"/>
      <c r="AO397" s="219"/>
    </row>
    <row r="398" spans="1:41" ht="20.25" thickTop="1" thickBot="1" x14ac:dyDescent="0.45">
      <c r="A398" s="113" t="s">
        <v>259</v>
      </c>
      <c r="B398" s="113" t="s">
        <v>260</v>
      </c>
      <c r="AO398" s="288"/>
    </row>
    <row r="399" spans="1:41" ht="19.5" thickTop="1" x14ac:dyDescent="0.4">
      <c r="B399" s="449" t="s">
        <v>261</v>
      </c>
      <c r="C399" s="449"/>
      <c r="D399" s="449"/>
      <c r="E399" s="449"/>
      <c r="F399" s="449"/>
      <c r="G399" s="449"/>
      <c r="H399" s="449"/>
      <c r="I399" s="449"/>
      <c r="J399" s="449"/>
      <c r="K399" s="449"/>
      <c r="L399" s="449"/>
      <c r="M399" s="449"/>
      <c r="N399" s="449"/>
      <c r="O399" s="449"/>
      <c r="P399" s="449"/>
      <c r="Q399" s="449"/>
      <c r="R399" s="449"/>
      <c r="S399" s="449"/>
      <c r="T399" s="449"/>
      <c r="U399" s="449"/>
      <c r="V399" s="449"/>
      <c r="W399" s="449"/>
      <c r="X399" s="449"/>
      <c r="Y399" s="449"/>
      <c r="Z399" s="449"/>
      <c r="AA399" s="449"/>
      <c r="AB399" s="449"/>
      <c r="AC399" s="449"/>
      <c r="AD399" s="449"/>
      <c r="AE399" s="449"/>
      <c r="AF399" s="449"/>
      <c r="AG399" s="449"/>
      <c r="AH399" s="449"/>
      <c r="AJ399" s="446"/>
      <c r="AK399" s="447"/>
      <c r="AL399" s="447"/>
      <c r="AM399" s="447"/>
      <c r="AN399" s="448"/>
      <c r="AO399" s="219"/>
    </row>
    <row r="400" spans="1:41" x14ac:dyDescent="0.4">
      <c r="B400" s="449" t="s">
        <v>262</v>
      </c>
      <c r="C400" s="449"/>
      <c r="D400" s="449"/>
      <c r="E400" s="449"/>
      <c r="F400" s="449"/>
      <c r="G400" s="449"/>
      <c r="H400" s="449"/>
      <c r="I400" s="449"/>
      <c r="J400" s="449"/>
      <c r="K400" s="449"/>
      <c r="L400" s="449"/>
      <c r="M400" s="449"/>
      <c r="N400" s="449"/>
      <c r="O400" s="449"/>
      <c r="P400" s="449"/>
      <c r="Q400" s="449"/>
      <c r="R400" s="449"/>
      <c r="S400" s="449"/>
      <c r="T400" s="449"/>
      <c r="U400" s="449"/>
      <c r="V400" s="449"/>
      <c r="W400" s="449"/>
      <c r="X400" s="449"/>
      <c r="Y400" s="449"/>
      <c r="Z400" s="449"/>
      <c r="AA400" s="449"/>
      <c r="AB400" s="449"/>
      <c r="AC400" s="449"/>
      <c r="AD400" s="449"/>
      <c r="AE400" s="449"/>
      <c r="AF400" s="449"/>
      <c r="AG400" s="449"/>
      <c r="AH400" s="449"/>
      <c r="AJ400" s="425"/>
      <c r="AK400" s="426"/>
      <c r="AL400" s="426"/>
      <c r="AM400" s="426"/>
      <c r="AN400" s="427"/>
      <c r="AO400" s="219"/>
    </row>
    <row r="401" spans="1:41" x14ac:dyDescent="0.4">
      <c r="B401" s="449" t="s">
        <v>755</v>
      </c>
      <c r="C401" s="449"/>
      <c r="D401" s="449"/>
      <c r="E401" s="449"/>
      <c r="F401" s="449"/>
      <c r="G401" s="449"/>
      <c r="H401" s="449"/>
      <c r="I401" s="449"/>
      <c r="J401" s="449"/>
      <c r="K401" s="449"/>
      <c r="L401" s="449"/>
      <c r="M401" s="449"/>
      <c r="N401" s="449"/>
      <c r="O401" s="449"/>
      <c r="P401" s="449"/>
      <c r="Q401" s="449"/>
      <c r="R401" s="449"/>
      <c r="S401" s="449"/>
      <c r="T401" s="449"/>
      <c r="U401" s="449"/>
      <c r="V401" s="449"/>
      <c r="W401" s="449"/>
      <c r="X401" s="449"/>
      <c r="Y401" s="449"/>
      <c r="Z401" s="449"/>
      <c r="AA401" s="449"/>
      <c r="AB401" s="449"/>
      <c r="AC401" s="449"/>
      <c r="AD401" s="449"/>
      <c r="AE401" s="449"/>
      <c r="AF401" s="449"/>
      <c r="AG401" s="449"/>
      <c r="AH401" s="449"/>
      <c r="AJ401" s="425"/>
      <c r="AK401" s="426"/>
      <c r="AL401" s="426"/>
      <c r="AM401" s="426"/>
      <c r="AN401" s="427"/>
      <c r="AO401" s="219"/>
    </row>
    <row r="402" spans="1:41" ht="19.5" thickBot="1" x14ac:dyDescent="0.45">
      <c r="B402" s="32" t="s">
        <v>692</v>
      </c>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J402" s="436"/>
      <c r="AK402" s="437"/>
      <c r="AL402" s="437"/>
      <c r="AM402" s="437"/>
      <c r="AN402" s="438"/>
      <c r="AO402" s="219"/>
    </row>
    <row r="403" spans="1:41" ht="20.25" thickTop="1" thickBot="1" x14ac:dyDescent="0.45">
      <c r="B403" s="440" t="s">
        <v>756</v>
      </c>
      <c r="C403" s="440"/>
      <c r="D403" s="440"/>
      <c r="E403" s="440"/>
      <c r="F403" s="440"/>
      <c r="G403" s="440"/>
      <c r="H403" s="440"/>
      <c r="I403" s="440"/>
      <c r="J403" s="440"/>
      <c r="K403" s="440"/>
      <c r="L403" s="440"/>
      <c r="M403" s="440"/>
      <c r="N403" s="440"/>
      <c r="O403" s="440"/>
      <c r="P403" s="440"/>
      <c r="Q403" s="440"/>
      <c r="R403" s="440"/>
      <c r="S403" s="440"/>
      <c r="T403" s="440"/>
      <c r="U403" s="440"/>
      <c r="V403" s="440"/>
      <c r="W403" s="440"/>
      <c r="X403" s="440"/>
      <c r="Y403" s="440"/>
      <c r="Z403" s="440"/>
      <c r="AA403" s="440"/>
      <c r="AB403" s="440"/>
      <c r="AC403" s="440"/>
      <c r="AD403" s="440"/>
      <c r="AE403" s="440"/>
      <c r="AF403" s="440"/>
      <c r="AG403" s="440"/>
      <c r="AH403" s="440"/>
      <c r="AJ403" s="245"/>
      <c r="AK403" s="245"/>
      <c r="AL403" s="245"/>
      <c r="AM403" s="245"/>
      <c r="AN403" s="245"/>
      <c r="AO403" s="219"/>
    </row>
    <row r="404" spans="1:41" ht="20.25" thickTop="1" thickBot="1" x14ac:dyDescent="0.45">
      <c r="B404" s="449" t="s">
        <v>693</v>
      </c>
      <c r="C404" s="449"/>
      <c r="D404" s="449"/>
      <c r="E404" s="449"/>
      <c r="F404" s="449"/>
      <c r="G404" s="449"/>
      <c r="H404" s="449"/>
      <c r="I404" s="449"/>
      <c r="J404" s="449"/>
      <c r="K404" s="449"/>
      <c r="L404" s="449"/>
      <c r="M404" s="449"/>
      <c r="N404" s="449"/>
      <c r="O404" s="449"/>
      <c r="P404" s="449"/>
      <c r="Q404" s="449"/>
      <c r="R404" s="449"/>
      <c r="S404" s="449"/>
      <c r="T404" s="449"/>
      <c r="U404" s="449"/>
      <c r="V404" s="449"/>
      <c r="W404" s="449"/>
      <c r="X404" s="449"/>
      <c r="Y404" s="449"/>
      <c r="Z404" s="449"/>
      <c r="AA404" s="449"/>
      <c r="AB404" s="449"/>
      <c r="AC404" s="449"/>
      <c r="AD404" s="449"/>
      <c r="AE404" s="449"/>
      <c r="AF404" s="449"/>
      <c r="AG404" s="449"/>
      <c r="AH404" s="449"/>
      <c r="AJ404" s="446"/>
      <c r="AK404" s="447"/>
      <c r="AL404" s="447"/>
      <c r="AM404" s="447"/>
      <c r="AN404" s="448"/>
      <c r="AO404" s="219"/>
    </row>
    <row r="405" spans="1:41" ht="20.25" thickTop="1" thickBot="1" x14ac:dyDescent="0.45">
      <c r="B405" s="449" t="s">
        <v>757</v>
      </c>
      <c r="C405" s="449"/>
      <c r="D405" s="449"/>
      <c r="E405" s="449"/>
      <c r="F405" s="449"/>
      <c r="G405" s="449"/>
      <c r="H405" s="449"/>
      <c r="I405" s="449"/>
      <c r="J405" s="449"/>
      <c r="K405" s="449"/>
      <c r="L405" s="449"/>
      <c r="M405" s="449"/>
      <c r="N405" s="449"/>
      <c r="O405" s="449"/>
      <c r="P405" s="449"/>
      <c r="Q405" s="449"/>
      <c r="R405" s="449"/>
      <c r="S405" s="449"/>
      <c r="T405" s="449"/>
      <c r="U405" s="449"/>
      <c r="V405" s="449"/>
      <c r="W405" s="449"/>
      <c r="X405" s="449"/>
      <c r="Y405" s="449"/>
      <c r="Z405" s="449"/>
      <c r="AA405" s="449"/>
      <c r="AB405" s="449"/>
      <c r="AC405" s="449"/>
      <c r="AD405" s="449"/>
      <c r="AE405" s="449"/>
      <c r="AF405" s="449"/>
      <c r="AG405" s="449"/>
      <c r="AH405" s="449"/>
      <c r="AJ405" s="245"/>
      <c r="AK405" s="245"/>
      <c r="AL405" s="245"/>
      <c r="AM405" s="245"/>
      <c r="AN405" s="245"/>
      <c r="AO405" s="219"/>
    </row>
    <row r="406" spans="1:41" ht="19.5" thickTop="1" x14ac:dyDescent="0.4">
      <c r="B406" s="449" t="s">
        <v>758</v>
      </c>
      <c r="C406" s="449"/>
      <c r="D406" s="449"/>
      <c r="E406" s="449"/>
      <c r="F406" s="449"/>
      <c r="G406" s="449"/>
      <c r="H406" s="449"/>
      <c r="I406" s="449"/>
      <c r="J406" s="449"/>
      <c r="K406" s="449"/>
      <c r="L406" s="449"/>
      <c r="M406" s="449"/>
      <c r="N406" s="449"/>
      <c r="O406" s="449"/>
      <c r="P406" s="449"/>
      <c r="Q406" s="449"/>
      <c r="R406" s="449"/>
      <c r="S406" s="449"/>
      <c r="T406" s="449"/>
      <c r="U406" s="449"/>
      <c r="V406" s="449"/>
      <c r="W406" s="449"/>
      <c r="X406" s="449"/>
      <c r="Y406" s="449"/>
      <c r="Z406" s="449"/>
      <c r="AA406" s="449"/>
      <c r="AB406" s="449"/>
      <c r="AC406" s="449"/>
      <c r="AD406" s="449"/>
      <c r="AE406" s="449"/>
      <c r="AF406" s="449"/>
      <c r="AG406" s="449"/>
      <c r="AH406" s="449"/>
      <c r="AJ406" s="567"/>
      <c r="AK406" s="568"/>
      <c r="AL406" s="568"/>
      <c r="AM406" s="568"/>
      <c r="AN406" s="569"/>
      <c r="AO406" s="219"/>
    </row>
    <row r="407" spans="1:41" ht="19.5" thickBot="1" x14ac:dyDescent="0.45">
      <c r="B407" s="445" t="s">
        <v>759</v>
      </c>
      <c r="C407" s="445"/>
      <c r="D407" s="445"/>
      <c r="E407" s="445"/>
      <c r="F407" s="445"/>
      <c r="G407" s="445"/>
      <c r="H407" s="445"/>
      <c r="I407" s="445"/>
      <c r="J407" s="445"/>
      <c r="K407" s="445"/>
      <c r="L407" s="445"/>
      <c r="M407" s="445"/>
      <c r="N407" s="445"/>
      <c r="O407" s="445"/>
      <c r="P407" s="445"/>
      <c r="Q407" s="445"/>
      <c r="R407" s="445"/>
      <c r="S407" s="445"/>
      <c r="T407" s="445"/>
      <c r="U407" s="445"/>
      <c r="V407" s="445"/>
      <c r="W407" s="445"/>
      <c r="X407" s="445"/>
      <c r="Y407" s="445"/>
      <c r="Z407" s="445"/>
      <c r="AA407" s="445"/>
      <c r="AB407" s="445"/>
      <c r="AC407" s="445"/>
      <c r="AD407" s="445"/>
      <c r="AE407" s="445"/>
      <c r="AF407" s="445"/>
      <c r="AG407" s="445"/>
      <c r="AH407" s="445"/>
      <c r="AJ407" s="522"/>
      <c r="AK407" s="523"/>
      <c r="AL407" s="523"/>
      <c r="AM407" s="523"/>
      <c r="AN407" s="524"/>
      <c r="AO407" s="219"/>
    </row>
    <row r="408" spans="1:41" ht="19.5" thickTop="1" x14ac:dyDescent="0.4"/>
    <row r="409" spans="1:41" x14ac:dyDescent="0.4">
      <c r="A409" s="449" t="s">
        <v>168</v>
      </c>
      <c r="B409" s="449"/>
      <c r="C409" s="449"/>
      <c r="D409" s="449"/>
      <c r="E409" s="449"/>
      <c r="F409" s="449"/>
      <c r="G409" s="449"/>
      <c r="H409" s="449"/>
      <c r="I409" s="449"/>
      <c r="J409" s="449"/>
      <c r="K409" s="449"/>
      <c r="L409" s="449"/>
      <c r="M409" s="449"/>
      <c r="N409" s="449"/>
      <c r="O409" s="449"/>
      <c r="P409" s="449"/>
      <c r="Q409" s="449"/>
      <c r="R409" s="449"/>
      <c r="S409" s="449"/>
      <c r="T409" s="449"/>
      <c r="U409" s="449"/>
      <c r="V409" s="449"/>
      <c r="W409" s="449"/>
      <c r="X409" s="449"/>
      <c r="Y409" s="449"/>
      <c r="Z409" s="449"/>
      <c r="AA409" s="449"/>
      <c r="AB409" s="449"/>
      <c r="AC409" s="449"/>
      <c r="AD409" s="449"/>
      <c r="AE409" s="449"/>
      <c r="AF409" s="449"/>
      <c r="AG409" s="449"/>
      <c r="AH409" s="449"/>
    </row>
    <row r="410" spans="1:41" ht="19.5" thickBot="1" x14ac:dyDescent="0.45">
      <c r="B410" s="449" t="s">
        <v>8</v>
      </c>
      <c r="C410" s="449"/>
      <c r="D410" s="449"/>
      <c r="E410" s="449"/>
      <c r="F410" s="449"/>
      <c r="G410" s="449"/>
      <c r="H410" s="449"/>
      <c r="I410" s="449"/>
      <c r="J410" s="449"/>
      <c r="K410" s="449"/>
      <c r="L410" s="449"/>
      <c r="M410" s="449"/>
      <c r="N410" s="449"/>
      <c r="O410" s="449"/>
      <c r="P410" s="449"/>
      <c r="Q410" s="449"/>
      <c r="R410" s="449"/>
      <c r="S410" s="449"/>
      <c r="T410" s="449"/>
      <c r="U410" s="449"/>
      <c r="V410" s="449"/>
      <c r="W410" s="449"/>
      <c r="X410" s="449"/>
      <c r="Y410" s="449"/>
      <c r="Z410" s="449"/>
      <c r="AA410" s="449"/>
      <c r="AB410" s="449"/>
      <c r="AC410" s="449"/>
      <c r="AD410" s="449"/>
      <c r="AE410" s="449"/>
      <c r="AF410" s="449"/>
      <c r="AG410" s="449"/>
      <c r="AH410" s="449"/>
      <c r="AO410" s="288"/>
    </row>
    <row r="411" spans="1:41" ht="19.5" thickTop="1" x14ac:dyDescent="0.4">
      <c r="B411" s="449" t="s">
        <v>352</v>
      </c>
      <c r="C411" s="449"/>
      <c r="D411" s="449"/>
      <c r="E411" s="449"/>
      <c r="F411" s="449"/>
      <c r="G411" s="449"/>
      <c r="H411" s="449"/>
      <c r="I411" s="449"/>
      <c r="J411" s="449"/>
      <c r="K411" s="449"/>
      <c r="L411" s="449"/>
      <c r="M411" s="449"/>
      <c r="N411" s="449"/>
      <c r="O411" s="449"/>
      <c r="P411" s="449"/>
      <c r="Q411" s="449"/>
      <c r="R411" s="449"/>
      <c r="S411" s="449"/>
      <c r="T411" s="449"/>
      <c r="U411" s="449"/>
      <c r="V411" s="449"/>
      <c r="W411" s="449"/>
      <c r="X411" s="449"/>
      <c r="Y411" s="449"/>
      <c r="Z411" s="449"/>
      <c r="AA411" s="449"/>
      <c r="AB411" s="449"/>
      <c r="AC411" s="449"/>
      <c r="AD411" s="449"/>
      <c r="AE411" s="449"/>
      <c r="AF411" s="449"/>
      <c r="AG411" s="449"/>
      <c r="AH411" s="449"/>
      <c r="AJ411" s="446"/>
      <c r="AK411" s="447"/>
      <c r="AL411" s="447"/>
      <c r="AM411" s="447"/>
      <c r="AN411" s="448"/>
      <c r="AO411" s="219"/>
    </row>
    <row r="412" spans="1:41" x14ac:dyDescent="0.4">
      <c r="B412" s="449" t="s">
        <v>353</v>
      </c>
      <c r="C412" s="449"/>
      <c r="D412" s="449"/>
      <c r="E412" s="449"/>
      <c r="F412" s="449"/>
      <c r="G412" s="449"/>
      <c r="H412" s="449"/>
      <c r="I412" s="449"/>
      <c r="J412" s="449"/>
      <c r="K412" s="449"/>
      <c r="L412" s="449"/>
      <c r="M412" s="449"/>
      <c r="N412" s="449"/>
      <c r="O412" s="449"/>
      <c r="P412" s="449"/>
      <c r="Q412" s="449"/>
      <c r="R412" s="449"/>
      <c r="S412" s="449"/>
      <c r="T412" s="449"/>
      <c r="U412" s="449"/>
      <c r="V412" s="449"/>
      <c r="W412" s="449"/>
      <c r="X412" s="449"/>
      <c r="Y412" s="449"/>
      <c r="Z412" s="449"/>
      <c r="AA412" s="449"/>
      <c r="AB412" s="449"/>
      <c r="AC412" s="449"/>
      <c r="AD412" s="449"/>
      <c r="AE412" s="449"/>
      <c r="AF412" s="449"/>
      <c r="AG412" s="449"/>
      <c r="AH412" s="449"/>
      <c r="AJ412" s="425"/>
      <c r="AK412" s="426"/>
      <c r="AL412" s="426"/>
      <c r="AM412" s="426"/>
      <c r="AN412" s="427"/>
      <c r="AO412" s="219"/>
    </row>
    <row r="413" spans="1:41" x14ac:dyDescent="0.4">
      <c r="B413" s="449" t="s">
        <v>354</v>
      </c>
      <c r="C413" s="449"/>
      <c r="D413" s="449"/>
      <c r="E413" s="449"/>
      <c r="F413" s="449"/>
      <c r="G413" s="449"/>
      <c r="H413" s="449"/>
      <c r="I413" s="449"/>
      <c r="J413" s="449"/>
      <c r="K413" s="449"/>
      <c r="L413" s="449"/>
      <c r="M413" s="449"/>
      <c r="N413" s="449"/>
      <c r="O413" s="449"/>
      <c r="P413" s="449"/>
      <c r="Q413" s="449"/>
      <c r="R413" s="449"/>
      <c r="S413" s="449"/>
      <c r="T413" s="449"/>
      <c r="U413" s="449"/>
      <c r="V413" s="449"/>
      <c r="W413" s="449"/>
      <c r="X413" s="449"/>
      <c r="Y413" s="449"/>
      <c r="Z413" s="449"/>
      <c r="AA413" s="449"/>
      <c r="AB413" s="449"/>
      <c r="AC413" s="449"/>
      <c r="AD413" s="449"/>
      <c r="AE413" s="449"/>
      <c r="AF413" s="449"/>
      <c r="AG413" s="449"/>
      <c r="AH413" s="449"/>
      <c r="AJ413" s="425"/>
      <c r="AK413" s="426"/>
      <c r="AL413" s="426"/>
      <c r="AM413" s="426"/>
      <c r="AN413" s="427"/>
      <c r="AO413" s="219"/>
    </row>
    <row r="414" spans="1:41" x14ac:dyDescent="0.4">
      <c r="B414" s="449" t="s">
        <v>411</v>
      </c>
      <c r="C414" s="449"/>
      <c r="D414" s="449"/>
      <c r="E414" s="449"/>
      <c r="F414" s="449"/>
      <c r="G414" s="449"/>
      <c r="H414" s="449"/>
      <c r="I414" s="449"/>
      <c r="J414" s="449"/>
      <c r="K414" s="449"/>
      <c r="L414" s="449"/>
      <c r="M414" s="449"/>
      <c r="N414" s="449"/>
      <c r="O414" s="449"/>
      <c r="P414" s="449"/>
      <c r="Q414" s="449"/>
      <c r="R414" s="449"/>
      <c r="S414" s="449"/>
      <c r="T414" s="449"/>
      <c r="U414" s="449"/>
      <c r="V414" s="449"/>
      <c r="W414" s="449"/>
      <c r="X414" s="449"/>
      <c r="Y414" s="449"/>
      <c r="Z414" s="449"/>
      <c r="AA414" s="449"/>
      <c r="AB414" s="449"/>
      <c r="AC414" s="449"/>
      <c r="AD414" s="449"/>
      <c r="AE414" s="449"/>
      <c r="AF414" s="449"/>
      <c r="AG414" s="449"/>
      <c r="AH414" s="449"/>
      <c r="AJ414" s="425"/>
      <c r="AK414" s="426"/>
      <c r="AL414" s="426"/>
      <c r="AM414" s="426"/>
      <c r="AN414" s="427"/>
      <c r="AO414" s="219"/>
    </row>
    <row r="415" spans="1:41" x14ac:dyDescent="0.4">
      <c r="B415" s="449" t="s">
        <v>355</v>
      </c>
      <c r="C415" s="449"/>
      <c r="D415" s="449"/>
      <c r="E415" s="449"/>
      <c r="F415" s="449"/>
      <c r="G415" s="449"/>
      <c r="H415" s="449"/>
      <c r="I415" s="449"/>
      <c r="J415" s="449"/>
      <c r="K415" s="449"/>
      <c r="L415" s="449"/>
      <c r="M415" s="449"/>
      <c r="N415" s="449"/>
      <c r="O415" s="449"/>
      <c r="P415" s="449"/>
      <c r="Q415" s="449"/>
      <c r="R415" s="449"/>
      <c r="S415" s="449"/>
      <c r="T415" s="449"/>
      <c r="U415" s="449"/>
      <c r="V415" s="449"/>
      <c r="W415" s="449"/>
      <c r="X415" s="449"/>
      <c r="Y415" s="449"/>
      <c r="Z415" s="449"/>
      <c r="AA415" s="449"/>
      <c r="AB415" s="449"/>
      <c r="AC415" s="449"/>
      <c r="AD415" s="449"/>
      <c r="AE415" s="449"/>
      <c r="AF415" s="449"/>
      <c r="AG415" s="449"/>
      <c r="AH415" s="449"/>
      <c r="AJ415" s="425"/>
      <c r="AK415" s="426"/>
      <c r="AL415" s="426"/>
      <c r="AM415" s="426"/>
      <c r="AN415" s="427"/>
      <c r="AO415" s="219"/>
    </row>
    <row r="416" spans="1:41" ht="19.5" thickBot="1" x14ac:dyDescent="0.45">
      <c r="B416" s="449" t="s">
        <v>412</v>
      </c>
      <c r="C416" s="449"/>
      <c r="D416" s="449"/>
      <c r="E416" s="449"/>
      <c r="F416" s="449"/>
      <c r="G416" s="449"/>
      <c r="H416" s="449"/>
      <c r="I416" s="449"/>
      <c r="J416" s="449"/>
      <c r="K416" s="449"/>
      <c r="L416" s="449"/>
      <c r="M416" s="449"/>
      <c r="N416" s="449"/>
      <c r="O416" s="449"/>
      <c r="P416" s="449"/>
      <c r="Q416" s="449"/>
      <c r="R416" s="449"/>
      <c r="S416" s="449"/>
      <c r="T416" s="449"/>
      <c r="U416" s="449"/>
      <c r="V416" s="449"/>
      <c r="W416" s="449"/>
      <c r="X416" s="449"/>
      <c r="Y416" s="449"/>
      <c r="Z416" s="449"/>
      <c r="AA416" s="449"/>
      <c r="AB416" s="449"/>
      <c r="AC416" s="449"/>
      <c r="AD416" s="449"/>
      <c r="AE416" s="449"/>
      <c r="AF416" s="449"/>
      <c r="AG416" s="449"/>
      <c r="AH416" s="449"/>
      <c r="AJ416" s="436"/>
      <c r="AK416" s="437"/>
      <c r="AL416" s="437"/>
      <c r="AM416" s="437"/>
      <c r="AN416" s="438"/>
      <c r="AO416" s="219"/>
    </row>
    <row r="417" spans="1:41" ht="9" customHeight="1" thickTop="1" thickBot="1" x14ac:dyDescent="0.45">
      <c r="AJ417" s="284"/>
      <c r="AK417" s="284"/>
      <c r="AL417" s="284"/>
      <c r="AM417" s="284"/>
      <c r="AN417" s="284"/>
      <c r="AO417" s="219"/>
    </row>
    <row r="418" spans="1:41" ht="20.25" thickTop="1" thickBot="1" x14ac:dyDescent="0.45">
      <c r="B418" s="32" t="s">
        <v>760</v>
      </c>
      <c r="AJ418" s="684"/>
      <c r="AK418" s="685"/>
      <c r="AL418" s="685"/>
      <c r="AM418" s="685"/>
      <c r="AN418" s="686"/>
      <c r="AO418" s="219"/>
    </row>
    <row r="419" spans="1:41" ht="20.25" thickTop="1" thickBot="1" x14ac:dyDescent="0.45">
      <c r="B419" s="113" t="s">
        <v>761</v>
      </c>
      <c r="AJ419" s="501"/>
      <c r="AK419" s="501"/>
      <c r="AL419" s="501"/>
      <c r="AM419" s="501"/>
      <c r="AN419" s="501"/>
      <c r="AO419" s="219"/>
    </row>
    <row r="420" spans="1:41" ht="19.5" thickTop="1" x14ac:dyDescent="0.4">
      <c r="C420" s="32" t="s">
        <v>854</v>
      </c>
      <c r="AJ420" s="446"/>
      <c r="AK420" s="447"/>
      <c r="AL420" s="447"/>
      <c r="AM420" s="447"/>
      <c r="AN420" s="448"/>
      <c r="AO420" s="219"/>
    </row>
    <row r="421" spans="1:41" x14ac:dyDescent="0.4">
      <c r="C421" s="113" t="s">
        <v>844</v>
      </c>
      <c r="AJ421" s="481"/>
      <c r="AK421" s="482"/>
      <c r="AL421" s="482"/>
      <c r="AM421" s="482"/>
      <c r="AN421" s="483"/>
      <c r="AO421" s="219"/>
    </row>
    <row r="422" spans="1:41" x14ac:dyDescent="0.4">
      <c r="C422" s="113" t="s">
        <v>855</v>
      </c>
      <c r="AJ422" s="465"/>
      <c r="AK422" s="466"/>
      <c r="AL422" s="466"/>
      <c r="AM422" s="466"/>
      <c r="AN422" s="467"/>
      <c r="AO422" s="219"/>
    </row>
    <row r="423" spans="1:41" x14ac:dyDescent="0.4">
      <c r="C423" s="113" t="s">
        <v>632</v>
      </c>
      <c r="AJ423" s="425"/>
      <c r="AK423" s="426"/>
      <c r="AL423" s="426"/>
      <c r="AM423" s="426"/>
      <c r="AN423" s="427"/>
      <c r="AO423" s="219"/>
    </row>
    <row r="424" spans="1:41" ht="19.5" thickBot="1" x14ac:dyDescent="0.45">
      <c r="A424" s="32"/>
      <c r="B424" s="32"/>
      <c r="C424" s="113" t="s">
        <v>633</v>
      </c>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J424" s="436"/>
      <c r="AK424" s="437"/>
      <c r="AL424" s="437"/>
      <c r="AM424" s="437"/>
      <c r="AN424" s="438"/>
    </row>
    <row r="425" spans="1:41" ht="19.5" thickTop="1" x14ac:dyDescent="0.4">
      <c r="A425" s="32"/>
      <c r="B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J425" s="284"/>
      <c r="AK425" s="284"/>
      <c r="AL425" s="284"/>
      <c r="AM425" s="284"/>
      <c r="AN425" s="284"/>
    </row>
    <row r="426" spans="1:41" ht="19.5" thickBot="1" x14ac:dyDescent="0.45">
      <c r="A426" s="440" t="s">
        <v>169</v>
      </c>
      <c r="B426" s="440"/>
      <c r="C426" s="440"/>
      <c r="D426" s="440"/>
      <c r="E426" s="440"/>
      <c r="F426" s="440"/>
      <c r="G426" s="440"/>
      <c r="H426" s="440"/>
      <c r="I426" s="440"/>
      <c r="J426" s="440"/>
      <c r="K426" s="440"/>
      <c r="L426" s="440"/>
      <c r="M426" s="440"/>
      <c r="N426" s="440"/>
      <c r="O426" s="440"/>
      <c r="P426" s="440"/>
      <c r="Q426" s="440"/>
      <c r="R426" s="440"/>
      <c r="S426" s="440"/>
      <c r="T426" s="440"/>
      <c r="U426" s="440"/>
      <c r="V426" s="440"/>
      <c r="W426" s="440"/>
      <c r="X426" s="440"/>
      <c r="Y426" s="440"/>
      <c r="Z426" s="440"/>
      <c r="AA426" s="440"/>
      <c r="AB426" s="440"/>
      <c r="AC426" s="440"/>
      <c r="AD426" s="440"/>
      <c r="AE426" s="440"/>
      <c r="AF426" s="440"/>
      <c r="AG426" s="440"/>
      <c r="AH426" s="440"/>
      <c r="AO426" s="288"/>
    </row>
    <row r="427" spans="1:41" ht="20.25" thickTop="1" thickBot="1" x14ac:dyDescent="0.45">
      <c r="B427" s="445" t="s">
        <v>762</v>
      </c>
      <c r="C427" s="445"/>
      <c r="D427" s="445"/>
      <c r="E427" s="445"/>
      <c r="F427" s="445"/>
      <c r="G427" s="445"/>
      <c r="H427" s="445"/>
      <c r="I427" s="445"/>
      <c r="J427" s="445"/>
      <c r="K427" s="445"/>
      <c r="L427" s="445"/>
      <c r="M427" s="445"/>
      <c r="N427" s="445"/>
      <c r="O427" s="445"/>
      <c r="P427" s="445"/>
      <c r="Q427" s="445"/>
      <c r="R427" s="445"/>
      <c r="S427" s="445"/>
      <c r="T427" s="445"/>
      <c r="U427" s="445"/>
      <c r="V427" s="445"/>
      <c r="W427" s="445"/>
      <c r="X427" s="445"/>
      <c r="Y427" s="445"/>
      <c r="AJ427" s="446"/>
      <c r="AK427" s="447"/>
      <c r="AL427" s="447"/>
      <c r="AM427" s="447"/>
      <c r="AN427" s="448"/>
      <c r="AO427" s="288"/>
    </row>
    <row r="428" spans="1:41" ht="20.25" thickTop="1" thickBot="1" x14ac:dyDescent="0.45">
      <c r="B428" s="499" t="s">
        <v>70</v>
      </c>
      <c r="C428" s="617"/>
      <c r="D428" s="617"/>
      <c r="E428" s="618"/>
      <c r="F428" s="502"/>
      <c r="G428" s="503"/>
      <c r="H428" s="503"/>
      <c r="I428" s="503"/>
      <c r="J428" s="503"/>
      <c r="K428" s="503"/>
      <c r="L428" s="503"/>
      <c r="M428" s="503"/>
      <c r="N428" s="503"/>
      <c r="O428" s="503"/>
      <c r="P428" s="503"/>
      <c r="Q428" s="503"/>
      <c r="R428" s="503"/>
      <c r="S428" s="503"/>
      <c r="T428" s="503"/>
      <c r="U428" s="503"/>
      <c r="V428" s="503"/>
      <c r="W428" s="503"/>
      <c r="X428" s="503"/>
      <c r="Y428" s="503"/>
      <c r="Z428" s="503"/>
      <c r="AA428" s="503"/>
      <c r="AB428" s="503"/>
      <c r="AC428" s="503"/>
      <c r="AD428" s="503"/>
      <c r="AE428" s="503"/>
      <c r="AF428" s="503"/>
      <c r="AG428" s="503"/>
      <c r="AH428" s="503"/>
      <c r="AI428" s="503"/>
      <c r="AJ428" s="774"/>
      <c r="AK428" s="774"/>
      <c r="AL428" s="774"/>
      <c r="AM428" s="774"/>
      <c r="AN428" s="775"/>
      <c r="AO428" s="288"/>
    </row>
    <row r="429" spans="1:41" ht="20.25" thickTop="1" thickBot="1" x14ac:dyDescent="0.45">
      <c r="B429" s="449" t="s">
        <v>413</v>
      </c>
      <c r="C429" s="449"/>
      <c r="D429" s="449"/>
      <c r="E429" s="449"/>
      <c r="F429" s="449"/>
      <c r="G429" s="449"/>
      <c r="H429" s="449"/>
      <c r="I429" s="449"/>
      <c r="J429" s="449"/>
      <c r="K429" s="449"/>
      <c r="L429" s="449"/>
      <c r="M429" s="449"/>
      <c r="N429" s="449"/>
      <c r="O429" s="449"/>
      <c r="P429" s="449"/>
      <c r="Q429" s="449"/>
      <c r="R429" s="449"/>
      <c r="S429" s="449"/>
      <c r="T429" s="449"/>
      <c r="U429" s="449"/>
      <c r="V429" s="449"/>
      <c r="W429" s="449"/>
      <c r="X429" s="449"/>
      <c r="Y429" s="449"/>
      <c r="Z429" s="449"/>
      <c r="AA429" s="449"/>
      <c r="AB429" s="449"/>
      <c r="AC429" s="449"/>
      <c r="AD429" s="449"/>
      <c r="AE429" s="449"/>
      <c r="AF429" s="449"/>
      <c r="AG429" s="449"/>
      <c r="AH429" s="449"/>
      <c r="AJ429" s="425"/>
      <c r="AK429" s="426"/>
      <c r="AL429" s="426"/>
      <c r="AM429" s="426"/>
      <c r="AN429" s="427"/>
      <c r="AO429" s="219"/>
    </row>
    <row r="430" spans="1:41" ht="20.25" thickTop="1" thickBot="1" x14ac:dyDescent="0.45">
      <c r="B430" s="499" t="s">
        <v>70</v>
      </c>
      <c r="C430" s="499"/>
      <c r="D430" s="499"/>
      <c r="E430" s="500"/>
      <c r="F430" s="502"/>
      <c r="G430" s="503"/>
      <c r="H430" s="503"/>
      <c r="I430" s="503"/>
      <c r="J430" s="503"/>
      <c r="K430" s="503"/>
      <c r="L430" s="503"/>
      <c r="M430" s="503"/>
      <c r="N430" s="503"/>
      <c r="O430" s="503"/>
      <c r="P430" s="503"/>
      <c r="Q430" s="503"/>
      <c r="R430" s="503"/>
      <c r="S430" s="503"/>
      <c r="T430" s="503"/>
      <c r="U430" s="503"/>
      <c r="V430" s="503"/>
      <c r="W430" s="503"/>
      <c r="X430" s="503"/>
      <c r="Y430" s="503"/>
      <c r="Z430" s="503"/>
      <c r="AA430" s="503"/>
      <c r="AB430" s="503"/>
      <c r="AC430" s="503"/>
      <c r="AD430" s="503"/>
      <c r="AE430" s="503"/>
      <c r="AF430" s="503"/>
      <c r="AG430" s="503"/>
      <c r="AH430" s="503"/>
      <c r="AI430" s="503"/>
      <c r="AJ430" s="774"/>
      <c r="AK430" s="774"/>
      <c r="AL430" s="774"/>
      <c r="AM430" s="774"/>
      <c r="AN430" s="775"/>
      <c r="AO430" s="219"/>
    </row>
    <row r="431" spans="1:41" ht="20.25" thickTop="1" thickBot="1" x14ac:dyDescent="0.45">
      <c r="B431" s="508" t="s">
        <v>942</v>
      </c>
      <c r="C431" s="508"/>
      <c r="D431" s="508"/>
      <c r="E431" s="508"/>
      <c r="F431" s="508"/>
      <c r="G431" s="508"/>
      <c r="H431" s="508"/>
      <c r="I431" s="508"/>
      <c r="J431" s="508"/>
      <c r="K431" s="508"/>
      <c r="L431" s="508"/>
      <c r="M431" s="508"/>
      <c r="N431" s="508"/>
      <c r="O431" s="508"/>
      <c r="P431" s="508"/>
      <c r="Q431" s="508"/>
      <c r="R431" s="508"/>
      <c r="S431" s="508"/>
      <c r="T431" s="508"/>
      <c r="U431" s="508"/>
      <c r="V431" s="508"/>
      <c r="W431" s="508"/>
      <c r="X431" s="508"/>
      <c r="Y431" s="508"/>
      <c r="Z431" s="508"/>
      <c r="AA431" s="508"/>
      <c r="AB431" s="508"/>
      <c r="AC431" s="508"/>
      <c r="AD431" s="508"/>
      <c r="AE431" s="508"/>
      <c r="AF431" s="508"/>
      <c r="AG431" s="508"/>
      <c r="AH431" s="508"/>
      <c r="AI431" s="508"/>
      <c r="AJ431" s="436"/>
      <c r="AK431" s="437"/>
      <c r="AL431" s="437"/>
      <c r="AM431" s="437"/>
      <c r="AN431" s="438"/>
      <c r="AO431" s="219"/>
    </row>
    <row r="432" spans="1:41" ht="20.25" thickTop="1" thickBot="1" x14ac:dyDescent="0.45">
      <c r="B432" s="449" t="s">
        <v>71</v>
      </c>
      <c r="C432" s="449"/>
      <c r="D432" s="449"/>
      <c r="E432" s="449"/>
      <c r="F432" s="449"/>
      <c r="G432" s="449"/>
      <c r="H432" s="449"/>
      <c r="I432" s="449"/>
      <c r="J432" s="449"/>
      <c r="K432" s="449"/>
      <c r="L432" s="449"/>
      <c r="M432" s="449"/>
      <c r="N432" s="449"/>
      <c r="O432" s="449"/>
      <c r="P432" s="449"/>
      <c r="Q432" s="449"/>
      <c r="R432" s="449"/>
      <c r="S432" s="449"/>
      <c r="T432" s="449"/>
      <c r="U432" s="449"/>
      <c r="V432" s="449"/>
      <c r="W432" s="449"/>
      <c r="X432" s="449"/>
      <c r="Y432" s="449"/>
      <c r="Z432" s="449"/>
      <c r="AA432" s="449"/>
      <c r="AB432" s="449"/>
      <c r="AC432" s="449"/>
      <c r="AD432" s="449"/>
      <c r="AE432" s="449"/>
      <c r="AF432" s="449"/>
      <c r="AG432" s="449"/>
      <c r="AH432" s="449"/>
      <c r="AO432" s="288"/>
    </row>
    <row r="433" spans="1:41" ht="20.25" thickTop="1" thickBot="1" x14ac:dyDescent="0.45">
      <c r="B433" s="449" t="s">
        <v>72</v>
      </c>
      <c r="C433" s="449"/>
      <c r="D433" s="449"/>
      <c r="E433" s="449"/>
      <c r="F433" s="449"/>
      <c r="G433" s="449"/>
      <c r="H433" s="449"/>
      <c r="I433" s="449"/>
      <c r="J433" s="449"/>
      <c r="K433" s="449"/>
      <c r="L433" s="449"/>
      <c r="M433" s="449"/>
      <c r="N433" s="449"/>
      <c r="O433" s="449"/>
      <c r="P433" s="449"/>
      <c r="Q433" s="449"/>
      <c r="R433" s="449"/>
      <c r="S433" s="449"/>
      <c r="T433" s="449"/>
      <c r="U433" s="449"/>
      <c r="V433" s="449"/>
      <c r="W433" s="449"/>
      <c r="X433" s="449"/>
      <c r="Y433" s="449"/>
      <c r="Z433" s="449"/>
      <c r="AA433" s="449"/>
      <c r="AB433" s="449"/>
      <c r="AC433" s="449"/>
      <c r="AD433" s="449"/>
      <c r="AE433" s="449"/>
      <c r="AF433" s="449"/>
      <c r="AG433" s="449"/>
      <c r="AH433" s="449"/>
      <c r="AJ433" s="446"/>
      <c r="AK433" s="447"/>
      <c r="AL433" s="447"/>
      <c r="AM433" s="447"/>
      <c r="AN433" s="448"/>
      <c r="AO433" s="219"/>
    </row>
    <row r="434" spans="1:41" ht="19.5" thickTop="1" x14ac:dyDescent="0.4">
      <c r="B434" s="449" t="s">
        <v>414</v>
      </c>
      <c r="C434" s="449"/>
      <c r="D434" s="449"/>
      <c r="E434" s="449"/>
      <c r="F434" s="449"/>
      <c r="G434" s="449"/>
      <c r="H434" s="449"/>
      <c r="I434" s="449"/>
      <c r="J434" s="449"/>
      <c r="K434" s="449"/>
      <c r="L434" s="449"/>
      <c r="M434" s="449"/>
      <c r="N434" s="449"/>
      <c r="O434" s="449"/>
      <c r="P434" s="449"/>
      <c r="Q434" s="449"/>
      <c r="R434" s="449"/>
      <c r="S434" s="449"/>
      <c r="T434" s="449"/>
      <c r="U434" s="449"/>
      <c r="V434" s="449"/>
      <c r="W434" s="449"/>
      <c r="X434" s="449"/>
      <c r="Y434" s="449"/>
      <c r="Z434" s="449"/>
      <c r="AA434" s="499" t="s">
        <v>166</v>
      </c>
      <c r="AB434" s="500"/>
      <c r="AC434" s="475"/>
      <c r="AD434" s="476"/>
      <c r="AE434" s="477"/>
      <c r="AF434" s="487" t="s">
        <v>164</v>
      </c>
      <c r="AG434" s="449"/>
      <c r="AH434" s="449"/>
      <c r="AI434" s="498"/>
      <c r="AJ434" s="425"/>
      <c r="AK434" s="426"/>
      <c r="AL434" s="426"/>
      <c r="AM434" s="426"/>
      <c r="AN434" s="427"/>
      <c r="AO434" s="219"/>
    </row>
    <row r="435" spans="1:41" ht="19.5" thickBot="1" x14ac:dyDescent="0.45">
      <c r="B435" s="449" t="s">
        <v>73</v>
      </c>
      <c r="C435" s="449"/>
      <c r="D435" s="449"/>
      <c r="E435" s="449"/>
      <c r="F435" s="449"/>
      <c r="G435" s="449"/>
      <c r="H435" s="449"/>
      <c r="I435" s="449"/>
      <c r="J435" s="449"/>
      <c r="K435" s="449"/>
      <c r="L435" s="449"/>
      <c r="M435" s="449"/>
      <c r="N435" s="449"/>
      <c r="O435" s="449"/>
      <c r="P435" s="449"/>
      <c r="Q435" s="449"/>
      <c r="R435" s="449"/>
      <c r="S435" s="449"/>
      <c r="T435" s="449"/>
      <c r="U435" s="449"/>
      <c r="V435" s="449"/>
      <c r="W435" s="449"/>
      <c r="X435" s="449"/>
      <c r="Y435" s="449"/>
      <c r="Z435" s="449"/>
      <c r="AA435" s="499" t="s">
        <v>166</v>
      </c>
      <c r="AB435" s="500"/>
      <c r="AC435" s="845"/>
      <c r="AD435" s="801"/>
      <c r="AE435" s="802"/>
      <c r="AF435" s="487" t="s">
        <v>165</v>
      </c>
      <c r="AG435" s="449"/>
      <c r="AH435" s="449"/>
      <c r="AI435" s="498"/>
      <c r="AJ435" s="425"/>
      <c r="AK435" s="426"/>
      <c r="AL435" s="426"/>
      <c r="AM435" s="426"/>
      <c r="AN435" s="427"/>
      <c r="AO435" s="219"/>
    </row>
    <row r="436" spans="1:41" ht="20.25" thickTop="1" thickBot="1" x14ac:dyDescent="0.45">
      <c r="B436" s="445" t="s">
        <v>544</v>
      </c>
      <c r="C436" s="474"/>
      <c r="D436" s="474"/>
      <c r="E436" s="474"/>
      <c r="F436" s="474"/>
      <c r="G436" s="406"/>
      <c r="H436" s="407"/>
      <c r="I436" s="407"/>
      <c r="J436" s="407"/>
      <c r="K436" s="408"/>
      <c r="N436" s="499" t="s">
        <v>545</v>
      </c>
      <c r="O436" s="617"/>
      <c r="P436" s="617"/>
      <c r="Q436" s="617"/>
      <c r="R436" s="618"/>
      <c r="S436" s="556"/>
      <c r="T436" s="557"/>
      <c r="U436" s="557"/>
      <c r="V436" s="557"/>
      <c r="W436" s="557"/>
      <c r="X436" s="557"/>
      <c r="Y436" s="557"/>
      <c r="Z436" s="557"/>
      <c r="AA436" s="557"/>
      <c r="AB436" s="557"/>
      <c r="AC436" s="557"/>
      <c r="AD436" s="557"/>
      <c r="AE436" s="557"/>
      <c r="AF436" s="557"/>
      <c r="AG436" s="557"/>
      <c r="AH436" s="557"/>
      <c r="AI436" s="557"/>
      <c r="AJ436" s="846"/>
      <c r="AK436" s="846"/>
      <c r="AL436" s="846"/>
      <c r="AM436" s="846"/>
      <c r="AN436" s="847"/>
      <c r="AO436" s="219"/>
    </row>
    <row r="437" spans="1:41" ht="20.25" thickTop="1" thickBot="1" x14ac:dyDescent="0.45">
      <c r="B437" s="449" t="s">
        <v>74</v>
      </c>
      <c r="C437" s="449"/>
      <c r="D437" s="449"/>
      <c r="E437" s="449"/>
      <c r="F437" s="449"/>
      <c r="G437" s="449"/>
      <c r="H437" s="449"/>
      <c r="I437" s="449"/>
      <c r="J437" s="449"/>
      <c r="K437" s="449"/>
      <c r="L437" s="449"/>
      <c r="M437" s="449"/>
      <c r="N437" s="449"/>
      <c r="O437" s="449"/>
      <c r="P437" s="449"/>
      <c r="Q437" s="449"/>
      <c r="R437" s="449"/>
      <c r="S437" s="449"/>
      <c r="T437" s="449"/>
      <c r="U437" s="449"/>
      <c r="V437" s="449"/>
      <c r="W437" s="449"/>
      <c r="X437" s="449"/>
      <c r="Y437" s="449"/>
      <c r="Z437" s="449"/>
      <c r="AA437" s="449"/>
      <c r="AB437" s="449"/>
      <c r="AC437" s="449"/>
      <c r="AD437" s="449"/>
      <c r="AE437" s="449"/>
      <c r="AF437" s="449"/>
      <c r="AG437" s="449"/>
      <c r="AH437" s="449"/>
      <c r="AI437" s="246"/>
      <c r="AJ437" s="425"/>
      <c r="AK437" s="426"/>
      <c r="AL437" s="426"/>
      <c r="AM437" s="426"/>
      <c r="AN437" s="427"/>
      <c r="AO437" s="219"/>
    </row>
    <row r="438" spans="1:41" ht="20.25" thickTop="1" thickBot="1" x14ac:dyDescent="0.45">
      <c r="B438" s="449" t="s">
        <v>167</v>
      </c>
      <c r="C438" s="449"/>
      <c r="D438" s="449"/>
      <c r="E438" s="449"/>
      <c r="F438" s="449"/>
      <c r="G438" s="449"/>
      <c r="H438" s="449"/>
      <c r="I438" s="449"/>
      <c r="J438" s="449"/>
      <c r="K438" s="449"/>
      <c r="L438" s="449"/>
      <c r="M438" s="449"/>
      <c r="N438" s="449"/>
      <c r="O438" s="498"/>
      <c r="P438" s="502"/>
      <c r="Q438" s="503"/>
      <c r="R438" s="503"/>
      <c r="S438" s="503"/>
      <c r="T438" s="503"/>
      <c r="U438" s="503"/>
      <c r="V438" s="503"/>
      <c r="W438" s="503"/>
      <c r="X438" s="503"/>
      <c r="Y438" s="503"/>
      <c r="Z438" s="503"/>
      <c r="AA438" s="503"/>
      <c r="AB438" s="503"/>
      <c r="AC438" s="503"/>
      <c r="AD438" s="503"/>
      <c r="AE438" s="503"/>
      <c r="AF438" s="503"/>
      <c r="AG438" s="503"/>
      <c r="AH438" s="503"/>
      <c r="AI438" s="503"/>
      <c r="AJ438" s="504"/>
      <c r="AK438" s="504"/>
      <c r="AL438" s="504"/>
      <c r="AM438" s="504"/>
      <c r="AN438" s="505"/>
      <c r="AO438" s="219"/>
    </row>
    <row r="439" spans="1:41" ht="19.5" thickTop="1" x14ac:dyDescent="0.4"/>
    <row r="440" spans="1:41" ht="19.5" thickBot="1" x14ac:dyDescent="0.45">
      <c r="A440" s="449" t="s">
        <v>170</v>
      </c>
      <c r="B440" s="449"/>
      <c r="C440" s="449"/>
      <c r="D440" s="449"/>
      <c r="E440" s="449"/>
      <c r="F440" s="449"/>
      <c r="G440" s="449"/>
      <c r="H440" s="449"/>
      <c r="I440" s="449"/>
      <c r="J440" s="449"/>
      <c r="K440" s="449"/>
      <c r="L440" s="449"/>
      <c r="M440" s="449"/>
      <c r="N440" s="449"/>
      <c r="O440" s="449"/>
      <c r="P440" s="449"/>
      <c r="Q440" s="449"/>
      <c r="R440" s="449"/>
      <c r="S440" s="449"/>
      <c r="T440" s="449"/>
      <c r="U440" s="449"/>
      <c r="V440" s="449"/>
      <c r="W440" s="449"/>
      <c r="X440" s="449"/>
      <c r="Y440" s="449"/>
      <c r="Z440" s="449"/>
      <c r="AA440" s="449"/>
      <c r="AB440" s="449"/>
      <c r="AC440" s="449"/>
      <c r="AD440" s="449"/>
      <c r="AE440" s="449"/>
      <c r="AF440" s="449"/>
      <c r="AG440" s="449"/>
      <c r="AH440" s="449"/>
      <c r="AO440" s="288"/>
    </row>
    <row r="441" spans="1:41" ht="19.5" thickTop="1" x14ac:dyDescent="0.4">
      <c r="B441" s="449" t="s">
        <v>856</v>
      </c>
      <c r="C441" s="449"/>
      <c r="D441" s="449"/>
      <c r="E441" s="449"/>
      <c r="F441" s="449"/>
      <c r="G441" s="449"/>
      <c r="H441" s="449"/>
      <c r="I441" s="449"/>
      <c r="J441" s="449"/>
      <c r="K441" s="449"/>
      <c r="L441" s="449"/>
      <c r="M441" s="449"/>
      <c r="N441" s="449"/>
      <c r="O441" s="449"/>
      <c r="P441" s="449"/>
      <c r="Q441" s="449"/>
      <c r="R441" s="449"/>
      <c r="S441" s="449"/>
      <c r="T441" s="449"/>
      <c r="U441" s="449"/>
      <c r="V441" s="449"/>
      <c r="W441" s="449"/>
      <c r="X441" s="449"/>
      <c r="Y441" s="449"/>
      <c r="Z441" s="449"/>
      <c r="AA441" s="449"/>
      <c r="AB441" s="449"/>
      <c r="AC441" s="449"/>
      <c r="AD441" s="449"/>
      <c r="AE441" s="449"/>
      <c r="AF441" s="449"/>
      <c r="AG441" s="449"/>
      <c r="AH441" s="449"/>
      <c r="AJ441" s="446"/>
      <c r="AK441" s="447"/>
      <c r="AL441" s="447"/>
      <c r="AM441" s="447"/>
      <c r="AN441" s="448"/>
      <c r="AO441" s="219"/>
    </row>
    <row r="442" spans="1:41" ht="19.5" thickBot="1" x14ac:dyDescent="0.45">
      <c r="B442" s="439" t="s">
        <v>763</v>
      </c>
      <c r="C442" s="439"/>
      <c r="D442" s="439"/>
      <c r="E442" s="439"/>
      <c r="F442" s="439"/>
      <c r="G442" s="439"/>
      <c r="H442" s="439"/>
      <c r="I442" s="439"/>
      <c r="J442" s="439"/>
      <c r="K442" s="439"/>
      <c r="L442" s="439"/>
      <c r="M442" s="439"/>
      <c r="N442" s="439"/>
      <c r="O442" s="439"/>
      <c r="P442" s="439"/>
      <c r="Q442" s="439"/>
      <c r="R442" s="439"/>
      <c r="S442" s="439"/>
      <c r="T442" s="439"/>
      <c r="U442" s="439"/>
      <c r="V442" s="439"/>
      <c r="W442" s="439"/>
      <c r="X442" s="439"/>
      <c r="Y442" s="439"/>
      <c r="Z442" s="439"/>
      <c r="AA442" s="439"/>
      <c r="AB442" s="439"/>
      <c r="AC442" s="439"/>
      <c r="AD442" s="439"/>
      <c r="AE442" s="439"/>
      <c r="AF442" s="439"/>
      <c r="AG442" s="439"/>
      <c r="AH442" s="439"/>
      <c r="AJ442" s="436"/>
      <c r="AK442" s="437"/>
      <c r="AL442" s="437"/>
      <c r="AM442" s="437"/>
      <c r="AN442" s="438"/>
      <c r="AO442" s="219"/>
    </row>
    <row r="443" spans="1:41" ht="19.5" thickTop="1" x14ac:dyDescent="0.4">
      <c r="B443" s="439"/>
      <c r="C443" s="439"/>
      <c r="D443" s="439"/>
      <c r="E443" s="439"/>
      <c r="F443" s="439"/>
      <c r="G443" s="439"/>
      <c r="H443" s="439"/>
      <c r="I443" s="439"/>
      <c r="J443" s="439"/>
      <c r="K443" s="439"/>
      <c r="L443" s="439"/>
      <c r="M443" s="439"/>
      <c r="N443" s="439"/>
      <c r="O443" s="439"/>
      <c r="P443" s="439"/>
      <c r="Q443" s="439"/>
      <c r="R443" s="439"/>
      <c r="S443" s="439"/>
      <c r="T443" s="439"/>
      <c r="U443" s="439"/>
      <c r="V443" s="439"/>
      <c r="W443" s="439"/>
      <c r="X443" s="439"/>
      <c r="Y443" s="439"/>
      <c r="Z443" s="439"/>
      <c r="AA443" s="439"/>
      <c r="AB443" s="439"/>
      <c r="AC443" s="439"/>
      <c r="AD443" s="439"/>
      <c r="AE443" s="439"/>
      <c r="AF443" s="439"/>
      <c r="AG443" s="439"/>
      <c r="AH443" s="439"/>
    </row>
    <row r="445" spans="1:41" ht="19.5" thickBot="1" x14ac:dyDescent="0.45">
      <c r="A445" s="449" t="s">
        <v>171</v>
      </c>
      <c r="B445" s="449"/>
      <c r="C445" s="449"/>
      <c r="D445" s="449"/>
      <c r="E445" s="449"/>
      <c r="F445" s="449"/>
      <c r="G445" s="449"/>
      <c r="H445" s="449"/>
      <c r="I445" s="449"/>
      <c r="J445" s="449"/>
      <c r="K445" s="449"/>
      <c r="L445" s="449"/>
      <c r="M445" s="449"/>
      <c r="N445" s="449"/>
      <c r="O445" s="449"/>
      <c r="P445" s="449"/>
      <c r="Q445" s="449"/>
      <c r="R445" s="449"/>
      <c r="S445" s="449"/>
      <c r="T445" s="449"/>
      <c r="U445" s="449"/>
      <c r="V445" s="449"/>
      <c r="W445" s="449"/>
      <c r="X445" s="449"/>
      <c r="Y445" s="449"/>
      <c r="Z445" s="449"/>
      <c r="AA445" s="449"/>
      <c r="AB445" s="449"/>
      <c r="AC445" s="449"/>
      <c r="AD445" s="449"/>
      <c r="AE445" s="449"/>
      <c r="AF445" s="449"/>
      <c r="AG445" s="449"/>
      <c r="AH445" s="449"/>
      <c r="AO445" s="288"/>
    </row>
    <row r="446" spans="1:41" ht="20.25" thickTop="1" thickBot="1" x14ac:dyDescent="0.45">
      <c r="B446" s="449" t="s">
        <v>764</v>
      </c>
      <c r="C446" s="449"/>
      <c r="D446" s="449"/>
      <c r="E446" s="449"/>
      <c r="F446" s="449"/>
      <c r="G446" s="449"/>
      <c r="H446" s="449"/>
      <c r="I446" s="449"/>
      <c r="J446" s="449"/>
      <c r="K446" s="449"/>
      <c r="L446" s="449"/>
      <c r="M446" s="449"/>
      <c r="N446" s="449"/>
      <c r="O446" s="449"/>
      <c r="P446" s="449"/>
      <c r="Q446" s="449"/>
      <c r="R446" s="449"/>
      <c r="S446" s="449"/>
      <c r="T446" s="449"/>
      <c r="U446" s="449"/>
      <c r="V446" s="449"/>
      <c r="W446" s="449"/>
      <c r="X446" s="449"/>
      <c r="Y446" s="449"/>
      <c r="Z446" s="449"/>
      <c r="AA446" s="449"/>
      <c r="AB446" s="449"/>
      <c r="AC446" s="449"/>
      <c r="AD446" s="449"/>
      <c r="AE446" s="449"/>
      <c r="AF446" s="449"/>
      <c r="AG446" s="449"/>
      <c r="AH446" s="449"/>
      <c r="AJ446" s="446"/>
      <c r="AK446" s="447"/>
      <c r="AL446" s="447"/>
      <c r="AM446" s="447"/>
      <c r="AN446" s="448"/>
      <c r="AO446" s="219"/>
    </row>
    <row r="447" spans="1:41" ht="20.25" thickTop="1" thickBot="1" x14ac:dyDescent="0.45">
      <c r="B447" s="499" t="s">
        <v>172</v>
      </c>
      <c r="C447" s="499"/>
      <c r="D447" s="499"/>
      <c r="E447" s="499"/>
      <c r="F447" s="499"/>
      <c r="G447" s="500"/>
      <c r="H447" s="502"/>
      <c r="I447" s="503"/>
      <c r="J447" s="503"/>
      <c r="K447" s="503"/>
      <c r="L447" s="503"/>
      <c r="M447" s="503"/>
      <c r="N447" s="503"/>
      <c r="O447" s="503"/>
      <c r="P447" s="503"/>
      <c r="Q447" s="503"/>
      <c r="R447" s="503"/>
      <c r="S447" s="503"/>
      <c r="T447" s="503"/>
      <c r="U447" s="503"/>
      <c r="V447" s="503"/>
      <c r="W447" s="503"/>
      <c r="X447" s="503"/>
      <c r="Y447" s="503"/>
      <c r="Z447" s="503"/>
      <c r="AA447" s="503"/>
      <c r="AB447" s="503"/>
      <c r="AC447" s="503"/>
      <c r="AD447" s="503"/>
      <c r="AE447" s="503"/>
      <c r="AF447" s="503"/>
      <c r="AG447" s="503"/>
      <c r="AH447" s="503"/>
      <c r="AI447" s="503"/>
      <c r="AJ447" s="774"/>
      <c r="AK447" s="774"/>
      <c r="AL447" s="774"/>
      <c r="AM447" s="774"/>
      <c r="AN447" s="775"/>
      <c r="AO447" s="219"/>
    </row>
    <row r="448" spans="1:41" ht="20.25" thickTop="1" thickBot="1" x14ac:dyDescent="0.45">
      <c r="B448" s="30" t="s">
        <v>634</v>
      </c>
      <c r="C448" s="32"/>
      <c r="D448" s="32"/>
      <c r="E448" s="32"/>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436"/>
      <c r="AK448" s="437"/>
      <c r="AL448" s="437"/>
      <c r="AM448" s="437"/>
      <c r="AN448" s="438"/>
      <c r="AO448" s="288"/>
    </row>
    <row r="449" spans="1:41" ht="20.25" thickTop="1" thickBot="1" x14ac:dyDescent="0.45">
      <c r="B449" s="30" t="s">
        <v>765</v>
      </c>
      <c r="C449" s="32"/>
      <c r="D449" s="32"/>
      <c r="E449" s="32"/>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O449" s="288"/>
    </row>
    <row r="450" spans="1:41" ht="20.25" thickTop="1" thickBot="1" x14ac:dyDescent="0.45">
      <c r="B450" s="449" t="s">
        <v>1061</v>
      </c>
      <c r="C450" s="449"/>
      <c r="D450" s="449"/>
      <c r="E450" s="449"/>
      <c r="F450" s="449"/>
      <c r="G450" s="449"/>
      <c r="H450" s="449"/>
      <c r="I450" s="449"/>
      <c r="J450" s="449"/>
      <c r="K450" s="449"/>
      <c r="L450" s="449"/>
      <c r="M450" s="449"/>
      <c r="N450" s="449"/>
      <c r="O450" s="449"/>
      <c r="P450" s="449"/>
      <c r="Q450" s="449"/>
      <c r="R450" s="449"/>
      <c r="S450" s="449"/>
      <c r="T450" s="449"/>
      <c r="U450" s="449"/>
      <c r="V450" s="449"/>
      <c r="W450" s="449"/>
      <c r="X450" s="449"/>
      <c r="Y450" s="449"/>
      <c r="Z450" s="449"/>
      <c r="AA450" s="449"/>
      <c r="AB450" s="449"/>
      <c r="AC450" s="449"/>
      <c r="AD450" s="449"/>
      <c r="AE450" s="449"/>
      <c r="AF450" s="449"/>
      <c r="AG450" s="449"/>
      <c r="AH450" s="449"/>
      <c r="AJ450" s="513"/>
      <c r="AK450" s="514"/>
      <c r="AL450" s="514"/>
      <c r="AM450" s="514"/>
      <c r="AN450" s="515"/>
      <c r="AO450" s="219"/>
    </row>
    <row r="451" spans="1:41" ht="20.25" thickTop="1" thickBot="1" x14ac:dyDescent="0.45">
      <c r="C451" s="113" t="s">
        <v>984</v>
      </c>
      <c r="AJ451" s="256"/>
      <c r="AK451" s="256"/>
      <c r="AL451" s="256"/>
      <c r="AM451" s="256"/>
      <c r="AN451" s="256"/>
      <c r="AO451" s="219"/>
    </row>
    <row r="452" spans="1:41" ht="19.5" thickTop="1" x14ac:dyDescent="0.4">
      <c r="B452" s="449" t="s">
        <v>766</v>
      </c>
      <c r="C452" s="449"/>
      <c r="D452" s="449"/>
      <c r="E452" s="449"/>
      <c r="F452" s="449"/>
      <c r="G452" s="449"/>
      <c r="H452" s="449"/>
      <c r="I452" s="449"/>
      <c r="J452" s="449"/>
      <c r="K452" s="449"/>
      <c r="L452" s="449"/>
      <c r="M452" s="449"/>
      <c r="N452" s="449"/>
      <c r="O452" s="449"/>
      <c r="P452" s="449"/>
      <c r="Q452" s="449"/>
      <c r="R452" s="449"/>
      <c r="S452" s="449"/>
      <c r="T452" s="449"/>
      <c r="U452" s="449"/>
      <c r="V452" s="449"/>
      <c r="W452" s="449"/>
      <c r="X452" s="449"/>
      <c r="Y452" s="449"/>
      <c r="Z452" s="449"/>
      <c r="AA452" s="449"/>
      <c r="AB452" s="449"/>
      <c r="AC452" s="449"/>
      <c r="AD452" s="449"/>
      <c r="AE452" s="449"/>
      <c r="AF452" s="449"/>
      <c r="AG452" s="449"/>
      <c r="AH452" s="449"/>
      <c r="AJ452" s="567"/>
      <c r="AK452" s="568"/>
      <c r="AL452" s="568"/>
      <c r="AM452" s="568"/>
      <c r="AN452" s="569"/>
      <c r="AO452" s="219"/>
    </row>
    <row r="453" spans="1:41" ht="19.5" thickBot="1" x14ac:dyDescent="0.45">
      <c r="B453" s="506" t="s">
        <v>709</v>
      </c>
      <c r="C453" s="506"/>
      <c r="D453" s="506"/>
      <c r="E453" s="506"/>
      <c r="F453" s="506"/>
      <c r="G453" s="506"/>
      <c r="H453" s="506"/>
      <c r="I453" s="506"/>
      <c r="J453" s="506"/>
      <c r="K453" s="506"/>
      <c r="L453" s="506"/>
      <c r="M453" s="506"/>
      <c r="N453" s="506"/>
      <c r="O453" s="506"/>
      <c r="P453" s="506"/>
      <c r="Q453" s="506"/>
      <c r="R453" s="506"/>
      <c r="S453" s="506"/>
      <c r="T453" s="506"/>
      <c r="U453" s="506"/>
      <c r="V453" s="506"/>
      <c r="W453" s="506"/>
      <c r="X453" s="506"/>
      <c r="Y453" s="506"/>
      <c r="Z453" s="506"/>
      <c r="AA453" s="506"/>
      <c r="AB453" s="506"/>
      <c r="AC453" s="506"/>
      <c r="AD453" s="506"/>
      <c r="AE453" s="506"/>
      <c r="AF453" s="506"/>
      <c r="AG453" s="506"/>
      <c r="AH453" s="506"/>
      <c r="AJ453" s="425"/>
      <c r="AK453" s="426"/>
      <c r="AL453" s="426"/>
      <c r="AM453" s="426"/>
      <c r="AN453" s="427"/>
      <c r="AO453" s="219"/>
    </row>
    <row r="454" spans="1:41" ht="20.25" thickTop="1" thickBot="1" x14ac:dyDescent="0.45">
      <c r="B454" s="499" t="s">
        <v>628</v>
      </c>
      <c r="C454" s="617"/>
      <c r="D454" s="617"/>
      <c r="E454" s="617"/>
      <c r="F454" s="617"/>
      <c r="G454" s="618"/>
      <c r="H454" s="502"/>
      <c r="I454" s="503"/>
      <c r="J454" s="503"/>
      <c r="K454" s="503"/>
      <c r="L454" s="503"/>
      <c r="M454" s="503"/>
      <c r="N454" s="503"/>
      <c r="O454" s="503"/>
      <c r="P454" s="503"/>
      <c r="Q454" s="503"/>
      <c r="R454" s="503"/>
      <c r="S454" s="503"/>
      <c r="T454" s="503"/>
      <c r="U454" s="503"/>
      <c r="V454" s="503"/>
      <c r="W454" s="503"/>
      <c r="X454" s="503"/>
      <c r="Y454" s="503"/>
      <c r="Z454" s="503"/>
      <c r="AA454" s="503"/>
      <c r="AB454" s="503"/>
      <c r="AC454" s="503"/>
      <c r="AD454" s="503"/>
      <c r="AE454" s="503"/>
      <c r="AF454" s="503"/>
      <c r="AG454" s="503"/>
      <c r="AH454" s="503"/>
      <c r="AI454" s="503"/>
      <c r="AJ454" s="504"/>
      <c r="AK454" s="504"/>
      <c r="AL454" s="504"/>
      <c r="AM454" s="504"/>
      <c r="AN454" s="505"/>
      <c r="AO454" s="219"/>
    </row>
    <row r="455" spans="1:41" ht="19.5" thickTop="1" x14ac:dyDescent="0.4"/>
    <row r="456" spans="1:41" x14ac:dyDescent="0.4">
      <c r="AJ456" s="219"/>
      <c r="AK456" s="219"/>
      <c r="AL456" s="219"/>
      <c r="AM456" s="219"/>
      <c r="AN456" s="219"/>
      <c r="AO456" s="219"/>
    </row>
    <row r="457" spans="1:41" ht="19.5" x14ac:dyDescent="0.4">
      <c r="A457" s="574" t="s">
        <v>710</v>
      </c>
      <c r="B457" s="574"/>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row>
    <row r="458" spans="1:41" ht="19.5" thickBot="1" x14ac:dyDescent="0.45">
      <c r="A458" s="449" t="s">
        <v>432</v>
      </c>
      <c r="B458" s="449"/>
      <c r="C458" s="449"/>
      <c r="D458" s="449"/>
      <c r="E458" s="449"/>
      <c r="F458" s="449"/>
      <c r="G458" s="449"/>
      <c r="H458" s="449"/>
      <c r="I458" s="449"/>
      <c r="J458" s="449"/>
      <c r="K458" s="449"/>
      <c r="L458" s="449"/>
      <c r="M458" s="449"/>
      <c r="N458" s="449"/>
      <c r="O458" s="449"/>
      <c r="P458" s="449"/>
      <c r="Q458" s="449"/>
      <c r="R458" s="449"/>
      <c r="S458" s="449"/>
      <c r="T458" s="449"/>
      <c r="U458" s="449"/>
      <c r="V458" s="449"/>
      <c r="W458" s="449"/>
      <c r="X458" s="449"/>
      <c r="Y458" s="449"/>
      <c r="Z458" s="449"/>
      <c r="AA458" s="449"/>
      <c r="AB458" s="449"/>
      <c r="AC458" s="449"/>
      <c r="AD458" s="449"/>
      <c r="AE458" s="449"/>
      <c r="AF458" s="449"/>
      <c r="AG458" s="449"/>
      <c r="AH458" s="449"/>
    </row>
    <row r="459" spans="1:41" ht="20.25" thickTop="1" thickBot="1" x14ac:dyDescent="0.45">
      <c r="B459" s="439" t="s">
        <v>771</v>
      </c>
      <c r="C459" s="439"/>
      <c r="D459" s="439"/>
      <c r="E459" s="439"/>
      <c r="F459" s="439"/>
      <c r="G459" s="439"/>
      <c r="H459" s="439"/>
      <c r="I459" s="439"/>
      <c r="J459" s="439"/>
      <c r="K459" s="439"/>
      <c r="L459" s="439"/>
      <c r="M459" s="439"/>
      <c r="N459" s="439"/>
      <c r="O459" s="439"/>
      <c r="P459" s="439"/>
      <c r="Q459" s="439"/>
      <c r="R459" s="439"/>
      <c r="S459" s="439"/>
      <c r="T459" s="439"/>
      <c r="U459" s="439"/>
      <c r="V459" s="439"/>
      <c r="W459" s="439"/>
      <c r="X459" s="439"/>
      <c r="Y459" s="439"/>
      <c r="Z459" s="439"/>
      <c r="AA459" s="439"/>
      <c r="AB459" s="439"/>
      <c r="AC459" s="439"/>
      <c r="AD459" s="439"/>
      <c r="AE459" s="439"/>
      <c r="AF459" s="439"/>
      <c r="AG459" s="439"/>
      <c r="AH459" s="439"/>
      <c r="AJ459" s="406"/>
      <c r="AK459" s="407"/>
      <c r="AL459" s="407"/>
      <c r="AM459" s="407"/>
      <c r="AN459" s="408"/>
    </row>
    <row r="460" spans="1:41" ht="19.5" thickTop="1" x14ac:dyDescent="0.4">
      <c r="B460" s="439"/>
      <c r="C460" s="439"/>
      <c r="D460" s="439"/>
      <c r="E460" s="439"/>
      <c r="F460" s="439"/>
      <c r="G460" s="439"/>
      <c r="H460" s="439"/>
      <c r="I460" s="439"/>
      <c r="J460" s="439"/>
      <c r="K460" s="439"/>
      <c r="L460" s="439"/>
      <c r="M460" s="439"/>
      <c r="N460" s="439"/>
      <c r="O460" s="439"/>
      <c r="P460" s="439"/>
      <c r="Q460" s="439"/>
      <c r="R460" s="439"/>
      <c r="S460" s="439"/>
      <c r="T460" s="439"/>
      <c r="U460" s="439"/>
      <c r="V460" s="439"/>
      <c r="W460" s="439"/>
      <c r="X460" s="439"/>
      <c r="Y460" s="439"/>
      <c r="Z460" s="439"/>
      <c r="AA460" s="439"/>
      <c r="AB460" s="439"/>
      <c r="AC460" s="439"/>
      <c r="AD460" s="439"/>
      <c r="AE460" s="439"/>
      <c r="AF460" s="439"/>
      <c r="AG460" s="439"/>
      <c r="AH460" s="439"/>
    </row>
    <row r="461" spans="1:41" ht="19.5" thickBot="1" x14ac:dyDescent="0.45">
      <c r="B461" s="449" t="s">
        <v>772</v>
      </c>
      <c r="C461" s="449"/>
      <c r="D461" s="449"/>
      <c r="E461" s="449"/>
      <c r="F461" s="449"/>
      <c r="G461" s="449"/>
      <c r="H461" s="449"/>
      <c r="I461" s="449"/>
      <c r="J461" s="449"/>
      <c r="K461" s="449"/>
      <c r="L461" s="449"/>
      <c r="M461" s="449"/>
      <c r="N461" s="449"/>
      <c r="O461" s="449"/>
      <c r="P461" s="449"/>
      <c r="Q461" s="449"/>
      <c r="R461" s="449"/>
      <c r="S461" s="449"/>
      <c r="T461" s="449"/>
      <c r="U461" s="449"/>
      <c r="V461" s="449"/>
      <c r="W461" s="449"/>
      <c r="X461" s="449"/>
      <c r="Y461" s="449"/>
      <c r="Z461" s="449"/>
      <c r="AA461" s="449"/>
      <c r="AB461" s="449"/>
      <c r="AC461" s="449"/>
      <c r="AD461" s="449"/>
      <c r="AE461" s="449"/>
      <c r="AF461" s="449"/>
      <c r="AG461" s="449"/>
      <c r="AH461" s="449"/>
    </row>
    <row r="462" spans="1:41" ht="19.5" thickTop="1" x14ac:dyDescent="0.4">
      <c r="B462" s="449" t="s">
        <v>417</v>
      </c>
      <c r="C462" s="449"/>
      <c r="D462" s="449"/>
      <c r="E462" s="449"/>
      <c r="F462" s="449"/>
      <c r="G462" s="449"/>
      <c r="H462" s="449"/>
      <c r="I462" s="449"/>
      <c r="J462" s="449"/>
      <c r="K462" s="449"/>
      <c r="L462" s="449"/>
      <c r="M462" s="449"/>
      <c r="N462" s="449"/>
      <c r="O462" s="449"/>
      <c r="P462" s="449"/>
      <c r="Q462" s="449"/>
      <c r="R462" s="449"/>
      <c r="S462" s="449"/>
      <c r="T462" s="449"/>
      <c r="U462" s="449"/>
      <c r="V462" s="449"/>
      <c r="W462" s="449"/>
      <c r="X462" s="449"/>
      <c r="Y462" s="449"/>
      <c r="Z462" s="449"/>
      <c r="AA462" s="449"/>
      <c r="AB462" s="449"/>
      <c r="AC462" s="449"/>
      <c r="AD462" s="449"/>
      <c r="AE462" s="449"/>
      <c r="AF462" s="449"/>
      <c r="AG462" s="449"/>
      <c r="AH462" s="449"/>
      <c r="AJ462" s="446"/>
      <c r="AK462" s="447"/>
      <c r="AL462" s="447"/>
      <c r="AM462" s="447"/>
      <c r="AN462" s="448"/>
    </row>
    <row r="463" spans="1:41" x14ac:dyDescent="0.4">
      <c r="B463" s="449" t="s">
        <v>418</v>
      </c>
      <c r="C463" s="449"/>
      <c r="D463" s="449"/>
      <c r="E463" s="449"/>
      <c r="F463" s="449"/>
      <c r="G463" s="449"/>
      <c r="H463" s="449"/>
      <c r="I463" s="449"/>
      <c r="J463" s="449"/>
      <c r="K463" s="449"/>
      <c r="L463" s="449"/>
      <c r="M463" s="449"/>
      <c r="N463" s="449"/>
      <c r="O463" s="449"/>
      <c r="P463" s="449"/>
      <c r="Q463" s="449"/>
      <c r="R463" s="449"/>
      <c r="S463" s="449"/>
      <c r="T463" s="449"/>
      <c r="U463" s="449"/>
      <c r="V463" s="449"/>
      <c r="W463" s="449"/>
      <c r="X463" s="449"/>
      <c r="Y463" s="449"/>
      <c r="Z463" s="449"/>
      <c r="AA463" s="449"/>
      <c r="AB463" s="449"/>
      <c r="AC463" s="449"/>
      <c r="AD463" s="449"/>
      <c r="AE463" s="449"/>
      <c r="AF463" s="449"/>
      <c r="AG463" s="449"/>
      <c r="AH463" s="449"/>
      <c r="AJ463" s="425"/>
      <c r="AK463" s="426"/>
      <c r="AL463" s="426"/>
      <c r="AM463" s="426"/>
      <c r="AN463" s="427"/>
    </row>
    <row r="464" spans="1:41" x14ac:dyDescent="0.4">
      <c r="B464" s="449" t="s">
        <v>419</v>
      </c>
      <c r="C464" s="449"/>
      <c r="D464" s="449"/>
      <c r="E464" s="449"/>
      <c r="F464" s="449"/>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49"/>
      <c r="AD464" s="449"/>
      <c r="AE464" s="449"/>
      <c r="AF464" s="449"/>
      <c r="AG464" s="449"/>
      <c r="AH464" s="449"/>
      <c r="AJ464" s="425"/>
      <c r="AK464" s="426"/>
      <c r="AL464" s="426"/>
      <c r="AM464" s="426"/>
      <c r="AN464" s="427"/>
    </row>
    <row r="465" spans="1:40" x14ac:dyDescent="0.4">
      <c r="B465" s="449" t="s">
        <v>420</v>
      </c>
      <c r="C465" s="449"/>
      <c r="D465" s="449"/>
      <c r="E465" s="449"/>
      <c r="F465" s="449"/>
      <c r="G465" s="449"/>
      <c r="H465" s="449"/>
      <c r="I465" s="449"/>
      <c r="J465" s="449"/>
      <c r="K465" s="449"/>
      <c r="L465" s="449"/>
      <c r="M465" s="449"/>
      <c r="N465" s="449"/>
      <c r="O465" s="449"/>
      <c r="P465" s="449"/>
      <c r="Q465" s="449"/>
      <c r="R465" s="449"/>
      <c r="S465" s="449"/>
      <c r="T465" s="449"/>
      <c r="U465" s="449"/>
      <c r="V465" s="449"/>
      <c r="W465" s="449"/>
      <c r="X465" s="449"/>
      <c r="Y465" s="449"/>
      <c r="Z465" s="449"/>
      <c r="AA465" s="449"/>
      <c r="AB465" s="449"/>
      <c r="AC465" s="449"/>
      <c r="AD465" s="449"/>
      <c r="AE465" s="449"/>
      <c r="AF465" s="449"/>
      <c r="AG465" s="449"/>
      <c r="AH465" s="449"/>
      <c r="AJ465" s="425"/>
      <c r="AK465" s="426"/>
      <c r="AL465" s="426"/>
      <c r="AM465" s="426"/>
      <c r="AN465" s="427"/>
    </row>
    <row r="466" spans="1:40" ht="19.5" thickBot="1" x14ac:dyDescent="0.45">
      <c r="B466" s="449" t="s">
        <v>421</v>
      </c>
      <c r="C466" s="449"/>
      <c r="D466" s="449"/>
      <c r="E466" s="449"/>
      <c r="F466" s="449"/>
      <c r="G466" s="449"/>
      <c r="H466" s="449"/>
      <c r="I466" s="449"/>
      <c r="J466" s="449"/>
      <c r="K466" s="449"/>
      <c r="L466" s="449"/>
      <c r="M466" s="449"/>
      <c r="N466" s="449"/>
      <c r="O466" s="449"/>
      <c r="P466" s="449"/>
      <c r="Q466" s="449"/>
      <c r="R466" s="449"/>
      <c r="S466" s="449"/>
      <c r="T466" s="449"/>
      <c r="U466" s="449"/>
      <c r="V466" s="449"/>
      <c r="W466" s="449"/>
      <c r="X466" s="449"/>
      <c r="Y466" s="449"/>
      <c r="Z466" s="449"/>
      <c r="AA466" s="449"/>
      <c r="AB466" s="449"/>
      <c r="AC466" s="449"/>
      <c r="AD466" s="449"/>
      <c r="AE466" s="449"/>
      <c r="AF466" s="449"/>
      <c r="AG466" s="449"/>
      <c r="AH466" s="449"/>
      <c r="AJ466" s="436"/>
      <c r="AK466" s="437"/>
      <c r="AL466" s="437"/>
      <c r="AM466" s="437"/>
      <c r="AN466" s="438"/>
    </row>
    <row r="467" spans="1:40" ht="20.25" thickTop="1" thickBot="1" x14ac:dyDescent="0.45">
      <c r="B467" s="449" t="s">
        <v>546</v>
      </c>
      <c r="C467" s="449"/>
      <c r="D467" s="449"/>
      <c r="E467" s="449"/>
      <c r="F467" s="449"/>
      <c r="G467" s="449"/>
      <c r="H467" s="449"/>
      <c r="I467" s="449"/>
      <c r="J467" s="449"/>
      <c r="K467" s="449"/>
      <c r="L467" s="449"/>
      <c r="M467" s="449"/>
      <c r="N467" s="449"/>
      <c r="O467" s="449"/>
      <c r="P467" s="449"/>
      <c r="Q467" s="449"/>
      <c r="R467" s="449"/>
      <c r="S467" s="449"/>
      <c r="T467" s="449"/>
      <c r="U467" s="449"/>
      <c r="V467" s="449"/>
      <c r="W467" s="449"/>
      <c r="X467" s="449"/>
      <c r="Y467" s="449"/>
      <c r="Z467" s="449"/>
      <c r="AA467" s="449"/>
      <c r="AB467" s="449"/>
      <c r="AC467" s="449"/>
      <c r="AD467" s="449"/>
      <c r="AE467" s="449"/>
      <c r="AF467" s="449"/>
      <c r="AG467" s="449"/>
      <c r="AH467" s="449"/>
      <c r="AK467" s="245"/>
      <c r="AL467" s="245"/>
      <c r="AM467" s="245"/>
      <c r="AN467" s="245"/>
    </row>
    <row r="468" spans="1:40" ht="18.75" customHeight="1" thickTop="1" thickBot="1" x14ac:dyDescent="0.45">
      <c r="A468" s="224"/>
      <c r="B468" s="851" t="s">
        <v>547</v>
      </c>
      <c r="C468" s="459"/>
      <c r="D468" s="459"/>
      <c r="E468" s="459"/>
      <c r="F468" s="459"/>
      <c r="G468" s="432" t="s">
        <v>548</v>
      </c>
      <c r="H468" s="432"/>
      <c r="I468" s="432"/>
      <c r="J468" s="432"/>
      <c r="K468" s="432"/>
      <c r="L468" s="432"/>
      <c r="M468" s="432"/>
      <c r="N468" s="432"/>
      <c r="O468" s="432"/>
      <c r="P468" s="432"/>
      <c r="Q468" s="432"/>
      <c r="R468" s="432"/>
      <c r="S468" s="432"/>
      <c r="T468" s="432"/>
      <c r="U468" s="432"/>
      <c r="V468" s="432"/>
      <c r="W468" s="432"/>
      <c r="X468" s="432"/>
      <c r="Y468" s="432"/>
      <c r="Z468" s="432"/>
      <c r="AA468" s="432"/>
      <c r="AB468" s="432"/>
      <c r="AC468" s="432"/>
      <c r="AD468" s="432"/>
      <c r="AE468" s="432"/>
      <c r="AF468" s="432"/>
      <c r="AG468" s="432"/>
      <c r="AH468" s="432"/>
      <c r="AI468" s="432"/>
      <c r="AJ468" s="433"/>
      <c r="AK468" s="459" t="s">
        <v>549</v>
      </c>
      <c r="AL468" s="459"/>
      <c r="AM468" s="459"/>
      <c r="AN468" s="460"/>
    </row>
    <row r="469" spans="1:40" ht="19.5" thickTop="1" x14ac:dyDescent="0.4">
      <c r="A469" s="224"/>
      <c r="B469" s="488"/>
      <c r="C469" s="489"/>
      <c r="D469" s="489"/>
      <c r="E469" s="489"/>
      <c r="F469" s="489"/>
      <c r="G469" s="507"/>
      <c r="H469" s="507"/>
      <c r="I469" s="507"/>
      <c r="J469" s="507"/>
      <c r="K469" s="507"/>
      <c r="L469" s="507"/>
      <c r="M469" s="507"/>
      <c r="N469" s="507"/>
      <c r="O469" s="507"/>
      <c r="P469" s="507"/>
      <c r="Q469" s="507"/>
      <c r="R469" s="507"/>
      <c r="S469" s="507"/>
      <c r="T469" s="507"/>
      <c r="U469" s="507"/>
      <c r="V469" s="507"/>
      <c r="W469" s="507"/>
      <c r="X469" s="507"/>
      <c r="Y469" s="507"/>
      <c r="Z469" s="507"/>
      <c r="AA469" s="507"/>
      <c r="AB469" s="507"/>
      <c r="AC469" s="507"/>
      <c r="AD469" s="507"/>
      <c r="AE469" s="507"/>
      <c r="AF469" s="507"/>
      <c r="AG469" s="507"/>
      <c r="AH469" s="507"/>
      <c r="AI469" s="507"/>
      <c r="AJ469" s="507"/>
      <c r="AK469" s="491"/>
      <c r="AL469" s="492"/>
      <c r="AM469" s="492"/>
      <c r="AN469" s="493"/>
    </row>
    <row r="470" spans="1:40" x14ac:dyDescent="0.4">
      <c r="A470" s="224"/>
      <c r="B470" s="428"/>
      <c r="C470" s="429"/>
      <c r="D470" s="429"/>
      <c r="E470" s="429"/>
      <c r="F470" s="429"/>
      <c r="G470" s="497"/>
      <c r="H470" s="497"/>
      <c r="I470" s="497"/>
      <c r="J470" s="497"/>
      <c r="K470" s="497"/>
      <c r="L470" s="497"/>
      <c r="M470" s="497"/>
      <c r="N470" s="497"/>
      <c r="O470" s="497"/>
      <c r="P470" s="497"/>
      <c r="Q470" s="497"/>
      <c r="R470" s="497"/>
      <c r="S470" s="497"/>
      <c r="T470" s="497"/>
      <c r="U470" s="497"/>
      <c r="V470" s="497"/>
      <c r="W470" s="497"/>
      <c r="X470" s="497"/>
      <c r="Y470" s="497"/>
      <c r="Z470" s="497"/>
      <c r="AA470" s="497"/>
      <c r="AB470" s="497"/>
      <c r="AC470" s="497"/>
      <c r="AD470" s="497"/>
      <c r="AE470" s="497"/>
      <c r="AF470" s="497"/>
      <c r="AG470" s="497"/>
      <c r="AH470" s="497"/>
      <c r="AI470" s="497"/>
      <c r="AJ470" s="497"/>
      <c r="AK470" s="494"/>
      <c r="AL470" s="495"/>
      <c r="AM470" s="495"/>
      <c r="AN470" s="496"/>
    </row>
    <row r="471" spans="1:40" x14ac:dyDescent="0.4">
      <c r="A471" s="224"/>
      <c r="B471" s="428"/>
      <c r="C471" s="429"/>
      <c r="D471" s="429"/>
      <c r="E471" s="429"/>
      <c r="F471" s="429"/>
      <c r="G471" s="497"/>
      <c r="H471" s="497"/>
      <c r="I471" s="497"/>
      <c r="J471" s="497"/>
      <c r="K471" s="497"/>
      <c r="L471" s="497"/>
      <c r="M471" s="497"/>
      <c r="N471" s="497"/>
      <c r="O471" s="497"/>
      <c r="P471" s="497"/>
      <c r="Q471" s="497"/>
      <c r="R471" s="497"/>
      <c r="S471" s="497"/>
      <c r="T471" s="497"/>
      <c r="U471" s="497"/>
      <c r="V471" s="497"/>
      <c r="W471" s="497"/>
      <c r="X471" s="497"/>
      <c r="Y471" s="497"/>
      <c r="Z471" s="497"/>
      <c r="AA471" s="497"/>
      <c r="AB471" s="497"/>
      <c r="AC471" s="497"/>
      <c r="AD471" s="497"/>
      <c r="AE471" s="497"/>
      <c r="AF471" s="497"/>
      <c r="AG471" s="497"/>
      <c r="AH471" s="497"/>
      <c r="AI471" s="497"/>
      <c r="AJ471" s="497"/>
      <c r="AK471" s="494"/>
      <c r="AL471" s="495"/>
      <c r="AM471" s="495"/>
      <c r="AN471" s="496"/>
    </row>
    <row r="472" spans="1:40" ht="19.5" thickBot="1" x14ac:dyDescent="0.45">
      <c r="A472" s="224"/>
      <c r="B472" s="430"/>
      <c r="C472" s="431"/>
      <c r="D472" s="431"/>
      <c r="E472" s="431"/>
      <c r="F472" s="431"/>
      <c r="G472" s="511"/>
      <c r="H472" s="511"/>
      <c r="I472" s="511"/>
      <c r="J472" s="511"/>
      <c r="K472" s="511"/>
      <c r="L472" s="511"/>
      <c r="M472" s="511"/>
      <c r="N472" s="511"/>
      <c r="O472" s="511"/>
      <c r="P472" s="511"/>
      <c r="Q472" s="511"/>
      <c r="R472" s="511"/>
      <c r="S472" s="511"/>
      <c r="T472" s="511"/>
      <c r="U472" s="511"/>
      <c r="V472" s="511"/>
      <c r="W472" s="511"/>
      <c r="X472" s="511"/>
      <c r="Y472" s="511"/>
      <c r="Z472" s="511"/>
      <c r="AA472" s="511"/>
      <c r="AB472" s="511"/>
      <c r="AC472" s="511"/>
      <c r="AD472" s="511"/>
      <c r="AE472" s="511"/>
      <c r="AF472" s="511"/>
      <c r="AG472" s="511"/>
      <c r="AH472" s="511"/>
      <c r="AI472" s="511"/>
      <c r="AJ472" s="511"/>
      <c r="AK472" s="848"/>
      <c r="AL472" s="849"/>
      <c r="AM472" s="849"/>
      <c r="AN472" s="850"/>
    </row>
    <row r="473" spans="1:40" ht="19.5" thickTop="1" x14ac:dyDescent="0.4">
      <c r="B473" s="247"/>
      <c r="C473" s="247"/>
      <c r="D473" s="247"/>
      <c r="E473" s="247"/>
      <c r="F473" s="247"/>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7"/>
      <c r="AL473" s="247"/>
      <c r="AM473" s="247"/>
      <c r="AN473" s="247"/>
    </row>
    <row r="474" spans="1:40" ht="19.5" thickBot="1" x14ac:dyDescent="0.45">
      <c r="A474" s="449" t="s">
        <v>648</v>
      </c>
      <c r="B474" s="449"/>
      <c r="C474" s="449"/>
      <c r="D474" s="449"/>
      <c r="E474" s="449"/>
      <c r="F474" s="449"/>
      <c r="G474" s="449"/>
      <c r="H474" s="449"/>
      <c r="I474" s="449"/>
      <c r="J474" s="449"/>
      <c r="K474" s="449"/>
      <c r="L474" s="449"/>
      <c r="M474" s="449"/>
      <c r="N474" s="449"/>
      <c r="O474" s="449"/>
      <c r="P474" s="449"/>
      <c r="Q474" s="449"/>
      <c r="R474" s="449"/>
      <c r="S474" s="449"/>
      <c r="T474" s="449"/>
      <c r="U474" s="449"/>
      <c r="V474" s="449"/>
      <c r="W474" s="449"/>
      <c r="X474" s="449"/>
      <c r="Y474" s="449"/>
      <c r="Z474" s="449"/>
      <c r="AA474" s="449"/>
      <c r="AB474" s="449"/>
      <c r="AC474" s="449"/>
      <c r="AD474" s="449"/>
      <c r="AE474" s="449"/>
      <c r="AF474" s="449"/>
      <c r="AG474" s="449"/>
      <c r="AH474" s="449"/>
    </row>
    <row r="475" spans="1:40" ht="20.25" thickTop="1" thickBot="1" x14ac:dyDescent="0.45">
      <c r="A475" s="32"/>
      <c r="B475" s="474" t="s">
        <v>649</v>
      </c>
      <c r="C475" s="474"/>
      <c r="D475" s="474"/>
      <c r="E475" s="474"/>
      <c r="F475" s="474"/>
      <c r="G475" s="474"/>
      <c r="H475" s="474"/>
      <c r="I475" s="474"/>
      <c r="J475" s="474"/>
      <c r="K475" s="474"/>
      <c r="L475" s="474"/>
      <c r="M475" s="474"/>
      <c r="N475" s="474"/>
      <c r="O475" s="474"/>
      <c r="P475" s="474"/>
      <c r="Q475" s="474"/>
      <c r="R475" s="474"/>
      <c r="S475" s="474"/>
      <c r="T475" s="474"/>
      <c r="U475" s="474"/>
      <c r="V475" s="474"/>
      <c r="W475" s="474"/>
      <c r="X475" s="474"/>
      <c r="Y475" s="474"/>
      <c r="Z475" s="474"/>
      <c r="AA475" s="474"/>
      <c r="AB475" s="474"/>
      <c r="AC475" s="474"/>
      <c r="AD475" s="474"/>
      <c r="AE475" s="474"/>
      <c r="AF475" s="474"/>
      <c r="AG475" s="474"/>
      <c r="AH475" s="474"/>
      <c r="AJ475" s="406"/>
      <c r="AK475" s="407"/>
      <c r="AL475" s="407"/>
      <c r="AM475" s="407"/>
      <c r="AN475" s="408"/>
    </row>
    <row r="476" spans="1:40" ht="20.25" thickTop="1" thickBot="1" x14ac:dyDescent="0.45">
      <c r="A476" s="32"/>
      <c r="B476" s="474" t="s">
        <v>773</v>
      </c>
      <c r="C476" s="474"/>
      <c r="D476" s="474"/>
      <c r="E476" s="474"/>
      <c r="F476" s="474"/>
      <c r="G476" s="474"/>
      <c r="H476" s="474"/>
      <c r="I476" s="474"/>
      <c r="J476" s="474"/>
      <c r="K476" s="474"/>
      <c r="L476" s="474"/>
      <c r="M476" s="474"/>
      <c r="N476" s="474"/>
      <c r="O476" s="474"/>
      <c r="P476" s="474"/>
      <c r="Q476" s="474"/>
      <c r="R476" s="474"/>
      <c r="S476" s="474"/>
      <c r="T476" s="474"/>
      <c r="U476" s="474"/>
      <c r="V476" s="474"/>
      <c r="W476" s="474"/>
      <c r="X476" s="474"/>
      <c r="Y476" s="474"/>
      <c r="Z476" s="474"/>
      <c r="AA476" s="474"/>
      <c r="AB476" s="474"/>
      <c r="AC476" s="474"/>
      <c r="AD476" s="474"/>
      <c r="AE476" s="474"/>
      <c r="AF476" s="474"/>
      <c r="AG476" s="474"/>
      <c r="AH476" s="474"/>
    </row>
    <row r="477" spans="1:40" ht="20.25" thickTop="1" thickBot="1" x14ac:dyDescent="0.45">
      <c r="A477" s="32"/>
      <c r="B477" s="28" t="s">
        <v>650</v>
      </c>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J477" s="406"/>
      <c r="AK477" s="407"/>
      <c r="AL477" s="407"/>
      <c r="AM477" s="407"/>
      <c r="AN477" s="408"/>
    </row>
    <row r="478" spans="1:40" ht="20.25" thickTop="1" thickBot="1" x14ac:dyDescent="0.45">
      <c r="A478" s="32"/>
      <c r="B478" s="474" t="s">
        <v>774</v>
      </c>
      <c r="C478" s="474"/>
      <c r="D478" s="474"/>
      <c r="E478" s="474"/>
      <c r="F478" s="474"/>
      <c r="G478" s="474"/>
      <c r="H478" s="474"/>
      <c r="I478" s="474"/>
      <c r="J478" s="474"/>
      <c r="K478" s="474"/>
      <c r="L478" s="474"/>
      <c r="M478" s="474"/>
      <c r="N478" s="474"/>
      <c r="O478" s="474"/>
      <c r="P478" s="474"/>
      <c r="Q478" s="474"/>
      <c r="R478" s="474"/>
      <c r="S478" s="474"/>
      <c r="T478" s="474"/>
      <c r="U478" s="474"/>
      <c r="V478" s="474"/>
      <c r="W478" s="474"/>
      <c r="X478" s="474"/>
      <c r="Y478" s="474"/>
      <c r="Z478" s="474"/>
      <c r="AA478" s="474"/>
      <c r="AB478" s="474"/>
      <c r="AC478" s="474"/>
      <c r="AD478" s="474"/>
      <c r="AE478" s="474"/>
      <c r="AF478" s="474"/>
      <c r="AG478" s="474"/>
      <c r="AH478" s="474"/>
    </row>
    <row r="479" spans="1:40" ht="19.5" thickTop="1" x14ac:dyDescent="0.4">
      <c r="A479" s="32"/>
      <c r="B479" s="474" t="s">
        <v>775</v>
      </c>
      <c r="C479" s="474"/>
      <c r="D479" s="474"/>
      <c r="E479" s="474"/>
      <c r="F479" s="474"/>
      <c r="G479" s="474"/>
      <c r="H479" s="474"/>
      <c r="I479" s="474"/>
      <c r="J479" s="474"/>
      <c r="K479" s="474"/>
      <c r="L479" s="474"/>
      <c r="M479" s="474"/>
      <c r="N479" s="474"/>
      <c r="O479" s="474"/>
      <c r="P479" s="474"/>
      <c r="Q479" s="474"/>
      <c r="R479" s="474"/>
      <c r="S479" s="474"/>
      <c r="T479" s="474"/>
      <c r="U479" s="474"/>
      <c r="V479" s="474"/>
      <c r="W479" s="474"/>
      <c r="X479" s="474"/>
      <c r="Y479" s="474"/>
      <c r="Z479" s="474"/>
      <c r="AA479" s="474"/>
      <c r="AB479" s="474"/>
      <c r="AC479" s="474"/>
      <c r="AD479" s="474"/>
      <c r="AE479" s="474"/>
      <c r="AF479" s="474"/>
      <c r="AG479" s="474"/>
      <c r="AH479" s="474"/>
      <c r="AJ479" s="446"/>
      <c r="AK479" s="447"/>
      <c r="AL479" s="447"/>
      <c r="AM479" s="447"/>
      <c r="AN479" s="448"/>
    </row>
    <row r="480" spans="1:40" x14ac:dyDescent="0.4">
      <c r="A480" s="32"/>
      <c r="B480" s="28" t="s">
        <v>776</v>
      </c>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J480" s="425"/>
      <c r="AK480" s="426"/>
      <c r="AL480" s="426"/>
      <c r="AM480" s="426"/>
      <c r="AN480" s="427"/>
    </row>
    <row r="481" spans="1:41" ht="19.5" thickBot="1" x14ac:dyDescent="0.45">
      <c r="A481" s="32"/>
      <c r="B481" s="28" t="s">
        <v>777</v>
      </c>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J481" s="522"/>
      <c r="AK481" s="523"/>
      <c r="AL481" s="523"/>
      <c r="AM481" s="523"/>
      <c r="AN481" s="524"/>
    </row>
    <row r="482" spans="1:41" ht="19.5" thickTop="1" x14ac:dyDescent="0.4">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row>
    <row r="483" spans="1:41" ht="19.5" x14ac:dyDescent="0.4">
      <c r="A483" s="574" t="s">
        <v>416</v>
      </c>
      <c r="B483" s="574"/>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row>
    <row r="484" spans="1:41" ht="19.5" thickBot="1" x14ac:dyDescent="0.45">
      <c r="A484" s="449" t="str">
        <f>"（１） 園児の健康診断の実施状況（"&amp;表紙!B2&amp;DBCS(表紙!C2-1)&amp;"年度の状況）    ★確認資料：児童簿、健康診断書"</f>
        <v>（１） 園児の健康診断の実施状況（令和５年度の状況）    ★確認資料：児童簿、健康診断書</v>
      </c>
      <c r="B484" s="449"/>
      <c r="C484" s="449"/>
      <c r="D484" s="449"/>
      <c r="E484" s="449"/>
      <c r="F484" s="449"/>
      <c r="G484" s="449"/>
      <c r="H484" s="449"/>
      <c r="I484" s="449"/>
      <c r="J484" s="449"/>
      <c r="K484" s="449"/>
      <c r="L484" s="449"/>
      <c r="M484" s="449"/>
      <c r="N484" s="449"/>
      <c r="O484" s="449"/>
      <c r="P484" s="449"/>
      <c r="Q484" s="449"/>
      <c r="R484" s="449"/>
      <c r="S484" s="449"/>
      <c r="T484" s="449"/>
      <c r="U484" s="449"/>
      <c r="V484" s="449"/>
      <c r="W484" s="449"/>
      <c r="X484" s="449"/>
      <c r="Y484" s="449"/>
      <c r="Z484" s="449"/>
      <c r="AA484" s="449"/>
      <c r="AB484" s="449"/>
      <c r="AC484" s="449"/>
      <c r="AD484" s="449"/>
      <c r="AE484" s="449"/>
      <c r="AF484" s="449"/>
      <c r="AG484" s="449"/>
      <c r="AH484" s="449"/>
      <c r="AO484" s="288"/>
    </row>
    <row r="485" spans="1:41" ht="19.5" thickTop="1" x14ac:dyDescent="0.4">
      <c r="B485" s="445" t="s">
        <v>778</v>
      </c>
      <c r="C485" s="445"/>
      <c r="D485" s="445"/>
      <c r="E485" s="445"/>
      <c r="F485" s="445"/>
      <c r="G485" s="445"/>
      <c r="H485" s="445"/>
      <c r="I485" s="445"/>
      <c r="J485" s="445"/>
      <c r="K485" s="445"/>
      <c r="L485" s="445"/>
      <c r="M485" s="445"/>
      <c r="N485" s="445"/>
      <c r="O485" s="445"/>
      <c r="P485" s="445"/>
      <c r="Q485" s="445"/>
      <c r="R485" s="445"/>
      <c r="S485" s="445"/>
      <c r="T485" s="445"/>
      <c r="U485" s="445"/>
      <c r="V485" s="445"/>
      <c r="W485" s="445"/>
      <c r="X485" s="445"/>
      <c r="Y485" s="445"/>
      <c r="Z485" s="445"/>
      <c r="AA485" s="445"/>
      <c r="AB485" s="445"/>
      <c r="AC485" s="445"/>
      <c r="AD485" s="445"/>
      <c r="AE485" s="445"/>
      <c r="AF485" s="445"/>
      <c r="AG485" s="445"/>
      <c r="AH485" s="445"/>
      <c r="AJ485" s="446"/>
      <c r="AK485" s="447"/>
      <c r="AL485" s="447"/>
      <c r="AM485" s="447"/>
      <c r="AN485" s="448"/>
      <c r="AO485" s="288"/>
    </row>
    <row r="486" spans="1:41" x14ac:dyDescent="0.4">
      <c r="B486" s="445" t="s">
        <v>779</v>
      </c>
      <c r="C486" s="445"/>
      <c r="D486" s="445"/>
      <c r="E486" s="445"/>
      <c r="F486" s="445"/>
      <c r="G486" s="445"/>
      <c r="H486" s="445"/>
      <c r="I486" s="445"/>
      <c r="J486" s="445"/>
      <c r="K486" s="445"/>
      <c r="L486" s="445"/>
      <c r="M486" s="445"/>
      <c r="N486" s="445"/>
      <c r="O486" s="445"/>
      <c r="P486" s="445"/>
      <c r="Q486" s="445"/>
      <c r="R486" s="445"/>
      <c r="S486" s="445"/>
      <c r="T486" s="445"/>
      <c r="U486" s="445"/>
      <c r="V486" s="445"/>
      <c r="W486" s="445"/>
      <c r="X486" s="445"/>
      <c r="Y486" s="445"/>
      <c r="Z486" s="445"/>
      <c r="AA486" s="445"/>
      <c r="AB486" s="445"/>
      <c r="AC486" s="445"/>
      <c r="AD486" s="445"/>
      <c r="AE486" s="445"/>
      <c r="AF486" s="445"/>
      <c r="AG486" s="445"/>
      <c r="AH486" s="445"/>
      <c r="AJ486" s="425"/>
      <c r="AK486" s="426"/>
      <c r="AL486" s="426"/>
      <c r="AM486" s="426"/>
      <c r="AN486" s="427"/>
      <c r="AO486" s="288"/>
    </row>
    <row r="487" spans="1:41" x14ac:dyDescent="0.4">
      <c r="B487" s="484" t="s">
        <v>550</v>
      </c>
      <c r="C487" s="485"/>
      <c r="D487" s="485"/>
      <c r="E487" s="485"/>
      <c r="F487" s="485"/>
      <c r="G487" s="485"/>
      <c r="H487" s="485"/>
      <c r="I487" s="485"/>
      <c r="J487" s="485"/>
      <c r="K487" s="485"/>
      <c r="L487" s="485"/>
      <c r="M487" s="485"/>
      <c r="N487" s="485"/>
      <c r="O487" s="485"/>
      <c r="P487" s="485"/>
      <c r="Q487" s="485"/>
      <c r="R487" s="485"/>
      <c r="S487" s="485"/>
      <c r="T487" s="485"/>
      <c r="U487" s="485"/>
      <c r="V487" s="485"/>
      <c r="W487" s="485"/>
      <c r="X487" s="485"/>
      <c r="Y487" s="485"/>
      <c r="Z487" s="485"/>
      <c r="AA487" s="485"/>
      <c r="AB487" s="485"/>
      <c r="AC487" s="485"/>
      <c r="AD487" s="485"/>
      <c r="AE487" s="485"/>
      <c r="AF487" s="485"/>
      <c r="AG487" s="485"/>
      <c r="AH487" s="486"/>
      <c r="AJ487" s="567"/>
      <c r="AK487" s="568"/>
      <c r="AL487" s="568"/>
      <c r="AM487" s="568"/>
      <c r="AN487" s="569"/>
      <c r="AO487" s="219"/>
    </row>
    <row r="488" spans="1:41" ht="19.5" thickBot="1" x14ac:dyDescent="0.45">
      <c r="B488" s="449" t="s">
        <v>75</v>
      </c>
      <c r="C488" s="449"/>
      <c r="D488" s="449"/>
      <c r="E488" s="449"/>
      <c r="F488" s="449"/>
      <c r="G488" s="449"/>
      <c r="H488" s="449"/>
      <c r="I488" s="449"/>
      <c r="J488" s="449"/>
      <c r="K488" s="449"/>
      <c r="L488" s="449"/>
      <c r="M488" s="449"/>
      <c r="N488" s="449"/>
      <c r="O488" s="449"/>
      <c r="P488" s="449"/>
      <c r="Q488" s="449"/>
      <c r="R488" s="449"/>
      <c r="S488" s="449"/>
      <c r="T488" s="449"/>
      <c r="U488" s="449"/>
      <c r="V488" s="449"/>
      <c r="W488" s="449"/>
      <c r="X488" s="449"/>
      <c r="Y488" s="449"/>
      <c r="Z488" s="449"/>
      <c r="AA488" s="449"/>
      <c r="AB488" s="449"/>
      <c r="AC488" s="449"/>
      <c r="AD488" s="449"/>
      <c r="AE488" s="449"/>
      <c r="AF488" s="449"/>
      <c r="AG488" s="449"/>
      <c r="AH488" s="449"/>
      <c r="AJ488" s="436"/>
      <c r="AK488" s="437"/>
      <c r="AL488" s="437"/>
      <c r="AM488" s="437"/>
      <c r="AN488" s="438"/>
      <c r="AO488" s="219"/>
    </row>
    <row r="489" spans="1:41" ht="20.25" thickTop="1" thickBot="1" x14ac:dyDescent="0.45">
      <c r="B489" s="449" t="s">
        <v>76</v>
      </c>
      <c r="C489" s="449"/>
      <c r="D489" s="449"/>
      <c r="E489" s="449"/>
      <c r="F489" s="449"/>
      <c r="G489" s="115" t="s">
        <v>173</v>
      </c>
      <c r="H489" s="684"/>
      <c r="I489" s="685"/>
      <c r="J489" s="686"/>
      <c r="K489" s="487" t="s">
        <v>175</v>
      </c>
      <c r="L489" s="449"/>
      <c r="M489" s="499" t="s">
        <v>177</v>
      </c>
      <c r="N489" s="499"/>
      <c r="O489" s="499"/>
      <c r="P489" s="500"/>
      <c r="Q489" s="750"/>
      <c r="R489" s="751"/>
      <c r="S489" s="751"/>
      <c r="T489" s="751"/>
      <c r="U489" s="751"/>
      <c r="V489" s="751"/>
      <c r="W489" s="751"/>
      <c r="X489" s="751"/>
      <c r="Y489" s="751"/>
      <c r="Z489" s="751"/>
      <c r="AA489" s="751"/>
      <c r="AB489" s="751"/>
      <c r="AC489" s="751"/>
      <c r="AD489" s="751"/>
      <c r="AE489" s="751"/>
      <c r="AF489" s="751"/>
      <c r="AG489" s="751"/>
      <c r="AH489" s="852"/>
      <c r="AI489" s="219"/>
    </row>
    <row r="490" spans="1:41" ht="20.25" thickTop="1" thickBot="1" x14ac:dyDescent="0.45">
      <c r="B490" s="113" t="s">
        <v>422</v>
      </c>
      <c r="Q490" s="754"/>
      <c r="R490" s="755"/>
      <c r="S490" s="755"/>
      <c r="T490" s="755"/>
      <c r="U490" s="755"/>
      <c r="V490" s="755"/>
      <c r="W490" s="755"/>
      <c r="X490" s="755"/>
      <c r="Y490" s="755"/>
      <c r="Z490" s="755"/>
      <c r="AA490" s="755"/>
      <c r="AB490" s="755"/>
      <c r="AC490" s="755"/>
      <c r="AD490" s="755"/>
      <c r="AE490" s="755"/>
      <c r="AF490" s="755"/>
      <c r="AG490" s="755"/>
      <c r="AH490" s="756"/>
      <c r="AO490" s="288"/>
    </row>
    <row r="491" spans="1:41" ht="20.25" thickTop="1" thickBot="1" x14ac:dyDescent="0.45">
      <c r="B491" s="449" t="s">
        <v>423</v>
      </c>
      <c r="C491" s="449"/>
      <c r="D491" s="449"/>
      <c r="E491" s="449"/>
      <c r="F491" s="449"/>
      <c r="G491" s="449"/>
      <c r="H491" s="449"/>
      <c r="I491" s="449"/>
      <c r="J491" s="449"/>
      <c r="K491" s="449"/>
      <c r="L491" s="449"/>
      <c r="M491" s="449"/>
      <c r="N491" s="449"/>
      <c r="O491" s="449"/>
      <c r="P491" s="449"/>
      <c r="Q491" s="449"/>
      <c r="R491" s="449"/>
      <c r="S491" s="449"/>
      <c r="T491" s="449"/>
      <c r="U491" s="449"/>
      <c r="V491" s="449"/>
      <c r="W491" s="449"/>
      <c r="X491" s="449"/>
      <c r="Y491" s="449"/>
      <c r="Z491" s="449"/>
      <c r="AA491" s="449"/>
      <c r="AB491" s="449"/>
      <c r="AC491" s="449"/>
      <c r="AD491" s="449"/>
      <c r="AE491" s="449"/>
      <c r="AF491" s="449"/>
      <c r="AG491" s="449"/>
      <c r="AH491" s="449"/>
      <c r="AJ491" s="406"/>
      <c r="AK491" s="407"/>
      <c r="AL491" s="407"/>
      <c r="AM491" s="407"/>
      <c r="AN491" s="408"/>
      <c r="AO491" s="219"/>
    </row>
    <row r="492" spans="1:41" ht="20.25" thickTop="1" thickBot="1" x14ac:dyDescent="0.45">
      <c r="B492" s="449" t="s">
        <v>77</v>
      </c>
      <c r="C492" s="449"/>
      <c r="D492" s="449"/>
      <c r="E492" s="449"/>
      <c r="F492" s="449"/>
      <c r="G492" s="115" t="s">
        <v>176</v>
      </c>
      <c r="H492" s="475"/>
      <c r="I492" s="476"/>
      <c r="J492" s="477"/>
      <c r="K492" s="113" t="s">
        <v>174</v>
      </c>
      <c r="M492" s="499" t="s">
        <v>177</v>
      </c>
      <c r="N492" s="499"/>
      <c r="O492" s="499"/>
      <c r="P492" s="500"/>
      <c r="Q492" s="502"/>
      <c r="R492" s="503"/>
      <c r="S492" s="503"/>
      <c r="T492" s="503"/>
      <c r="U492" s="503"/>
      <c r="V492" s="503"/>
      <c r="W492" s="503"/>
      <c r="X492" s="503"/>
      <c r="Y492" s="503"/>
      <c r="Z492" s="503"/>
      <c r="AA492" s="503"/>
      <c r="AB492" s="503"/>
      <c r="AC492" s="503"/>
      <c r="AD492" s="503"/>
      <c r="AE492" s="503"/>
      <c r="AF492" s="503"/>
      <c r="AG492" s="503"/>
      <c r="AH492" s="836"/>
      <c r="AI492" s="286"/>
    </row>
    <row r="493" spans="1:41" ht="20.25" thickTop="1" thickBot="1" x14ac:dyDescent="0.45">
      <c r="B493" s="449" t="s">
        <v>78</v>
      </c>
      <c r="C493" s="449"/>
      <c r="D493" s="449"/>
      <c r="E493" s="449"/>
      <c r="F493" s="449"/>
      <c r="G493" s="280" t="s">
        <v>173</v>
      </c>
      <c r="H493" s="621"/>
      <c r="I493" s="622"/>
      <c r="J493" s="623"/>
      <c r="K493" s="32" t="s">
        <v>174</v>
      </c>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288"/>
    </row>
    <row r="494" spans="1:41" ht="20.25" thickTop="1" thickBot="1" x14ac:dyDescent="0.45">
      <c r="B494" s="474" t="s">
        <v>551</v>
      </c>
      <c r="C494" s="474"/>
      <c r="D494" s="474"/>
      <c r="E494" s="474"/>
      <c r="F494" s="474"/>
      <c r="G494" s="474"/>
      <c r="H494" s="474"/>
      <c r="I494" s="474"/>
      <c r="J494" s="474"/>
      <c r="K494" s="35" t="s">
        <v>292</v>
      </c>
      <c r="L494" s="32" t="s">
        <v>552</v>
      </c>
      <c r="M494" s="32"/>
      <c r="N494" s="32"/>
      <c r="O494" s="32"/>
      <c r="P494" s="32"/>
      <c r="Q494" s="32"/>
      <c r="R494" s="32"/>
      <c r="S494" s="35" t="s">
        <v>292</v>
      </c>
      <c r="T494" s="32" t="s">
        <v>553</v>
      </c>
      <c r="U494" s="32"/>
      <c r="V494" s="32"/>
      <c r="W494" s="32"/>
      <c r="X494" s="32"/>
      <c r="Y494" s="35" t="s">
        <v>292</v>
      </c>
      <c r="Z494" s="32" t="s">
        <v>554</v>
      </c>
      <c r="AA494" s="32"/>
      <c r="AB494" s="36"/>
      <c r="AC494" s="891"/>
      <c r="AD494" s="892"/>
      <c r="AE494" s="892"/>
      <c r="AF494" s="892"/>
      <c r="AG494" s="892"/>
      <c r="AH494" s="892"/>
      <c r="AI494" s="892"/>
      <c r="AJ494" s="892"/>
      <c r="AK494" s="892"/>
      <c r="AL494" s="892"/>
      <c r="AM494" s="892"/>
      <c r="AN494" s="893"/>
      <c r="AO494" s="219"/>
    </row>
    <row r="495" spans="1:41" ht="20.25" thickTop="1" thickBot="1" x14ac:dyDescent="0.45">
      <c r="B495" s="28" t="s">
        <v>629</v>
      </c>
      <c r="C495" s="28"/>
      <c r="D495" s="28"/>
      <c r="E495" s="28"/>
      <c r="F495" s="28"/>
      <c r="G495" s="28"/>
      <c r="H495" s="37"/>
      <c r="I495" s="37"/>
      <c r="J495" s="37"/>
      <c r="K495" s="708"/>
      <c r="L495" s="888"/>
      <c r="M495" s="888"/>
      <c r="N495" s="888"/>
      <c r="O495" s="888"/>
      <c r="P495" s="888"/>
      <c r="Q495" s="888"/>
      <c r="R495" s="888"/>
      <c r="S495" s="709"/>
      <c r="T495" s="888"/>
      <c r="U495" s="888"/>
      <c r="V495" s="888"/>
      <c r="W495" s="888"/>
      <c r="X495" s="888"/>
      <c r="Y495" s="709"/>
      <c r="Z495" s="888"/>
      <c r="AA495" s="888"/>
      <c r="AB495" s="888"/>
      <c r="AC495" s="709"/>
      <c r="AD495" s="709"/>
      <c r="AE495" s="709"/>
      <c r="AF495" s="709"/>
      <c r="AG495" s="709"/>
      <c r="AH495" s="709"/>
      <c r="AI495" s="709"/>
      <c r="AJ495" s="889"/>
      <c r="AK495" s="889"/>
      <c r="AL495" s="889"/>
      <c r="AM495" s="889"/>
      <c r="AN495" s="890"/>
      <c r="AO495" s="219"/>
    </row>
    <row r="496" spans="1:41" ht="19.5" thickTop="1" x14ac:dyDescent="0.4">
      <c r="B496" s="28" t="s">
        <v>630</v>
      </c>
      <c r="C496" s="28"/>
      <c r="D496" s="28"/>
      <c r="E496" s="28"/>
      <c r="F496" s="28"/>
      <c r="G496" s="28"/>
      <c r="H496" s="37"/>
      <c r="I496" s="37"/>
      <c r="J496" s="37"/>
      <c r="K496" s="38"/>
      <c r="L496" s="38"/>
      <c r="M496" s="38"/>
      <c r="N496" s="38"/>
      <c r="O496" s="38"/>
      <c r="P496" s="38"/>
      <c r="Q496" s="39"/>
      <c r="R496" s="39"/>
      <c r="S496" s="39"/>
      <c r="T496" s="39"/>
      <c r="U496" s="39"/>
      <c r="V496" s="39"/>
      <c r="W496" s="39"/>
      <c r="X496" s="39"/>
      <c r="Y496" s="39"/>
      <c r="Z496" s="39"/>
      <c r="AA496" s="39"/>
      <c r="AB496" s="39"/>
      <c r="AC496" s="38"/>
      <c r="AD496" s="38"/>
      <c r="AE496" s="38"/>
      <c r="AF496" s="38"/>
      <c r="AG496" s="38"/>
      <c r="AH496" s="38"/>
      <c r="AI496" s="38"/>
      <c r="AJ496" s="526"/>
      <c r="AK496" s="527"/>
      <c r="AL496" s="527"/>
      <c r="AM496" s="527"/>
      <c r="AN496" s="528"/>
      <c r="AO496" s="219"/>
    </row>
    <row r="497" spans="1:41" x14ac:dyDescent="0.4">
      <c r="B497" s="440" t="s">
        <v>79</v>
      </c>
      <c r="C497" s="440"/>
      <c r="D497" s="440"/>
      <c r="E497" s="440"/>
      <c r="F497" s="440"/>
      <c r="G497" s="440"/>
      <c r="H497" s="440"/>
      <c r="I497" s="440"/>
      <c r="J497" s="440"/>
      <c r="K497" s="440"/>
      <c r="L497" s="440"/>
      <c r="M497" s="440"/>
      <c r="N497" s="440"/>
      <c r="O497" s="440"/>
      <c r="P497" s="440"/>
      <c r="Q497" s="440"/>
      <c r="R497" s="440"/>
      <c r="S497" s="440"/>
      <c r="T497" s="440"/>
      <c r="U497" s="440"/>
      <c r="V497" s="440"/>
      <c r="W497" s="440"/>
      <c r="X497" s="440"/>
      <c r="Y497" s="440"/>
      <c r="Z497" s="440"/>
      <c r="AA497" s="440"/>
      <c r="AB497" s="440"/>
      <c r="AC497" s="440"/>
      <c r="AD497" s="440"/>
      <c r="AE497" s="440"/>
      <c r="AF497" s="440"/>
      <c r="AG497" s="440"/>
      <c r="AH497" s="440"/>
      <c r="AI497" s="32"/>
      <c r="AJ497" s="526"/>
      <c r="AK497" s="527"/>
      <c r="AL497" s="527"/>
      <c r="AM497" s="527"/>
      <c r="AN497" s="528"/>
      <c r="AO497" s="219"/>
    </row>
    <row r="498" spans="1:41" ht="19.5" thickBot="1" x14ac:dyDescent="0.45">
      <c r="B498" s="445" t="s">
        <v>780</v>
      </c>
      <c r="C498" s="445"/>
      <c r="D498" s="445"/>
      <c r="E498" s="445"/>
      <c r="F498" s="445"/>
      <c r="G498" s="445"/>
      <c r="H498" s="445"/>
      <c r="I498" s="445"/>
      <c r="J498" s="445"/>
      <c r="K498" s="445"/>
      <c r="L498" s="445"/>
      <c r="M498" s="445"/>
      <c r="N498" s="445"/>
      <c r="O498" s="445"/>
      <c r="P498" s="445"/>
      <c r="Q498" s="445"/>
      <c r="R498" s="445"/>
      <c r="S498" s="445"/>
      <c r="T498" s="445"/>
      <c r="U498" s="445"/>
      <c r="V498" s="445"/>
      <c r="W498" s="445"/>
      <c r="X498" s="445"/>
      <c r="Y498" s="445"/>
      <c r="Z498" s="445"/>
      <c r="AA498" s="445"/>
      <c r="AB498" s="445"/>
      <c r="AC498" s="445"/>
      <c r="AD498" s="445"/>
      <c r="AE498" s="445"/>
      <c r="AF498" s="445"/>
      <c r="AG498" s="445"/>
      <c r="AH498" s="445"/>
      <c r="AJ498" s="522"/>
      <c r="AK498" s="523"/>
      <c r="AL498" s="523"/>
      <c r="AM498" s="523"/>
      <c r="AN498" s="524"/>
      <c r="AO498" s="219"/>
    </row>
    <row r="499" spans="1:41" ht="10.5" customHeight="1" thickTop="1" x14ac:dyDescent="0.4"/>
    <row r="500" spans="1:41" ht="19.5" thickBot="1" x14ac:dyDescent="0.45">
      <c r="A500" s="449" t="s">
        <v>424</v>
      </c>
      <c r="B500" s="449"/>
      <c r="C500" s="449"/>
      <c r="D500" s="449"/>
      <c r="E500" s="449"/>
      <c r="F500" s="449"/>
      <c r="G500" s="449"/>
      <c r="H500" s="449"/>
      <c r="I500" s="449"/>
      <c r="J500" s="449"/>
      <c r="K500" s="449"/>
      <c r="L500" s="449"/>
      <c r="M500" s="449"/>
      <c r="N500" s="449"/>
      <c r="O500" s="449"/>
      <c r="P500" s="449"/>
      <c r="Q500" s="449"/>
      <c r="R500" s="449"/>
      <c r="S500" s="449"/>
      <c r="T500" s="449"/>
      <c r="U500" s="449"/>
      <c r="V500" s="449"/>
      <c r="W500" s="449"/>
      <c r="X500" s="449"/>
      <c r="Y500" s="449"/>
      <c r="Z500" s="449"/>
      <c r="AA500" s="449"/>
      <c r="AB500" s="449"/>
      <c r="AC500" s="449"/>
      <c r="AD500" s="449"/>
      <c r="AE500" s="449"/>
      <c r="AF500" s="449"/>
      <c r="AG500" s="449"/>
      <c r="AH500" s="449"/>
    </row>
    <row r="501" spans="1:41" ht="20.25" customHeight="1" thickTop="1" thickBot="1" x14ac:dyDescent="0.45">
      <c r="B501" s="444" t="s">
        <v>923</v>
      </c>
      <c r="C501" s="444"/>
      <c r="D501" s="444"/>
      <c r="E501" s="444"/>
      <c r="F501" s="444"/>
      <c r="G501" s="444"/>
      <c r="H501" s="444"/>
      <c r="I501" s="444"/>
      <c r="J501" s="444"/>
      <c r="K501" s="444"/>
      <c r="L501" s="444"/>
      <c r="M501" s="444"/>
      <c r="N501" s="444"/>
      <c r="O501" s="444"/>
      <c r="P501" s="444"/>
      <c r="Q501" s="444"/>
      <c r="R501" s="444"/>
      <c r="S501" s="444"/>
      <c r="T501" s="444"/>
      <c r="U501" s="444"/>
      <c r="V501" s="444"/>
      <c r="W501" s="444"/>
      <c r="X501" s="444"/>
      <c r="Y501" s="444"/>
      <c r="Z501" s="444"/>
      <c r="AA501" s="444"/>
      <c r="AB501" s="444"/>
      <c r="AC501" s="444"/>
      <c r="AD501" s="444"/>
      <c r="AE501" s="444"/>
      <c r="AF501" s="444"/>
      <c r="AG501" s="444"/>
      <c r="AH501" s="444"/>
      <c r="AJ501" s="406"/>
      <c r="AK501" s="407"/>
      <c r="AL501" s="407"/>
      <c r="AM501" s="407"/>
      <c r="AN501" s="408"/>
      <c r="AO501" s="288"/>
    </row>
    <row r="502" spans="1:41" ht="20.25" customHeight="1" thickTop="1" thickBot="1" x14ac:dyDescent="0.45">
      <c r="B502" s="444" t="s">
        <v>924</v>
      </c>
      <c r="C502" s="444"/>
      <c r="D502" s="444"/>
      <c r="E502" s="444"/>
      <c r="F502" s="444"/>
      <c r="G502" s="444"/>
      <c r="H502" s="444"/>
      <c r="I502" s="444"/>
      <c r="J502" s="444"/>
      <c r="K502" s="444"/>
      <c r="L502" s="444"/>
      <c r="M502" s="444"/>
      <c r="N502" s="444"/>
      <c r="O502" s="444"/>
      <c r="P502" s="444"/>
      <c r="Q502" s="444"/>
      <c r="R502" s="444"/>
      <c r="S502" s="444"/>
      <c r="T502" s="444"/>
      <c r="U502" s="444"/>
      <c r="V502" s="444"/>
      <c r="W502" s="444"/>
      <c r="X502" s="444"/>
      <c r="Y502" s="444"/>
      <c r="Z502" s="444"/>
      <c r="AA502" s="444"/>
      <c r="AB502" s="444"/>
      <c r="AC502" s="444"/>
      <c r="AD502" s="444"/>
      <c r="AE502" s="444"/>
      <c r="AF502" s="444"/>
      <c r="AG502" s="444"/>
      <c r="AH502" s="444"/>
      <c r="AJ502" s="284"/>
      <c r="AK502" s="284"/>
      <c r="AL502" s="284"/>
      <c r="AM502" s="284"/>
      <c r="AN502" s="284"/>
      <c r="AO502" s="288"/>
    </row>
    <row r="503" spans="1:41" ht="20.25" thickTop="1" thickBot="1" x14ac:dyDescent="0.45">
      <c r="B503" s="439" t="s">
        <v>781</v>
      </c>
      <c r="C503" s="439"/>
      <c r="D503" s="439"/>
      <c r="E503" s="439"/>
      <c r="F503" s="439"/>
      <c r="G503" s="439"/>
      <c r="H503" s="439"/>
      <c r="I503" s="439"/>
      <c r="J503" s="439"/>
      <c r="K503" s="439"/>
      <c r="L503" s="439"/>
      <c r="M503" s="439"/>
      <c r="N503" s="439"/>
      <c r="O503" s="439"/>
      <c r="P503" s="439"/>
      <c r="Q503" s="439"/>
      <c r="R503" s="439"/>
      <c r="S503" s="439"/>
      <c r="T503" s="439"/>
      <c r="U503" s="439"/>
      <c r="V503" s="439"/>
      <c r="W503" s="439"/>
      <c r="X503" s="439"/>
      <c r="Y503" s="439"/>
      <c r="Z503" s="439"/>
      <c r="AA503" s="439"/>
      <c r="AB503" s="439"/>
      <c r="AC503" s="439"/>
      <c r="AD503" s="439"/>
      <c r="AE503" s="439"/>
      <c r="AF503" s="439"/>
      <c r="AG503" s="439"/>
      <c r="AH503" s="439"/>
      <c r="AJ503" s="406"/>
      <c r="AK503" s="407"/>
      <c r="AL503" s="407"/>
      <c r="AM503" s="407"/>
      <c r="AN503" s="408"/>
      <c r="AO503" s="288"/>
    </row>
    <row r="504" spans="1:41" ht="20.25" thickTop="1" thickBot="1" x14ac:dyDescent="0.45">
      <c r="B504" s="439"/>
      <c r="C504" s="439"/>
      <c r="D504" s="439"/>
      <c r="E504" s="439"/>
      <c r="F504" s="439"/>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O504" s="219"/>
    </row>
    <row r="505" spans="1:41" ht="20.25" thickTop="1" thickBot="1" x14ac:dyDescent="0.45">
      <c r="B505" s="30" t="s">
        <v>635</v>
      </c>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J505" s="406"/>
      <c r="AK505" s="407"/>
      <c r="AL505" s="407"/>
      <c r="AM505" s="407"/>
      <c r="AN505" s="408"/>
      <c r="AO505" s="219"/>
    </row>
    <row r="506" spans="1:41" ht="20.25" thickTop="1" thickBot="1" x14ac:dyDescent="0.45">
      <c r="B506" s="449" t="s">
        <v>80</v>
      </c>
      <c r="C506" s="449"/>
      <c r="D506" s="449"/>
      <c r="E506" s="449"/>
      <c r="F506" s="449"/>
      <c r="G506" s="449"/>
      <c r="H506" s="449"/>
      <c r="I506" s="449"/>
      <c r="J506" s="449"/>
      <c r="K506" s="449"/>
      <c r="L506" s="449"/>
      <c r="M506" s="449"/>
      <c r="N506" s="449"/>
      <c r="O506" s="449"/>
      <c r="P506" s="449"/>
      <c r="Q506" s="449"/>
      <c r="R506" s="449"/>
      <c r="S506" s="449"/>
      <c r="T506" s="449"/>
      <c r="U506" s="449"/>
      <c r="V506" s="449"/>
      <c r="W506" s="449"/>
      <c r="X506" s="449"/>
      <c r="Y506" s="449"/>
      <c r="Z506" s="449"/>
      <c r="AA506" s="449"/>
      <c r="AB506" s="449"/>
      <c r="AC506" s="449"/>
      <c r="AD506" s="449"/>
      <c r="AE506" s="449"/>
      <c r="AF506" s="449"/>
      <c r="AG506" s="449"/>
      <c r="AH506" s="449"/>
      <c r="AO506" s="288"/>
    </row>
    <row r="507" spans="1:41" ht="19.5" thickTop="1" x14ac:dyDescent="0.4">
      <c r="B507" s="449" t="s">
        <v>922</v>
      </c>
      <c r="C507" s="449"/>
      <c r="D507" s="449"/>
      <c r="E507" s="449"/>
      <c r="F507" s="449"/>
      <c r="G507" s="449"/>
      <c r="H507" s="449"/>
      <c r="I507" s="449"/>
      <c r="J507" s="449"/>
      <c r="K507" s="449"/>
      <c r="L507" s="449"/>
      <c r="M507" s="449"/>
      <c r="N507" s="449"/>
      <c r="O507" s="449"/>
      <c r="P507" s="449"/>
      <c r="Q507" s="449"/>
      <c r="R507" s="449"/>
      <c r="S507" s="449"/>
      <c r="T507" s="449"/>
      <c r="U507" s="449"/>
      <c r="V507" s="449"/>
      <c r="W507" s="449"/>
      <c r="X507" s="449"/>
      <c r="Y507" s="449"/>
      <c r="Z507" s="449"/>
      <c r="AA507" s="449"/>
      <c r="AB507" s="449"/>
      <c r="AC507" s="449"/>
      <c r="AD507" s="449"/>
      <c r="AE507" s="449"/>
      <c r="AF507" s="449"/>
      <c r="AG507" s="449"/>
      <c r="AH507" s="449"/>
      <c r="AJ507" s="446"/>
      <c r="AK507" s="447"/>
      <c r="AL507" s="447"/>
      <c r="AM507" s="447"/>
      <c r="AN507" s="448"/>
      <c r="AO507" s="219"/>
    </row>
    <row r="508" spans="1:41" x14ac:dyDescent="0.4">
      <c r="B508" s="449" t="s">
        <v>81</v>
      </c>
      <c r="C508" s="449"/>
      <c r="D508" s="449"/>
      <c r="E508" s="449"/>
      <c r="F508" s="449"/>
      <c r="G508" s="449"/>
      <c r="H508" s="449"/>
      <c r="I508" s="449"/>
      <c r="J508" s="449"/>
      <c r="K508" s="449"/>
      <c r="L508" s="449"/>
      <c r="M508" s="449"/>
      <c r="N508" s="449"/>
      <c r="O508" s="449"/>
      <c r="P508" s="449"/>
      <c r="Q508" s="449"/>
      <c r="R508" s="449"/>
      <c r="S508" s="449"/>
      <c r="T508" s="449"/>
      <c r="U508" s="449"/>
      <c r="V508" s="449"/>
      <c r="W508" s="449"/>
      <c r="X508" s="449"/>
      <c r="Y508" s="449"/>
      <c r="Z508" s="449"/>
      <c r="AA508" s="449"/>
      <c r="AB508" s="449"/>
      <c r="AC508" s="449"/>
      <c r="AD508" s="449"/>
      <c r="AE508" s="449"/>
      <c r="AF508" s="449"/>
      <c r="AG508" s="449"/>
      <c r="AH508" s="449"/>
      <c r="AJ508" s="425"/>
      <c r="AK508" s="426"/>
      <c r="AL508" s="426"/>
      <c r="AM508" s="426"/>
      <c r="AN508" s="427"/>
      <c r="AO508" s="219"/>
    </row>
    <row r="509" spans="1:41" x14ac:dyDescent="0.4">
      <c r="B509" s="445" t="s">
        <v>782</v>
      </c>
      <c r="C509" s="445"/>
      <c r="D509" s="445"/>
      <c r="E509" s="445"/>
      <c r="F509" s="445"/>
      <c r="G509" s="445"/>
      <c r="H509" s="445"/>
      <c r="I509" s="445"/>
      <c r="J509" s="445"/>
      <c r="K509" s="445"/>
      <c r="L509" s="445"/>
      <c r="M509" s="445"/>
      <c r="N509" s="445"/>
      <c r="O509" s="445"/>
      <c r="P509" s="445"/>
      <c r="Q509" s="445"/>
      <c r="R509" s="445"/>
      <c r="S509" s="445"/>
      <c r="T509" s="445"/>
      <c r="U509" s="445"/>
      <c r="V509" s="445"/>
      <c r="W509" s="445"/>
      <c r="X509" s="445"/>
      <c r="Y509" s="445"/>
      <c r="Z509" s="445"/>
      <c r="AA509" s="445"/>
      <c r="AB509" s="445"/>
      <c r="AC509" s="445"/>
      <c r="AD509" s="445"/>
      <c r="AE509" s="445"/>
      <c r="AF509" s="445"/>
      <c r="AG509" s="445"/>
      <c r="AH509" s="32"/>
      <c r="AJ509" s="425"/>
      <c r="AK509" s="426"/>
      <c r="AL509" s="426"/>
      <c r="AM509" s="426"/>
      <c r="AN509" s="427"/>
      <c r="AO509" s="219"/>
    </row>
    <row r="510" spans="1:41" x14ac:dyDescent="0.4">
      <c r="B510" s="490" t="s">
        <v>783</v>
      </c>
      <c r="C510" s="490"/>
      <c r="D510" s="490"/>
      <c r="E510" s="490"/>
      <c r="F510" s="490"/>
      <c r="G510" s="490"/>
      <c r="H510" s="490"/>
      <c r="I510" s="490"/>
      <c r="J510" s="490"/>
      <c r="K510" s="490"/>
      <c r="L510" s="490"/>
      <c r="M510" s="490"/>
      <c r="N510" s="490"/>
      <c r="O510" s="490"/>
      <c r="P510" s="490"/>
      <c r="Q510" s="490"/>
      <c r="R510" s="490"/>
      <c r="S510" s="490"/>
      <c r="T510" s="490"/>
      <c r="U510" s="490"/>
      <c r="V510" s="490"/>
      <c r="W510" s="490"/>
      <c r="X510" s="490"/>
      <c r="Y510" s="490"/>
      <c r="Z510" s="490"/>
      <c r="AA510" s="490"/>
      <c r="AB510" s="490"/>
      <c r="AC510" s="490"/>
      <c r="AD510" s="490"/>
      <c r="AE510" s="490"/>
      <c r="AF510" s="490"/>
      <c r="AG510" s="490"/>
      <c r="AH510" s="490"/>
      <c r="AJ510" s="481"/>
      <c r="AK510" s="482"/>
      <c r="AL510" s="482"/>
      <c r="AM510" s="482"/>
      <c r="AN510" s="483"/>
      <c r="AO510" s="219"/>
    </row>
    <row r="511" spans="1:41" x14ac:dyDescent="0.4">
      <c r="B511" s="445" t="s">
        <v>784</v>
      </c>
      <c r="C511" s="445"/>
      <c r="D511" s="445"/>
      <c r="E511" s="445"/>
      <c r="F511" s="445"/>
      <c r="G511" s="445"/>
      <c r="H511" s="445"/>
      <c r="I511" s="445"/>
      <c r="J511" s="445"/>
      <c r="K511" s="445"/>
      <c r="L511" s="445"/>
      <c r="M511" s="445"/>
      <c r="N511" s="445"/>
      <c r="O511" s="445"/>
      <c r="P511" s="445"/>
      <c r="Q511" s="445"/>
      <c r="R511" s="445"/>
      <c r="S511" s="445"/>
      <c r="T511" s="445"/>
      <c r="U511" s="445"/>
      <c r="V511" s="445"/>
      <c r="W511" s="445"/>
      <c r="X511" s="445"/>
      <c r="Y511" s="445"/>
      <c r="Z511" s="445"/>
      <c r="AA511" s="445"/>
      <c r="AB511" s="445"/>
      <c r="AC511" s="445"/>
      <c r="AD511" s="445"/>
      <c r="AE511" s="445"/>
      <c r="AF511" s="445"/>
      <c r="AG511" s="445"/>
      <c r="AH511" s="445"/>
      <c r="AJ511" s="465"/>
      <c r="AK511" s="466"/>
      <c r="AL511" s="466"/>
      <c r="AM511" s="466"/>
      <c r="AN511" s="467"/>
      <c r="AO511" s="219"/>
    </row>
    <row r="512" spans="1:41" ht="19.5" thickBot="1" x14ac:dyDescent="0.45">
      <c r="B512" s="113" t="s">
        <v>785</v>
      </c>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30"/>
      <c r="AG512" s="30"/>
      <c r="AH512" s="30"/>
      <c r="AJ512" s="436"/>
      <c r="AK512" s="437"/>
      <c r="AL512" s="437"/>
      <c r="AM512" s="437"/>
      <c r="AN512" s="438"/>
      <c r="AO512" s="219"/>
    </row>
    <row r="513" spans="1:41" ht="7.5" customHeight="1" thickTop="1" x14ac:dyDescent="0.4"/>
    <row r="514" spans="1:41" ht="19.5" thickBot="1" x14ac:dyDescent="0.45">
      <c r="A514" s="449" t="s">
        <v>425</v>
      </c>
      <c r="B514" s="449"/>
      <c r="C514" s="449"/>
      <c r="D514" s="449"/>
      <c r="E514" s="449"/>
      <c r="F514" s="449"/>
      <c r="G514" s="449"/>
      <c r="H514" s="449"/>
      <c r="I514" s="449"/>
      <c r="J514" s="449"/>
      <c r="K514" s="449"/>
      <c r="L514" s="449"/>
      <c r="M514" s="449"/>
      <c r="N514" s="449"/>
      <c r="O514" s="449"/>
      <c r="P514" s="449"/>
      <c r="Q514" s="449"/>
      <c r="R514" s="449"/>
      <c r="S514" s="449"/>
      <c r="T514" s="449"/>
      <c r="U514" s="449"/>
      <c r="V514" s="449"/>
      <c r="W514" s="449"/>
      <c r="X514" s="449"/>
      <c r="Y514" s="449"/>
      <c r="Z514" s="449"/>
      <c r="AA514" s="449"/>
      <c r="AB514" s="449"/>
      <c r="AC514" s="449"/>
      <c r="AD514" s="449"/>
      <c r="AE514" s="449"/>
      <c r="AF514" s="449"/>
      <c r="AG514" s="449"/>
      <c r="AH514" s="449"/>
    </row>
    <row r="515" spans="1:41" ht="20.25" thickTop="1" thickBot="1" x14ac:dyDescent="0.45">
      <c r="B515" s="439" t="s">
        <v>786</v>
      </c>
      <c r="C515" s="439"/>
      <c r="D515" s="439"/>
      <c r="E515" s="439"/>
      <c r="F515" s="439"/>
      <c r="G515" s="439"/>
      <c r="H515" s="439"/>
      <c r="I515" s="439"/>
      <c r="J515" s="439"/>
      <c r="K515" s="439"/>
      <c r="L515" s="439"/>
      <c r="M515" s="439"/>
      <c r="N515" s="439"/>
      <c r="O515" s="439"/>
      <c r="P515" s="439"/>
      <c r="Q515" s="439"/>
      <c r="R515" s="439"/>
      <c r="S515" s="439"/>
      <c r="T515" s="439"/>
      <c r="U515" s="439"/>
      <c r="V515" s="439"/>
      <c r="W515" s="439"/>
      <c r="X515" s="439"/>
      <c r="Y515" s="439"/>
      <c r="Z515" s="439"/>
      <c r="AA515" s="439"/>
      <c r="AB515" s="439"/>
      <c r="AC515" s="439"/>
      <c r="AD515" s="439"/>
      <c r="AE515" s="439"/>
      <c r="AF515" s="439"/>
      <c r="AG515" s="439"/>
      <c r="AH515" s="439"/>
      <c r="AJ515" s="406"/>
      <c r="AK515" s="407"/>
      <c r="AL515" s="407"/>
      <c r="AM515" s="407"/>
      <c r="AN515" s="408"/>
      <c r="AO515" s="288"/>
    </row>
    <row r="516" spans="1:41" ht="20.25" thickTop="1" thickBot="1" x14ac:dyDescent="0.45">
      <c r="B516" s="439"/>
      <c r="C516" s="439"/>
      <c r="D516" s="439"/>
      <c r="E516" s="439"/>
      <c r="F516" s="439"/>
      <c r="G516" s="439"/>
      <c r="H516" s="439"/>
      <c r="I516" s="439"/>
      <c r="J516" s="439"/>
      <c r="K516" s="439"/>
      <c r="L516" s="439"/>
      <c r="M516" s="439"/>
      <c r="N516" s="439"/>
      <c r="O516" s="439"/>
      <c r="P516" s="439"/>
      <c r="Q516" s="439"/>
      <c r="R516" s="439"/>
      <c r="S516" s="439"/>
      <c r="T516" s="439"/>
      <c r="U516" s="439"/>
      <c r="V516" s="439"/>
      <c r="W516" s="439"/>
      <c r="X516" s="439"/>
      <c r="Y516" s="439"/>
      <c r="Z516" s="439"/>
      <c r="AA516" s="439"/>
      <c r="AB516" s="439"/>
      <c r="AC516" s="439"/>
      <c r="AD516" s="439"/>
      <c r="AE516" s="439"/>
      <c r="AF516" s="439"/>
      <c r="AG516" s="439"/>
      <c r="AH516" s="439"/>
      <c r="AO516" s="219"/>
    </row>
    <row r="517" spans="1:41" ht="19.5" thickTop="1" x14ac:dyDescent="0.4">
      <c r="B517" s="449" t="s">
        <v>944</v>
      </c>
      <c r="C517" s="449"/>
      <c r="D517" s="449"/>
      <c r="E517" s="449"/>
      <c r="F517" s="449"/>
      <c r="G517" s="449"/>
      <c r="H517" s="449"/>
      <c r="I517" s="449"/>
      <c r="J517" s="449"/>
      <c r="K517" s="449"/>
      <c r="L517" s="449"/>
      <c r="M517" s="449"/>
      <c r="N517" s="449"/>
      <c r="O517" s="449"/>
      <c r="P517" s="449"/>
      <c r="Q517" s="449"/>
      <c r="R517" s="449"/>
      <c r="S517" s="449"/>
      <c r="T517" s="449"/>
      <c r="U517" s="449"/>
      <c r="V517" s="449"/>
      <c r="W517" s="449"/>
      <c r="X517" s="449"/>
      <c r="Y517" s="449"/>
      <c r="Z517" s="449"/>
      <c r="AA517" s="449"/>
      <c r="AB517" s="449"/>
      <c r="AC517" s="449"/>
      <c r="AD517" s="449"/>
      <c r="AE517" s="449"/>
      <c r="AF517" s="449"/>
      <c r="AG517" s="449"/>
      <c r="AH517" s="449"/>
      <c r="AJ517" s="446"/>
      <c r="AK517" s="447"/>
      <c r="AL517" s="447"/>
      <c r="AM517" s="447"/>
      <c r="AN517" s="448"/>
      <c r="AO517" s="219"/>
    </row>
    <row r="518" spans="1:41" x14ac:dyDescent="0.4">
      <c r="B518" s="449" t="s">
        <v>945</v>
      </c>
      <c r="C518" s="449"/>
      <c r="D518" s="449"/>
      <c r="E518" s="449"/>
      <c r="F518" s="449"/>
      <c r="G518" s="449"/>
      <c r="H518" s="449"/>
      <c r="I518" s="449"/>
      <c r="J518" s="449"/>
      <c r="K518" s="449"/>
      <c r="L518" s="449"/>
      <c r="M518" s="449"/>
      <c r="N518" s="449"/>
      <c r="O518" s="449"/>
      <c r="P518" s="449"/>
      <c r="Q518" s="449"/>
      <c r="R518" s="449"/>
      <c r="S518" s="449"/>
      <c r="T518" s="449"/>
      <c r="U518" s="449"/>
      <c r="V518" s="449"/>
      <c r="W518" s="449"/>
      <c r="X518" s="449"/>
      <c r="Y518" s="449"/>
      <c r="Z518" s="449"/>
      <c r="AA518" s="449"/>
      <c r="AB518" s="449"/>
      <c r="AC518" s="449"/>
      <c r="AD518" s="449"/>
      <c r="AE518" s="449"/>
      <c r="AF518" s="449"/>
      <c r="AG518" s="449"/>
      <c r="AH518" s="449"/>
      <c r="AJ518" s="425"/>
      <c r="AK518" s="426"/>
      <c r="AL518" s="426"/>
      <c r="AM518" s="426"/>
      <c r="AN518" s="427"/>
      <c r="AO518" s="219"/>
    </row>
    <row r="519" spans="1:41" ht="19.5" thickBot="1" x14ac:dyDescent="0.45">
      <c r="B519" s="445" t="s">
        <v>787</v>
      </c>
      <c r="C519" s="445"/>
      <c r="D519" s="445"/>
      <c r="E519" s="445"/>
      <c r="F519" s="445"/>
      <c r="G519" s="445"/>
      <c r="H519" s="445"/>
      <c r="I519" s="445"/>
      <c r="J519" s="445"/>
      <c r="K519" s="445"/>
      <c r="L519" s="445"/>
      <c r="M519" s="445"/>
      <c r="N519" s="445"/>
      <c r="O519" s="445"/>
      <c r="P519" s="445"/>
      <c r="Q519" s="445"/>
      <c r="R519" s="445"/>
      <c r="S519" s="445"/>
      <c r="T519" s="445"/>
      <c r="U519" s="445"/>
      <c r="V519" s="445"/>
      <c r="W519" s="445"/>
      <c r="X519" s="445"/>
      <c r="Y519" s="445"/>
      <c r="Z519" s="445"/>
      <c r="AA519" s="445"/>
      <c r="AB519" s="445"/>
      <c r="AC519" s="445"/>
      <c r="AD519" s="445"/>
      <c r="AE519" s="445"/>
      <c r="AF519" s="445"/>
      <c r="AG519" s="445"/>
      <c r="AH519" s="445"/>
      <c r="AJ519" s="522"/>
      <c r="AK519" s="523"/>
      <c r="AL519" s="523"/>
      <c r="AM519" s="523"/>
      <c r="AN519" s="524"/>
    </row>
    <row r="520" spans="1:41" ht="21.75" customHeight="1" thickTop="1" x14ac:dyDescent="0.4">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J520" s="284"/>
      <c r="AK520" s="284"/>
      <c r="AL520" s="284"/>
      <c r="AM520" s="284"/>
      <c r="AN520" s="284"/>
    </row>
    <row r="521" spans="1:41" ht="19.5" thickBot="1" x14ac:dyDescent="0.45">
      <c r="A521" s="449" t="s">
        <v>555</v>
      </c>
      <c r="B521" s="449"/>
      <c r="C521" s="449"/>
      <c r="D521" s="449"/>
      <c r="E521" s="449"/>
      <c r="F521" s="449"/>
      <c r="G521" s="449"/>
      <c r="H521" s="449"/>
      <c r="I521" s="449"/>
      <c r="J521" s="449"/>
      <c r="K521" s="449"/>
      <c r="L521" s="449"/>
      <c r="M521" s="449"/>
      <c r="N521" s="449"/>
      <c r="O521" s="449"/>
      <c r="P521" s="449"/>
      <c r="Q521" s="449"/>
      <c r="R521" s="449"/>
      <c r="S521" s="449"/>
      <c r="T521" s="449"/>
      <c r="U521" s="449"/>
      <c r="V521" s="449"/>
      <c r="W521" s="449"/>
      <c r="X521" s="449"/>
      <c r="Y521" s="449"/>
      <c r="Z521" s="449"/>
      <c r="AA521" s="449"/>
      <c r="AB521" s="449"/>
      <c r="AC521" s="449"/>
      <c r="AD521" s="449"/>
      <c r="AE521" s="449"/>
      <c r="AF521" s="449"/>
      <c r="AG521" s="449"/>
      <c r="AH521" s="449"/>
      <c r="AO521" s="288"/>
    </row>
    <row r="522" spans="1:41" ht="20.25" thickTop="1" thickBot="1" x14ac:dyDescent="0.45">
      <c r="B522" s="449" t="s">
        <v>179</v>
      </c>
      <c r="C522" s="449"/>
      <c r="D522" s="449"/>
      <c r="E522" s="449"/>
      <c r="F522" s="449"/>
      <c r="G522" s="449"/>
      <c r="H522" s="449"/>
      <c r="I522" s="449"/>
      <c r="J522" s="449"/>
      <c r="K522" s="449"/>
      <c r="L522" s="449"/>
      <c r="M522" s="449"/>
      <c r="N522" s="449"/>
      <c r="O522" s="449"/>
      <c r="P522" s="449"/>
      <c r="Q522" s="449"/>
      <c r="R522" s="449"/>
      <c r="S522" s="449"/>
      <c r="T522" s="449"/>
      <c r="U522" s="449"/>
      <c r="V522" s="449"/>
      <c r="W522" s="449"/>
      <c r="X522" s="449"/>
      <c r="Y522" s="449"/>
      <c r="Z522" s="449"/>
      <c r="AA522" s="449"/>
      <c r="AB522" s="449"/>
      <c r="AC522" s="449"/>
      <c r="AD522" s="449"/>
      <c r="AE522" s="449"/>
      <c r="AF522" s="449"/>
      <c r="AG522" s="449"/>
      <c r="AH522" s="449"/>
      <c r="AJ522" s="406"/>
      <c r="AK522" s="407"/>
      <c r="AL522" s="407"/>
      <c r="AM522" s="407"/>
      <c r="AN522" s="408"/>
      <c r="AO522" s="219"/>
    </row>
    <row r="523" spans="1:41" ht="20.25" thickTop="1" thickBot="1" x14ac:dyDescent="0.45">
      <c r="B523" s="445" t="s">
        <v>788</v>
      </c>
      <c r="C523" s="445"/>
      <c r="D523" s="445"/>
      <c r="E523" s="445"/>
      <c r="F523" s="445"/>
      <c r="G523" s="445"/>
      <c r="H523" s="445"/>
      <c r="I523" s="445"/>
      <c r="J523" s="445"/>
      <c r="K523" s="445"/>
      <c r="L523" s="445"/>
      <c r="M523" s="445"/>
      <c r="N523" s="445"/>
      <c r="O523" s="445"/>
      <c r="P523" s="445"/>
      <c r="Q523" s="445"/>
      <c r="R523" s="445"/>
      <c r="S523" s="445"/>
      <c r="T523" s="445"/>
      <c r="U523" s="445"/>
      <c r="V523" s="445"/>
      <c r="W523" s="445"/>
      <c r="X523" s="445"/>
      <c r="Y523" s="445"/>
      <c r="Z523" s="445"/>
      <c r="AA523" s="445"/>
      <c r="AB523" s="445"/>
      <c r="AC523" s="445"/>
      <c r="AD523" s="445"/>
      <c r="AE523" s="445"/>
      <c r="AF523" s="445"/>
      <c r="AG523" s="445"/>
      <c r="AH523" s="445"/>
      <c r="AJ523" s="222"/>
      <c r="AK523" s="222"/>
      <c r="AL523" s="222"/>
      <c r="AM523" s="222"/>
      <c r="AN523" s="222"/>
      <c r="AO523" s="219"/>
    </row>
    <row r="524" spans="1:41" ht="19.5" thickTop="1" x14ac:dyDescent="0.4">
      <c r="B524" s="525" t="s">
        <v>789</v>
      </c>
      <c r="C524" s="525"/>
      <c r="D524" s="525"/>
      <c r="E524" s="525"/>
      <c r="F524" s="525"/>
      <c r="G524" s="525"/>
      <c r="H524" s="525"/>
      <c r="I524" s="525"/>
      <c r="J524" s="525"/>
      <c r="K524" s="525"/>
      <c r="L524" s="525"/>
      <c r="M524" s="525"/>
      <c r="N524" s="525"/>
      <c r="O524" s="525"/>
      <c r="P524" s="525"/>
      <c r="Q524" s="525"/>
      <c r="R524" s="525"/>
      <c r="S524" s="525"/>
      <c r="T524" s="525"/>
      <c r="U524" s="525"/>
      <c r="V524" s="525"/>
      <c r="W524" s="525"/>
      <c r="X524" s="525"/>
      <c r="Y524" s="525"/>
      <c r="Z524" s="525"/>
      <c r="AA524" s="525"/>
      <c r="AB524" s="525"/>
      <c r="AC524" s="525"/>
      <c r="AD524" s="525"/>
      <c r="AE524" s="525"/>
      <c r="AF524" s="525"/>
      <c r="AG524" s="525"/>
      <c r="AH524" s="525"/>
      <c r="AI524" s="40"/>
      <c r="AJ524" s="526"/>
      <c r="AK524" s="527"/>
      <c r="AL524" s="527"/>
      <c r="AM524" s="527"/>
      <c r="AN524" s="528"/>
      <c r="AO524" s="219"/>
    </row>
    <row r="525" spans="1:41" ht="19.5" thickBot="1" x14ac:dyDescent="0.45">
      <c r="B525" s="440" t="s">
        <v>82</v>
      </c>
      <c r="C525" s="440"/>
      <c r="D525" s="440"/>
      <c r="E525" s="440"/>
      <c r="F525" s="440"/>
      <c r="G525" s="440"/>
      <c r="H525" s="440"/>
      <c r="I525" s="440"/>
      <c r="J525" s="440"/>
      <c r="K525" s="440"/>
      <c r="L525" s="440"/>
      <c r="M525" s="440"/>
      <c r="N525" s="440"/>
      <c r="O525" s="440"/>
      <c r="P525" s="440"/>
      <c r="Q525" s="440"/>
      <c r="R525" s="440"/>
      <c r="S525" s="440"/>
      <c r="T525" s="440"/>
      <c r="U525" s="440"/>
      <c r="V525" s="440"/>
      <c r="W525" s="440"/>
      <c r="X525" s="440"/>
      <c r="Y525" s="440"/>
      <c r="Z525" s="440"/>
      <c r="AA525" s="440"/>
      <c r="AB525" s="440"/>
      <c r="AC525" s="440"/>
      <c r="AD525" s="440"/>
      <c r="AE525" s="440"/>
      <c r="AF525" s="440"/>
      <c r="AG525" s="440"/>
      <c r="AH525" s="440"/>
      <c r="AI525" s="32"/>
      <c r="AJ525" s="621"/>
      <c r="AK525" s="622"/>
      <c r="AL525" s="622"/>
      <c r="AM525" s="622"/>
      <c r="AN525" s="623"/>
      <c r="AO525" s="219"/>
    </row>
    <row r="526" spans="1:41" ht="20.25" thickTop="1" thickBot="1" x14ac:dyDescent="0.45">
      <c r="B526" s="474" t="s">
        <v>790</v>
      </c>
      <c r="C526" s="474"/>
      <c r="D526" s="474"/>
      <c r="E526" s="474"/>
      <c r="F526" s="474"/>
      <c r="G526" s="474"/>
      <c r="H526" s="474"/>
      <c r="I526" s="474"/>
      <c r="J526" s="474"/>
      <c r="K526" s="474"/>
      <c r="L526" s="474"/>
      <c r="M526" s="474"/>
      <c r="N526" s="474"/>
      <c r="O526" s="474"/>
      <c r="P526" s="474"/>
      <c r="Q526" s="474"/>
      <c r="R526" s="474"/>
      <c r="S526" s="474"/>
      <c r="T526" s="474"/>
      <c r="U526" s="474"/>
      <c r="V526" s="474"/>
      <c r="W526" s="474"/>
      <c r="X526" s="474"/>
      <c r="Y526" s="474"/>
      <c r="Z526" s="474"/>
      <c r="AA526" s="474"/>
      <c r="AB526" s="474"/>
      <c r="AC526" s="474"/>
      <c r="AD526" s="474"/>
      <c r="AE526" s="474"/>
      <c r="AF526" s="474"/>
      <c r="AG526" s="474"/>
      <c r="AH526" s="474"/>
      <c r="AI526" s="474"/>
      <c r="AJ526" s="474"/>
      <c r="AK526" s="474"/>
      <c r="AL526" s="474"/>
      <c r="AM526" s="32"/>
      <c r="AN526" s="32"/>
    </row>
    <row r="527" spans="1:41" ht="20.25" thickTop="1" thickBot="1" x14ac:dyDescent="0.45">
      <c r="AJ527" s="406"/>
      <c r="AK527" s="407"/>
      <c r="AL527" s="407"/>
      <c r="AM527" s="407"/>
      <c r="AN527" s="408"/>
    </row>
    <row r="528" spans="1:41" ht="19.5" thickTop="1" x14ac:dyDescent="0.4">
      <c r="A528" s="449" t="s">
        <v>178</v>
      </c>
      <c r="B528" s="449"/>
      <c r="C528" s="449"/>
      <c r="D528" s="449"/>
      <c r="E528" s="449"/>
      <c r="F528" s="449"/>
      <c r="G528" s="449"/>
      <c r="H528" s="449"/>
      <c r="I528" s="449"/>
      <c r="J528" s="449"/>
      <c r="K528" s="449"/>
      <c r="L528" s="449"/>
      <c r="M528" s="449"/>
      <c r="N528" s="449"/>
      <c r="O528" s="449"/>
      <c r="P528" s="449"/>
      <c r="Q528" s="449"/>
      <c r="R528" s="449"/>
      <c r="S528" s="449"/>
      <c r="T528" s="449"/>
      <c r="U528" s="449"/>
      <c r="V528" s="449"/>
      <c r="W528" s="449"/>
      <c r="X528" s="449"/>
      <c r="Y528" s="449"/>
      <c r="Z528" s="449"/>
      <c r="AA528" s="449"/>
      <c r="AB528" s="449"/>
      <c r="AC528" s="449"/>
      <c r="AD528" s="449"/>
      <c r="AE528" s="449"/>
      <c r="AF528" s="449"/>
      <c r="AG528" s="449"/>
      <c r="AH528" s="449"/>
    </row>
    <row r="529" spans="1:41" ht="19.5" thickBot="1" x14ac:dyDescent="0.45">
      <c r="B529" s="449" t="s">
        <v>426</v>
      </c>
      <c r="C529" s="449"/>
      <c r="D529" s="449"/>
      <c r="E529" s="449"/>
      <c r="F529" s="449"/>
      <c r="G529" s="449"/>
      <c r="H529" s="449"/>
      <c r="I529" s="449"/>
      <c r="J529" s="449"/>
      <c r="K529" s="449"/>
      <c r="L529" s="449"/>
      <c r="M529" s="449"/>
      <c r="N529" s="449"/>
      <c r="O529" s="449"/>
      <c r="P529" s="449"/>
      <c r="Q529" s="449"/>
      <c r="R529" s="449"/>
      <c r="S529" s="449"/>
      <c r="T529" s="449"/>
      <c r="U529" s="449"/>
      <c r="V529" s="449"/>
      <c r="W529" s="449"/>
      <c r="X529" s="449"/>
      <c r="Y529" s="449"/>
      <c r="Z529" s="449"/>
      <c r="AA529" s="449"/>
      <c r="AB529" s="449"/>
      <c r="AC529" s="449"/>
      <c r="AD529" s="449"/>
      <c r="AE529" s="449"/>
      <c r="AF529" s="449"/>
      <c r="AG529" s="449"/>
      <c r="AH529" s="449"/>
    </row>
    <row r="530" spans="1:41" ht="50.1" customHeight="1" thickTop="1" x14ac:dyDescent="0.4">
      <c r="B530" s="676"/>
      <c r="C530" s="677"/>
      <c r="D530" s="677"/>
      <c r="E530" s="677"/>
      <c r="F530" s="677"/>
      <c r="G530" s="677"/>
      <c r="H530" s="677"/>
      <c r="I530" s="677"/>
      <c r="J530" s="677"/>
      <c r="K530" s="677"/>
      <c r="L530" s="677"/>
      <c r="M530" s="677"/>
      <c r="N530" s="677"/>
      <c r="O530" s="677"/>
      <c r="P530" s="677"/>
      <c r="Q530" s="677"/>
      <c r="R530" s="677"/>
      <c r="S530" s="677"/>
      <c r="T530" s="677"/>
      <c r="U530" s="677"/>
      <c r="V530" s="677"/>
      <c r="W530" s="677"/>
      <c r="X530" s="677"/>
      <c r="Y530" s="677"/>
      <c r="Z530" s="677"/>
      <c r="AA530" s="677"/>
      <c r="AB530" s="677"/>
      <c r="AC530" s="677"/>
      <c r="AD530" s="677"/>
      <c r="AE530" s="677"/>
      <c r="AF530" s="677"/>
      <c r="AG530" s="677"/>
      <c r="AH530" s="677"/>
      <c r="AI530" s="677"/>
      <c r="AJ530" s="677"/>
      <c r="AK530" s="677"/>
      <c r="AL530" s="677"/>
      <c r="AM530" s="677"/>
      <c r="AN530" s="678"/>
    </row>
    <row r="531" spans="1:41" ht="50.1" customHeight="1" thickBot="1" x14ac:dyDescent="0.45">
      <c r="B531" s="679"/>
      <c r="C531" s="680"/>
      <c r="D531" s="680"/>
      <c r="E531" s="680"/>
      <c r="F531" s="680"/>
      <c r="G531" s="680"/>
      <c r="H531" s="680"/>
      <c r="I531" s="680"/>
      <c r="J531" s="680"/>
      <c r="K531" s="680"/>
      <c r="L531" s="680"/>
      <c r="M531" s="680"/>
      <c r="N531" s="680"/>
      <c r="O531" s="680"/>
      <c r="P531" s="680"/>
      <c r="Q531" s="680"/>
      <c r="R531" s="680"/>
      <c r="S531" s="680"/>
      <c r="T531" s="680"/>
      <c r="U531" s="680"/>
      <c r="V531" s="680"/>
      <c r="W531" s="680"/>
      <c r="X531" s="680"/>
      <c r="Y531" s="680"/>
      <c r="Z531" s="680"/>
      <c r="AA531" s="680"/>
      <c r="AB531" s="680"/>
      <c r="AC531" s="680"/>
      <c r="AD531" s="680"/>
      <c r="AE531" s="680"/>
      <c r="AF531" s="680"/>
      <c r="AG531" s="680"/>
      <c r="AH531" s="680"/>
      <c r="AI531" s="680"/>
      <c r="AJ531" s="680"/>
      <c r="AK531" s="680"/>
      <c r="AL531" s="680"/>
      <c r="AM531" s="680"/>
      <c r="AN531" s="681"/>
    </row>
    <row r="532" spans="1:41" ht="13.5" customHeight="1" thickTop="1" x14ac:dyDescent="0.4">
      <c r="B532" s="249"/>
      <c r="C532" s="249"/>
      <c r="D532" s="249"/>
      <c r="E532" s="249"/>
      <c r="F532" s="249"/>
      <c r="G532" s="249"/>
      <c r="H532" s="249"/>
      <c r="I532" s="249"/>
      <c r="J532" s="249"/>
      <c r="K532" s="249"/>
      <c r="L532" s="249"/>
      <c r="M532" s="249"/>
      <c r="N532" s="249"/>
      <c r="O532" s="249"/>
      <c r="P532" s="249"/>
      <c r="Q532" s="249"/>
      <c r="R532" s="249"/>
      <c r="S532" s="249"/>
      <c r="T532" s="249"/>
      <c r="U532" s="249"/>
      <c r="V532" s="249"/>
      <c r="W532" s="249"/>
      <c r="X532" s="249"/>
      <c r="Y532" s="249"/>
      <c r="Z532" s="249"/>
      <c r="AA532" s="249"/>
      <c r="AB532" s="249"/>
      <c r="AC532" s="249"/>
      <c r="AD532" s="249"/>
      <c r="AE532" s="249"/>
      <c r="AF532" s="249"/>
      <c r="AG532" s="249"/>
      <c r="AH532" s="249"/>
      <c r="AI532" s="249"/>
      <c r="AJ532" s="249"/>
      <c r="AK532" s="249"/>
      <c r="AL532" s="249"/>
      <c r="AM532" s="249"/>
      <c r="AN532" s="249"/>
    </row>
    <row r="533" spans="1:41" ht="20.25" customHeight="1" thickBot="1" x14ac:dyDescent="0.45">
      <c r="A533" s="113" t="s">
        <v>636</v>
      </c>
      <c r="B533" s="250"/>
      <c r="C533" s="250"/>
      <c r="D533" s="250"/>
      <c r="E533" s="250"/>
      <c r="F533" s="250"/>
      <c r="G533" s="250"/>
      <c r="H533" s="250"/>
      <c r="I533" s="250"/>
      <c r="J533" s="250"/>
      <c r="K533" s="250"/>
      <c r="L533" s="250"/>
      <c r="M533" s="250"/>
      <c r="N533" s="250"/>
      <c r="O533" s="250"/>
      <c r="P533" s="250"/>
      <c r="Q533" s="250"/>
      <c r="R533" s="250"/>
      <c r="S533" s="250"/>
      <c r="T533" s="250"/>
      <c r="U533" s="250"/>
      <c r="V533" s="250"/>
      <c r="W533" s="250"/>
      <c r="X533" s="250"/>
      <c r="Y533" s="250"/>
      <c r="Z533" s="250"/>
      <c r="AA533" s="250"/>
      <c r="AB533" s="250"/>
      <c r="AC533" s="250"/>
      <c r="AD533" s="250"/>
      <c r="AE533" s="250"/>
      <c r="AF533" s="250"/>
      <c r="AG533" s="250"/>
      <c r="AH533" s="250"/>
      <c r="AI533" s="251"/>
      <c r="AJ533" s="252"/>
      <c r="AK533" s="252"/>
      <c r="AL533" s="252"/>
      <c r="AM533" s="252"/>
      <c r="AN533" s="252"/>
    </row>
    <row r="534" spans="1:41" ht="20.25" customHeight="1" thickTop="1" x14ac:dyDescent="0.4">
      <c r="B534" s="253" t="s">
        <v>637</v>
      </c>
      <c r="C534" s="250"/>
      <c r="D534" s="250"/>
      <c r="E534" s="250"/>
      <c r="F534" s="250"/>
      <c r="G534" s="250"/>
      <c r="H534" s="250"/>
      <c r="I534" s="250"/>
      <c r="J534" s="250"/>
      <c r="K534" s="250"/>
      <c r="L534" s="250"/>
      <c r="M534" s="250"/>
      <c r="N534" s="250"/>
      <c r="O534" s="250"/>
      <c r="P534" s="250"/>
      <c r="Q534" s="250"/>
      <c r="R534" s="250"/>
      <c r="S534" s="250"/>
      <c r="T534" s="250"/>
      <c r="U534" s="250"/>
      <c r="V534" s="250"/>
      <c r="W534" s="250"/>
      <c r="X534" s="250"/>
      <c r="Y534" s="250"/>
      <c r="Z534" s="250"/>
      <c r="AA534" s="250"/>
      <c r="AB534" s="250"/>
      <c r="AC534" s="250"/>
      <c r="AD534" s="250"/>
      <c r="AE534" s="250"/>
      <c r="AF534" s="250"/>
      <c r="AG534" s="250"/>
      <c r="AH534" s="250"/>
      <c r="AI534" s="251"/>
      <c r="AJ534" s="513"/>
      <c r="AK534" s="514"/>
      <c r="AL534" s="514"/>
      <c r="AM534" s="514"/>
      <c r="AN534" s="515"/>
    </row>
    <row r="535" spans="1:41" ht="20.25" customHeight="1" x14ac:dyDescent="0.4">
      <c r="B535" s="253" t="s">
        <v>638</v>
      </c>
      <c r="C535" s="250"/>
      <c r="D535" s="250"/>
      <c r="E535" s="250"/>
      <c r="F535" s="250"/>
      <c r="G535" s="250"/>
      <c r="H535" s="250"/>
      <c r="I535" s="250"/>
      <c r="J535" s="250"/>
      <c r="K535" s="250"/>
      <c r="L535" s="250"/>
      <c r="M535" s="250"/>
      <c r="N535" s="250"/>
      <c r="O535" s="250"/>
      <c r="P535" s="250"/>
      <c r="Q535" s="250"/>
      <c r="R535" s="250"/>
      <c r="S535" s="250"/>
      <c r="T535" s="250"/>
      <c r="U535" s="250"/>
      <c r="V535" s="250"/>
      <c r="W535" s="250"/>
      <c r="X535" s="250"/>
      <c r="Y535" s="250"/>
      <c r="Z535" s="250"/>
      <c r="AA535" s="250"/>
      <c r="AB535" s="250"/>
      <c r="AC535" s="250"/>
      <c r="AD535" s="250"/>
      <c r="AE535" s="250"/>
      <c r="AF535" s="250"/>
      <c r="AG535" s="250"/>
      <c r="AH535" s="250"/>
      <c r="AI535" s="251"/>
      <c r="AJ535" s="425"/>
      <c r="AK535" s="426"/>
      <c r="AL535" s="426"/>
      <c r="AM535" s="426"/>
      <c r="AN535" s="427"/>
    </row>
    <row r="536" spans="1:41" s="240" customFormat="1" ht="20.25" customHeight="1" thickBot="1" x14ac:dyDescent="0.45">
      <c r="A536" s="43"/>
      <c r="B536" s="697" t="s">
        <v>639</v>
      </c>
      <c r="C536" s="697"/>
      <c r="D536" s="697"/>
      <c r="E536" s="697"/>
      <c r="F536" s="697"/>
      <c r="G536" s="697"/>
      <c r="H536" s="697"/>
      <c r="I536" s="697"/>
      <c r="J536" s="697"/>
      <c r="K536" s="697"/>
      <c r="L536" s="697"/>
      <c r="M536" s="697"/>
      <c r="N536" s="697"/>
      <c r="O536" s="697"/>
      <c r="P536" s="697"/>
      <c r="Q536" s="697"/>
      <c r="R536" s="697"/>
      <c r="S536" s="697"/>
      <c r="T536" s="697"/>
      <c r="U536" s="697"/>
      <c r="V536" s="697"/>
      <c r="W536" s="697"/>
      <c r="X536" s="697"/>
      <c r="Y536" s="697"/>
      <c r="Z536" s="697"/>
      <c r="AA536" s="697"/>
      <c r="AB536" s="697"/>
      <c r="AC536" s="697"/>
      <c r="AD536" s="697"/>
      <c r="AE536" s="697"/>
      <c r="AF536" s="697"/>
      <c r="AG536" s="697"/>
      <c r="AH536" s="697"/>
      <c r="AI536" s="254"/>
      <c r="AJ536" s="481"/>
      <c r="AK536" s="482"/>
      <c r="AL536" s="482"/>
      <c r="AM536" s="482"/>
      <c r="AN536" s="483"/>
    </row>
    <row r="537" spans="1:41" s="240" customFormat="1" ht="20.25" customHeight="1" thickTop="1" thickBot="1" x14ac:dyDescent="0.45">
      <c r="A537" s="43"/>
      <c r="B537" s="255" t="s">
        <v>640</v>
      </c>
      <c r="C537" s="43"/>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54"/>
      <c r="AJ537" s="256"/>
      <c r="AK537" s="256"/>
      <c r="AL537" s="256"/>
      <c r="AM537" s="256"/>
      <c r="AN537" s="256"/>
    </row>
    <row r="538" spans="1:41" s="240" customFormat="1" ht="20.25" customHeight="1" thickTop="1" thickBot="1" x14ac:dyDescent="0.45">
      <c r="A538" s="43"/>
      <c r="B538" s="697" t="s">
        <v>641</v>
      </c>
      <c r="C538" s="697"/>
      <c r="D538" s="697"/>
      <c r="E538" s="697"/>
      <c r="F538" s="697"/>
      <c r="G538" s="697"/>
      <c r="H538" s="697"/>
      <c r="I538" s="697"/>
      <c r="J538" s="697"/>
      <c r="K538" s="697"/>
      <c r="L538" s="697"/>
      <c r="M538" s="697"/>
      <c r="N538" s="697"/>
      <c r="O538" s="697"/>
      <c r="P538" s="697"/>
      <c r="Q538" s="697"/>
      <c r="R538" s="697"/>
      <c r="S538" s="697"/>
      <c r="T538" s="697"/>
      <c r="U538" s="697"/>
      <c r="V538" s="697"/>
      <c r="W538" s="697"/>
      <c r="X538" s="697"/>
      <c r="Y538" s="697"/>
      <c r="Z538" s="697"/>
      <c r="AA538" s="697"/>
      <c r="AB538" s="697"/>
      <c r="AC538" s="697"/>
      <c r="AD538" s="697"/>
      <c r="AE538" s="697"/>
      <c r="AF538" s="697"/>
      <c r="AG538" s="697"/>
      <c r="AH538" s="697"/>
      <c r="AI538" s="254"/>
      <c r="AJ538" s="522"/>
      <c r="AK538" s="523"/>
      <c r="AL538" s="523"/>
      <c r="AM538" s="523"/>
      <c r="AN538" s="524"/>
    </row>
    <row r="539" spans="1:41" s="240" customFormat="1" ht="20.25" customHeight="1" thickTop="1" x14ac:dyDescent="0.4">
      <c r="A539" s="43"/>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c r="AA539" s="292"/>
      <c r="AB539" s="292"/>
      <c r="AC539" s="292"/>
      <c r="AD539" s="292"/>
      <c r="AE539" s="292"/>
      <c r="AF539" s="292"/>
      <c r="AG539" s="292"/>
      <c r="AH539" s="292"/>
      <c r="AI539" s="254"/>
      <c r="AJ539" s="284"/>
      <c r="AK539" s="284"/>
      <c r="AL539" s="284"/>
      <c r="AM539" s="284"/>
      <c r="AN539" s="284"/>
    </row>
    <row r="540" spans="1:41" ht="19.5" thickBot="1" x14ac:dyDescent="0.45">
      <c r="A540" s="440" t="s">
        <v>977</v>
      </c>
      <c r="B540" s="440"/>
      <c r="C540" s="440"/>
      <c r="D540" s="440"/>
      <c r="E540" s="440"/>
      <c r="F540" s="440"/>
      <c r="G540" s="440"/>
      <c r="H540" s="440"/>
      <c r="I540" s="440"/>
      <c r="J540" s="440"/>
      <c r="K540" s="440"/>
      <c r="L540" s="440"/>
      <c r="M540" s="440"/>
      <c r="N540" s="440"/>
      <c r="O540" s="440"/>
      <c r="P540" s="440"/>
      <c r="Q540" s="440"/>
      <c r="R540" s="440"/>
      <c r="S540" s="440"/>
      <c r="T540" s="440"/>
      <c r="U540" s="440"/>
      <c r="V540" s="440"/>
      <c r="W540" s="440"/>
      <c r="X540" s="440"/>
      <c r="Y540" s="440"/>
      <c r="Z540" s="440"/>
      <c r="AA540" s="440"/>
      <c r="AB540" s="440"/>
      <c r="AC540" s="440"/>
      <c r="AD540" s="440"/>
      <c r="AE540" s="440"/>
      <c r="AF540" s="440"/>
      <c r="AG540" s="440"/>
      <c r="AH540" s="440"/>
      <c r="AO540" s="288"/>
    </row>
    <row r="541" spans="1:41" ht="20.25" thickTop="1" thickBot="1" x14ac:dyDescent="0.45">
      <c r="B541" s="449" t="s">
        <v>747</v>
      </c>
      <c r="C541" s="449"/>
      <c r="D541" s="449"/>
      <c r="E541" s="449"/>
      <c r="F541" s="449"/>
      <c r="G541" s="449"/>
      <c r="H541" s="449"/>
      <c r="I541" s="449"/>
      <c r="J541" s="449"/>
      <c r="K541" s="449"/>
      <c r="L541" s="449"/>
      <c r="M541" s="449"/>
      <c r="N541" s="449"/>
      <c r="O541" s="449"/>
      <c r="P541" s="449"/>
      <c r="Q541" s="449"/>
      <c r="R541" s="449"/>
      <c r="S541" s="449"/>
      <c r="T541" s="449"/>
      <c r="U541" s="449"/>
      <c r="V541" s="449"/>
      <c r="W541" s="449"/>
      <c r="X541" s="449"/>
      <c r="Y541" s="449"/>
      <c r="Z541" s="449"/>
      <c r="AA541" s="449"/>
      <c r="AB541" s="449"/>
      <c r="AC541" s="449"/>
      <c r="AD541" s="449"/>
      <c r="AE541" s="449"/>
      <c r="AF541" s="449"/>
      <c r="AG541" s="449"/>
      <c r="AH541" s="449"/>
      <c r="AJ541" s="406"/>
      <c r="AK541" s="407"/>
      <c r="AL541" s="407"/>
      <c r="AM541" s="407"/>
      <c r="AN541" s="408"/>
      <c r="AO541" s="219"/>
    </row>
    <row r="542" spans="1:41" ht="19.5" thickTop="1" x14ac:dyDescent="0.4">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row>
    <row r="543" spans="1:41" ht="19.5" x14ac:dyDescent="0.4">
      <c r="A543" s="574" t="s">
        <v>427</v>
      </c>
      <c r="B543" s="574"/>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row>
    <row r="544" spans="1:41" ht="19.5" thickBot="1" x14ac:dyDescent="0.45">
      <c r="A544" s="449" t="str">
        <f>"（１） 給食打合せ会議（"&amp;表紙!B2&amp;DBCS(表紙!C2-1)&amp;"年度の状況）      ★確認資料：会議録"</f>
        <v>（１） 給食打合せ会議（令和５年度の状況）      ★確認資料：会議録</v>
      </c>
      <c r="B544" s="449"/>
      <c r="C544" s="449"/>
      <c r="D544" s="449"/>
      <c r="E544" s="449"/>
      <c r="F544" s="449"/>
      <c r="G544" s="449"/>
      <c r="H544" s="449"/>
      <c r="I544" s="449"/>
      <c r="J544" s="449"/>
      <c r="K544" s="449"/>
      <c r="L544" s="449"/>
      <c r="M544" s="449"/>
      <c r="N544" s="449"/>
      <c r="O544" s="449"/>
      <c r="P544" s="449"/>
      <c r="Q544" s="449"/>
      <c r="R544" s="449"/>
      <c r="S544" s="449"/>
      <c r="T544" s="449"/>
      <c r="U544" s="449"/>
      <c r="V544" s="449"/>
      <c r="W544" s="449"/>
      <c r="X544" s="449"/>
      <c r="Y544" s="449"/>
      <c r="Z544" s="449"/>
      <c r="AA544" s="449"/>
      <c r="AB544" s="449"/>
      <c r="AC544" s="449"/>
      <c r="AD544" s="449"/>
      <c r="AE544" s="449"/>
      <c r="AF544" s="449"/>
      <c r="AG544" s="449"/>
      <c r="AH544" s="449"/>
    </row>
    <row r="545" spans="1:41" ht="20.25" thickTop="1" thickBot="1" x14ac:dyDescent="0.45">
      <c r="B545" s="449" t="s">
        <v>83</v>
      </c>
      <c r="C545" s="449"/>
      <c r="D545" s="449"/>
      <c r="E545" s="449"/>
      <c r="F545" s="449"/>
      <c r="G545" s="449"/>
      <c r="H545" s="449"/>
      <c r="I545" s="449"/>
      <c r="J545" s="449"/>
      <c r="K545" s="449"/>
      <c r="L545" s="449"/>
      <c r="M545" s="449"/>
      <c r="N545" s="449"/>
      <c r="O545" s="449"/>
      <c r="P545" s="449"/>
      <c r="Q545" s="449"/>
      <c r="R545" s="449"/>
      <c r="S545" s="449"/>
      <c r="T545" s="449"/>
      <c r="U545" s="449"/>
      <c r="V545" s="449"/>
      <c r="W545" s="449"/>
      <c r="X545" s="449"/>
      <c r="Y545" s="449"/>
      <c r="Z545" s="449"/>
      <c r="AA545" s="449"/>
      <c r="AB545" s="449"/>
      <c r="AC545" s="449"/>
      <c r="AD545" s="449"/>
      <c r="AE545" s="449"/>
      <c r="AF545" s="449"/>
      <c r="AG545" s="449"/>
      <c r="AH545" s="499" t="s">
        <v>159</v>
      </c>
      <c r="AI545" s="500"/>
      <c r="AJ545" s="475"/>
      <c r="AK545" s="476"/>
      <c r="AL545" s="476"/>
      <c r="AM545" s="477"/>
      <c r="AN545" s="113" t="s">
        <v>149</v>
      </c>
      <c r="AO545" s="288"/>
    </row>
    <row r="546" spans="1:41" ht="20.25" thickTop="1" thickBot="1" x14ac:dyDescent="0.45">
      <c r="B546" s="439" t="s">
        <v>791</v>
      </c>
      <c r="C546" s="439"/>
      <c r="D546" s="439"/>
      <c r="E546" s="439"/>
      <c r="F546" s="439"/>
      <c r="G546" s="439"/>
      <c r="H546" s="439"/>
      <c r="I546" s="439"/>
      <c r="J546" s="439"/>
      <c r="K546" s="439"/>
      <c r="L546" s="439"/>
      <c r="M546" s="439"/>
      <c r="N546" s="439"/>
      <c r="O546" s="439"/>
      <c r="P546" s="439"/>
      <c r="Q546" s="439"/>
      <c r="R546" s="439"/>
      <c r="S546" s="439"/>
      <c r="T546" s="439"/>
      <c r="U546" s="439"/>
      <c r="V546" s="439"/>
      <c r="W546" s="439"/>
      <c r="X546" s="439"/>
      <c r="Y546" s="439"/>
      <c r="Z546" s="439"/>
      <c r="AA546" s="439"/>
      <c r="AB546" s="439"/>
      <c r="AC546" s="439"/>
      <c r="AD546" s="439"/>
      <c r="AE546" s="439"/>
      <c r="AF546" s="439"/>
      <c r="AG546" s="439"/>
      <c r="AH546" s="439"/>
      <c r="AJ546" s="522"/>
      <c r="AK546" s="523"/>
      <c r="AL546" s="523"/>
      <c r="AM546" s="523"/>
      <c r="AN546" s="408"/>
      <c r="AO546" s="219"/>
    </row>
    <row r="547" spans="1:41" ht="19.5" thickTop="1" x14ac:dyDescent="0.4">
      <c r="B547" s="439"/>
      <c r="C547" s="439"/>
      <c r="D547" s="439"/>
      <c r="E547" s="439"/>
      <c r="F547" s="439"/>
      <c r="G547" s="439"/>
      <c r="H547" s="439"/>
      <c r="I547" s="439"/>
      <c r="J547" s="439"/>
      <c r="K547" s="439"/>
      <c r="L547" s="439"/>
      <c r="M547" s="439"/>
      <c r="N547" s="439"/>
      <c r="O547" s="439"/>
      <c r="P547" s="439"/>
      <c r="Q547" s="439"/>
      <c r="R547" s="439"/>
      <c r="S547" s="439"/>
      <c r="T547" s="439"/>
      <c r="U547" s="439"/>
      <c r="V547" s="439"/>
      <c r="W547" s="439"/>
      <c r="X547" s="439"/>
      <c r="Y547" s="439"/>
      <c r="Z547" s="439"/>
      <c r="AA547" s="439"/>
      <c r="AB547" s="439"/>
      <c r="AC547" s="439"/>
      <c r="AD547" s="439"/>
      <c r="AE547" s="439"/>
      <c r="AF547" s="439"/>
      <c r="AG547" s="439"/>
      <c r="AH547" s="439"/>
    </row>
    <row r="549" spans="1:41" x14ac:dyDescent="0.4">
      <c r="A549" s="449" t="str">
        <f>"（２） 喫食状況（"&amp;表紙!B2&amp;DBCS(表紙!C2-1)&amp;"年度の状況）"</f>
        <v>（２） 喫食状況（令和５年度の状況）</v>
      </c>
      <c r="B549" s="449"/>
      <c r="C549" s="449"/>
      <c r="D549" s="449"/>
      <c r="E549" s="449"/>
      <c r="F549" s="449"/>
      <c r="G549" s="449"/>
      <c r="H549" s="449"/>
      <c r="I549" s="449"/>
      <c r="J549" s="449"/>
      <c r="K549" s="449"/>
      <c r="L549" s="449"/>
      <c r="M549" s="449"/>
      <c r="N549" s="449"/>
      <c r="O549" s="449"/>
      <c r="P549" s="449"/>
      <c r="Q549" s="449"/>
      <c r="R549" s="449"/>
      <c r="S549" s="449"/>
      <c r="T549" s="449"/>
      <c r="U549" s="449"/>
      <c r="V549" s="449"/>
      <c r="W549" s="449"/>
      <c r="X549" s="449"/>
      <c r="Y549" s="449"/>
      <c r="Z549" s="449"/>
      <c r="AA549" s="449"/>
      <c r="AB549" s="449"/>
      <c r="AC549" s="449"/>
      <c r="AD549" s="449"/>
      <c r="AE549" s="449"/>
      <c r="AF549" s="449"/>
      <c r="AG549" s="449"/>
      <c r="AH549" s="449"/>
    </row>
    <row r="550" spans="1:41" ht="19.5" thickBot="1" x14ac:dyDescent="0.45">
      <c r="B550" s="449" t="s">
        <v>326</v>
      </c>
      <c r="C550" s="449"/>
      <c r="D550" s="449"/>
      <c r="E550" s="449"/>
      <c r="F550" s="449"/>
      <c r="G550" s="449"/>
      <c r="H550" s="449"/>
      <c r="I550" s="449"/>
      <c r="J550" s="449"/>
      <c r="K550" s="449"/>
      <c r="L550" s="449"/>
      <c r="M550" s="449"/>
      <c r="N550" s="449"/>
      <c r="O550" s="449"/>
      <c r="P550" s="449"/>
      <c r="Q550" s="449"/>
      <c r="R550" s="449"/>
      <c r="S550" s="449"/>
      <c r="T550" s="449"/>
      <c r="U550" s="449"/>
      <c r="V550" s="449"/>
      <c r="W550" s="449"/>
      <c r="X550" s="449"/>
      <c r="Y550" s="449"/>
      <c r="Z550" s="449"/>
      <c r="AA550" s="449"/>
      <c r="AB550" s="449"/>
      <c r="AC550" s="449"/>
      <c r="AD550" s="449"/>
      <c r="AE550" s="449"/>
      <c r="AF550" s="449"/>
      <c r="AG550" s="449"/>
      <c r="AH550" s="449"/>
    </row>
    <row r="551" spans="1:41" ht="20.25" thickTop="1" thickBot="1" x14ac:dyDescent="0.45">
      <c r="B551" s="499" t="s">
        <v>297</v>
      </c>
      <c r="C551" s="499"/>
      <c r="D551" s="499"/>
      <c r="E551" s="499"/>
      <c r="F551" s="499"/>
      <c r="G551" s="499"/>
      <c r="H551" s="500"/>
      <c r="I551" s="684"/>
      <c r="J551" s="685"/>
      <c r="K551" s="685"/>
      <c r="L551" s="685"/>
      <c r="M551" s="686"/>
      <c r="N551" s="510" t="s">
        <v>180</v>
      </c>
      <c r="O551" s="499"/>
      <c r="P551" s="500"/>
      <c r="Q551" s="475"/>
      <c r="R551" s="476"/>
      <c r="S551" s="476"/>
      <c r="T551" s="476"/>
      <c r="U551" s="477"/>
      <c r="V551" s="510" t="s">
        <v>181</v>
      </c>
      <c r="W551" s="499"/>
      <c r="X551" s="499"/>
      <c r="Y551" s="499"/>
      <c r="Z551" s="499"/>
      <c r="AA551" s="500"/>
      <c r="AB551" s="475"/>
      <c r="AC551" s="476"/>
      <c r="AD551" s="476"/>
      <c r="AE551" s="476"/>
      <c r="AF551" s="477"/>
      <c r="AG551" s="219"/>
      <c r="AH551" s="219"/>
      <c r="AI551" s="219"/>
      <c r="AJ551" s="219"/>
      <c r="AK551" s="219"/>
      <c r="AL551" s="219"/>
      <c r="AM551" s="219"/>
    </row>
    <row r="552" spans="1:41" ht="20.25" thickTop="1" thickBot="1" x14ac:dyDescent="0.45">
      <c r="B552" s="449" t="s">
        <v>327</v>
      </c>
      <c r="C552" s="449"/>
      <c r="D552" s="449"/>
      <c r="E552" s="449"/>
      <c r="F552" s="449"/>
      <c r="G552" s="449"/>
      <c r="H552" s="449"/>
      <c r="I552" s="449"/>
      <c r="J552" s="449"/>
      <c r="K552" s="449"/>
      <c r="L552" s="449"/>
      <c r="M552" s="449"/>
      <c r="N552" s="499" t="s">
        <v>180</v>
      </c>
      <c r="O552" s="499"/>
      <c r="P552" s="500"/>
      <c r="Q552" s="450"/>
      <c r="R552" s="451"/>
      <c r="S552" s="451"/>
      <c r="T552" s="451"/>
      <c r="U552" s="452"/>
      <c r="V552" s="510" t="s">
        <v>181</v>
      </c>
      <c r="W552" s="499"/>
      <c r="X552" s="499"/>
      <c r="Y552" s="499"/>
      <c r="Z552" s="499"/>
      <c r="AA552" s="500"/>
      <c r="AB552" s="478"/>
      <c r="AC552" s="479"/>
      <c r="AD552" s="479"/>
      <c r="AE552" s="479"/>
      <c r="AF552" s="480"/>
      <c r="AG552" s="219"/>
      <c r="AH552" s="219"/>
      <c r="AI552" s="219"/>
      <c r="AJ552" s="219"/>
      <c r="AK552" s="219"/>
      <c r="AL552" s="219"/>
      <c r="AM552" s="219"/>
    </row>
    <row r="553" spans="1:41" s="240" customFormat="1" ht="21.75" customHeight="1" thickTop="1" x14ac:dyDescent="0.4">
      <c r="B553" s="873" t="s">
        <v>556</v>
      </c>
      <c r="C553" s="873"/>
      <c r="D553" s="873"/>
      <c r="E553" s="873"/>
      <c r="F553" s="873"/>
      <c r="G553" s="873"/>
      <c r="H553" s="873"/>
      <c r="I553" s="873"/>
      <c r="J553" s="873"/>
      <c r="K553" s="873"/>
      <c r="L553" s="873"/>
      <c r="M553" s="873"/>
      <c r="N553" s="873"/>
      <c r="O553" s="873"/>
      <c r="P553" s="873"/>
      <c r="Q553" s="873"/>
      <c r="R553" s="873"/>
      <c r="S553" s="694" t="s">
        <v>643</v>
      </c>
      <c r="T553" s="694"/>
      <c r="U553" s="694"/>
      <c r="V553" s="694"/>
      <c r="W553" s="695"/>
      <c r="X553" s="881"/>
      <c r="Y553" s="882"/>
      <c r="Z553" s="882"/>
      <c r="AA553" s="882"/>
      <c r="AB553" s="883"/>
      <c r="AC553" s="883"/>
      <c r="AD553" s="883"/>
      <c r="AE553" s="883"/>
      <c r="AF553" s="884"/>
      <c r="AG553" s="41" t="s">
        <v>642</v>
      </c>
      <c r="AH553" s="42"/>
      <c r="AI553" s="42"/>
      <c r="AJ553" s="42"/>
      <c r="AK553" s="40"/>
      <c r="AL553" s="40"/>
      <c r="AM553" s="40"/>
      <c r="AN553" s="43"/>
    </row>
    <row r="554" spans="1:41" s="240" customFormat="1" ht="19.5" thickBot="1" x14ac:dyDescent="0.45">
      <c r="B554" s="293" t="s">
        <v>644</v>
      </c>
      <c r="C554" s="293"/>
      <c r="D554" s="293"/>
      <c r="E554" s="293"/>
      <c r="F554" s="293"/>
      <c r="G554" s="293"/>
      <c r="H554" s="293"/>
      <c r="I554" s="293"/>
      <c r="J554" s="293"/>
      <c r="K554" s="293"/>
      <c r="L554" s="293"/>
      <c r="M554" s="293"/>
      <c r="N554" s="293"/>
      <c r="O554" s="293"/>
      <c r="P554" s="293"/>
      <c r="Q554" s="293"/>
      <c r="R554" s="293"/>
      <c r="S554" s="694" t="s">
        <v>643</v>
      </c>
      <c r="T554" s="694"/>
      <c r="U554" s="694"/>
      <c r="V554" s="694"/>
      <c r="W554" s="695"/>
      <c r="X554" s="885"/>
      <c r="Y554" s="886"/>
      <c r="Z554" s="886"/>
      <c r="AA554" s="886"/>
      <c r="AB554" s="886"/>
      <c r="AC554" s="886"/>
      <c r="AD554" s="886"/>
      <c r="AE554" s="886"/>
      <c r="AF554" s="887"/>
      <c r="AG554" s="41" t="s">
        <v>642</v>
      </c>
      <c r="AH554" s="42"/>
      <c r="AI554" s="42"/>
      <c r="AJ554" s="42"/>
      <c r="AK554" s="40"/>
      <c r="AL554" s="40"/>
      <c r="AM554" s="40"/>
      <c r="AN554" s="43"/>
    </row>
    <row r="555" spans="1:41" s="240" customFormat="1" ht="20.25" thickTop="1" thickBot="1" x14ac:dyDescent="0.45">
      <c r="B555" s="293" t="s">
        <v>792</v>
      </c>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293"/>
      <c r="AA555" s="293"/>
      <c r="AB555" s="293"/>
      <c r="AC555" s="293"/>
      <c r="AD555" s="293"/>
      <c r="AE555" s="293"/>
      <c r="AF555" s="293"/>
      <c r="AG555" s="293"/>
      <c r="AH555" s="293"/>
      <c r="AI555" s="293"/>
      <c r="AJ555" s="400"/>
      <c r="AK555" s="401"/>
      <c r="AL555" s="401"/>
      <c r="AM555" s="401"/>
      <c r="AN555" s="402"/>
    </row>
    <row r="556" spans="1:41" ht="19.5" thickTop="1" x14ac:dyDescent="0.4"/>
    <row r="557" spans="1:41" x14ac:dyDescent="0.4">
      <c r="A557" s="449" t="s">
        <v>182</v>
      </c>
      <c r="B557" s="449"/>
      <c r="C557" s="449"/>
      <c r="D557" s="449"/>
      <c r="E557" s="449"/>
      <c r="F557" s="449"/>
      <c r="G557" s="449"/>
      <c r="H557" s="449"/>
      <c r="I557" s="449"/>
      <c r="J557" s="449"/>
      <c r="K557" s="449"/>
      <c r="L557" s="449"/>
      <c r="M557" s="449"/>
      <c r="N557" s="449"/>
      <c r="O557" s="449"/>
      <c r="P557" s="449"/>
      <c r="Q557" s="449"/>
      <c r="R557" s="449"/>
      <c r="S557" s="449"/>
      <c r="T557" s="449"/>
      <c r="U557" s="449"/>
      <c r="V557" s="449"/>
      <c r="W557" s="449"/>
      <c r="X557" s="449"/>
      <c r="Y557" s="449"/>
      <c r="Z557" s="449"/>
      <c r="AA557" s="449"/>
      <c r="AB557" s="449"/>
      <c r="AC557" s="449"/>
      <c r="AD557" s="449"/>
      <c r="AE557" s="449"/>
      <c r="AF557" s="449"/>
      <c r="AG557" s="449"/>
      <c r="AH557" s="449"/>
    </row>
    <row r="558" spans="1:41" ht="19.5" thickBot="1" x14ac:dyDescent="0.45">
      <c r="B558" s="449" t="s">
        <v>328</v>
      </c>
      <c r="C558" s="449"/>
      <c r="D558" s="449"/>
      <c r="E558" s="449"/>
      <c r="F558" s="449"/>
      <c r="G558" s="449"/>
      <c r="H558" s="449"/>
      <c r="I558" s="449"/>
      <c r="J558" s="449"/>
      <c r="K558" s="449"/>
      <c r="L558" s="449"/>
      <c r="M558" s="449"/>
      <c r="N558" s="449"/>
      <c r="O558" s="449"/>
      <c r="P558" s="449"/>
      <c r="Q558" s="449"/>
      <c r="R558" s="449"/>
      <c r="S558" s="449"/>
      <c r="T558" s="449"/>
      <c r="U558" s="449"/>
      <c r="V558" s="449"/>
      <c r="W558" s="449"/>
      <c r="X558" s="449"/>
      <c r="Y558" s="449"/>
      <c r="Z558" s="449"/>
      <c r="AA558" s="449"/>
      <c r="AB558" s="449"/>
      <c r="AC558" s="449"/>
      <c r="AD558" s="449"/>
      <c r="AE558" s="449"/>
      <c r="AF558" s="449"/>
      <c r="AG558" s="449"/>
      <c r="AH558" s="449"/>
      <c r="AO558" s="288"/>
    </row>
    <row r="559" spans="1:41" ht="19.5" thickTop="1" x14ac:dyDescent="0.4">
      <c r="B559" s="449" t="s">
        <v>84</v>
      </c>
      <c r="C559" s="449"/>
      <c r="D559" s="449"/>
      <c r="E559" s="449"/>
      <c r="F559" s="449"/>
      <c r="G559" s="449"/>
      <c r="H559" s="449"/>
      <c r="I559" s="449"/>
      <c r="J559" s="449"/>
      <c r="K559" s="449"/>
      <c r="L559" s="449"/>
      <c r="M559" s="449"/>
      <c r="N559" s="449"/>
      <c r="O559" s="449"/>
      <c r="P559" s="449"/>
      <c r="Q559" s="449"/>
      <c r="R559" s="449"/>
      <c r="S559" s="449"/>
      <c r="T559" s="449"/>
      <c r="U559" s="449"/>
      <c r="V559" s="449"/>
      <c r="W559" s="449"/>
      <c r="X559" s="449"/>
      <c r="Y559" s="449"/>
      <c r="Z559" s="449"/>
      <c r="AA559" s="449"/>
      <c r="AB559" s="449"/>
      <c r="AC559" s="449"/>
      <c r="AD559" s="449"/>
      <c r="AE559" s="449"/>
      <c r="AF559" s="449"/>
      <c r="AG559" s="449"/>
      <c r="AH559" s="449"/>
      <c r="AJ559" s="446"/>
      <c r="AK559" s="447"/>
      <c r="AL559" s="447"/>
      <c r="AM559" s="447"/>
      <c r="AN559" s="448"/>
      <c r="AO559" s="219"/>
    </row>
    <row r="560" spans="1:41" x14ac:dyDescent="0.4">
      <c r="B560" s="449" t="s">
        <v>85</v>
      </c>
      <c r="C560" s="449"/>
      <c r="D560" s="449"/>
      <c r="E560" s="449"/>
      <c r="F560" s="449"/>
      <c r="G560" s="449"/>
      <c r="H560" s="449"/>
      <c r="I560" s="449"/>
      <c r="J560" s="449"/>
      <c r="K560" s="449"/>
      <c r="L560" s="449"/>
      <c r="M560" s="449"/>
      <c r="N560" s="449"/>
      <c r="O560" s="449"/>
      <c r="P560" s="449"/>
      <c r="Q560" s="449"/>
      <c r="R560" s="449"/>
      <c r="S560" s="449"/>
      <c r="T560" s="449"/>
      <c r="U560" s="449"/>
      <c r="V560" s="449"/>
      <c r="W560" s="449"/>
      <c r="X560" s="449"/>
      <c r="Y560" s="449"/>
      <c r="Z560" s="449"/>
      <c r="AA560" s="449"/>
      <c r="AB560" s="449"/>
      <c r="AC560" s="449"/>
      <c r="AD560" s="449"/>
      <c r="AE560" s="449"/>
      <c r="AF560" s="449"/>
      <c r="AG560" s="449"/>
      <c r="AH560" s="449"/>
      <c r="AJ560" s="425"/>
      <c r="AK560" s="426"/>
      <c r="AL560" s="426"/>
      <c r="AM560" s="426"/>
      <c r="AN560" s="427"/>
      <c r="AO560" s="219"/>
    </row>
    <row r="561" spans="1:41" ht="19.5" thickBot="1" x14ac:dyDescent="0.45">
      <c r="B561" s="449" t="s">
        <v>86</v>
      </c>
      <c r="C561" s="449"/>
      <c r="D561" s="449"/>
      <c r="E561" s="449"/>
      <c r="F561" s="449"/>
      <c r="G561" s="449"/>
      <c r="H561" s="449"/>
      <c r="I561" s="449"/>
      <c r="J561" s="449"/>
      <c r="K561" s="449"/>
      <c r="L561" s="449"/>
      <c r="M561" s="449"/>
      <c r="N561" s="449"/>
      <c r="O561" s="449"/>
      <c r="P561" s="449"/>
      <c r="Q561" s="449"/>
      <c r="R561" s="449"/>
      <c r="S561" s="449"/>
      <c r="T561" s="449"/>
      <c r="U561" s="449"/>
      <c r="V561" s="449"/>
      <c r="W561" s="449"/>
      <c r="X561" s="449"/>
      <c r="Y561" s="449"/>
      <c r="Z561" s="449"/>
      <c r="AA561" s="449"/>
      <c r="AB561" s="449"/>
      <c r="AC561" s="449"/>
      <c r="AD561" s="449"/>
      <c r="AE561" s="449"/>
      <c r="AF561" s="449"/>
      <c r="AG561" s="449"/>
      <c r="AH561" s="449"/>
      <c r="AJ561" s="436"/>
      <c r="AK561" s="437"/>
      <c r="AL561" s="437"/>
      <c r="AM561" s="437"/>
      <c r="AN561" s="438"/>
      <c r="AO561" s="219"/>
    </row>
    <row r="562" spans="1:41" ht="20.25" thickTop="1" thickBot="1" x14ac:dyDescent="0.45">
      <c r="B562" s="449" t="s">
        <v>357</v>
      </c>
      <c r="C562" s="449"/>
      <c r="D562" s="449"/>
      <c r="E562" s="449"/>
      <c r="F562" s="449"/>
      <c r="G562" s="449"/>
      <c r="H562" s="449"/>
      <c r="I562" s="449"/>
      <c r="J562" s="449"/>
      <c r="K562" s="449"/>
      <c r="L562" s="449"/>
      <c r="M562" s="449"/>
      <c r="N562" s="449"/>
      <c r="O562" s="449"/>
      <c r="P562" s="449"/>
      <c r="Q562" s="449"/>
      <c r="R562" s="449"/>
      <c r="S562" s="449"/>
      <c r="T562" s="449"/>
      <c r="U562" s="449"/>
      <c r="V562" s="449"/>
      <c r="W562" s="449"/>
      <c r="X562" s="449"/>
      <c r="Y562" s="449"/>
      <c r="Z562" s="449"/>
      <c r="AA562" s="449"/>
      <c r="AB562" s="449"/>
      <c r="AC562" s="449"/>
      <c r="AD562" s="449"/>
      <c r="AE562" s="449"/>
      <c r="AF562" s="449"/>
      <c r="AG562" s="449"/>
      <c r="AH562" s="449"/>
      <c r="AO562" s="288"/>
    </row>
    <row r="563" spans="1:41" ht="19.5" thickTop="1" x14ac:dyDescent="0.4">
      <c r="B563" s="113" t="s">
        <v>651</v>
      </c>
      <c r="AJ563" s="446"/>
      <c r="AK563" s="447"/>
      <c r="AL563" s="447"/>
      <c r="AM563" s="447"/>
      <c r="AN563" s="448"/>
      <c r="AO563" s="288"/>
    </row>
    <row r="564" spans="1:41" ht="19.5" thickBot="1" x14ac:dyDescent="0.45">
      <c r="B564" s="449" t="s">
        <v>87</v>
      </c>
      <c r="C564" s="449"/>
      <c r="D564" s="449"/>
      <c r="E564" s="449"/>
      <c r="F564" s="449"/>
      <c r="G564" s="449"/>
      <c r="H564" s="449"/>
      <c r="I564" s="449"/>
      <c r="J564" s="449"/>
      <c r="K564" s="449"/>
      <c r="L564" s="449"/>
      <c r="M564" s="449"/>
      <c r="N564" s="449"/>
      <c r="O564" s="449"/>
      <c r="P564" s="449"/>
      <c r="Q564" s="449"/>
      <c r="R564" s="449"/>
      <c r="S564" s="449"/>
      <c r="T564" s="449"/>
      <c r="U564" s="449"/>
      <c r="V564" s="449"/>
      <c r="W564" s="449"/>
      <c r="X564" s="449"/>
      <c r="Y564" s="449"/>
      <c r="Z564" s="449"/>
      <c r="AA564" s="449"/>
      <c r="AB564" s="449"/>
      <c r="AC564" s="449"/>
      <c r="AD564" s="449"/>
      <c r="AE564" s="449"/>
      <c r="AF564" s="449"/>
      <c r="AG564" s="449"/>
      <c r="AH564" s="449"/>
      <c r="AJ564" s="522"/>
      <c r="AK564" s="523"/>
      <c r="AL564" s="523"/>
      <c r="AM564" s="523"/>
      <c r="AN564" s="524"/>
      <c r="AO564" s="219"/>
    </row>
    <row r="565" spans="1:41" ht="19.5" thickTop="1" x14ac:dyDescent="0.4">
      <c r="B565" s="449" t="s">
        <v>358</v>
      </c>
      <c r="C565" s="449"/>
      <c r="D565" s="449"/>
      <c r="E565" s="449"/>
      <c r="F565" s="449"/>
      <c r="G565" s="449"/>
      <c r="H565" s="449"/>
      <c r="I565" s="449"/>
      <c r="J565" s="449"/>
      <c r="K565" s="449"/>
      <c r="L565" s="449"/>
      <c r="M565" s="449"/>
      <c r="N565" s="449"/>
      <c r="O565" s="449"/>
      <c r="P565" s="449"/>
      <c r="Q565" s="449"/>
      <c r="R565" s="449"/>
      <c r="S565" s="449"/>
      <c r="T565" s="449"/>
      <c r="U565" s="449"/>
      <c r="V565" s="449"/>
      <c r="W565" s="449"/>
      <c r="X565" s="449"/>
      <c r="Y565" s="449"/>
      <c r="Z565" s="449"/>
      <c r="AA565" s="449"/>
      <c r="AB565" s="449"/>
      <c r="AC565" s="449"/>
      <c r="AD565" s="449"/>
      <c r="AE565" s="449"/>
      <c r="AF565" s="449"/>
      <c r="AG565" s="449"/>
      <c r="AH565" s="449"/>
    </row>
    <row r="567" spans="1:41" x14ac:dyDescent="0.4">
      <c r="A567" s="449" t="s">
        <v>183</v>
      </c>
      <c r="B567" s="449"/>
      <c r="C567" s="449"/>
      <c r="D567" s="449"/>
      <c r="E567" s="449"/>
      <c r="F567" s="449"/>
      <c r="G567" s="449"/>
      <c r="H567" s="449"/>
      <c r="I567" s="449"/>
      <c r="J567" s="449"/>
      <c r="K567" s="449"/>
      <c r="L567" s="449"/>
      <c r="M567" s="449"/>
      <c r="N567" s="449"/>
      <c r="O567" s="449"/>
      <c r="P567" s="449"/>
      <c r="Q567" s="449"/>
      <c r="R567" s="449"/>
      <c r="S567" s="449"/>
      <c r="T567" s="449"/>
      <c r="U567" s="449"/>
      <c r="V567" s="449"/>
      <c r="W567" s="449"/>
      <c r="X567" s="449"/>
      <c r="Y567" s="449"/>
      <c r="Z567" s="449"/>
      <c r="AA567" s="449"/>
      <c r="AB567" s="449"/>
      <c r="AC567" s="449"/>
      <c r="AD567" s="449"/>
      <c r="AE567" s="449"/>
      <c r="AF567" s="449"/>
      <c r="AG567" s="449"/>
      <c r="AH567" s="449"/>
      <c r="AO567" s="288"/>
    </row>
    <row r="568" spans="1:41" x14ac:dyDescent="0.4">
      <c r="B568" s="682" t="s">
        <v>666</v>
      </c>
      <c r="C568" s="682"/>
      <c r="D568" s="682"/>
      <c r="E568" s="682"/>
      <c r="F568" s="682"/>
      <c r="G568" s="682"/>
      <c r="H568" s="682"/>
      <c r="I568" s="682"/>
      <c r="J568" s="682"/>
      <c r="K568" s="682"/>
      <c r="L568" s="682"/>
      <c r="M568" s="682"/>
      <c r="N568" s="682"/>
      <c r="O568" s="682"/>
      <c r="P568" s="682"/>
      <c r="Q568" s="682"/>
      <c r="R568" s="682"/>
      <c r="S568" s="682"/>
      <c r="T568" s="682"/>
      <c r="U568" s="682"/>
      <c r="V568" s="682"/>
      <c r="W568" s="682"/>
      <c r="X568" s="682"/>
      <c r="Y568" s="682"/>
      <c r="Z568" s="682"/>
      <c r="AA568" s="682"/>
      <c r="AB568" s="682"/>
      <c r="AC568" s="682"/>
      <c r="AD568" s="682"/>
      <c r="AE568" s="682"/>
      <c r="AF568" s="682"/>
      <c r="AG568" s="682"/>
      <c r="AH568" s="682"/>
    </row>
    <row r="569" spans="1:41" ht="18.75" customHeight="1" thickBot="1" x14ac:dyDescent="0.45">
      <c r="B569" s="874"/>
      <c r="C569" s="874"/>
      <c r="D569" s="874"/>
      <c r="E569" s="874"/>
      <c r="F569" s="874"/>
      <c r="G569" s="861" t="s">
        <v>184</v>
      </c>
      <c r="H569" s="861"/>
      <c r="I569" s="861"/>
      <c r="J569" s="861"/>
      <c r="K569" s="861"/>
      <c r="L569" s="861"/>
      <c r="M569" s="861"/>
      <c r="N569" s="861"/>
      <c r="O569" s="861"/>
      <c r="P569" s="861"/>
      <c r="Q569" s="861"/>
      <c r="R569" s="861"/>
      <c r="S569" s="861"/>
      <c r="T569" s="861"/>
      <c r="U569" s="861"/>
      <c r="V569" s="861"/>
      <c r="W569" s="861"/>
      <c r="X569" s="861"/>
      <c r="Y569" s="861"/>
      <c r="Z569" s="861"/>
      <c r="AA569" s="861"/>
      <c r="AB569" s="861"/>
      <c r="AC569" s="861"/>
      <c r="AD569" s="861"/>
      <c r="AE569" s="861"/>
      <c r="AF569" s="861"/>
      <c r="AG569" s="861"/>
      <c r="AH569" s="861"/>
      <c r="AI569" s="861"/>
      <c r="AJ569" s="861"/>
      <c r="AK569" s="861"/>
      <c r="AL569" s="861"/>
      <c r="AM569" s="861"/>
      <c r="AN569" s="861"/>
      <c r="AO569" s="219"/>
    </row>
    <row r="570" spans="1:41" ht="18.75" customHeight="1" thickTop="1" x14ac:dyDescent="0.4">
      <c r="B570" s="875" t="s">
        <v>858</v>
      </c>
      <c r="C570" s="876"/>
      <c r="D570" s="876"/>
      <c r="E570" s="876"/>
      <c r="F570" s="876"/>
      <c r="G570" s="750"/>
      <c r="H570" s="751"/>
      <c r="I570" s="751"/>
      <c r="J570" s="751"/>
      <c r="K570" s="751"/>
      <c r="L570" s="751"/>
      <c r="M570" s="751"/>
      <c r="N570" s="751"/>
      <c r="O570" s="751"/>
      <c r="P570" s="751"/>
      <c r="Q570" s="751"/>
      <c r="R570" s="751"/>
      <c r="S570" s="751"/>
      <c r="T570" s="751"/>
      <c r="U570" s="751"/>
      <c r="V570" s="751"/>
      <c r="W570" s="751"/>
      <c r="X570" s="751"/>
      <c r="Y570" s="751"/>
      <c r="Z570" s="751"/>
      <c r="AA570" s="751"/>
      <c r="AB570" s="751"/>
      <c r="AC570" s="751"/>
      <c r="AD570" s="751"/>
      <c r="AE570" s="751"/>
      <c r="AF570" s="751"/>
      <c r="AG570" s="751"/>
      <c r="AH570" s="751"/>
      <c r="AI570" s="751"/>
      <c r="AJ570" s="751"/>
      <c r="AK570" s="751"/>
      <c r="AL570" s="751"/>
      <c r="AM570" s="751"/>
      <c r="AN570" s="852"/>
      <c r="AO570" s="219"/>
    </row>
    <row r="571" spans="1:41" ht="18.75" customHeight="1" x14ac:dyDescent="0.4">
      <c r="B571" s="877"/>
      <c r="C571" s="878"/>
      <c r="D571" s="878"/>
      <c r="E571" s="878"/>
      <c r="F571" s="878"/>
      <c r="G571" s="817"/>
      <c r="H571" s="818"/>
      <c r="I571" s="818"/>
      <c r="J571" s="818"/>
      <c r="K571" s="818"/>
      <c r="L571" s="818"/>
      <c r="M571" s="818"/>
      <c r="N571" s="818"/>
      <c r="O571" s="818"/>
      <c r="P571" s="818"/>
      <c r="Q571" s="818"/>
      <c r="R571" s="818"/>
      <c r="S571" s="818"/>
      <c r="T571" s="818"/>
      <c r="U571" s="818"/>
      <c r="V571" s="818"/>
      <c r="W571" s="818"/>
      <c r="X571" s="818"/>
      <c r="Y571" s="818"/>
      <c r="Z571" s="818"/>
      <c r="AA571" s="818"/>
      <c r="AB571" s="818"/>
      <c r="AC571" s="818"/>
      <c r="AD571" s="818"/>
      <c r="AE571" s="818"/>
      <c r="AF571" s="818"/>
      <c r="AG571" s="818"/>
      <c r="AH571" s="818"/>
      <c r="AI571" s="818"/>
      <c r="AJ571" s="818"/>
      <c r="AK571" s="818"/>
      <c r="AL571" s="818"/>
      <c r="AM571" s="818"/>
      <c r="AN571" s="819"/>
      <c r="AO571" s="219"/>
    </row>
    <row r="572" spans="1:41" ht="18.75" customHeight="1" x14ac:dyDescent="0.4">
      <c r="B572" s="879"/>
      <c r="C572" s="880"/>
      <c r="D572" s="880"/>
      <c r="E572" s="880"/>
      <c r="F572" s="880"/>
      <c r="G572" s="817"/>
      <c r="H572" s="818"/>
      <c r="I572" s="818"/>
      <c r="J572" s="818"/>
      <c r="K572" s="818"/>
      <c r="L572" s="818"/>
      <c r="M572" s="818"/>
      <c r="N572" s="818"/>
      <c r="O572" s="818"/>
      <c r="P572" s="818"/>
      <c r="Q572" s="818"/>
      <c r="R572" s="818"/>
      <c r="S572" s="818"/>
      <c r="T572" s="818"/>
      <c r="U572" s="818"/>
      <c r="V572" s="818"/>
      <c r="W572" s="818"/>
      <c r="X572" s="818"/>
      <c r="Y572" s="818"/>
      <c r="Z572" s="818"/>
      <c r="AA572" s="818"/>
      <c r="AB572" s="818"/>
      <c r="AC572" s="818"/>
      <c r="AD572" s="818"/>
      <c r="AE572" s="818"/>
      <c r="AF572" s="818"/>
      <c r="AG572" s="818"/>
      <c r="AH572" s="818"/>
      <c r="AI572" s="818"/>
      <c r="AJ572" s="818"/>
      <c r="AK572" s="818"/>
      <c r="AL572" s="818"/>
      <c r="AM572" s="818"/>
      <c r="AN572" s="819"/>
      <c r="AO572" s="219"/>
    </row>
    <row r="573" spans="1:41" ht="18.75" customHeight="1" x14ac:dyDescent="0.4">
      <c r="B573" s="894" t="s">
        <v>667</v>
      </c>
      <c r="C573" s="895"/>
      <c r="D573" s="895"/>
      <c r="E573" s="895"/>
      <c r="F573" s="895"/>
      <c r="G573" s="817"/>
      <c r="H573" s="818"/>
      <c r="I573" s="818"/>
      <c r="J573" s="818"/>
      <c r="K573" s="818"/>
      <c r="L573" s="818"/>
      <c r="M573" s="818"/>
      <c r="N573" s="818"/>
      <c r="O573" s="818"/>
      <c r="P573" s="818"/>
      <c r="Q573" s="818"/>
      <c r="R573" s="818"/>
      <c r="S573" s="818"/>
      <c r="T573" s="818"/>
      <c r="U573" s="818"/>
      <c r="V573" s="818"/>
      <c r="W573" s="818"/>
      <c r="X573" s="818"/>
      <c r="Y573" s="818"/>
      <c r="Z573" s="818"/>
      <c r="AA573" s="818"/>
      <c r="AB573" s="818"/>
      <c r="AC573" s="818"/>
      <c r="AD573" s="818"/>
      <c r="AE573" s="818"/>
      <c r="AF573" s="818"/>
      <c r="AG573" s="818"/>
      <c r="AH573" s="818"/>
      <c r="AI573" s="818"/>
      <c r="AJ573" s="818"/>
      <c r="AK573" s="818"/>
      <c r="AL573" s="818"/>
      <c r="AM573" s="818"/>
      <c r="AN573" s="819"/>
      <c r="AO573" s="219"/>
    </row>
    <row r="574" spans="1:41" ht="18.75" customHeight="1" x14ac:dyDescent="0.4">
      <c r="B574" s="896"/>
      <c r="C574" s="897"/>
      <c r="D574" s="897"/>
      <c r="E574" s="897"/>
      <c r="F574" s="897"/>
      <c r="G574" s="817"/>
      <c r="H574" s="818"/>
      <c r="I574" s="818"/>
      <c r="J574" s="818"/>
      <c r="K574" s="818"/>
      <c r="L574" s="818"/>
      <c r="M574" s="818"/>
      <c r="N574" s="818"/>
      <c r="O574" s="818"/>
      <c r="P574" s="818"/>
      <c r="Q574" s="818"/>
      <c r="R574" s="818"/>
      <c r="S574" s="818"/>
      <c r="T574" s="818"/>
      <c r="U574" s="818"/>
      <c r="V574" s="818"/>
      <c r="W574" s="818"/>
      <c r="X574" s="818"/>
      <c r="Y574" s="818"/>
      <c r="Z574" s="818"/>
      <c r="AA574" s="818"/>
      <c r="AB574" s="818"/>
      <c r="AC574" s="818"/>
      <c r="AD574" s="818"/>
      <c r="AE574" s="818"/>
      <c r="AF574" s="818"/>
      <c r="AG574" s="818"/>
      <c r="AH574" s="818"/>
      <c r="AI574" s="818"/>
      <c r="AJ574" s="818"/>
      <c r="AK574" s="818"/>
      <c r="AL574" s="818"/>
      <c r="AM574" s="818"/>
      <c r="AN574" s="819"/>
      <c r="AO574" s="219"/>
    </row>
    <row r="575" spans="1:41" ht="18.75" customHeight="1" x14ac:dyDescent="0.4">
      <c r="B575" s="898"/>
      <c r="C575" s="899"/>
      <c r="D575" s="899"/>
      <c r="E575" s="899"/>
      <c r="F575" s="899"/>
      <c r="G575" s="817"/>
      <c r="H575" s="818"/>
      <c r="I575" s="818"/>
      <c r="J575" s="818"/>
      <c r="K575" s="818"/>
      <c r="L575" s="818"/>
      <c r="M575" s="818"/>
      <c r="N575" s="818"/>
      <c r="O575" s="818"/>
      <c r="P575" s="818"/>
      <c r="Q575" s="818"/>
      <c r="R575" s="818"/>
      <c r="S575" s="818"/>
      <c r="T575" s="818"/>
      <c r="U575" s="818"/>
      <c r="V575" s="818"/>
      <c r="W575" s="818"/>
      <c r="X575" s="818"/>
      <c r="Y575" s="818"/>
      <c r="Z575" s="818"/>
      <c r="AA575" s="818"/>
      <c r="AB575" s="818"/>
      <c r="AC575" s="818"/>
      <c r="AD575" s="818"/>
      <c r="AE575" s="818"/>
      <c r="AF575" s="818"/>
      <c r="AG575" s="818"/>
      <c r="AH575" s="818"/>
      <c r="AI575" s="818"/>
      <c r="AJ575" s="818"/>
      <c r="AK575" s="818"/>
      <c r="AL575" s="818"/>
      <c r="AM575" s="818"/>
      <c r="AN575" s="819"/>
      <c r="AO575" s="219"/>
    </row>
    <row r="576" spans="1:41" ht="18.75" customHeight="1" x14ac:dyDescent="0.4">
      <c r="B576" s="863" t="s">
        <v>668</v>
      </c>
      <c r="C576" s="864"/>
      <c r="D576" s="864"/>
      <c r="E576" s="864"/>
      <c r="F576" s="864"/>
      <c r="G576" s="817"/>
      <c r="H576" s="818"/>
      <c r="I576" s="818"/>
      <c r="J576" s="818"/>
      <c r="K576" s="818"/>
      <c r="L576" s="818"/>
      <c r="M576" s="818"/>
      <c r="N576" s="818"/>
      <c r="O576" s="818"/>
      <c r="P576" s="818"/>
      <c r="Q576" s="818"/>
      <c r="R576" s="818"/>
      <c r="S576" s="818"/>
      <c r="T576" s="818"/>
      <c r="U576" s="818"/>
      <c r="V576" s="818"/>
      <c r="W576" s="818"/>
      <c r="X576" s="818"/>
      <c r="Y576" s="818"/>
      <c r="Z576" s="818"/>
      <c r="AA576" s="818"/>
      <c r="AB576" s="818"/>
      <c r="AC576" s="818"/>
      <c r="AD576" s="818"/>
      <c r="AE576" s="818"/>
      <c r="AF576" s="818"/>
      <c r="AG576" s="818"/>
      <c r="AH576" s="818"/>
      <c r="AI576" s="818"/>
      <c r="AJ576" s="818"/>
      <c r="AK576" s="818"/>
      <c r="AL576" s="818"/>
      <c r="AM576" s="818"/>
      <c r="AN576" s="819"/>
      <c r="AO576" s="219"/>
    </row>
    <row r="577" spans="1:41" ht="18.75" customHeight="1" x14ac:dyDescent="0.4">
      <c r="B577" s="865"/>
      <c r="C577" s="866"/>
      <c r="D577" s="866"/>
      <c r="E577" s="866"/>
      <c r="F577" s="866"/>
      <c r="G577" s="817"/>
      <c r="H577" s="818"/>
      <c r="I577" s="818"/>
      <c r="J577" s="818"/>
      <c r="K577" s="818"/>
      <c r="L577" s="818"/>
      <c r="M577" s="818"/>
      <c r="N577" s="818"/>
      <c r="O577" s="818"/>
      <c r="P577" s="818"/>
      <c r="Q577" s="818"/>
      <c r="R577" s="818"/>
      <c r="S577" s="818"/>
      <c r="T577" s="818"/>
      <c r="U577" s="818"/>
      <c r="V577" s="818"/>
      <c r="W577" s="818"/>
      <c r="X577" s="818"/>
      <c r="Y577" s="818"/>
      <c r="Z577" s="818"/>
      <c r="AA577" s="818"/>
      <c r="AB577" s="818"/>
      <c r="AC577" s="818"/>
      <c r="AD577" s="818"/>
      <c r="AE577" s="818"/>
      <c r="AF577" s="818"/>
      <c r="AG577" s="818"/>
      <c r="AH577" s="818"/>
      <c r="AI577" s="818"/>
      <c r="AJ577" s="818"/>
      <c r="AK577" s="818"/>
      <c r="AL577" s="818"/>
      <c r="AM577" s="818"/>
      <c r="AN577" s="819"/>
      <c r="AO577" s="219"/>
    </row>
    <row r="578" spans="1:41" ht="18.75" customHeight="1" x14ac:dyDescent="0.4">
      <c r="B578" s="867"/>
      <c r="C578" s="868"/>
      <c r="D578" s="868"/>
      <c r="E578" s="868"/>
      <c r="F578" s="868"/>
      <c r="G578" s="817"/>
      <c r="H578" s="818"/>
      <c r="I578" s="818"/>
      <c r="J578" s="818"/>
      <c r="K578" s="818"/>
      <c r="L578" s="818"/>
      <c r="M578" s="818"/>
      <c r="N578" s="818"/>
      <c r="O578" s="818"/>
      <c r="P578" s="818"/>
      <c r="Q578" s="818"/>
      <c r="R578" s="818"/>
      <c r="S578" s="818"/>
      <c r="T578" s="818"/>
      <c r="U578" s="818"/>
      <c r="V578" s="818"/>
      <c r="W578" s="818"/>
      <c r="X578" s="818"/>
      <c r="Y578" s="818"/>
      <c r="Z578" s="818"/>
      <c r="AA578" s="818"/>
      <c r="AB578" s="818"/>
      <c r="AC578" s="818"/>
      <c r="AD578" s="818"/>
      <c r="AE578" s="818"/>
      <c r="AF578" s="818"/>
      <c r="AG578" s="818"/>
      <c r="AH578" s="818"/>
      <c r="AI578" s="818"/>
      <c r="AJ578" s="818"/>
      <c r="AK578" s="818"/>
      <c r="AL578" s="818"/>
      <c r="AM578" s="818"/>
      <c r="AN578" s="819"/>
      <c r="AO578" s="219"/>
    </row>
    <row r="579" spans="1:41" ht="18.75" customHeight="1" x14ac:dyDescent="0.4">
      <c r="B579" s="863" t="s">
        <v>653</v>
      </c>
      <c r="C579" s="864"/>
      <c r="D579" s="864"/>
      <c r="E579" s="864"/>
      <c r="F579" s="864"/>
      <c r="G579" s="943"/>
      <c r="H579" s="752"/>
      <c r="I579" s="752"/>
      <c r="J579" s="752"/>
      <c r="K579" s="752"/>
      <c r="L579" s="752"/>
      <c r="M579" s="752"/>
      <c r="N579" s="752"/>
      <c r="O579" s="752"/>
      <c r="P579" s="752"/>
      <c r="Q579" s="752"/>
      <c r="R579" s="752"/>
      <c r="S579" s="752"/>
      <c r="T579" s="752"/>
      <c r="U579" s="752"/>
      <c r="V579" s="752"/>
      <c r="W579" s="752"/>
      <c r="X579" s="752"/>
      <c r="Y579" s="752"/>
      <c r="Z579" s="752"/>
      <c r="AA579" s="752"/>
      <c r="AB579" s="752"/>
      <c r="AC579" s="752"/>
      <c r="AD579" s="752"/>
      <c r="AE579" s="752"/>
      <c r="AF579" s="752"/>
      <c r="AG579" s="752"/>
      <c r="AH579" s="752"/>
      <c r="AI579" s="752"/>
      <c r="AJ579" s="752"/>
      <c r="AK579" s="752"/>
      <c r="AL579" s="752"/>
      <c r="AM579" s="752"/>
      <c r="AN579" s="753"/>
      <c r="AO579" s="219"/>
    </row>
    <row r="580" spans="1:41" ht="18.75" customHeight="1" x14ac:dyDescent="0.4">
      <c r="B580" s="865"/>
      <c r="C580" s="866"/>
      <c r="D580" s="866"/>
      <c r="E580" s="866"/>
      <c r="F580" s="866"/>
      <c r="G580" s="817"/>
      <c r="H580" s="818"/>
      <c r="I580" s="818"/>
      <c r="J580" s="818"/>
      <c r="K580" s="818"/>
      <c r="L580" s="818"/>
      <c r="M580" s="818"/>
      <c r="N580" s="818"/>
      <c r="O580" s="818"/>
      <c r="P580" s="818"/>
      <c r="Q580" s="818"/>
      <c r="R580" s="818"/>
      <c r="S580" s="818"/>
      <c r="T580" s="818"/>
      <c r="U580" s="818"/>
      <c r="V580" s="818"/>
      <c r="W580" s="818"/>
      <c r="X580" s="818"/>
      <c r="Y580" s="818"/>
      <c r="Z580" s="818"/>
      <c r="AA580" s="818"/>
      <c r="AB580" s="818"/>
      <c r="AC580" s="818"/>
      <c r="AD580" s="818"/>
      <c r="AE580" s="818"/>
      <c r="AF580" s="818"/>
      <c r="AG580" s="818"/>
      <c r="AH580" s="818"/>
      <c r="AI580" s="818"/>
      <c r="AJ580" s="818"/>
      <c r="AK580" s="818"/>
      <c r="AL580" s="818"/>
      <c r="AM580" s="818"/>
      <c r="AN580" s="819"/>
      <c r="AO580" s="219"/>
    </row>
    <row r="581" spans="1:41" ht="18.75" customHeight="1" thickBot="1" x14ac:dyDescent="0.45">
      <c r="B581" s="867"/>
      <c r="C581" s="868"/>
      <c r="D581" s="868"/>
      <c r="E581" s="868"/>
      <c r="F581" s="868"/>
      <c r="G581" s="754"/>
      <c r="H581" s="755"/>
      <c r="I581" s="755"/>
      <c r="J581" s="755"/>
      <c r="K581" s="755"/>
      <c r="L581" s="755"/>
      <c r="M581" s="755"/>
      <c r="N581" s="755"/>
      <c r="O581" s="755"/>
      <c r="P581" s="755"/>
      <c r="Q581" s="755"/>
      <c r="R581" s="755"/>
      <c r="S581" s="755"/>
      <c r="T581" s="755"/>
      <c r="U581" s="755"/>
      <c r="V581" s="755"/>
      <c r="W581" s="755"/>
      <c r="X581" s="755"/>
      <c r="Y581" s="755"/>
      <c r="Z581" s="755"/>
      <c r="AA581" s="755"/>
      <c r="AB581" s="755"/>
      <c r="AC581" s="755"/>
      <c r="AD581" s="755"/>
      <c r="AE581" s="755"/>
      <c r="AF581" s="755"/>
      <c r="AG581" s="755"/>
      <c r="AH581" s="755"/>
      <c r="AI581" s="755"/>
      <c r="AJ581" s="755"/>
      <c r="AK581" s="755"/>
      <c r="AL581" s="755"/>
      <c r="AM581" s="755"/>
      <c r="AN581" s="756"/>
      <c r="AO581" s="219"/>
    </row>
    <row r="582" spans="1:41" ht="6.75" customHeight="1" thickTop="1" thickBot="1" x14ac:dyDescent="0.45">
      <c r="B582" s="277"/>
      <c r="C582" s="277"/>
      <c r="D582" s="277"/>
      <c r="E582" s="277"/>
      <c r="F582" s="277"/>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219"/>
    </row>
    <row r="583" spans="1:41" ht="19.5" thickTop="1" x14ac:dyDescent="0.4">
      <c r="B583" s="449" t="s">
        <v>88</v>
      </c>
      <c r="C583" s="449"/>
      <c r="D583" s="449"/>
      <c r="E583" s="449"/>
      <c r="F583" s="449"/>
      <c r="G583" s="449"/>
      <c r="H583" s="449"/>
      <c r="I583" s="449"/>
      <c r="J583" s="449"/>
      <c r="K583" s="449"/>
      <c r="L583" s="449"/>
      <c r="M583" s="449"/>
      <c r="N583" s="449"/>
      <c r="O583" s="449"/>
      <c r="P583" s="449"/>
      <c r="Q583" s="449"/>
      <c r="R583" s="449"/>
      <c r="S583" s="449"/>
      <c r="T583" s="449"/>
      <c r="U583" s="449"/>
      <c r="V583" s="449"/>
      <c r="W583" s="449"/>
      <c r="X583" s="449"/>
      <c r="Y583" s="449"/>
      <c r="Z583" s="449"/>
      <c r="AA583" s="449"/>
      <c r="AB583" s="449"/>
      <c r="AC583" s="449"/>
      <c r="AD583" s="449"/>
      <c r="AE583" s="449"/>
      <c r="AF583" s="449"/>
      <c r="AG583" s="449"/>
      <c r="AH583" s="449"/>
      <c r="AJ583" s="446"/>
      <c r="AK583" s="447"/>
      <c r="AL583" s="447"/>
      <c r="AM583" s="447"/>
      <c r="AN583" s="448"/>
      <c r="AO583" s="219"/>
    </row>
    <row r="584" spans="1:41" ht="19.5" thickBot="1" x14ac:dyDescent="0.45">
      <c r="B584" s="449" t="s">
        <v>89</v>
      </c>
      <c r="C584" s="449"/>
      <c r="D584" s="449"/>
      <c r="E584" s="449"/>
      <c r="F584" s="449"/>
      <c r="G584" s="449"/>
      <c r="H584" s="449"/>
      <c r="I584" s="449"/>
      <c r="J584" s="449"/>
      <c r="K584" s="449"/>
      <c r="L584" s="449"/>
      <c r="M584" s="449"/>
      <c r="N584" s="449"/>
      <c r="O584" s="449"/>
      <c r="P584" s="449"/>
      <c r="Q584" s="449"/>
      <c r="R584" s="449"/>
      <c r="S584" s="449"/>
      <c r="T584" s="449"/>
      <c r="U584" s="449"/>
      <c r="V584" s="449"/>
      <c r="W584" s="449"/>
      <c r="X584" s="449"/>
      <c r="Y584" s="449"/>
      <c r="Z584" s="449"/>
      <c r="AA584" s="449"/>
      <c r="AB584" s="449"/>
      <c r="AC584" s="449"/>
      <c r="AD584" s="449"/>
      <c r="AE584" s="449"/>
      <c r="AF584" s="449"/>
      <c r="AG584" s="449"/>
      <c r="AH584" s="449"/>
      <c r="AJ584" s="436"/>
      <c r="AK584" s="437"/>
      <c r="AL584" s="437"/>
      <c r="AM584" s="437"/>
      <c r="AN584" s="438"/>
      <c r="AO584" s="219"/>
    </row>
    <row r="585" spans="1:41" ht="20.25" thickTop="1" thickBot="1" x14ac:dyDescent="0.45">
      <c r="B585" s="445" t="s">
        <v>793</v>
      </c>
      <c r="C585" s="445"/>
      <c r="D585" s="445"/>
      <c r="E585" s="445"/>
      <c r="F585" s="445"/>
      <c r="G585" s="445"/>
      <c r="H585" s="445"/>
      <c r="I585" s="445"/>
      <c r="J585" s="445"/>
      <c r="K585" s="445"/>
      <c r="L585" s="445"/>
      <c r="M585" s="445"/>
      <c r="N585" s="445"/>
      <c r="O585" s="445"/>
      <c r="P585" s="445"/>
      <c r="Q585" s="445"/>
      <c r="R585" s="445"/>
      <c r="S585" s="445"/>
      <c r="T585" s="445"/>
      <c r="U585" s="445"/>
      <c r="V585" s="445"/>
      <c r="W585" s="445"/>
      <c r="X585" s="445"/>
      <c r="Y585" s="445"/>
      <c r="Z585" s="445"/>
      <c r="AA585" s="445"/>
      <c r="AB585" s="445"/>
      <c r="AC585" s="445"/>
      <c r="AD585" s="445"/>
      <c r="AE585" s="445"/>
      <c r="AF585" s="445"/>
      <c r="AG585" s="445"/>
      <c r="AH585" s="445"/>
      <c r="AO585" s="219"/>
    </row>
    <row r="586" spans="1:41" ht="19.5" thickBot="1" x14ac:dyDescent="0.45">
      <c r="B586" s="113" t="s">
        <v>557</v>
      </c>
      <c r="F586" s="938"/>
      <c r="G586" s="939"/>
      <c r="H586" s="939"/>
      <c r="I586" s="939"/>
      <c r="J586" s="939"/>
      <c r="K586" s="939"/>
      <c r="L586" s="939"/>
      <c r="M586" s="939"/>
      <c r="N586" s="939"/>
      <c r="O586" s="939"/>
      <c r="P586" s="939"/>
      <c r="Q586" s="939"/>
      <c r="R586" s="939"/>
      <c r="S586" s="939"/>
      <c r="T586" s="939"/>
      <c r="U586" s="940"/>
      <c r="W586" s="113" t="s">
        <v>558</v>
      </c>
      <c r="X586" s="32"/>
      <c r="Y586" s="32"/>
      <c r="Z586" s="32"/>
      <c r="AA586" s="869"/>
      <c r="AB586" s="870"/>
      <c r="AC586" s="870"/>
      <c r="AD586" s="870"/>
      <c r="AE586" s="870"/>
      <c r="AF586" s="870"/>
      <c r="AG586" s="870"/>
      <c r="AH586" s="870"/>
      <c r="AI586" s="870"/>
      <c r="AJ586" s="871"/>
      <c r="AK586" s="871"/>
      <c r="AL586" s="871"/>
      <c r="AM586" s="871"/>
      <c r="AN586" s="872"/>
      <c r="AO586" s="219"/>
    </row>
    <row r="587" spans="1:41" x14ac:dyDescent="0.4">
      <c r="B587" s="449" t="s">
        <v>794</v>
      </c>
      <c r="C587" s="449"/>
      <c r="D587" s="449"/>
      <c r="E587" s="449"/>
      <c r="F587" s="449"/>
      <c r="G587" s="449"/>
      <c r="H587" s="449"/>
      <c r="I587" s="449"/>
      <c r="J587" s="449"/>
      <c r="K587" s="449"/>
      <c r="L587" s="449"/>
      <c r="M587" s="449"/>
      <c r="N587" s="449"/>
      <c r="O587" s="449"/>
      <c r="P587" s="449"/>
      <c r="Q587" s="449"/>
      <c r="R587" s="449"/>
      <c r="S587" s="449"/>
      <c r="T587" s="449"/>
      <c r="U587" s="449"/>
      <c r="V587" s="449"/>
      <c r="W587" s="449"/>
      <c r="X587" s="449"/>
      <c r="Y587" s="449"/>
      <c r="Z587" s="449"/>
      <c r="AA587" s="449"/>
      <c r="AB587" s="449"/>
      <c r="AC587" s="449"/>
      <c r="AD587" s="449"/>
      <c r="AE587" s="449"/>
      <c r="AF587" s="449"/>
      <c r="AG587" s="449"/>
      <c r="AH587" s="449"/>
      <c r="AI587" s="33"/>
      <c r="AJ587" s="425"/>
      <c r="AK587" s="426"/>
      <c r="AL587" s="426"/>
      <c r="AM587" s="426"/>
      <c r="AN587" s="427"/>
      <c r="AO587" s="219"/>
    </row>
    <row r="588" spans="1:41" ht="19.5" thickBot="1" x14ac:dyDescent="0.45">
      <c r="B588" s="449" t="s">
        <v>652</v>
      </c>
      <c r="C588" s="449"/>
      <c r="D588" s="449"/>
      <c r="E588" s="449"/>
      <c r="F588" s="449"/>
      <c r="G588" s="449"/>
      <c r="H588" s="449"/>
      <c r="I588" s="449"/>
      <c r="J588" s="449"/>
      <c r="K588" s="449"/>
      <c r="L588" s="449"/>
      <c r="M588" s="449"/>
      <c r="N588" s="449"/>
      <c r="O588" s="449"/>
      <c r="P588" s="449"/>
      <c r="Q588" s="449"/>
      <c r="R588" s="449"/>
      <c r="S588" s="449"/>
      <c r="T588" s="449"/>
      <c r="U588" s="449"/>
      <c r="V588" s="449"/>
      <c r="W588" s="449"/>
      <c r="X588" s="449"/>
      <c r="Y588" s="449"/>
      <c r="Z588" s="449"/>
      <c r="AA588" s="449"/>
      <c r="AB588" s="449"/>
      <c r="AC588" s="449"/>
      <c r="AD588" s="449"/>
      <c r="AE588" s="449"/>
      <c r="AF588" s="449"/>
      <c r="AG588" s="449"/>
      <c r="AH588" s="449"/>
      <c r="AI588" s="33"/>
      <c r="AJ588" s="522"/>
      <c r="AK588" s="523"/>
      <c r="AL588" s="523"/>
      <c r="AM588" s="523"/>
      <c r="AN588" s="524"/>
      <c r="AO588" s="219"/>
    </row>
    <row r="589" spans="1:41" ht="20.25" thickTop="1" thickBot="1" x14ac:dyDescent="0.45">
      <c r="B589" s="449" t="s">
        <v>795</v>
      </c>
      <c r="C589" s="449"/>
      <c r="D589" s="449"/>
      <c r="E589" s="449"/>
      <c r="F589" s="449"/>
      <c r="G589" s="449"/>
      <c r="H589" s="449"/>
      <c r="I589" s="449"/>
      <c r="J589" s="449"/>
      <c r="K589" s="449"/>
      <c r="L589" s="449"/>
      <c r="M589" s="449"/>
      <c r="N589" s="449"/>
      <c r="O589" s="449"/>
      <c r="P589" s="449"/>
      <c r="Q589" s="449"/>
      <c r="R589" s="449"/>
      <c r="S589" s="449"/>
      <c r="T589" s="449"/>
      <c r="U589" s="449"/>
      <c r="V589" s="449"/>
      <c r="W589" s="449"/>
      <c r="X589" s="449"/>
      <c r="Y589" s="449"/>
      <c r="Z589" s="449"/>
      <c r="AA589" s="449"/>
      <c r="AB589" s="449"/>
      <c r="AC589" s="449"/>
      <c r="AD589" s="449"/>
      <c r="AE589" s="449"/>
      <c r="AF589" s="449"/>
      <c r="AG589" s="449"/>
      <c r="AH589" s="449"/>
      <c r="AI589" s="33"/>
      <c r="AJ589" s="33"/>
      <c r="AK589" s="33"/>
      <c r="AL589" s="33"/>
      <c r="AM589" s="33"/>
      <c r="AN589" s="33"/>
      <c r="AO589" s="219"/>
    </row>
    <row r="590" spans="1:41" s="240" customFormat="1" ht="20.25" thickTop="1" thickBot="1" x14ac:dyDescent="0.45">
      <c r="A590" s="113"/>
      <c r="B590" s="440" t="s">
        <v>985</v>
      </c>
      <c r="C590" s="440"/>
      <c r="D590" s="440"/>
      <c r="E590" s="440"/>
      <c r="F590" s="440"/>
      <c r="G590" s="440"/>
      <c r="H590" s="440"/>
      <c r="I590" s="440"/>
      <c r="J590" s="440"/>
      <c r="K590" s="440"/>
      <c r="L590" s="440"/>
      <c r="M590" s="440"/>
      <c r="N590" s="440"/>
      <c r="O590" s="440"/>
      <c r="P590" s="440"/>
      <c r="Q590" s="440"/>
      <c r="R590" s="440"/>
      <c r="S590" s="440"/>
      <c r="T590" s="440"/>
      <c r="U590" s="440"/>
      <c r="V590" s="440"/>
      <c r="W590" s="440"/>
      <c r="X590" s="440"/>
      <c r="Y590" s="440"/>
      <c r="Z590" s="440"/>
      <c r="AA590" s="440"/>
      <c r="AB590" s="440"/>
      <c r="AC590" s="440"/>
      <c r="AD590" s="440"/>
      <c r="AE590" s="440"/>
      <c r="AF590" s="440"/>
      <c r="AG590" s="440"/>
      <c r="AH590" s="440"/>
      <c r="AI590" s="219"/>
      <c r="AJ590" s="406"/>
      <c r="AK590" s="407"/>
      <c r="AL590" s="407"/>
      <c r="AM590" s="407"/>
      <c r="AN590" s="408"/>
      <c r="AO590" s="219"/>
    </row>
    <row r="591" spans="1:41" ht="20.25" thickTop="1" thickBot="1" x14ac:dyDescent="0.45">
      <c r="B591" s="862" t="s">
        <v>796</v>
      </c>
      <c r="C591" s="862"/>
      <c r="D591" s="862"/>
      <c r="E591" s="862"/>
      <c r="F591" s="862"/>
      <c r="G591" s="862"/>
      <c r="H591" s="862"/>
      <c r="I591" s="862"/>
      <c r="J591" s="862"/>
      <c r="K591" s="862"/>
      <c r="L591" s="862"/>
      <c r="M591" s="862"/>
      <c r="N591" s="862"/>
      <c r="O591" s="862"/>
      <c r="P591" s="862"/>
      <c r="Q591" s="862"/>
      <c r="R591" s="862"/>
      <c r="S591" s="862"/>
      <c r="T591" s="862"/>
      <c r="U591" s="862"/>
      <c r="V591" s="862"/>
      <c r="W591" s="862"/>
      <c r="X591" s="862"/>
      <c r="Y591" s="862"/>
      <c r="Z591" s="862"/>
      <c r="AA591" s="862"/>
      <c r="AB591" s="862"/>
      <c r="AC591" s="862"/>
      <c r="AD591" s="862"/>
      <c r="AE591" s="862"/>
      <c r="AF591" s="862"/>
      <c r="AG591" s="862"/>
      <c r="AH591" s="862"/>
      <c r="AI591" s="222"/>
      <c r="AJ591" s="222"/>
      <c r="AK591" s="222"/>
      <c r="AL591" s="222"/>
      <c r="AM591" s="222"/>
      <c r="AN591" s="222"/>
    </row>
    <row r="592" spans="1:41" ht="19.5" thickTop="1" x14ac:dyDescent="0.4">
      <c r="A592" s="224"/>
      <c r="B592" s="699"/>
      <c r="C592" s="700"/>
      <c r="D592" s="700"/>
      <c r="E592" s="700"/>
      <c r="F592" s="700"/>
      <c r="G592" s="700"/>
      <c r="H592" s="700"/>
      <c r="I592" s="700"/>
      <c r="J592" s="700"/>
      <c r="K592" s="700"/>
      <c r="L592" s="700"/>
      <c r="M592" s="700"/>
      <c r="N592" s="700"/>
      <c r="O592" s="700"/>
      <c r="P592" s="700"/>
      <c r="Q592" s="700"/>
      <c r="R592" s="700"/>
      <c r="S592" s="700"/>
      <c r="T592" s="700"/>
      <c r="U592" s="700"/>
      <c r="V592" s="700"/>
      <c r="W592" s="700"/>
      <c r="X592" s="700"/>
      <c r="Y592" s="700"/>
      <c r="Z592" s="700"/>
      <c r="AA592" s="700"/>
      <c r="AB592" s="700"/>
      <c r="AC592" s="700"/>
      <c r="AD592" s="700"/>
      <c r="AE592" s="700"/>
      <c r="AF592" s="700"/>
      <c r="AG592" s="700"/>
      <c r="AH592" s="700"/>
      <c r="AI592" s="700"/>
      <c r="AJ592" s="700"/>
      <c r="AK592" s="700"/>
      <c r="AL592" s="700"/>
      <c r="AM592" s="700"/>
      <c r="AN592" s="701"/>
    </row>
    <row r="593" spans="1:41" ht="19.5" thickBot="1" x14ac:dyDescent="0.45">
      <c r="A593" s="224"/>
      <c r="B593" s="702"/>
      <c r="C593" s="703"/>
      <c r="D593" s="703"/>
      <c r="E593" s="703"/>
      <c r="F593" s="703"/>
      <c r="G593" s="703"/>
      <c r="H593" s="703"/>
      <c r="I593" s="703"/>
      <c r="J593" s="703"/>
      <c r="K593" s="703"/>
      <c r="L593" s="703"/>
      <c r="M593" s="703"/>
      <c r="N593" s="703"/>
      <c r="O593" s="703"/>
      <c r="P593" s="703"/>
      <c r="Q593" s="703"/>
      <c r="R593" s="703"/>
      <c r="S593" s="703"/>
      <c r="T593" s="703"/>
      <c r="U593" s="703"/>
      <c r="V593" s="703"/>
      <c r="W593" s="703"/>
      <c r="X593" s="703"/>
      <c r="Y593" s="703"/>
      <c r="Z593" s="703"/>
      <c r="AA593" s="703"/>
      <c r="AB593" s="703"/>
      <c r="AC593" s="703"/>
      <c r="AD593" s="703"/>
      <c r="AE593" s="703"/>
      <c r="AF593" s="703"/>
      <c r="AG593" s="703"/>
      <c r="AH593" s="703"/>
      <c r="AI593" s="703"/>
      <c r="AJ593" s="703"/>
      <c r="AK593" s="703"/>
      <c r="AL593" s="703"/>
      <c r="AM593" s="703"/>
      <c r="AN593" s="704"/>
    </row>
    <row r="594" spans="1:41" ht="17.25" customHeight="1" thickTop="1" thickBot="1" x14ac:dyDescent="0.45">
      <c r="B594" s="404" t="s">
        <v>998</v>
      </c>
      <c r="C594" s="404"/>
      <c r="D594" s="404"/>
      <c r="E594" s="404"/>
      <c r="F594" s="404"/>
      <c r="G594" s="404"/>
      <c r="H594" s="404"/>
      <c r="I594" s="404"/>
      <c r="J594" s="404"/>
      <c r="K594" s="404"/>
      <c r="L594" s="404"/>
      <c r="M594" s="404"/>
      <c r="N594" s="404"/>
      <c r="O594" s="404"/>
      <c r="P594" s="404"/>
      <c r="Q594" s="404"/>
      <c r="R594" s="404"/>
      <c r="S594" s="404"/>
      <c r="T594" s="404"/>
      <c r="U594" s="404"/>
      <c r="V594" s="404"/>
      <c r="W594" s="404"/>
      <c r="X594" s="404"/>
      <c r="Y594" s="404"/>
      <c r="Z594" s="404"/>
      <c r="AA594" s="404"/>
      <c r="AB594" s="404"/>
      <c r="AC594" s="404"/>
      <c r="AD594" s="404"/>
      <c r="AE594" s="404"/>
      <c r="AF594" s="404"/>
      <c r="AG594" s="404"/>
      <c r="AH594" s="404"/>
      <c r="AJ594" s="406"/>
      <c r="AK594" s="407"/>
      <c r="AL594" s="407"/>
      <c r="AM594" s="407"/>
      <c r="AN594" s="408"/>
    </row>
    <row r="595" spans="1:41" s="240" customFormat="1" ht="17.25" customHeight="1" thickTop="1" thickBot="1" x14ac:dyDescent="0.45">
      <c r="B595" s="405"/>
      <c r="C595" s="405"/>
      <c r="D595" s="405"/>
      <c r="E595" s="405"/>
      <c r="F595" s="405"/>
      <c r="G595" s="405"/>
      <c r="H595" s="405"/>
      <c r="I595" s="405"/>
      <c r="J595" s="405"/>
      <c r="K595" s="405"/>
      <c r="L595" s="405"/>
      <c r="M595" s="405"/>
      <c r="N595" s="405"/>
      <c r="O595" s="405"/>
      <c r="P595" s="405"/>
      <c r="Q595" s="405"/>
      <c r="R595" s="405"/>
      <c r="S595" s="405"/>
      <c r="T595" s="405"/>
      <c r="U595" s="405"/>
      <c r="V595" s="405"/>
      <c r="W595" s="405"/>
      <c r="X595" s="405"/>
      <c r="Y595" s="405"/>
      <c r="Z595" s="405"/>
      <c r="AA595" s="405"/>
      <c r="AB595" s="405"/>
      <c r="AC595" s="405"/>
      <c r="AD595" s="405"/>
      <c r="AE595" s="405"/>
      <c r="AF595" s="405"/>
      <c r="AG595" s="405"/>
      <c r="AH595" s="405"/>
      <c r="AI595" s="30"/>
      <c r="AJ595" s="30"/>
      <c r="AK595" s="30"/>
      <c r="AL595" s="30"/>
      <c r="AM595" s="30"/>
      <c r="AN595" s="30"/>
      <c r="AO595" s="241"/>
    </row>
    <row r="596" spans="1:41" s="240" customFormat="1" ht="17.25" customHeight="1" thickTop="1" thickBot="1" x14ac:dyDescent="0.45">
      <c r="B596" s="405" t="s">
        <v>999</v>
      </c>
      <c r="C596" s="405"/>
      <c r="D596" s="405"/>
      <c r="E596" s="405"/>
      <c r="F596" s="405"/>
      <c r="G596" s="405"/>
      <c r="H596" s="405"/>
      <c r="I596" s="405"/>
      <c r="J596" s="405"/>
      <c r="K596" s="405"/>
      <c r="L596" s="405"/>
      <c r="M596" s="405"/>
      <c r="N596" s="405"/>
      <c r="O596" s="405"/>
      <c r="P596" s="405"/>
      <c r="Q596" s="405"/>
      <c r="R596" s="405"/>
      <c r="S596" s="405"/>
      <c r="T596" s="405"/>
      <c r="U596" s="405"/>
      <c r="V596" s="405"/>
      <c r="W596" s="405"/>
      <c r="X596" s="405"/>
      <c r="Y596" s="405"/>
      <c r="Z596" s="405"/>
      <c r="AA596" s="405"/>
      <c r="AB596" s="405"/>
      <c r="AC596" s="405"/>
      <c r="AD596" s="405"/>
      <c r="AE596" s="405"/>
      <c r="AF596" s="405"/>
      <c r="AG596" s="405"/>
      <c r="AH596" s="405"/>
      <c r="AI596" s="405"/>
      <c r="AJ596" s="406"/>
      <c r="AK596" s="407"/>
      <c r="AL596" s="407"/>
      <c r="AM596" s="407"/>
      <c r="AN596" s="408"/>
      <c r="AO596" s="241"/>
    </row>
    <row r="597" spans="1:41" ht="17.25" customHeight="1" thickTop="1" thickBot="1" x14ac:dyDescent="0.45">
      <c r="B597" s="405"/>
      <c r="C597" s="405"/>
      <c r="D597" s="405"/>
      <c r="E597" s="405"/>
      <c r="F597" s="405"/>
      <c r="G597" s="405"/>
      <c r="H597" s="405"/>
      <c r="I597" s="405"/>
      <c r="J597" s="405"/>
      <c r="K597" s="405"/>
      <c r="L597" s="405"/>
      <c r="M597" s="405"/>
      <c r="N597" s="405"/>
      <c r="O597" s="405"/>
      <c r="P597" s="405"/>
      <c r="Q597" s="405"/>
      <c r="R597" s="405"/>
      <c r="S597" s="405"/>
      <c r="T597" s="405"/>
      <c r="U597" s="405"/>
      <c r="V597" s="405"/>
      <c r="W597" s="405"/>
      <c r="X597" s="405"/>
      <c r="Y597" s="405"/>
      <c r="Z597" s="405"/>
      <c r="AA597" s="405"/>
      <c r="AB597" s="405"/>
      <c r="AC597" s="405"/>
      <c r="AD597" s="405"/>
      <c r="AE597" s="405"/>
      <c r="AF597" s="405"/>
      <c r="AG597" s="405"/>
      <c r="AH597" s="405"/>
      <c r="AI597" s="405"/>
    </row>
    <row r="598" spans="1:41" ht="17.25" customHeight="1" thickTop="1" thickBot="1" x14ac:dyDescent="0.45">
      <c r="B598" s="409" t="s">
        <v>1000</v>
      </c>
      <c r="C598" s="409"/>
      <c r="D598" s="409"/>
      <c r="E598" s="409"/>
      <c r="F598" s="409"/>
      <c r="G598" s="409"/>
      <c r="H598" s="409"/>
      <c r="I598" s="409"/>
      <c r="J598" s="409"/>
      <c r="K598" s="409"/>
      <c r="L598" s="409"/>
      <c r="M598" s="409"/>
      <c r="N598" s="409"/>
      <c r="O598" s="409"/>
      <c r="P598" s="409"/>
      <c r="Q598" s="409"/>
      <c r="R598" s="409"/>
      <c r="S598" s="409"/>
      <c r="T598" s="409"/>
      <c r="U598" s="409"/>
      <c r="V598" s="409"/>
      <c r="W598" s="409"/>
      <c r="X598" s="409"/>
      <c r="Y598" s="409"/>
      <c r="Z598" s="409"/>
      <c r="AA598" s="409"/>
      <c r="AB598" s="409"/>
      <c r="AC598" s="409"/>
      <c r="AD598" s="409"/>
      <c r="AE598" s="409"/>
      <c r="AF598" s="409"/>
      <c r="AG598" s="409"/>
      <c r="AH598" s="409"/>
      <c r="AI598" s="409"/>
      <c r="AJ598" s="406"/>
      <c r="AK598" s="407"/>
      <c r="AL598" s="407"/>
      <c r="AM598" s="407"/>
      <c r="AN598" s="408"/>
    </row>
    <row r="599" spans="1:41" ht="19.5" thickTop="1" x14ac:dyDescent="0.4">
      <c r="B599" s="409"/>
      <c r="C599" s="409"/>
      <c r="D599" s="409"/>
      <c r="E599" s="409"/>
      <c r="F599" s="409"/>
      <c r="G599" s="409"/>
      <c r="H599" s="409"/>
      <c r="I599" s="409"/>
      <c r="J599" s="409"/>
      <c r="K599" s="409"/>
      <c r="L599" s="409"/>
      <c r="M599" s="409"/>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row>
    <row r="600" spans="1:41" s="240" customFormat="1" x14ac:dyDescent="0.4">
      <c r="B600" s="281"/>
      <c r="C600" s="281"/>
      <c r="D600" s="281"/>
      <c r="E600" s="281"/>
      <c r="F600" s="281"/>
      <c r="G600" s="281"/>
      <c r="H600" s="281"/>
      <c r="I600" s="281"/>
      <c r="J600" s="281"/>
      <c r="K600" s="281"/>
      <c r="L600" s="281"/>
      <c r="M600" s="281"/>
      <c r="N600" s="281"/>
      <c r="O600" s="281"/>
      <c r="P600" s="281"/>
      <c r="Q600" s="281"/>
      <c r="R600" s="281"/>
      <c r="S600" s="281"/>
      <c r="T600" s="281"/>
      <c r="U600" s="281"/>
      <c r="V600" s="281"/>
      <c r="W600" s="281"/>
      <c r="X600" s="281"/>
      <c r="Y600" s="281"/>
      <c r="Z600" s="281"/>
      <c r="AA600" s="281"/>
      <c r="AB600" s="281"/>
      <c r="AC600" s="281"/>
      <c r="AD600" s="281"/>
      <c r="AE600" s="281"/>
      <c r="AF600" s="281"/>
      <c r="AG600" s="281"/>
      <c r="AH600" s="281"/>
      <c r="AI600" s="281"/>
      <c r="AJ600" s="281"/>
      <c r="AK600" s="281"/>
      <c r="AL600" s="281"/>
      <c r="AM600" s="281"/>
      <c r="AN600" s="281"/>
    </row>
    <row r="601" spans="1:41" ht="19.5" thickBot="1" x14ac:dyDescent="0.45">
      <c r="A601" s="449" t="s">
        <v>655</v>
      </c>
      <c r="B601" s="449"/>
      <c r="C601" s="449"/>
      <c r="D601" s="449"/>
      <c r="E601" s="449"/>
      <c r="F601" s="449"/>
      <c r="G601" s="449"/>
      <c r="H601" s="449"/>
      <c r="I601" s="449"/>
      <c r="J601" s="449"/>
      <c r="K601" s="449"/>
      <c r="L601" s="449"/>
      <c r="M601" s="449"/>
      <c r="N601" s="449"/>
      <c r="O601" s="449"/>
      <c r="P601" s="449"/>
      <c r="Q601" s="449"/>
      <c r="R601" s="449"/>
      <c r="S601" s="449"/>
      <c r="T601" s="449"/>
      <c r="U601" s="449"/>
      <c r="V601" s="449"/>
      <c r="W601" s="449"/>
      <c r="X601" s="449"/>
      <c r="Y601" s="449"/>
      <c r="Z601" s="449"/>
      <c r="AA601" s="449"/>
      <c r="AB601" s="449"/>
      <c r="AC601" s="449"/>
      <c r="AD601" s="449"/>
      <c r="AE601" s="449"/>
      <c r="AF601" s="449"/>
      <c r="AG601" s="449"/>
      <c r="AH601" s="449"/>
      <c r="AO601" s="288"/>
    </row>
    <row r="602" spans="1:41" ht="20.25" thickTop="1" thickBot="1" x14ac:dyDescent="0.45">
      <c r="B602" s="449" t="s">
        <v>90</v>
      </c>
      <c r="C602" s="449"/>
      <c r="D602" s="449"/>
      <c r="E602" s="449"/>
      <c r="F602" s="449"/>
      <c r="G602" s="449"/>
      <c r="H602" s="449"/>
      <c r="I602" s="449"/>
      <c r="J602" s="449"/>
      <c r="K602" s="449"/>
      <c r="L602" s="449"/>
      <c r="M602" s="449"/>
      <c r="N602" s="449"/>
      <c r="O602" s="449"/>
      <c r="P602" s="449"/>
      <c r="Q602" s="449"/>
      <c r="R602" s="449"/>
      <c r="S602" s="449"/>
      <c r="T602" s="449"/>
      <c r="U602" s="449"/>
      <c r="V602" s="449"/>
      <c r="W602" s="449"/>
      <c r="X602" s="449"/>
      <c r="Y602" s="449"/>
      <c r="Z602" s="449"/>
      <c r="AA602" s="449"/>
      <c r="AB602" s="449"/>
      <c r="AC602" s="449"/>
      <c r="AD602" s="449"/>
      <c r="AE602" s="449"/>
      <c r="AF602" s="449"/>
      <c r="AG602" s="449"/>
      <c r="AH602" s="449"/>
      <c r="AJ602" s="406"/>
      <c r="AK602" s="407"/>
      <c r="AL602" s="407"/>
      <c r="AM602" s="407"/>
      <c r="AN602" s="408"/>
      <c r="AO602" s="219"/>
    </row>
    <row r="603" spans="1:41" ht="19.5" thickTop="1" x14ac:dyDescent="0.4">
      <c r="B603" s="113" t="s">
        <v>679</v>
      </c>
      <c r="AO603" s="219"/>
    </row>
    <row r="604" spans="1:41" ht="20.25" thickBot="1" x14ac:dyDescent="0.45">
      <c r="B604" s="874"/>
      <c r="C604" s="874"/>
      <c r="D604" s="874"/>
      <c r="E604" s="874"/>
      <c r="F604" s="874"/>
      <c r="G604" s="861" t="s">
        <v>184</v>
      </c>
      <c r="H604" s="861"/>
      <c r="I604" s="861"/>
      <c r="J604" s="861"/>
      <c r="K604" s="861"/>
      <c r="L604" s="861"/>
      <c r="M604" s="861"/>
      <c r="N604" s="861"/>
      <c r="O604" s="861"/>
      <c r="P604" s="861"/>
      <c r="Q604" s="861"/>
      <c r="R604" s="861"/>
      <c r="S604" s="861"/>
      <c r="T604" s="861"/>
      <c r="U604" s="861"/>
      <c r="V604" s="861"/>
      <c r="W604" s="861"/>
      <c r="X604" s="861"/>
      <c r="Y604" s="861"/>
      <c r="Z604" s="861"/>
      <c r="AA604" s="861"/>
      <c r="AB604" s="861"/>
      <c r="AC604" s="861"/>
      <c r="AD604" s="861"/>
      <c r="AE604" s="861"/>
      <c r="AF604" s="861"/>
      <c r="AG604" s="861"/>
      <c r="AH604" s="861"/>
      <c r="AI604" s="861"/>
      <c r="AJ604" s="861"/>
      <c r="AK604" s="861"/>
      <c r="AL604" s="861"/>
      <c r="AM604" s="861"/>
      <c r="AN604" s="861"/>
      <c r="AO604" s="219"/>
    </row>
    <row r="605" spans="1:41" ht="19.5" customHeight="1" thickTop="1" x14ac:dyDescent="0.4">
      <c r="B605" s="856" t="s">
        <v>839</v>
      </c>
      <c r="C605" s="857"/>
      <c r="D605" s="857"/>
      <c r="E605" s="857"/>
      <c r="F605" s="857"/>
      <c r="G605" s="944"/>
      <c r="H605" s="945"/>
      <c r="I605" s="945"/>
      <c r="J605" s="945"/>
      <c r="K605" s="945"/>
      <c r="L605" s="945"/>
      <c r="M605" s="945"/>
      <c r="N605" s="945"/>
      <c r="O605" s="945"/>
      <c r="P605" s="945"/>
      <c r="Q605" s="945"/>
      <c r="R605" s="945"/>
      <c r="S605" s="945"/>
      <c r="T605" s="945"/>
      <c r="U605" s="945"/>
      <c r="V605" s="945"/>
      <c r="W605" s="945"/>
      <c r="X605" s="945"/>
      <c r="Y605" s="945"/>
      <c r="Z605" s="945"/>
      <c r="AA605" s="945"/>
      <c r="AB605" s="945"/>
      <c r="AC605" s="945"/>
      <c r="AD605" s="945"/>
      <c r="AE605" s="945"/>
      <c r="AF605" s="945"/>
      <c r="AG605" s="945"/>
      <c r="AH605" s="945"/>
      <c r="AI605" s="945"/>
      <c r="AJ605" s="945"/>
      <c r="AK605" s="945"/>
      <c r="AL605" s="945"/>
      <c r="AM605" s="945"/>
      <c r="AN605" s="946"/>
      <c r="AO605" s="219"/>
    </row>
    <row r="606" spans="1:41" ht="19.5" customHeight="1" x14ac:dyDescent="0.4">
      <c r="B606" s="858"/>
      <c r="C606" s="490"/>
      <c r="D606" s="490"/>
      <c r="E606" s="490"/>
      <c r="F606" s="490"/>
      <c r="G606" s="947"/>
      <c r="H606" s="948"/>
      <c r="I606" s="948"/>
      <c r="J606" s="948"/>
      <c r="K606" s="948"/>
      <c r="L606" s="948"/>
      <c r="M606" s="948"/>
      <c r="N606" s="948"/>
      <c r="O606" s="948"/>
      <c r="P606" s="948"/>
      <c r="Q606" s="948"/>
      <c r="R606" s="948"/>
      <c r="S606" s="948"/>
      <c r="T606" s="948"/>
      <c r="U606" s="948"/>
      <c r="V606" s="948"/>
      <c r="W606" s="948"/>
      <c r="X606" s="948"/>
      <c r="Y606" s="948"/>
      <c r="Z606" s="948"/>
      <c r="AA606" s="948"/>
      <c r="AB606" s="948"/>
      <c r="AC606" s="948"/>
      <c r="AD606" s="948"/>
      <c r="AE606" s="948"/>
      <c r="AF606" s="948"/>
      <c r="AG606" s="948"/>
      <c r="AH606" s="948"/>
      <c r="AI606" s="948"/>
      <c r="AJ606" s="948"/>
      <c r="AK606" s="948"/>
      <c r="AL606" s="948"/>
      <c r="AM606" s="948"/>
      <c r="AN606" s="949"/>
      <c r="AO606" s="219"/>
    </row>
    <row r="607" spans="1:41" ht="20.25" customHeight="1" x14ac:dyDescent="0.4">
      <c r="B607" s="859"/>
      <c r="C607" s="860"/>
      <c r="D607" s="860"/>
      <c r="E607" s="860"/>
      <c r="F607" s="860"/>
      <c r="G607" s="950"/>
      <c r="H607" s="951"/>
      <c r="I607" s="951"/>
      <c r="J607" s="951"/>
      <c r="K607" s="951"/>
      <c r="L607" s="951"/>
      <c r="M607" s="951"/>
      <c r="N607" s="951"/>
      <c r="O607" s="951"/>
      <c r="P607" s="951"/>
      <c r="Q607" s="951"/>
      <c r="R607" s="951"/>
      <c r="S607" s="951"/>
      <c r="T607" s="951"/>
      <c r="U607" s="951"/>
      <c r="V607" s="951"/>
      <c r="W607" s="951"/>
      <c r="X607" s="951"/>
      <c r="Y607" s="951"/>
      <c r="Z607" s="951"/>
      <c r="AA607" s="951"/>
      <c r="AB607" s="951"/>
      <c r="AC607" s="951"/>
      <c r="AD607" s="951"/>
      <c r="AE607" s="951"/>
      <c r="AF607" s="951"/>
      <c r="AG607" s="951"/>
      <c r="AH607" s="951"/>
      <c r="AI607" s="951"/>
      <c r="AJ607" s="951"/>
      <c r="AK607" s="951"/>
      <c r="AL607" s="951"/>
      <c r="AM607" s="951"/>
      <c r="AN607" s="952"/>
      <c r="AO607" s="219"/>
    </row>
    <row r="608" spans="1:41" ht="21" customHeight="1" x14ac:dyDescent="0.4">
      <c r="B608" s="970" t="s">
        <v>680</v>
      </c>
      <c r="C608" s="971"/>
      <c r="D608" s="971"/>
      <c r="E608" s="971"/>
      <c r="F608" s="971"/>
      <c r="G608" s="943"/>
      <c r="H608" s="752"/>
      <c r="I608" s="752"/>
      <c r="J608" s="752"/>
      <c r="K608" s="752"/>
      <c r="L608" s="752"/>
      <c r="M608" s="752"/>
      <c r="N608" s="752"/>
      <c r="O608" s="752"/>
      <c r="P608" s="752"/>
      <c r="Q608" s="752"/>
      <c r="R608" s="752"/>
      <c r="S608" s="752"/>
      <c r="T608" s="752"/>
      <c r="U608" s="752"/>
      <c r="V608" s="752"/>
      <c r="W608" s="752"/>
      <c r="X608" s="752"/>
      <c r="Y608" s="752"/>
      <c r="Z608" s="752"/>
      <c r="AA608" s="752"/>
      <c r="AB608" s="752"/>
      <c r="AC608" s="752"/>
      <c r="AD608" s="752"/>
      <c r="AE608" s="752"/>
      <c r="AF608" s="752"/>
      <c r="AG608" s="752"/>
      <c r="AH608" s="752"/>
      <c r="AI608" s="752"/>
      <c r="AJ608" s="752"/>
      <c r="AK608" s="752"/>
      <c r="AL608" s="752"/>
      <c r="AM608" s="752"/>
      <c r="AN608" s="753"/>
      <c r="AO608" s="219"/>
    </row>
    <row r="609" spans="1:41" ht="21" customHeight="1" x14ac:dyDescent="0.4">
      <c r="B609" s="972"/>
      <c r="C609" s="973"/>
      <c r="D609" s="973"/>
      <c r="E609" s="973"/>
      <c r="F609" s="973"/>
      <c r="G609" s="817"/>
      <c r="H609" s="818"/>
      <c r="I609" s="818"/>
      <c r="J609" s="818"/>
      <c r="K609" s="818"/>
      <c r="L609" s="818"/>
      <c r="M609" s="818"/>
      <c r="N609" s="818"/>
      <c r="O609" s="818"/>
      <c r="P609" s="818"/>
      <c r="Q609" s="818"/>
      <c r="R609" s="818"/>
      <c r="S609" s="818"/>
      <c r="T609" s="818"/>
      <c r="U609" s="818"/>
      <c r="V609" s="818"/>
      <c r="W609" s="818"/>
      <c r="X609" s="818"/>
      <c r="Y609" s="818"/>
      <c r="Z609" s="818"/>
      <c r="AA609" s="818"/>
      <c r="AB609" s="818"/>
      <c r="AC609" s="818"/>
      <c r="AD609" s="818"/>
      <c r="AE609" s="818"/>
      <c r="AF609" s="818"/>
      <c r="AG609" s="818"/>
      <c r="AH609" s="818"/>
      <c r="AI609" s="818"/>
      <c r="AJ609" s="818"/>
      <c r="AK609" s="818"/>
      <c r="AL609" s="818"/>
      <c r="AM609" s="818"/>
      <c r="AN609" s="819"/>
      <c r="AO609" s="219"/>
    </row>
    <row r="610" spans="1:41" ht="21" customHeight="1" x14ac:dyDescent="0.4">
      <c r="B610" s="974"/>
      <c r="C610" s="975"/>
      <c r="D610" s="975"/>
      <c r="E610" s="975"/>
      <c r="F610" s="975"/>
      <c r="G610" s="817"/>
      <c r="H610" s="818"/>
      <c r="I610" s="818"/>
      <c r="J610" s="818"/>
      <c r="K610" s="818"/>
      <c r="L610" s="818"/>
      <c r="M610" s="818"/>
      <c r="N610" s="818"/>
      <c r="O610" s="818"/>
      <c r="P610" s="818"/>
      <c r="Q610" s="818"/>
      <c r="R610" s="818"/>
      <c r="S610" s="818"/>
      <c r="T610" s="818"/>
      <c r="U610" s="818"/>
      <c r="V610" s="818"/>
      <c r="W610" s="818"/>
      <c r="X610" s="818"/>
      <c r="Y610" s="818"/>
      <c r="Z610" s="818"/>
      <c r="AA610" s="818"/>
      <c r="AB610" s="818"/>
      <c r="AC610" s="818"/>
      <c r="AD610" s="818"/>
      <c r="AE610" s="818"/>
      <c r="AF610" s="818"/>
      <c r="AG610" s="818"/>
      <c r="AH610" s="818"/>
      <c r="AI610" s="818"/>
      <c r="AJ610" s="818"/>
      <c r="AK610" s="818"/>
      <c r="AL610" s="818"/>
      <c r="AM610" s="818"/>
      <c r="AN610" s="819"/>
      <c r="AO610" s="219"/>
    </row>
    <row r="611" spans="1:41" ht="18.75" customHeight="1" x14ac:dyDescent="0.4">
      <c r="B611" s="863" t="s">
        <v>681</v>
      </c>
      <c r="C611" s="864"/>
      <c r="D611" s="864"/>
      <c r="E611" s="864"/>
      <c r="F611" s="864"/>
      <c r="G611" s="817"/>
      <c r="H611" s="818"/>
      <c r="I611" s="818"/>
      <c r="J611" s="818"/>
      <c r="K611" s="818"/>
      <c r="L611" s="818"/>
      <c r="M611" s="818"/>
      <c r="N611" s="818"/>
      <c r="O611" s="818"/>
      <c r="P611" s="818"/>
      <c r="Q611" s="818"/>
      <c r="R611" s="818"/>
      <c r="S611" s="818"/>
      <c r="T611" s="818"/>
      <c r="U611" s="818"/>
      <c r="V611" s="818"/>
      <c r="W611" s="818"/>
      <c r="X611" s="818"/>
      <c r="Y611" s="818"/>
      <c r="Z611" s="818"/>
      <c r="AA611" s="818"/>
      <c r="AB611" s="818"/>
      <c r="AC611" s="818"/>
      <c r="AD611" s="818"/>
      <c r="AE611" s="818"/>
      <c r="AF611" s="818"/>
      <c r="AG611" s="818"/>
      <c r="AH611" s="818"/>
      <c r="AI611" s="818"/>
      <c r="AJ611" s="818"/>
      <c r="AK611" s="818"/>
      <c r="AL611" s="818"/>
      <c r="AM611" s="818"/>
      <c r="AN611" s="819"/>
      <c r="AO611" s="219"/>
    </row>
    <row r="612" spans="1:41" x14ac:dyDescent="0.4">
      <c r="B612" s="865"/>
      <c r="C612" s="866"/>
      <c r="D612" s="866"/>
      <c r="E612" s="866"/>
      <c r="F612" s="866"/>
      <c r="G612" s="817"/>
      <c r="H612" s="818"/>
      <c r="I612" s="818"/>
      <c r="J612" s="818"/>
      <c r="K612" s="818"/>
      <c r="L612" s="818"/>
      <c r="M612" s="818"/>
      <c r="N612" s="818"/>
      <c r="O612" s="818"/>
      <c r="P612" s="818"/>
      <c r="Q612" s="818"/>
      <c r="R612" s="818"/>
      <c r="S612" s="818"/>
      <c r="T612" s="818"/>
      <c r="U612" s="818"/>
      <c r="V612" s="818"/>
      <c r="W612" s="818"/>
      <c r="X612" s="818"/>
      <c r="Y612" s="818"/>
      <c r="Z612" s="818"/>
      <c r="AA612" s="818"/>
      <c r="AB612" s="818"/>
      <c r="AC612" s="818"/>
      <c r="AD612" s="818"/>
      <c r="AE612" s="818"/>
      <c r="AF612" s="818"/>
      <c r="AG612" s="818"/>
      <c r="AH612" s="818"/>
      <c r="AI612" s="818"/>
      <c r="AJ612" s="818"/>
      <c r="AK612" s="818"/>
      <c r="AL612" s="818"/>
      <c r="AM612" s="818"/>
      <c r="AN612" s="819"/>
      <c r="AO612" s="219"/>
    </row>
    <row r="613" spans="1:41" ht="19.5" thickBot="1" x14ac:dyDescent="0.45">
      <c r="B613" s="867"/>
      <c r="C613" s="868"/>
      <c r="D613" s="868"/>
      <c r="E613" s="868"/>
      <c r="F613" s="868"/>
      <c r="G613" s="754"/>
      <c r="H613" s="755"/>
      <c r="I613" s="755"/>
      <c r="J613" s="755"/>
      <c r="K613" s="755"/>
      <c r="L613" s="755"/>
      <c r="M613" s="755"/>
      <c r="N613" s="755"/>
      <c r="O613" s="755"/>
      <c r="P613" s="755"/>
      <c r="Q613" s="755"/>
      <c r="R613" s="755"/>
      <c r="S613" s="755"/>
      <c r="T613" s="755"/>
      <c r="U613" s="755"/>
      <c r="V613" s="755"/>
      <c r="W613" s="755"/>
      <c r="X613" s="755"/>
      <c r="Y613" s="755"/>
      <c r="Z613" s="755"/>
      <c r="AA613" s="755"/>
      <c r="AB613" s="755"/>
      <c r="AC613" s="755"/>
      <c r="AD613" s="755"/>
      <c r="AE613" s="755"/>
      <c r="AF613" s="755"/>
      <c r="AG613" s="755"/>
      <c r="AH613" s="755"/>
      <c r="AI613" s="755"/>
      <c r="AJ613" s="755"/>
      <c r="AK613" s="755"/>
      <c r="AL613" s="755"/>
      <c r="AM613" s="755"/>
      <c r="AN613" s="756"/>
      <c r="AO613" s="219"/>
    </row>
    <row r="614" spans="1:41" ht="19.5" thickTop="1" x14ac:dyDescent="0.4"/>
    <row r="615" spans="1:41" ht="19.5" thickBot="1" x14ac:dyDescent="0.45">
      <c r="A615" s="449" t="s">
        <v>654</v>
      </c>
      <c r="B615" s="449"/>
      <c r="C615" s="449"/>
      <c r="D615" s="449"/>
      <c r="E615" s="449"/>
      <c r="F615" s="449"/>
      <c r="G615" s="449"/>
      <c r="H615" s="449"/>
      <c r="I615" s="449"/>
      <c r="J615" s="449"/>
      <c r="K615" s="449"/>
      <c r="L615" s="449"/>
      <c r="M615" s="449"/>
      <c r="N615" s="449"/>
      <c r="O615" s="449"/>
      <c r="P615" s="449"/>
      <c r="Q615" s="449"/>
      <c r="R615" s="449"/>
      <c r="S615" s="449"/>
      <c r="T615" s="449"/>
      <c r="U615" s="449"/>
      <c r="V615" s="449"/>
      <c r="W615" s="449"/>
      <c r="X615" s="449"/>
      <c r="Y615" s="449"/>
      <c r="Z615" s="449"/>
      <c r="AA615" s="449"/>
      <c r="AB615" s="449"/>
      <c r="AC615" s="449"/>
      <c r="AD615" s="449"/>
      <c r="AE615" s="449"/>
      <c r="AF615" s="449"/>
      <c r="AG615" s="449"/>
      <c r="AH615" s="449"/>
      <c r="AO615" s="288"/>
    </row>
    <row r="616" spans="1:41" ht="19.5" thickTop="1" x14ac:dyDescent="0.4">
      <c r="B616" s="449" t="s">
        <v>428</v>
      </c>
      <c r="C616" s="449"/>
      <c r="D616" s="449"/>
      <c r="E616" s="449"/>
      <c r="F616" s="449"/>
      <c r="G616" s="449"/>
      <c r="H616" s="449"/>
      <c r="I616" s="449"/>
      <c r="J616" s="449"/>
      <c r="K616" s="449"/>
      <c r="L616" s="449"/>
      <c r="M616" s="449"/>
      <c r="N616" s="449"/>
      <c r="O616" s="449"/>
      <c r="P616" s="449"/>
      <c r="Q616" s="449"/>
      <c r="R616" s="449"/>
      <c r="S616" s="449"/>
      <c r="T616" s="449"/>
      <c r="U616" s="449"/>
      <c r="V616" s="449"/>
      <c r="W616" s="449"/>
      <c r="X616" s="449"/>
      <c r="Y616" s="449"/>
      <c r="Z616" s="449"/>
      <c r="AA616" s="449"/>
      <c r="AB616" s="449"/>
      <c r="AC616" s="449"/>
      <c r="AD616" s="449"/>
      <c r="AE616" s="449"/>
      <c r="AF616" s="449"/>
      <c r="AG616" s="449"/>
      <c r="AH616" s="449"/>
      <c r="AJ616" s="446"/>
      <c r="AK616" s="447"/>
      <c r="AL616" s="447"/>
      <c r="AM616" s="447"/>
      <c r="AN616" s="448"/>
      <c r="AO616" s="219"/>
    </row>
    <row r="617" spans="1:41" ht="19.5" thickBot="1" x14ac:dyDescent="0.45">
      <c r="B617" s="449" t="s">
        <v>91</v>
      </c>
      <c r="C617" s="449"/>
      <c r="D617" s="449"/>
      <c r="E617" s="449"/>
      <c r="F617" s="449"/>
      <c r="G617" s="449"/>
      <c r="H617" s="449"/>
      <c r="I617" s="449"/>
      <c r="J617" s="449"/>
      <c r="K617" s="449"/>
      <c r="L617" s="449"/>
      <c r="M617" s="449"/>
      <c r="N617" s="449"/>
      <c r="O617" s="449"/>
      <c r="P617" s="449"/>
      <c r="Q617" s="449"/>
      <c r="R617" s="449"/>
      <c r="S617" s="449"/>
      <c r="T617" s="449"/>
      <c r="U617" s="449"/>
      <c r="V617" s="449"/>
      <c r="W617" s="449"/>
      <c r="X617" s="449"/>
      <c r="Y617" s="449"/>
      <c r="Z617" s="449"/>
      <c r="AA617" s="449"/>
      <c r="AB617" s="449"/>
      <c r="AC617" s="449"/>
      <c r="AD617" s="449"/>
      <c r="AE617" s="449"/>
      <c r="AF617" s="449"/>
      <c r="AG617" s="449"/>
      <c r="AH617" s="449"/>
      <c r="AJ617" s="436"/>
      <c r="AK617" s="437"/>
      <c r="AL617" s="437"/>
      <c r="AM617" s="437"/>
      <c r="AN617" s="438"/>
      <c r="AO617" s="219"/>
    </row>
    <row r="618" spans="1:41" ht="19.5" thickTop="1" x14ac:dyDescent="0.4"/>
    <row r="619" spans="1:41" ht="19.5" thickBot="1" x14ac:dyDescent="0.45">
      <c r="A619" s="449" t="s">
        <v>656</v>
      </c>
      <c r="B619" s="449"/>
      <c r="C619" s="449"/>
      <c r="D619" s="449"/>
      <c r="E619" s="449"/>
      <c r="F619" s="449"/>
      <c r="G619" s="449"/>
      <c r="H619" s="449"/>
      <c r="I619" s="449"/>
      <c r="J619" s="449"/>
      <c r="K619" s="449"/>
      <c r="L619" s="449"/>
      <c r="M619" s="449"/>
      <c r="N619" s="449"/>
      <c r="O619" s="449"/>
      <c r="P619" s="449"/>
      <c r="Q619" s="449"/>
      <c r="R619" s="449"/>
      <c r="S619" s="449"/>
      <c r="T619" s="449"/>
      <c r="U619" s="449"/>
      <c r="V619" s="449"/>
      <c r="W619" s="449"/>
      <c r="X619" s="449"/>
      <c r="Y619" s="449"/>
      <c r="Z619" s="449"/>
      <c r="AA619" s="449"/>
      <c r="AB619" s="449"/>
      <c r="AC619" s="449"/>
      <c r="AD619" s="449"/>
      <c r="AE619" s="449"/>
      <c r="AF619" s="449"/>
      <c r="AG619" s="449"/>
      <c r="AH619" s="449"/>
    </row>
    <row r="620" spans="1:41" ht="20.25" thickTop="1" thickBot="1" x14ac:dyDescent="0.45">
      <c r="B620" s="440" t="s">
        <v>986</v>
      </c>
      <c r="C620" s="440"/>
      <c r="D620" s="440"/>
      <c r="E620" s="440"/>
      <c r="F620" s="440"/>
      <c r="G620" s="440"/>
      <c r="H620" s="440"/>
      <c r="I620" s="440"/>
      <c r="J620" s="440"/>
      <c r="K620" s="440"/>
      <c r="L620" s="440"/>
      <c r="M620" s="440"/>
      <c r="N620" s="440"/>
      <c r="O620" s="440"/>
      <c r="P620" s="440"/>
      <c r="Q620" s="440"/>
      <c r="R620" s="440"/>
      <c r="S620" s="440"/>
      <c r="T620" s="440"/>
      <c r="U620" s="440"/>
      <c r="V620" s="440"/>
      <c r="W620" s="440"/>
      <c r="X620" s="440"/>
      <c r="Y620" s="440"/>
      <c r="Z620" s="440"/>
      <c r="AA620" s="440"/>
      <c r="AB620" s="440"/>
      <c r="AC620" s="440"/>
      <c r="AD620" s="440"/>
      <c r="AE620" s="440"/>
      <c r="AF620" s="440"/>
      <c r="AG620" s="440"/>
      <c r="AH620" s="440"/>
      <c r="AJ620" s="406"/>
      <c r="AK620" s="407"/>
      <c r="AL620" s="407"/>
      <c r="AM620" s="407"/>
      <c r="AN620" s="408"/>
    </row>
    <row r="621" spans="1:41" ht="20.25" thickTop="1" thickBot="1" x14ac:dyDescent="0.45">
      <c r="B621" s="32"/>
      <c r="C621" s="32"/>
      <c r="D621" s="32"/>
      <c r="E621" s="516" t="s">
        <v>987</v>
      </c>
      <c r="F621" s="516"/>
      <c r="G621" s="516"/>
      <c r="H621" s="516"/>
      <c r="I621" s="516"/>
      <c r="J621" s="32" t="s">
        <v>988</v>
      </c>
      <c r="K621" s="32"/>
      <c r="L621" s="517"/>
      <c r="M621" s="518"/>
      <c r="N621" s="519"/>
      <c r="O621" s="360" t="s">
        <v>989</v>
      </c>
      <c r="P621" s="32"/>
      <c r="Q621" s="32"/>
      <c r="R621" s="32"/>
      <c r="S621" s="516" t="s">
        <v>990</v>
      </c>
      <c r="T621" s="516"/>
      <c r="U621" s="516"/>
      <c r="V621" s="520"/>
      <c r="W621" s="517"/>
      <c r="X621" s="518"/>
      <c r="Y621" s="521"/>
      <c r="Z621" s="32" t="s">
        <v>989</v>
      </c>
      <c r="AA621" s="32"/>
      <c r="AB621" s="32"/>
      <c r="AC621" s="32"/>
      <c r="AD621" s="32"/>
      <c r="AE621" s="32"/>
      <c r="AF621" s="32"/>
      <c r="AG621" s="32"/>
      <c r="AH621" s="32"/>
      <c r="AJ621" s="284"/>
      <c r="AK621" s="284"/>
      <c r="AL621" s="284"/>
      <c r="AM621" s="284"/>
      <c r="AN621" s="284"/>
    </row>
    <row r="622" spans="1:41" ht="19.5" thickTop="1" x14ac:dyDescent="0.4"/>
    <row r="623" spans="1:41" ht="19.5" thickBot="1" x14ac:dyDescent="0.45">
      <c r="A623" s="449" t="s">
        <v>669</v>
      </c>
      <c r="B623" s="449"/>
      <c r="C623" s="449"/>
      <c r="D623" s="449"/>
      <c r="E623" s="449"/>
      <c r="F623" s="449"/>
      <c r="G623" s="449"/>
      <c r="H623" s="449"/>
      <c r="I623" s="449"/>
      <c r="J623" s="449"/>
      <c r="K623" s="449"/>
      <c r="L623" s="449"/>
      <c r="M623" s="449"/>
      <c r="N623" s="449"/>
      <c r="O623" s="449"/>
      <c r="P623" s="449"/>
      <c r="Q623" s="449"/>
      <c r="R623" s="449"/>
      <c r="S623" s="449"/>
      <c r="T623" s="449"/>
      <c r="U623" s="449"/>
      <c r="V623" s="449"/>
      <c r="W623" s="449"/>
      <c r="X623" s="449"/>
      <c r="Y623" s="449"/>
      <c r="Z623" s="449"/>
      <c r="AA623" s="449"/>
      <c r="AB623" s="449"/>
      <c r="AC623" s="449"/>
      <c r="AD623" s="449"/>
      <c r="AE623" s="449"/>
      <c r="AF623" s="449"/>
      <c r="AG623" s="449"/>
      <c r="AH623" s="449"/>
    </row>
    <row r="624" spans="1:41" ht="20.25" thickTop="1" thickBot="1" x14ac:dyDescent="0.45">
      <c r="B624" s="449" t="s">
        <v>92</v>
      </c>
      <c r="C624" s="449"/>
      <c r="D624" s="449"/>
      <c r="E624" s="449"/>
      <c r="F624" s="449"/>
      <c r="G624" s="449"/>
      <c r="H624" s="449"/>
      <c r="I624" s="449"/>
      <c r="J624" s="449"/>
      <c r="K624" s="449"/>
      <c r="L624" s="449"/>
      <c r="M624" s="449"/>
      <c r="N624" s="449"/>
      <c r="O624" s="449"/>
      <c r="P624" s="449"/>
      <c r="Q624" s="449"/>
      <c r="R624" s="449"/>
      <c r="S624" s="449"/>
      <c r="T624" s="449"/>
      <c r="U624" s="449"/>
      <c r="V624" s="449"/>
      <c r="W624" s="449"/>
      <c r="X624" s="449"/>
      <c r="Y624" s="449"/>
      <c r="Z624" s="449"/>
      <c r="AA624" s="449"/>
      <c r="AB624" s="449"/>
      <c r="AC624" s="449"/>
      <c r="AD624" s="449"/>
      <c r="AE624" s="449"/>
      <c r="AF624" s="449"/>
      <c r="AG624" s="449"/>
      <c r="AH624" s="449"/>
      <c r="AJ624" s="406"/>
      <c r="AK624" s="407"/>
      <c r="AL624" s="407"/>
      <c r="AM624" s="407"/>
      <c r="AN624" s="408"/>
    </row>
    <row r="625" spans="1:40" ht="19.5" thickTop="1" x14ac:dyDescent="0.4">
      <c r="B625" s="449" t="s">
        <v>93</v>
      </c>
      <c r="C625" s="449"/>
      <c r="D625" s="449"/>
      <c r="E625" s="449"/>
      <c r="F625" s="449"/>
      <c r="G625" s="449"/>
      <c r="H625" s="449"/>
      <c r="I625" s="449"/>
      <c r="J625" s="449"/>
      <c r="K625" s="449"/>
      <c r="L625" s="449"/>
      <c r="M625" s="449"/>
      <c r="N625" s="449"/>
      <c r="O625" s="449"/>
      <c r="P625" s="449"/>
      <c r="Q625" s="449"/>
      <c r="R625" s="449"/>
      <c r="S625" s="449"/>
      <c r="T625" s="449"/>
      <c r="U625" s="449"/>
      <c r="V625" s="449"/>
      <c r="W625" s="449"/>
      <c r="X625" s="449"/>
      <c r="Y625" s="449"/>
      <c r="Z625" s="449"/>
      <c r="AA625" s="449"/>
      <c r="AB625" s="449"/>
      <c r="AC625" s="449"/>
      <c r="AD625" s="449"/>
      <c r="AE625" s="449"/>
      <c r="AF625" s="449"/>
      <c r="AG625" s="449"/>
      <c r="AH625" s="449"/>
    </row>
    <row r="627" spans="1:40" ht="19.5" thickBot="1" x14ac:dyDescent="0.45">
      <c r="A627" s="449" t="s">
        <v>185</v>
      </c>
      <c r="B627" s="449"/>
      <c r="C627" s="449"/>
      <c r="D627" s="449"/>
      <c r="E627" s="449"/>
      <c r="F627" s="449"/>
      <c r="G627" s="449"/>
      <c r="H627" s="449"/>
      <c r="I627" s="449"/>
      <c r="J627" s="449"/>
      <c r="K627" s="449"/>
      <c r="L627" s="449"/>
      <c r="M627" s="449"/>
      <c r="N627" s="449"/>
      <c r="O627" s="449"/>
      <c r="P627" s="449"/>
      <c r="Q627" s="449"/>
      <c r="R627" s="449"/>
      <c r="S627" s="449"/>
      <c r="T627" s="449"/>
      <c r="U627" s="449"/>
      <c r="V627" s="449"/>
      <c r="W627" s="449"/>
      <c r="X627" s="449"/>
      <c r="Y627" s="449"/>
      <c r="Z627" s="449"/>
      <c r="AA627" s="449"/>
      <c r="AB627" s="449"/>
      <c r="AC627" s="449"/>
      <c r="AD627" s="449"/>
      <c r="AE627" s="449"/>
      <c r="AF627" s="449"/>
      <c r="AG627" s="449"/>
      <c r="AH627" s="449"/>
    </row>
    <row r="628" spans="1:40" ht="19.5" thickTop="1" x14ac:dyDescent="0.4">
      <c r="B628" s="449" t="s">
        <v>797</v>
      </c>
      <c r="C628" s="449"/>
      <c r="D628" s="449"/>
      <c r="E628" s="449"/>
      <c r="F628" s="449"/>
      <c r="G628" s="449"/>
      <c r="H628" s="449"/>
      <c r="I628" s="449"/>
      <c r="J628" s="449"/>
      <c r="K628" s="449"/>
      <c r="L628" s="449"/>
      <c r="M628" s="449"/>
      <c r="N628" s="449"/>
      <c r="O628" s="449"/>
      <c r="P628" s="449"/>
      <c r="Q628" s="449"/>
      <c r="R628" s="449"/>
      <c r="S628" s="449"/>
      <c r="T628" s="449"/>
      <c r="U628" s="449"/>
      <c r="V628" s="449"/>
      <c r="W628" s="449"/>
      <c r="X628" s="449"/>
      <c r="Y628" s="449"/>
      <c r="Z628" s="449"/>
      <c r="AA628" s="449"/>
      <c r="AB628" s="449"/>
      <c r="AC628" s="449"/>
      <c r="AD628" s="449"/>
      <c r="AE628" s="449"/>
      <c r="AF628" s="449"/>
      <c r="AG628" s="449"/>
      <c r="AH628" s="449"/>
      <c r="AJ628" s="446"/>
      <c r="AK628" s="447"/>
      <c r="AL628" s="447"/>
      <c r="AM628" s="447"/>
      <c r="AN628" s="448"/>
    </row>
    <row r="629" spans="1:40" x14ac:dyDescent="0.4">
      <c r="B629" s="449" t="s">
        <v>186</v>
      </c>
      <c r="C629" s="449"/>
      <c r="D629" s="449"/>
      <c r="E629" s="449"/>
      <c r="F629" s="449"/>
      <c r="G629" s="449"/>
      <c r="H629" s="449"/>
      <c r="I629" s="449"/>
      <c r="J629" s="449"/>
      <c r="K629" s="449"/>
      <c r="L629" s="449"/>
      <c r="M629" s="449"/>
      <c r="N629" s="449"/>
      <c r="O629" s="449"/>
      <c r="P629" s="449"/>
      <c r="Q629" s="449"/>
      <c r="R629" s="449"/>
      <c r="S629" s="449"/>
      <c r="T629" s="449"/>
      <c r="U629" s="449"/>
      <c r="V629" s="449"/>
      <c r="W629" s="449"/>
      <c r="X629" s="449"/>
      <c r="Y629" s="449"/>
      <c r="Z629" s="449"/>
      <c r="AA629" s="449"/>
      <c r="AB629" s="449"/>
      <c r="AC629" s="449"/>
      <c r="AD629" s="449"/>
      <c r="AE629" s="449"/>
      <c r="AF629" s="449"/>
      <c r="AG629" s="449"/>
      <c r="AH629" s="449"/>
      <c r="AJ629" s="425"/>
      <c r="AK629" s="426"/>
      <c r="AL629" s="426"/>
      <c r="AM629" s="426"/>
      <c r="AN629" s="427"/>
    </row>
    <row r="630" spans="1:40" x14ac:dyDescent="0.4">
      <c r="B630" s="449" t="s">
        <v>359</v>
      </c>
      <c r="C630" s="449"/>
      <c r="D630" s="449"/>
      <c r="E630" s="449"/>
      <c r="F630" s="449"/>
      <c r="G630" s="449"/>
      <c r="H630" s="449"/>
      <c r="I630" s="449"/>
      <c r="J630" s="449"/>
      <c r="K630" s="449"/>
      <c r="L630" s="449"/>
      <c r="M630" s="449"/>
      <c r="N630" s="449"/>
      <c r="O630" s="449"/>
      <c r="P630" s="449"/>
      <c r="Q630" s="449"/>
      <c r="R630" s="449"/>
      <c r="S630" s="449"/>
      <c r="T630" s="449"/>
      <c r="U630" s="449"/>
      <c r="V630" s="449"/>
      <c r="W630" s="449"/>
      <c r="X630" s="449"/>
      <c r="Y630" s="449"/>
      <c r="Z630" s="449"/>
      <c r="AA630" s="449"/>
      <c r="AB630" s="449"/>
      <c r="AC630" s="449"/>
      <c r="AD630" s="449"/>
      <c r="AE630" s="449"/>
      <c r="AF630" s="449"/>
      <c r="AG630" s="449"/>
      <c r="AH630" s="449"/>
      <c r="AJ630" s="425"/>
      <c r="AK630" s="426"/>
      <c r="AL630" s="426"/>
      <c r="AM630" s="426"/>
      <c r="AN630" s="427"/>
    </row>
    <row r="631" spans="1:40" x14ac:dyDescent="0.4">
      <c r="B631" s="449" t="s">
        <v>360</v>
      </c>
      <c r="C631" s="449"/>
      <c r="D631" s="449"/>
      <c r="E631" s="449"/>
      <c r="F631" s="449"/>
      <c r="G631" s="449"/>
      <c r="H631" s="449"/>
      <c r="I631" s="449"/>
      <c r="J631" s="449"/>
      <c r="K631" s="449"/>
      <c r="L631" s="449"/>
      <c r="M631" s="449"/>
      <c r="N631" s="449"/>
      <c r="O631" s="449"/>
      <c r="P631" s="449"/>
      <c r="Q631" s="449"/>
      <c r="R631" s="449"/>
      <c r="S631" s="449"/>
      <c r="T631" s="449"/>
      <c r="U631" s="449"/>
      <c r="V631" s="449"/>
      <c r="W631" s="449"/>
      <c r="X631" s="449"/>
      <c r="Y631" s="449"/>
      <c r="Z631" s="449"/>
      <c r="AA631" s="449"/>
      <c r="AB631" s="449"/>
      <c r="AC631" s="449"/>
      <c r="AD631" s="449"/>
      <c r="AE631" s="449"/>
      <c r="AF631" s="449"/>
      <c r="AG631" s="449"/>
      <c r="AH631" s="449"/>
      <c r="AJ631" s="425"/>
      <c r="AK631" s="426"/>
      <c r="AL631" s="426"/>
      <c r="AM631" s="426"/>
      <c r="AN631" s="427"/>
    </row>
    <row r="632" spans="1:40" ht="19.5" thickBot="1" x14ac:dyDescent="0.45">
      <c r="B632" s="449" t="s">
        <v>361</v>
      </c>
      <c r="C632" s="449"/>
      <c r="D632" s="449"/>
      <c r="E632" s="449"/>
      <c r="F632" s="449"/>
      <c r="G632" s="449"/>
      <c r="H632" s="449"/>
      <c r="I632" s="449"/>
      <c r="J632" s="449"/>
      <c r="K632" s="449"/>
      <c r="L632" s="449"/>
      <c r="M632" s="449"/>
      <c r="N632" s="449"/>
      <c r="O632" s="449"/>
      <c r="P632" s="449"/>
      <c r="Q632" s="449"/>
      <c r="R632" s="449"/>
      <c r="S632" s="449"/>
      <c r="T632" s="449"/>
      <c r="U632" s="449"/>
      <c r="V632" s="449"/>
      <c r="W632" s="449"/>
      <c r="X632" s="449"/>
      <c r="Y632" s="449"/>
      <c r="Z632" s="449"/>
      <c r="AA632" s="449"/>
      <c r="AB632" s="449"/>
      <c r="AC632" s="449"/>
      <c r="AD632" s="449"/>
      <c r="AE632" s="449"/>
      <c r="AF632" s="449"/>
      <c r="AG632" s="449"/>
      <c r="AH632" s="449"/>
      <c r="AJ632" s="436"/>
      <c r="AK632" s="437"/>
      <c r="AL632" s="437"/>
      <c r="AM632" s="437"/>
      <c r="AN632" s="438"/>
    </row>
    <row r="633" spans="1:40" ht="19.5" thickTop="1" x14ac:dyDescent="0.4"/>
    <row r="634" spans="1:40" ht="19.5" thickBot="1" x14ac:dyDescent="0.45">
      <c r="A634" s="449" t="str">
        <f>"（10） 検便の実施状況（"&amp;表紙!B2&amp;DBCS(表紙!C2-1)&amp;"年度の状況）　　※休業中の職員は除く"</f>
        <v>（10） 検便の実施状況（令和５年度の状況）　　※休業中の職員は除く</v>
      </c>
      <c r="B634" s="449"/>
      <c r="C634" s="449"/>
      <c r="D634" s="449"/>
      <c r="E634" s="449"/>
      <c r="F634" s="449"/>
      <c r="G634" s="449"/>
      <c r="H634" s="449"/>
      <c r="I634" s="449"/>
      <c r="J634" s="449"/>
      <c r="K634" s="449"/>
      <c r="L634" s="449"/>
      <c r="M634" s="449"/>
      <c r="N634" s="449"/>
      <c r="O634" s="449"/>
      <c r="P634" s="449"/>
      <c r="Q634" s="449"/>
      <c r="R634" s="449"/>
      <c r="S634" s="449"/>
      <c r="T634" s="449"/>
      <c r="U634" s="449"/>
      <c r="V634" s="449"/>
      <c r="W634" s="449"/>
      <c r="X634" s="449"/>
      <c r="Y634" s="449"/>
      <c r="Z634" s="449"/>
      <c r="AA634" s="449"/>
      <c r="AB634" s="449"/>
      <c r="AC634" s="449"/>
      <c r="AD634" s="449"/>
      <c r="AE634" s="449"/>
      <c r="AF634" s="449"/>
      <c r="AG634" s="449"/>
      <c r="AH634" s="449"/>
    </row>
    <row r="635" spans="1:40" ht="20.25" thickTop="1" thickBot="1" x14ac:dyDescent="0.45">
      <c r="B635" s="449" t="s">
        <v>94</v>
      </c>
      <c r="C635" s="449"/>
      <c r="D635" s="449"/>
      <c r="E635" s="449"/>
      <c r="F635" s="449"/>
      <c r="G635" s="449"/>
      <c r="H635" s="449"/>
      <c r="I635" s="449"/>
      <c r="J635" s="449"/>
      <c r="K635" s="449"/>
      <c r="L635" s="449"/>
      <c r="M635" s="449"/>
      <c r="N635" s="449"/>
      <c r="O635" s="449"/>
      <c r="P635" s="449"/>
      <c r="Q635" s="449"/>
      <c r="R635" s="449"/>
      <c r="S635" s="449"/>
      <c r="T635" s="449"/>
      <c r="U635" s="449"/>
      <c r="V635" s="449"/>
      <c r="W635" s="449"/>
      <c r="X635" s="449"/>
      <c r="Y635" s="449"/>
      <c r="Z635" s="449"/>
      <c r="AA635" s="449"/>
      <c r="AB635" s="449"/>
      <c r="AC635" s="449"/>
      <c r="AD635" s="449"/>
      <c r="AE635" s="449"/>
      <c r="AF635" s="449"/>
      <c r="AG635" s="449"/>
      <c r="AH635" s="449"/>
      <c r="AJ635" s="406"/>
      <c r="AK635" s="407"/>
      <c r="AL635" s="407"/>
      <c r="AM635" s="407"/>
      <c r="AN635" s="408"/>
    </row>
    <row r="636" spans="1:40" ht="10.5" customHeight="1" thickTop="1" x14ac:dyDescent="0.4"/>
    <row r="637" spans="1:40" ht="19.5" thickBot="1" x14ac:dyDescent="0.45">
      <c r="B637" s="764"/>
      <c r="C637" s="765"/>
      <c r="D637" s="765"/>
      <c r="E637" s="765"/>
      <c r="F637" s="765"/>
      <c r="G637" s="765"/>
      <c r="H637" s="765"/>
      <c r="I637" s="765"/>
      <c r="J637" s="765"/>
      <c r="K637" s="765"/>
      <c r="L637" s="765"/>
      <c r="M637" s="766"/>
      <c r="N637" s="772" t="s">
        <v>187</v>
      </c>
      <c r="O637" s="773"/>
      <c r="P637" s="772" t="s">
        <v>188</v>
      </c>
      <c r="Q637" s="773"/>
      <c r="R637" s="772" t="s">
        <v>189</v>
      </c>
      <c r="S637" s="773"/>
      <c r="T637" s="772" t="s">
        <v>190</v>
      </c>
      <c r="U637" s="773"/>
      <c r="V637" s="781" t="s">
        <v>191</v>
      </c>
      <c r="W637" s="782"/>
      <c r="X637" s="772" t="s">
        <v>192</v>
      </c>
      <c r="Y637" s="773"/>
      <c r="Z637" s="772" t="s">
        <v>193</v>
      </c>
      <c r="AA637" s="773"/>
      <c r="AB637" s="772" t="s">
        <v>194</v>
      </c>
      <c r="AC637" s="773"/>
      <c r="AD637" s="772" t="s">
        <v>195</v>
      </c>
      <c r="AE637" s="773"/>
      <c r="AF637" s="826" t="s">
        <v>196</v>
      </c>
      <c r="AG637" s="827"/>
      <c r="AH637" s="772" t="s">
        <v>197</v>
      </c>
      <c r="AI637" s="773"/>
      <c r="AJ637" s="772" t="s">
        <v>198</v>
      </c>
      <c r="AK637" s="773"/>
    </row>
    <row r="638" spans="1:40" ht="19.5" thickTop="1" x14ac:dyDescent="0.4">
      <c r="B638" s="434" t="s">
        <v>95</v>
      </c>
      <c r="C638" s="462"/>
      <c r="D638" s="462"/>
      <c r="E638" s="462"/>
      <c r="F638" s="462"/>
      <c r="G638" s="462"/>
      <c r="H638" s="462"/>
      <c r="I638" s="462"/>
      <c r="J638" s="462"/>
      <c r="K638" s="462"/>
      <c r="L638" s="462"/>
      <c r="M638" s="462"/>
      <c r="N638" s="544"/>
      <c r="O638" s="545"/>
      <c r="P638" s="512"/>
      <c r="Q638" s="512"/>
      <c r="R638" s="512"/>
      <c r="S638" s="512"/>
      <c r="T638" s="512"/>
      <c r="U638" s="512"/>
      <c r="V638" s="512"/>
      <c r="W638" s="512"/>
      <c r="X638" s="512"/>
      <c r="Y638" s="512"/>
      <c r="Z638" s="512"/>
      <c r="AA638" s="512"/>
      <c r="AB638" s="512"/>
      <c r="AC638" s="512"/>
      <c r="AD638" s="512"/>
      <c r="AE638" s="512"/>
      <c r="AF638" s="512"/>
      <c r="AG638" s="512"/>
      <c r="AH638" s="512"/>
      <c r="AI638" s="512"/>
      <c r="AJ638" s="512"/>
      <c r="AK638" s="779"/>
    </row>
    <row r="639" spans="1:40" x14ac:dyDescent="0.4">
      <c r="B639" s="531" t="s">
        <v>96</v>
      </c>
      <c r="C639" s="592"/>
      <c r="D639" s="592"/>
      <c r="E639" s="592"/>
      <c r="F639" s="593"/>
      <c r="G639" s="546" t="s">
        <v>101</v>
      </c>
      <c r="H639" s="547"/>
      <c r="I639" s="547"/>
      <c r="J639" s="547"/>
      <c r="K639" s="547"/>
      <c r="L639" s="547"/>
      <c r="M639" s="547"/>
      <c r="N639" s="468"/>
      <c r="O639" s="469"/>
      <c r="P639" s="660"/>
      <c r="Q639" s="660"/>
      <c r="R639" s="660"/>
      <c r="S639" s="660"/>
      <c r="T639" s="660"/>
      <c r="U639" s="660"/>
      <c r="V639" s="660"/>
      <c r="W639" s="660"/>
      <c r="X639" s="660"/>
      <c r="Y639" s="660"/>
      <c r="Z639" s="660"/>
      <c r="AA639" s="660"/>
      <c r="AB639" s="660"/>
      <c r="AC639" s="660"/>
      <c r="AD639" s="660"/>
      <c r="AE639" s="660"/>
      <c r="AF639" s="660"/>
      <c r="AG639" s="660"/>
      <c r="AH639" s="660"/>
      <c r="AI639" s="660"/>
      <c r="AJ639" s="660"/>
      <c r="AK639" s="771"/>
    </row>
    <row r="640" spans="1:40" x14ac:dyDescent="0.4">
      <c r="B640" s="594"/>
      <c r="C640" s="595"/>
      <c r="D640" s="595"/>
      <c r="E640" s="595"/>
      <c r="F640" s="596"/>
      <c r="G640" s="434" t="s">
        <v>102</v>
      </c>
      <c r="H640" s="462"/>
      <c r="I640" s="462"/>
      <c r="J640" s="462"/>
      <c r="K640" s="462"/>
      <c r="L640" s="462"/>
      <c r="M640" s="462"/>
      <c r="N640" s="468"/>
      <c r="O640" s="469"/>
      <c r="P640" s="660"/>
      <c r="Q640" s="660"/>
      <c r="R640" s="660"/>
      <c r="S640" s="660"/>
      <c r="T640" s="660"/>
      <c r="U640" s="660"/>
      <c r="V640" s="660"/>
      <c r="W640" s="660"/>
      <c r="X640" s="660"/>
      <c r="Y640" s="660"/>
      <c r="Z640" s="660"/>
      <c r="AA640" s="660"/>
      <c r="AB640" s="660"/>
      <c r="AC640" s="660"/>
      <c r="AD640" s="660"/>
      <c r="AE640" s="660"/>
      <c r="AF640" s="660"/>
      <c r="AG640" s="660"/>
      <c r="AH640" s="660"/>
      <c r="AI640" s="660"/>
      <c r="AJ640" s="660"/>
      <c r="AK640" s="771"/>
    </row>
    <row r="641" spans="2:37" x14ac:dyDescent="0.4">
      <c r="B641" s="597"/>
      <c r="C641" s="598"/>
      <c r="D641" s="598"/>
      <c r="E641" s="598"/>
      <c r="F641" s="599"/>
      <c r="G641" s="434" t="s">
        <v>103</v>
      </c>
      <c r="H641" s="462"/>
      <c r="I641" s="462"/>
      <c r="J641" s="462"/>
      <c r="K641" s="462"/>
      <c r="L641" s="462"/>
      <c r="M641" s="462"/>
      <c r="N641" s="468"/>
      <c r="O641" s="469"/>
      <c r="P641" s="660"/>
      <c r="Q641" s="660"/>
      <c r="R641" s="660"/>
      <c r="S641" s="660"/>
      <c r="T641" s="660"/>
      <c r="U641" s="660"/>
      <c r="V641" s="660"/>
      <c r="W641" s="660"/>
      <c r="X641" s="660"/>
      <c r="Y641" s="660"/>
      <c r="Z641" s="660"/>
      <c r="AA641" s="660"/>
      <c r="AB641" s="660"/>
      <c r="AC641" s="660"/>
      <c r="AD641" s="660"/>
      <c r="AE641" s="660"/>
      <c r="AF641" s="660"/>
      <c r="AG641" s="660"/>
      <c r="AH641" s="660"/>
      <c r="AI641" s="660"/>
      <c r="AJ641" s="660"/>
      <c r="AK641" s="771"/>
    </row>
    <row r="642" spans="2:37" x14ac:dyDescent="0.4">
      <c r="B642" s="531" t="s">
        <v>97</v>
      </c>
      <c r="C642" s="592"/>
      <c r="D642" s="592"/>
      <c r="E642" s="592"/>
      <c r="F642" s="593"/>
      <c r="G642" s="434" t="s">
        <v>101</v>
      </c>
      <c r="H642" s="462"/>
      <c r="I642" s="462"/>
      <c r="J642" s="462"/>
      <c r="K642" s="462"/>
      <c r="L642" s="462"/>
      <c r="M642" s="462"/>
      <c r="N642" s="468"/>
      <c r="O642" s="469"/>
      <c r="P642" s="660"/>
      <c r="Q642" s="660"/>
      <c r="R642" s="660"/>
      <c r="S642" s="660"/>
      <c r="T642" s="660"/>
      <c r="U642" s="660"/>
      <c r="V642" s="660"/>
      <c r="W642" s="660"/>
      <c r="X642" s="660"/>
      <c r="Y642" s="660"/>
      <c r="Z642" s="660"/>
      <c r="AA642" s="660"/>
      <c r="AB642" s="660"/>
      <c r="AC642" s="660"/>
      <c r="AD642" s="660"/>
      <c r="AE642" s="660"/>
      <c r="AF642" s="660"/>
      <c r="AG642" s="660"/>
      <c r="AH642" s="660"/>
      <c r="AI642" s="660"/>
      <c r="AJ642" s="660"/>
      <c r="AK642" s="771"/>
    </row>
    <row r="643" spans="2:37" x14ac:dyDescent="0.4">
      <c r="B643" s="594"/>
      <c r="C643" s="595"/>
      <c r="D643" s="595"/>
      <c r="E643" s="595"/>
      <c r="F643" s="596"/>
      <c r="G643" s="434" t="s">
        <v>102</v>
      </c>
      <c r="H643" s="462"/>
      <c r="I643" s="462"/>
      <c r="J643" s="462"/>
      <c r="K643" s="462"/>
      <c r="L643" s="462"/>
      <c r="M643" s="462"/>
      <c r="N643" s="468"/>
      <c r="O643" s="469"/>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771"/>
    </row>
    <row r="644" spans="2:37" x14ac:dyDescent="0.4">
      <c r="B644" s="597"/>
      <c r="C644" s="598"/>
      <c r="D644" s="598"/>
      <c r="E644" s="598"/>
      <c r="F644" s="599"/>
      <c r="G644" s="434" t="s">
        <v>103</v>
      </c>
      <c r="H644" s="462"/>
      <c r="I644" s="462"/>
      <c r="J644" s="462"/>
      <c r="K644" s="462"/>
      <c r="L644" s="462"/>
      <c r="M644" s="462"/>
      <c r="N644" s="468"/>
      <c r="O644" s="469"/>
      <c r="P644" s="660"/>
      <c r="Q644" s="660"/>
      <c r="R644" s="660"/>
      <c r="S644" s="660"/>
      <c r="T644" s="660"/>
      <c r="U644" s="660"/>
      <c r="V644" s="660"/>
      <c r="W644" s="660"/>
      <c r="X644" s="660"/>
      <c r="Y644" s="660"/>
      <c r="Z644" s="660"/>
      <c r="AA644" s="660"/>
      <c r="AB644" s="660"/>
      <c r="AC644" s="660"/>
      <c r="AD644" s="660"/>
      <c r="AE644" s="660"/>
      <c r="AF644" s="660"/>
      <c r="AG644" s="660"/>
      <c r="AH644" s="660"/>
      <c r="AI644" s="660"/>
      <c r="AJ644" s="660"/>
      <c r="AK644" s="771"/>
    </row>
    <row r="645" spans="2:37" ht="19.5" thickBot="1" x14ac:dyDescent="0.45">
      <c r="B645" s="602" t="s">
        <v>98</v>
      </c>
      <c r="C645" s="603"/>
      <c r="D645" s="603"/>
      <c r="E645" s="603"/>
      <c r="F645" s="604"/>
      <c r="G645" s="434" t="s">
        <v>101</v>
      </c>
      <c r="H645" s="462"/>
      <c r="I645" s="462"/>
      <c r="J645" s="462"/>
      <c r="K645" s="462"/>
      <c r="L645" s="462"/>
      <c r="M645" s="462"/>
      <c r="N645" s="590"/>
      <c r="O645" s="591"/>
      <c r="P645" s="824"/>
      <c r="Q645" s="824"/>
      <c r="R645" s="824"/>
      <c r="S645" s="824"/>
      <c r="T645" s="824"/>
      <c r="U645" s="824"/>
      <c r="V645" s="824"/>
      <c r="W645" s="824"/>
      <c r="X645" s="824"/>
      <c r="Y645" s="824"/>
      <c r="Z645" s="824"/>
      <c r="AA645" s="824"/>
      <c r="AB645" s="824"/>
      <c r="AC645" s="824"/>
      <c r="AD645" s="824"/>
      <c r="AE645" s="824"/>
      <c r="AF645" s="824"/>
      <c r="AG645" s="824"/>
      <c r="AH645" s="824"/>
      <c r="AI645" s="824"/>
      <c r="AJ645" s="824"/>
      <c r="AK645" s="825"/>
    </row>
    <row r="646" spans="2:37" ht="19.5" thickTop="1" x14ac:dyDescent="0.4">
      <c r="B646" s="434" t="s">
        <v>99</v>
      </c>
      <c r="C646" s="462"/>
      <c r="D646" s="462"/>
      <c r="E646" s="462"/>
      <c r="F646" s="462"/>
      <c r="G646" s="462"/>
      <c r="H646" s="462"/>
      <c r="I646" s="462"/>
      <c r="J646" s="462"/>
      <c r="K646" s="462"/>
      <c r="L646" s="462"/>
      <c r="M646" s="435"/>
      <c r="N646" s="576">
        <f>SUM(N639,N642,N645)</f>
        <v>0</v>
      </c>
      <c r="O646" s="577"/>
      <c r="P646" s="576">
        <f t="shared" ref="P646" si="0">SUM(P639,P642,P645)</f>
        <v>0</v>
      </c>
      <c r="Q646" s="577"/>
      <c r="R646" s="576">
        <f t="shared" ref="R646" si="1">SUM(R639,R642,R645)</f>
        <v>0</v>
      </c>
      <c r="S646" s="577"/>
      <c r="T646" s="576">
        <f t="shared" ref="T646" si="2">SUM(T639,T642,T645)</f>
        <v>0</v>
      </c>
      <c r="U646" s="577"/>
      <c r="V646" s="576">
        <f t="shared" ref="V646" si="3">SUM(V639,V642,V645)</f>
        <v>0</v>
      </c>
      <c r="W646" s="577"/>
      <c r="X646" s="576">
        <f t="shared" ref="X646" si="4">SUM(X639,X642,X645)</f>
        <v>0</v>
      </c>
      <c r="Y646" s="577"/>
      <c r="Z646" s="576">
        <f t="shared" ref="Z646" si="5">SUM(Z639,Z642,Z645)</f>
        <v>0</v>
      </c>
      <c r="AA646" s="577"/>
      <c r="AB646" s="576">
        <f t="shared" ref="AB646" si="6">SUM(AB639,AB642,AB645)</f>
        <v>0</v>
      </c>
      <c r="AC646" s="577"/>
      <c r="AD646" s="576">
        <f t="shared" ref="AD646" si="7">SUM(AD639,AD642,AD645)</f>
        <v>0</v>
      </c>
      <c r="AE646" s="577"/>
      <c r="AF646" s="576">
        <f t="shared" ref="AF646" si="8">SUM(AF639,AF642,AF645)</f>
        <v>0</v>
      </c>
      <c r="AG646" s="577"/>
      <c r="AH646" s="576">
        <f t="shared" ref="AH646" si="9">SUM(AH639,AH642,AH645)</f>
        <v>0</v>
      </c>
      <c r="AI646" s="577"/>
      <c r="AJ646" s="576">
        <f t="shared" ref="AJ646" si="10">SUM(AJ639,AJ642,AJ645)</f>
        <v>0</v>
      </c>
      <c r="AK646" s="577"/>
    </row>
    <row r="647" spans="2:37" x14ac:dyDescent="0.4">
      <c r="B647" s="219"/>
      <c r="C647" s="219"/>
      <c r="D647" s="219"/>
      <c r="E647" s="219"/>
      <c r="F647" s="219"/>
      <c r="G647" s="219"/>
      <c r="H647" s="219"/>
      <c r="I647" s="219"/>
      <c r="J647" s="219"/>
      <c r="K647" s="219"/>
      <c r="L647" s="219"/>
      <c r="O647" s="219"/>
      <c r="P647" s="219"/>
      <c r="Q647" s="219"/>
      <c r="R647" s="219"/>
      <c r="S647" s="219"/>
      <c r="U647" s="219"/>
      <c r="V647" s="219"/>
      <c r="W647" s="219"/>
      <c r="X647" s="219"/>
      <c r="Y647" s="219"/>
      <c r="Z647" s="219"/>
      <c r="AA647" s="219"/>
      <c r="AB647" s="219"/>
      <c r="AE647" s="219"/>
      <c r="AF647" s="219"/>
    </row>
    <row r="648" spans="2:37" x14ac:dyDescent="0.4">
      <c r="B648" s="113" t="s">
        <v>100</v>
      </c>
      <c r="O648" s="219"/>
      <c r="P648" s="763"/>
      <c r="Q648" s="763"/>
      <c r="R648" s="763"/>
      <c r="S648" s="763"/>
      <c r="U648" s="763"/>
      <c r="V648" s="763"/>
      <c r="W648" s="763"/>
      <c r="X648" s="763"/>
      <c r="Y648" s="763"/>
      <c r="Z648" s="763"/>
      <c r="AA648" s="763"/>
      <c r="AB648" s="763"/>
      <c r="AE648" s="763"/>
      <c r="AF648" s="763"/>
    </row>
    <row r="649" spans="2:37" x14ac:dyDescent="0.4">
      <c r="B649" s="764"/>
      <c r="C649" s="765"/>
      <c r="D649" s="765"/>
      <c r="E649" s="765"/>
      <c r="F649" s="765"/>
      <c r="G649" s="765"/>
      <c r="H649" s="765"/>
      <c r="I649" s="765"/>
      <c r="J649" s="765"/>
      <c r="K649" s="765"/>
      <c r="L649" s="765"/>
      <c r="M649" s="766"/>
      <c r="N649" s="257" t="s">
        <v>187</v>
      </c>
      <c r="O649" s="258"/>
      <c r="P649" s="257" t="s">
        <v>188</v>
      </c>
      <c r="Q649" s="258"/>
      <c r="R649" s="259" t="s">
        <v>189</v>
      </c>
      <c r="S649" s="259"/>
      <c r="T649" s="259" t="s">
        <v>190</v>
      </c>
      <c r="U649" s="259"/>
      <c r="V649" s="260" t="s">
        <v>191</v>
      </c>
      <c r="W649" s="261"/>
      <c r="X649" s="259" t="s">
        <v>192</v>
      </c>
      <c r="Y649" s="259"/>
      <c r="Z649" s="259" t="s">
        <v>193</v>
      </c>
      <c r="AA649" s="259"/>
      <c r="AB649" s="259" t="s">
        <v>194</v>
      </c>
      <c r="AC649" s="259"/>
      <c r="AD649" s="259" t="s">
        <v>195</v>
      </c>
      <c r="AE649" s="259"/>
      <c r="AF649" s="262" t="s">
        <v>196</v>
      </c>
      <c r="AG649" s="262"/>
      <c r="AH649" s="259" t="s">
        <v>197</v>
      </c>
      <c r="AI649" s="259"/>
      <c r="AJ649" s="259" t="s">
        <v>198</v>
      </c>
      <c r="AK649" s="259"/>
    </row>
    <row r="650" spans="2:37" x14ac:dyDescent="0.4">
      <c r="B650" s="434" t="s">
        <v>95</v>
      </c>
      <c r="C650" s="462"/>
      <c r="D650" s="462"/>
      <c r="E650" s="462"/>
      <c r="F650" s="462"/>
      <c r="G650" s="462"/>
      <c r="H650" s="462"/>
      <c r="I650" s="462"/>
      <c r="J650" s="462"/>
      <c r="K650" s="462"/>
      <c r="L650" s="462"/>
      <c r="M650" s="435"/>
      <c r="N650" s="434">
        <v>16</v>
      </c>
      <c r="O650" s="435"/>
      <c r="P650" s="434">
        <v>16</v>
      </c>
      <c r="Q650" s="435"/>
      <c r="R650" s="434">
        <v>16</v>
      </c>
      <c r="S650" s="435"/>
      <c r="T650" s="509">
        <v>17</v>
      </c>
      <c r="U650" s="509"/>
      <c r="V650" s="509">
        <v>17</v>
      </c>
      <c r="W650" s="509"/>
      <c r="X650" s="509">
        <v>17</v>
      </c>
      <c r="Y650" s="509"/>
      <c r="Z650" s="509">
        <v>17</v>
      </c>
      <c r="AA650" s="509"/>
      <c r="AB650" s="509">
        <v>19</v>
      </c>
      <c r="AC650" s="509"/>
      <c r="AD650" s="509">
        <v>19</v>
      </c>
      <c r="AE650" s="509"/>
      <c r="AF650" s="600">
        <v>19</v>
      </c>
      <c r="AG650" s="601"/>
      <c r="AH650" s="509">
        <v>19</v>
      </c>
      <c r="AI650" s="509"/>
      <c r="AJ650" s="509">
        <v>19</v>
      </c>
      <c r="AK650" s="509"/>
    </row>
    <row r="651" spans="2:37" x14ac:dyDescent="0.4">
      <c r="B651" s="531" t="s">
        <v>96</v>
      </c>
      <c r="C651" s="592"/>
      <c r="D651" s="592"/>
      <c r="E651" s="592"/>
      <c r="F651" s="593"/>
      <c r="G651" s="546" t="s">
        <v>101</v>
      </c>
      <c r="H651" s="547"/>
      <c r="I651" s="547"/>
      <c r="J651" s="547"/>
      <c r="K651" s="547"/>
      <c r="L651" s="547"/>
      <c r="M651" s="548"/>
      <c r="N651" s="434">
        <v>2</v>
      </c>
      <c r="O651" s="435"/>
      <c r="P651" s="434">
        <v>2</v>
      </c>
      <c r="Q651" s="435"/>
      <c r="R651" s="434">
        <v>2</v>
      </c>
      <c r="S651" s="435"/>
      <c r="T651" s="434">
        <v>2</v>
      </c>
      <c r="U651" s="435"/>
      <c r="V651" s="434">
        <v>2</v>
      </c>
      <c r="W651" s="435"/>
      <c r="X651" s="434">
        <v>2</v>
      </c>
      <c r="Y651" s="435"/>
      <c r="Z651" s="434">
        <v>2</v>
      </c>
      <c r="AA651" s="435"/>
      <c r="AB651" s="434">
        <v>2</v>
      </c>
      <c r="AC651" s="435"/>
      <c r="AD651" s="434">
        <v>2</v>
      </c>
      <c r="AE651" s="435"/>
      <c r="AF651" s="434">
        <v>2</v>
      </c>
      <c r="AG651" s="435"/>
      <c r="AH651" s="434">
        <v>2</v>
      </c>
      <c r="AI651" s="435"/>
      <c r="AJ651" s="434">
        <v>2</v>
      </c>
      <c r="AK651" s="435"/>
    </row>
    <row r="652" spans="2:37" x14ac:dyDescent="0.4">
      <c r="B652" s="594"/>
      <c r="C652" s="595"/>
      <c r="D652" s="595"/>
      <c r="E652" s="595"/>
      <c r="F652" s="596"/>
      <c r="G652" s="434" t="s">
        <v>102</v>
      </c>
      <c r="H652" s="462"/>
      <c r="I652" s="462"/>
      <c r="J652" s="462"/>
      <c r="K652" s="462"/>
      <c r="L652" s="462"/>
      <c r="M652" s="435"/>
      <c r="N652" s="434">
        <v>2</v>
      </c>
      <c r="O652" s="435"/>
      <c r="P652" s="434">
        <v>2</v>
      </c>
      <c r="Q652" s="435"/>
      <c r="R652" s="434">
        <v>2</v>
      </c>
      <c r="S652" s="435"/>
      <c r="T652" s="434">
        <v>2</v>
      </c>
      <c r="U652" s="435"/>
      <c r="V652" s="434">
        <v>2</v>
      </c>
      <c r="W652" s="435"/>
      <c r="X652" s="434">
        <v>2</v>
      </c>
      <c r="Y652" s="435"/>
      <c r="Z652" s="434">
        <v>2</v>
      </c>
      <c r="AA652" s="435"/>
      <c r="AB652" s="434">
        <v>2</v>
      </c>
      <c r="AC652" s="435"/>
      <c r="AD652" s="434">
        <v>2</v>
      </c>
      <c r="AE652" s="435"/>
      <c r="AF652" s="434">
        <v>2</v>
      </c>
      <c r="AG652" s="435"/>
      <c r="AH652" s="434">
        <v>2</v>
      </c>
      <c r="AI652" s="435"/>
      <c r="AJ652" s="434">
        <v>2</v>
      </c>
      <c r="AK652" s="435"/>
    </row>
    <row r="653" spans="2:37" x14ac:dyDescent="0.4">
      <c r="B653" s="597"/>
      <c r="C653" s="598"/>
      <c r="D653" s="598"/>
      <c r="E653" s="598"/>
      <c r="F653" s="599"/>
      <c r="G653" s="434" t="s">
        <v>103</v>
      </c>
      <c r="H653" s="462"/>
      <c r="I653" s="462"/>
      <c r="J653" s="462"/>
      <c r="K653" s="462"/>
      <c r="L653" s="462"/>
      <c r="M653" s="435"/>
      <c r="N653" s="434">
        <v>2</v>
      </c>
      <c r="O653" s="435"/>
      <c r="P653" s="434">
        <v>2</v>
      </c>
      <c r="Q653" s="435"/>
      <c r="R653" s="434">
        <v>2</v>
      </c>
      <c r="S653" s="435"/>
      <c r="T653" s="434">
        <v>2</v>
      </c>
      <c r="U653" s="435"/>
      <c r="V653" s="434">
        <v>2</v>
      </c>
      <c r="W653" s="435"/>
      <c r="X653" s="434">
        <v>2</v>
      </c>
      <c r="Y653" s="435"/>
      <c r="Z653" s="434">
        <v>2</v>
      </c>
      <c r="AA653" s="435"/>
      <c r="AB653" s="434">
        <v>2</v>
      </c>
      <c r="AC653" s="435"/>
      <c r="AD653" s="434">
        <v>2</v>
      </c>
      <c r="AE653" s="435"/>
      <c r="AF653" s="434">
        <v>2</v>
      </c>
      <c r="AG653" s="435"/>
      <c r="AH653" s="434">
        <v>2</v>
      </c>
      <c r="AI653" s="435"/>
      <c r="AJ653" s="434">
        <v>2</v>
      </c>
      <c r="AK653" s="435"/>
    </row>
    <row r="654" spans="2:37" x14ac:dyDescent="0.4">
      <c r="B654" s="531" t="s">
        <v>97</v>
      </c>
      <c r="C654" s="592"/>
      <c r="D654" s="592"/>
      <c r="E654" s="592"/>
      <c r="F654" s="593"/>
      <c r="G654" s="434" t="s">
        <v>101</v>
      </c>
      <c r="H654" s="462"/>
      <c r="I654" s="462"/>
      <c r="J654" s="462"/>
      <c r="K654" s="462"/>
      <c r="L654" s="462"/>
      <c r="M654" s="435"/>
      <c r="N654" s="434">
        <v>3</v>
      </c>
      <c r="O654" s="435"/>
      <c r="P654" s="434">
        <v>3</v>
      </c>
      <c r="Q654" s="435"/>
      <c r="R654" s="434">
        <v>3</v>
      </c>
      <c r="S654" s="435"/>
      <c r="T654" s="434">
        <v>4</v>
      </c>
      <c r="U654" s="435"/>
      <c r="V654" s="434">
        <v>4</v>
      </c>
      <c r="W654" s="435"/>
      <c r="X654" s="434">
        <v>4</v>
      </c>
      <c r="Y654" s="435"/>
      <c r="Z654" s="434">
        <v>4</v>
      </c>
      <c r="AA654" s="435"/>
      <c r="AB654" s="509">
        <v>5</v>
      </c>
      <c r="AC654" s="509"/>
      <c r="AD654" s="509">
        <v>5</v>
      </c>
      <c r="AE654" s="509"/>
      <c r="AF654" s="509">
        <v>5</v>
      </c>
      <c r="AG654" s="509"/>
      <c r="AH654" s="509">
        <v>5</v>
      </c>
      <c r="AI654" s="509"/>
      <c r="AJ654" s="509">
        <v>5</v>
      </c>
      <c r="AK654" s="509"/>
    </row>
    <row r="655" spans="2:37" x14ac:dyDescent="0.4">
      <c r="B655" s="594"/>
      <c r="C655" s="595"/>
      <c r="D655" s="595"/>
      <c r="E655" s="595"/>
      <c r="F655" s="596"/>
      <c r="G655" s="434" t="s">
        <v>102</v>
      </c>
      <c r="H655" s="462"/>
      <c r="I655" s="462"/>
      <c r="J655" s="462"/>
      <c r="K655" s="462"/>
      <c r="L655" s="462"/>
      <c r="M655" s="435"/>
      <c r="N655" s="434">
        <v>3</v>
      </c>
      <c r="O655" s="435"/>
      <c r="P655" s="434">
        <v>3</v>
      </c>
      <c r="Q655" s="435"/>
      <c r="R655" s="434">
        <v>3</v>
      </c>
      <c r="S655" s="435"/>
      <c r="T655" s="434">
        <v>4</v>
      </c>
      <c r="U655" s="435"/>
      <c r="V655" s="434">
        <v>4</v>
      </c>
      <c r="W655" s="435"/>
      <c r="X655" s="434">
        <v>4</v>
      </c>
      <c r="Y655" s="435"/>
      <c r="Z655" s="434">
        <v>4</v>
      </c>
      <c r="AA655" s="435"/>
      <c r="AB655" s="509">
        <v>5</v>
      </c>
      <c r="AC655" s="509"/>
      <c r="AD655" s="509">
        <v>5</v>
      </c>
      <c r="AE655" s="509"/>
      <c r="AF655" s="509">
        <v>5</v>
      </c>
      <c r="AG655" s="509"/>
      <c r="AH655" s="509">
        <v>5</v>
      </c>
      <c r="AI655" s="509"/>
      <c r="AJ655" s="509">
        <v>5</v>
      </c>
      <c r="AK655" s="509"/>
    </row>
    <row r="656" spans="2:37" x14ac:dyDescent="0.4">
      <c r="B656" s="597"/>
      <c r="C656" s="598"/>
      <c r="D656" s="598"/>
      <c r="E656" s="598"/>
      <c r="F656" s="599"/>
      <c r="G656" s="434" t="s">
        <v>103</v>
      </c>
      <c r="H656" s="462"/>
      <c r="I656" s="462"/>
      <c r="J656" s="462"/>
      <c r="K656" s="462"/>
      <c r="L656" s="462"/>
      <c r="M656" s="435"/>
      <c r="N656" s="434">
        <v>3</v>
      </c>
      <c r="O656" s="435"/>
      <c r="P656" s="434">
        <v>3</v>
      </c>
      <c r="Q656" s="435"/>
      <c r="R656" s="434">
        <v>3</v>
      </c>
      <c r="S656" s="435"/>
      <c r="T656" s="434">
        <v>4</v>
      </c>
      <c r="U656" s="435"/>
      <c r="V656" s="434">
        <v>4</v>
      </c>
      <c r="W656" s="435"/>
      <c r="X656" s="434">
        <v>4</v>
      </c>
      <c r="Y656" s="435"/>
      <c r="Z656" s="434">
        <v>4</v>
      </c>
      <c r="AA656" s="435"/>
      <c r="AB656" s="509">
        <v>5</v>
      </c>
      <c r="AC656" s="509"/>
      <c r="AD656" s="509">
        <v>5</v>
      </c>
      <c r="AE656" s="509"/>
      <c r="AF656" s="509">
        <v>5</v>
      </c>
      <c r="AG656" s="509"/>
      <c r="AH656" s="509">
        <v>5</v>
      </c>
      <c r="AI656" s="509"/>
      <c r="AJ656" s="509">
        <v>5</v>
      </c>
      <c r="AK656" s="509"/>
    </row>
    <row r="657" spans="1:41" x14ac:dyDescent="0.4">
      <c r="B657" s="602" t="s">
        <v>98</v>
      </c>
      <c r="C657" s="603"/>
      <c r="D657" s="603"/>
      <c r="E657" s="603"/>
      <c r="F657" s="604"/>
      <c r="G657" s="434" t="s">
        <v>101</v>
      </c>
      <c r="H657" s="462"/>
      <c r="I657" s="462"/>
      <c r="J657" s="462"/>
      <c r="K657" s="462"/>
      <c r="L657" s="462"/>
      <c r="M657" s="435"/>
      <c r="N657" s="434">
        <v>11</v>
      </c>
      <c r="O657" s="435"/>
      <c r="P657" s="600">
        <v>0</v>
      </c>
      <c r="Q657" s="601"/>
      <c r="R657" s="509">
        <v>0</v>
      </c>
      <c r="S657" s="509"/>
      <c r="T657" s="509">
        <v>11</v>
      </c>
      <c r="U657" s="509"/>
      <c r="V657" s="509">
        <v>0</v>
      </c>
      <c r="W657" s="509"/>
      <c r="X657" s="509">
        <v>0</v>
      </c>
      <c r="Y657" s="509"/>
      <c r="Z657" s="509">
        <v>10</v>
      </c>
      <c r="AA657" s="509"/>
      <c r="AB657" s="509">
        <v>1</v>
      </c>
      <c r="AC657" s="509"/>
      <c r="AD657" s="509">
        <v>0</v>
      </c>
      <c r="AE657" s="509"/>
      <c r="AF657" s="600">
        <v>11</v>
      </c>
      <c r="AG657" s="601"/>
      <c r="AH657" s="509">
        <v>1</v>
      </c>
      <c r="AI657" s="509"/>
      <c r="AJ657" s="509">
        <v>0</v>
      </c>
      <c r="AK657" s="509"/>
    </row>
    <row r="658" spans="1:41" x14ac:dyDescent="0.4">
      <c r="B658" s="434" t="s">
        <v>99</v>
      </c>
      <c r="C658" s="462"/>
      <c r="D658" s="462"/>
      <c r="E658" s="462"/>
      <c r="F658" s="462"/>
      <c r="G658" s="462"/>
      <c r="H658" s="462"/>
      <c r="I658" s="462"/>
      <c r="J658" s="462"/>
      <c r="K658" s="462"/>
      <c r="L658" s="462"/>
      <c r="M658" s="435"/>
      <c r="N658" s="576">
        <f>SUM(N651,N654,N657)</f>
        <v>16</v>
      </c>
      <c r="O658" s="577"/>
      <c r="P658" s="576">
        <f t="shared" ref="P658" si="11">SUM(P651,P654,P657)</f>
        <v>5</v>
      </c>
      <c r="Q658" s="577"/>
      <c r="R658" s="576">
        <f t="shared" ref="R658" si="12">SUM(R651,R654,R657)</f>
        <v>5</v>
      </c>
      <c r="S658" s="577"/>
      <c r="T658" s="576">
        <f t="shared" ref="T658" si="13">SUM(T651,T654,T657)</f>
        <v>17</v>
      </c>
      <c r="U658" s="577"/>
      <c r="V658" s="576">
        <f t="shared" ref="V658" si="14">SUM(V651,V654,V657)</f>
        <v>6</v>
      </c>
      <c r="W658" s="577"/>
      <c r="X658" s="576">
        <f t="shared" ref="X658" si="15">SUM(X651,X654,X657)</f>
        <v>6</v>
      </c>
      <c r="Y658" s="577"/>
      <c r="Z658" s="576">
        <f t="shared" ref="Z658" si="16">SUM(Z651,Z654,Z657)</f>
        <v>16</v>
      </c>
      <c r="AA658" s="577"/>
      <c r="AB658" s="576">
        <f t="shared" ref="AB658" si="17">SUM(AB651,AB654,AB657)</f>
        <v>8</v>
      </c>
      <c r="AC658" s="577"/>
      <c r="AD658" s="576">
        <f t="shared" ref="AD658" si="18">SUM(AD651,AD654,AD657)</f>
        <v>7</v>
      </c>
      <c r="AE658" s="577"/>
      <c r="AF658" s="576">
        <f t="shared" ref="AF658" si="19">SUM(AF651,AF654,AF657)</f>
        <v>18</v>
      </c>
      <c r="AG658" s="577"/>
      <c r="AH658" s="576">
        <f t="shared" ref="AH658" si="20">SUM(AH651,AH654,AH657)</f>
        <v>8</v>
      </c>
      <c r="AI658" s="577"/>
      <c r="AJ658" s="576">
        <f t="shared" ref="AJ658" si="21">SUM(AJ651,AJ654,AJ657)</f>
        <v>7</v>
      </c>
      <c r="AK658" s="577"/>
    </row>
    <row r="659" spans="1:41" ht="7.5" customHeight="1" thickBot="1" x14ac:dyDescent="0.45">
      <c r="B659" s="219"/>
      <c r="C659" s="219"/>
      <c r="D659" s="219"/>
      <c r="E659" s="219"/>
      <c r="F659" s="219"/>
      <c r="G659" s="219"/>
      <c r="H659" s="219"/>
      <c r="I659" s="219"/>
      <c r="J659" s="219"/>
      <c r="K659" s="219"/>
      <c r="L659" s="219"/>
      <c r="M659" s="219"/>
      <c r="N659" s="269"/>
      <c r="O659" s="269"/>
      <c r="P659" s="269"/>
      <c r="Q659" s="269"/>
      <c r="R659" s="269"/>
      <c r="S659" s="269"/>
      <c r="T659" s="269"/>
      <c r="U659" s="269"/>
      <c r="V659" s="269"/>
      <c r="W659" s="269"/>
      <c r="X659" s="269"/>
      <c r="Y659" s="269"/>
      <c r="Z659" s="269"/>
      <c r="AA659" s="269"/>
      <c r="AB659" s="269"/>
      <c r="AC659" s="269"/>
      <c r="AD659" s="269"/>
      <c r="AE659" s="269"/>
      <c r="AF659" s="269"/>
      <c r="AG659" s="269"/>
      <c r="AH659" s="269"/>
      <c r="AI659" s="269"/>
      <c r="AJ659" s="269"/>
      <c r="AK659" s="269"/>
    </row>
    <row r="660" spans="1:41" ht="20.25" thickTop="1" thickBot="1" x14ac:dyDescent="0.45">
      <c r="B660" s="445" t="s">
        <v>840</v>
      </c>
      <c r="C660" s="445"/>
      <c r="D660" s="445"/>
      <c r="E660" s="445"/>
      <c r="F660" s="445"/>
      <c r="G660" s="445"/>
      <c r="H660" s="445"/>
      <c r="I660" s="445"/>
      <c r="J660" s="445"/>
      <c r="K660" s="445"/>
      <c r="L660" s="445"/>
      <c r="M660" s="445"/>
      <c r="N660" s="445"/>
      <c r="O660" s="445"/>
      <c r="P660" s="445"/>
      <c r="Q660" s="445"/>
      <c r="R660" s="445"/>
      <c r="S660" s="445"/>
      <c r="T660" s="445"/>
      <c r="U660" s="445"/>
      <c r="V660" s="445"/>
      <c r="W660" s="445"/>
      <c r="X660" s="445"/>
      <c r="Y660" s="445"/>
      <c r="Z660" s="445"/>
      <c r="AA660" s="445"/>
      <c r="AB660" s="445"/>
      <c r="AC660" s="445"/>
      <c r="AD660" s="445"/>
      <c r="AE660" s="445"/>
      <c r="AF660" s="445"/>
      <c r="AG660" s="445"/>
      <c r="AH660" s="445"/>
      <c r="AJ660" s="406"/>
      <c r="AK660" s="407"/>
      <c r="AL660" s="407"/>
      <c r="AM660" s="407"/>
      <c r="AN660" s="408"/>
    </row>
    <row r="661" spans="1:41" ht="9" customHeight="1" thickTop="1" x14ac:dyDescent="0.4">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J661" s="284"/>
      <c r="AK661" s="284"/>
      <c r="AL661" s="284"/>
      <c r="AM661" s="284"/>
      <c r="AN661" s="284"/>
    </row>
    <row r="662" spans="1:41" ht="19.5" thickBot="1" x14ac:dyDescent="0.45">
      <c r="A662" s="449" t="s">
        <v>431</v>
      </c>
      <c r="B662" s="449"/>
      <c r="C662" s="449"/>
      <c r="D662" s="449"/>
      <c r="E662" s="449"/>
      <c r="F662" s="449"/>
      <c r="G662" s="449"/>
      <c r="H662" s="449"/>
      <c r="I662" s="449"/>
      <c r="J662" s="449"/>
      <c r="K662" s="449"/>
      <c r="L662" s="449"/>
      <c r="M662" s="449"/>
      <c r="N662" s="449"/>
      <c r="O662" s="449"/>
      <c r="P662" s="449"/>
      <c r="Q662" s="449"/>
      <c r="R662" s="449"/>
      <c r="S662" s="449"/>
      <c r="T662" s="449"/>
      <c r="U662" s="449"/>
      <c r="V662" s="449"/>
      <c r="W662" s="449"/>
      <c r="X662" s="449"/>
      <c r="Y662" s="449"/>
      <c r="Z662" s="449"/>
      <c r="AA662" s="449"/>
      <c r="AB662" s="449"/>
      <c r="AC662" s="449"/>
      <c r="AD662" s="449"/>
      <c r="AE662" s="449"/>
      <c r="AF662" s="449"/>
      <c r="AG662" s="449"/>
      <c r="AH662" s="449"/>
      <c r="AO662" s="288"/>
    </row>
    <row r="663" spans="1:41" ht="20.25" thickTop="1" thickBot="1" x14ac:dyDescent="0.45">
      <c r="B663" s="439" t="s">
        <v>362</v>
      </c>
      <c r="C663" s="439"/>
      <c r="D663" s="439"/>
      <c r="E663" s="439"/>
      <c r="F663" s="439"/>
      <c r="G663" s="439"/>
      <c r="H663" s="439"/>
      <c r="I663" s="439"/>
      <c r="J663" s="439"/>
      <c r="K663" s="439"/>
      <c r="L663" s="439"/>
      <c r="M663" s="439"/>
      <c r="N663" s="439"/>
      <c r="O663" s="439"/>
      <c r="P663" s="439"/>
      <c r="Q663" s="439"/>
      <c r="R663" s="439"/>
      <c r="S663" s="439"/>
      <c r="T663" s="439"/>
      <c r="U663" s="439"/>
      <c r="V663" s="439"/>
      <c r="W663" s="439"/>
      <c r="X663" s="439"/>
      <c r="Y663" s="439"/>
      <c r="Z663" s="439"/>
      <c r="AA663" s="439"/>
      <c r="AB663" s="439"/>
      <c r="AC663" s="439"/>
      <c r="AD663" s="439"/>
      <c r="AE663" s="439"/>
      <c r="AF663" s="439"/>
      <c r="AG663" s="439"/>
      <c r="AH663" s="439"/>
      <c r="AJ663" s="406"/>
      <c r="AK663" s="407"/>
      <c r="AL663" s="407"/>
      <c r="AM663" s="407"/>
      <c r="AN663" s="408"/>
      <c r="AO663" s="219"/>
    </row>
    <row r="664" spans="1:41" ht="20.25" thickTop="1" thickBot="1" x14ac:dyDescent="0.45">
      <c r="B664" s="439"/>
      <c r="C664" s="439"/>
      <c r="D664" s="439"/>
      <c r="E664" s="439"/>
      <c r="F664" s="439"/>
      <c r="G664" s="439"/>
      <c r="H664" s="439"/>
      <c r="I664" s="439"/>
      <c r="J664" s="439"/>
      <c r="K664" s="439"/>
      <c r="L664" s="439"/>
      <c r="M664" s="439"/>
      <c r="N664" s="439"/>
      <c r="O664" s="439"/>
      <c r="P664" s="439"/>
      <c r="Q664" s="439"/>
      <c r="R664" s="439"/>
      <c r="S664" s="439"/>
      <c r="T664" s="439"/>
      <c r="U664" s="439"/>
      <c r="V664" s="439"/>
      <c r="W664" s="439"/>
      <c r="X664" s="439"/>
      <c r="Y664" s="439"/>
      <c r="Z664" s="439"/>
      <c r="AA664" s="439"/>
      <c r="AB664" s="439"/>
      <c r="AC664" s="439"/>
      <c r="AD664" s="439"/>
      <c r="AE664" s="439"/>
      <c r="AF664" s="439"/>
      <c r="AG664" s="439"/>
      <c r="AH664" s="439"/>
      <c r="AO664" s="288"/>
    </row>
    <row r="665" spans="1:41" ht="19.5" thickTop="1" x14ac:dyDescent="0.4">
      <c r="B665" s="449" t="s">
        <v>104</v>
      </c>
      <c r="C665" s="449"/>
      <c r="D665" s="449"/>
      <c r="E665" s="449"/>
      <c r="F665" s="449"/>
      <c r="G665" s="449"/>
      <c r="H665" s="449"/>
      <c r="I665" s="449"/>
      <c r="J665" s="449"/>
      <c r="K665" s="449"/>
      <c r="L665" s="449"/>
      <c r="M665" s="449"/>
      <c r="N665" s="449"/>
      <c r="O665" s="449"/>
      <c r="P665" s="449"/>
      <c r="Q665" s="449"/>
      <c r="R665" s="449"/>
      <c r="S665" s="449"/>
      <c r="T665" s="449"/>
      <c r="U665" s="449"/>
      <c r="V665" s="449"/>
      <c r="W665" s="449"/>
      <c r="X665" s="449"/>
      <c r="Y665" s="449"/>
      <c r="Z665" s="449"/>
      <c r="AA665" s="449"/>
      <c r="AB665" s="449"/>
      <c r="AC665" s="449"/>
      <c r="AD665" s="449"/>
      <c r="AE665" s="449"/>
      <c r="AF665" s="449"/>
      <c r="AG665" s="449"/>
      <c r="AH665" s="449"/>
      <c r="AJ665" s="446"/>
      <c r="AK665" s="447"/>
      <c r="AL665" s="447"/>
      <c r="AM665" s="447"/>
      <c r="AN665" s="448"/>
      <c r="AO665" s="219"/>
    </row>
    <row r="666" spans="1:41" x14ac:dyDescent="0.4">
      <c r="B666" s="449" t="s">
        <v>105</v>
      </c>
      <c r="C666" s="449"/>
      <c r="D666" s="449"/>
      <c r="E666" s="449"/>
      <c r="F666" s="449"/>
      <c r="G666" s="449"/>
      <c r="H666" s="449"/>
      <c r="I666" s="449"/>
      <c r="J666" s="449"/>
      <c r="K666" s="449"/>
      <c r="L666" s="449"/>
      <c r="M666" s="449"/>
      <c r="N666" s="449"/>
      <c r="O666" s="449"/>
      <c r="P666" s="449"/>
      <c r="Q666" s="449"/>
      <c r="R666" s="449"/>
      <c r="S666" s="449"/>
      <c r="T666" s="449"/>
      <c r="U666" s="449"/>
      <c r="V666" s="449"/>
      <c r="W666" s="449"/>
      <c r="X666" s="449"/>
      <c r="Y666" s="449"/>
      <c r="Z666" s="449"/>
      <c r="AA666" s="449"/>
      <c r="AB666" s="449"/>
      <c r="AC666" s="449"/>
      <c r="AD666" s="449"/>
      <c r="AE666" s="449"/>
      <c r="AF666" s="449"/>
      <c r="AG666" s="449"/>
      <c r="AH666" s="449"/>
      <c r="AJ666" s="425"/>
      <c r="AK666" s="426"/>
      <c r="AL666" s="426"/>
      <c r="AM666" s="426"/>
      <c r="AN666" s="427"/>
      <c r="AO666" s="219"/>
    </row>
    <row r="667" spans="1:41" ht="19.5" thickBot="1" x14ac:dyDescent="0.45">
      <c r="B667" s="449" t="s">
        <v>106</v>
      </c>
      <c r="C667" s="449"/>
      <c r="D667" s="449"/>
      <c r="E667" s="449"/>
      <c r="F667" s="449"/>
      <c r="G667" s="449"/>
      <c r="H667" s="449"/>
      <c r="I667" s="449"/>
      <c r="J667" s="449"/>
      <c r="K667" s="449"/>
      <c r="L667" s="449"/>
      <c r="M667" s="449"/>
      <c r="N667" s="449"/>
      <c r="O667" s="449"/>
      <c r="P667" s="449"/>
      <c r="Q667" s="449"/>
      <c r="R667" s="449"/>
      <c r="S667" s="449"/>
      <c r="T667" s="449"/>
      <c r="U667" s="449"/>
      <c r="V667" s="449"/>
      <c r="W667" s="449"/>
      <c r="X667" s="449"/>
      <c r="Y667" s="449"/>
      <c r="Z667" s="449"/>
      <c r="AA667" s="449"/>
      <c r="AB667" s="449"/>
      <c r="AC667" s="449"/>
      <c r="AD667" s="449"/>
      <c r="AE667" s="449"/>
      <c r="AF667" s="449"/>
      <c r="AG667" s="449"/>
      <c r="AH667" s="449"/>
      <c r="AJ667" s="436"/>
      <c r="AK667" s="437"/>
      <c r="AL667" s="437"/>
      <c r="AM667" s="437"/>
      <c r="AN667" s="438"/>
      <c r="AO667" s="219"/>
    </row>
    <row r="668" spans="1:41" ht="19.5" thickTop="1" x14ac:dyDescent="0.4"/>
    <row r="669" spans="1:41" ht="3.75" customHeight="1" x14ac:dyDescent="0.4"/>
    <row r="670" spans="1:41" ht="19.5" x14ac:dyDescent="0.4">
      <c r="A670" s="574" t="s">
        <v>870</v>
      </c>
      <c r="B670" s="574"/>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row>
    <row r="671" spans="1:41" ht="19.5" thickBot="1" x14ac:dyDescent="0.45">
      <c r="A671" s="449" t="s">
        <v>202</v>
      </c>
      <c r="B671" s="449"/>
      <c r="C671" s="449"/>
      <c r="D671" s="449"/>
      <c r="E671" s="449"/>
      <c r="F671" s="449"/>
      <c r="G671" s="449"/>
      <c r="H671" s="449"/>
      <c r="I671" s="449"/>
      <c r="J671" s="449"/>
      <c r="K671" s="449"/>
      <c r="L671" s="449"/>
      <c r="M671" s="449"/>
      <c r="N671" s="449"/>
      <c r="O671" s="449"/>
      <c r="P671" s="449"/>
      <c r="Q671" s="449"/>
      <c r="R671" s="449"/>
      <c r="S671" s="449"/>
      <c r="T671" s="449"/>
      <c r="U671" s="449"/>
      <c r="V671" s="449"/>
      <c r="W671" s="449"/>
      <c r="X671" s="449"/>
      <c r="Y671" s="449"/>
      <c r="Z671" s="449"/>
      <c r="AA671" s="449"/>
      <c r="AB671" s="449"/>
      <c r="AC671" s="449"/>
      <c r="AD671" s="449"/>
      <c r="AE671" s="449"/>
      <c r="AF671" s="449"/>
      <c r="AG671" s="449"/>
      <c r="AH671" s="449"/>
      <c r="AO671" s="288"/>
    </row>
    <row r="672" spans="1:41" ht="19.5" thickTop="1" x14ac:dyDescent="0.4">
      <c r="B672" s="449" t="s">
        <v>107</v>
      </c>
      <c r="C672" s="449"/>
      <c r="D672" s="449"/>
      <c r="E672" s="449"/>
      <c r="F672" s="449"/>
      <c r="G672" s="449"/>
      <c r="H672" s="449"/>
      <c r="I672" s="449"/>
      <c r="J672" s="449"/>
      <c r="K672" s="449"/>
      <c r="L672" s="449"/>
      <c r="M672" s="449"/>
      <c r="N672" s="449"/>
      <c r="O672" s="449"/>
      <c r="P672" s="449"/>
      <c r="Q672" s="449"/>
      <c r="R672" s="449"/>
      <c r="S672" s="449"/>
      <c r="T672" s="449"/>
      <c r="U672" s="449"/>
      <c r="V672" s="449"/>
      <c r="W672" s="449"/>
      <c r="X672" s="449"/>
      <c r="Y672" s="449"/>
      <c r="Z672" s="449"/>
      <c r="AA672" s="449"/>
      <c r="AB672" s="449"/>
      <c r="AC672" s="449"/>
      <c r="AD672" s="449"/>
      <c r="AE672" s="449"/>
      <c r="AF672" s="449"/>
      <c r="AG672" s="449"/>
      <c r="AH672" s="449"/>
      <c r="AJ672" s="513"/>
      <c r="AK672" s="514"/>
      <c r="AL672" s="514"/>
      <c r="AM672" s="514"/>
      <c r="AN672" s="515"/>
      <c r="AO672" s="219"/>
    </row>
    <row r="673" spans="1:41" ht="19.5" thickBot="1" x14ac:dyDescent="0.45">
      <c r="B673" s="113" t="s">
        <v>798</v>
      </c>
      <c r="C673" s="32"/>
      <c r="D673" s="32"/>
      <c r="E673" s="32"/>
      <c r="F673" s="32"/>
      <c r="G673" s="32"/>
      <c r="H673" s="32"/>
      <c r="I673" s="32"/>
      <c r="J673" s="32"/>
      <c r="K673" s="32"/>
      <c r="L673" s="32"/>
      <c r="M673" s="32"/>
      <c r="N673" s="32"/>
      <c r="O673" s="32"/>
      <c r="P673" s="32"/>
      <c r="Q673" s="32"/>
      <c r="R673" s="32"/>
      <c r="AJ673" s="436"/>
      <c r="AK673" s="437"/>
      <c r="AL673" s="437"/>
      <c r="AM673" s="437"/>
      <c r="AN673" s="438"/>
    </row>
    <row r="674" spans="1:41" ht="19.5" thickTop="1" x14ac:dyDescent="0.4"/>
    <row r="675" spans="1:41" ht="19.5" thickBot="1" x14ac:dyDescent="0.45">
      <c r="A675" s="449" t="s">
        <v>203</v>
      </c>
      <c r="B675" s="449"/>
      <c r="C675" s="449"/>
      <c r="D675" s="449"/>
      <c r="E675" s="449"/>
      <c r="F675" s="449"/>
      <c r="G675" s="449"/>
      <c r="H675" s="449"/>
      <c r="I675" s="449"/>
      <c r="J675" s="449"/>
      <c r="K675" s="449"/>
      <c r="L675" s="449"/>
      <c r="M675" s="449"/>
      <c r="N675" s="449"/>
      <c r="O675" s="449"/>
      <c r="P675" s="449"/>
      <c r="Q675" s="449"/>
      <c r="R675" s="449"/>
      <c r="S675" s="449"/>
      <c r="T675" s="449"/>
      <c r="U675" s="449"/>
      <c r="V675" s="449"/>
      <c r="W675" s="449"/>
      <c r="X675" s="449"/>
      <c r="Y675" s="449"/>
      <c r="Z675" s="449"/>
      <c r="AA675" s="449"/>
      <c r="AB675" s="449"/>
      <c r="AC675" s="449"/>
      <c r="AD675" s="449"/>
      <c r="AE675" s="449"/>
      <c r="AF675" s="449"/>
      <c r="AG675" s="449"/>
      <c r="AH675" s="449"/>
      <c r="AO675" s="288"/>
    </row>
    <row r="676" spans="1:41" ht="20.25" thickTop="1" thickBot="1" x14ac:dyDescent="0.45">
      <c r="B676" s="113" t="s">
        <v>799</v>
      </c>
      <c r="AJ676" s="406"/>
      <c r="AK676" s="407"/>
      <c r="AL676" s="407"/>
      <c r="AM676" s="407"/>
      <c r="AN676" s="408"/>
      <c r="AO676" s="288"/>
    </row>
    <row r="677" spans="1:41" ht="19.5" thickTop="1" x14ac:dyDescent="0.4">
      <c r="B677" s="113" t="s">
        <v>574</v>
      </c>
      <c r="AO677" s="288"/>
    </row>
    <row r="678" spans="1:41" ht="19.5" thickBot="1" x14ac:dyDescent="0.45">
      <c r="B678" s="395"/>
      <c r="C678" s="900"/>
      <c r="D678" s="900"/>
      <c r="E678" s="900"/>
      <c r="F678" s="900"/>
      <c r="G678" s="900"/>
      <c r="H678" s="978"/>
      <c r="I678" s="534" t="s">
        <v>575</v>
      </c>
      <c r="J678" s="535"/>
      <c r="K678" s="535"/>
      <c r="L678" s="535"/>
      <c r="M678" s="554"/>
      <c r="N678" s="534" t="s">
        <v>268</v>
      </c>
      <c r="O678" s="535"/>
      <c r="P678" s="535"/>
      <c r="Q678" s="535"/>
      <c r="R678" s="535"/>
      <c r="S678" s="535"/>
      <c r="T678" s="535"/>
      <c r="U678" s="535"/>
      <c r="V678" s="554"/>
      <c r="W678" s="534" t="s">
        <v>576</v>
      </c>
      <c r="X678" s="535"/>
      <c r="Y678" s="535"/>
      <c r="Z678" s="535"/>
      <c r="AA678" s="535"/>
      <c r="AB678" s="535"/>
      <c r="AC678" s="535"/>
      <c r="AD678" s="554"/>
      <c r="AO678" s="288"/>
    </row>
    <row r="679" spans="1:41" ht="19.5" thickTop="1" x14ac:dyDescent="0.4">
      <c r="B679" s="395" t="s">
        <v>577</v>
      </c>
      <c r="C679" s="900"/>
      <c r="D679" s="900"/>
      <c r="E679" s="900"/>
      <c r="F679" s="900"/>
      <c r="G679" s="900"/>
      <c r="H679" s="900"/>
      <c r="I679" s="953"/>
      <c r="J679" s="415"/>
      <c r="K679" s="415"/>
      <c r="L679" s="415"/>
      <c r="M679" s="415"/>
      <c r="N679" s="415"/>
      <c r="O679" s="415"/>
      <c r="P679" s="415"/>
      <c r="Q679" s="415"/>
      <c r="R679" s="415"/>
      <c r="S679" s="415"/>
      <c r="T679" s="415"/>
      <c r="U679" s="415"/>
      <c r="V679" s="415"/>
      <c r="W679" s="415" t="s">
        <v>645</v>
      </c>
      <c r="X679" s="415"/>
      <c r="Y679" s="415"/>
      <c r="Z679" s="415"/>
      <c r="AA679" s="415"/>
      <c r="AB679" s="415"/>
      <c r="AC679" s="415"/>
      <c r="AD679" s="920"/>
      <c r="AO679" s="288"/>
    </row>
    <row r="680" spans="1:41" x14ac:dyDescent="0.4">
      <c r="B680" s="395" t="s">
        <v>578</v>
      </c>
      <c r="C680" s="900"/>
      <c r="D680" s="900"/>
      <c r="E680" s="900"/>
      <c r="F680" s="900"/>
      <c r="G680" s="900"/>
      <c r="H680" s="900"/>
      <c r="I680" s="396"/>
      <c r="J680" s="397"/>
      <c r="K680" s="397"/>
      <c r="L680" s="397"/>
      <c r="M680" s="397"/>
      <c r="N680" s="397"/>
      <c r="O680" s="397"/>
      <c r="P680" s="397"/>
      <c r="Q680" s="397"/>
      <c r="R680" s="397"/>
      <c r="S680" s="397"/>
      <c r="T680" s="397"/>
      <c r="U680" s="397"/>
      <c r="V680" s="397"/>
      <c r="W680" s="397" t="s">
        <v>646</v>
      </c>
      <c r="X680" s="397"/>
      <c r="Y680" s="397"/>
      <c r="Z680" s="397"/>
      <c r="AA680" s="397"/>
      <c r="AB680" s="397"/>
      <c r="AC680" s="397"/>
      <c r="AD680" s="398"/>
      <c r="AO680" s="288"/>
    </row>
    <row r="681" spans="1:41" x14ac:dyDescent="0.4">
      <c r="B681" s="395" t="s">
        <v>579</v>
      </c>
      <c r="C681" s="900"/>
      <c r="D681" s="900"/>
      <c r="E681" s="900"/>
      <c r="F681" s="900"/>
      <c r="G681" s="900"/>
      <c r="H681" s="900"/>
      <c r="I681" s="396"/>
      <c r="J681" s="397"/>
      <c r="K681" s="397"/>
      <c r="L681" s="397"/>
      <c r="M681" s="397"/>
      <c r="N681" s="397"/>
      <c r="O681" s="397"/>
      <c r="P681" s="397"/>
      <c r="Q681" s="397"/>
      <c r="R681" s="397"/>
      <c r="S681" s="397"/>
      <c r="T681" s="397"/>
      <c r="U681" s="397"/>
      <c r="V681" s="397"/>
      <c r="W681" s="397" t="s">
        <v>646</v>
      </c>
      <c r="X681" s="397"/>
      <c r="Y681" s="397"/>
      <c r="Z681" s="397"/>
      <c r="AA681" s="397"/>
      <c r="AB681" s="397"/>
      <c r="AC681" s="397"/>
      <c r="AD681" s="398"/>
      <c r="AO681" s="288"/>
    </row>
    <row r="682" spans="1:41" x14ac:dyDescent="0.4">
      <c r="B682" s="395" t="s">
        <v>580</v>
      </c>
      <c r="C682" s="900"/>
      <c r="D682" s="900"/>
      <c r="E682" s="900"/>
      <c r="F682" s="900"/>
      <c r="G682" s="900"/>
      <c r="H682" s="900"/>
      <c r="I682" s="396"/>
      <c r="J682" s="397"/>
      <c r="K682" s="397"/>
      <c r="L682" s="397"/>
      <c r="M682" s="397"/>
      <c r="N682" s="397"/>
      <c r="O682" s="397"/>
      <c r="P682" s="397"/>
      <c r="Q682" s="397"/>
      <c r="R682" s="397"/>
      <c r="S682" s="397"/>
      <c r="T682" s="397"/>
      <c r="U682" s="397"/>
      <c r="V682" s="397"/>
      <c r="W682" s="397" t="s">
        <v>646</v>
      </c>
      <c r="X682" s="397"/>
      <c r="Y682" s="397"/>
      <c r="Z682" s="397"/>
      <c r="AA682" s="397"/>
      <c r="AB682" s="397"/>
      <c r="AC682" s="397"/>
      <c r="AD682" s="398"/>
      <c r="AO682" s="288"/>
    </row>
    <row r="683" spans="1:41" x14ac:dyDescent="0.4">
      <c r="B683" s="395" t="s">
        <v>581</v>
      </c>
      <c r="C683" s="900"/>
      <c r="D683" s="900"/>
      <c r="E683" s="900"/>
      <c r="F683" s="900"/>
      <c r="G683" s="900"/>
      <c r="H683" s="900"/>
      <c r="I683" s="396"/>
      <c r="J683" s="397"/>
      <c r="K683" s="397"/>
      <c r="L683" s="397"/>
      <c r="M683" s="397"/>
      <c r="N683" s="397"/>
      <c r="O683" s="397"/>
      <c r="P683" s="397"/>
      <c r="Q683" s="397"/>
      <c r="R683" s="397"/>
      <c r="S683" s="397"/>
      <c r="T683" s="397"/>
      <c r="U683" s="397"/>
      <c r="V683" s="397"/>
      <c r="W683" s="397" t="s">
        <v>646</v>
      </c>
      <c r="X683" s="397"/>
      <c r="Y683" s="397"/>
      <c r="Z683" s="397"/>
      <c r="AA683" s="397"/>
      <c r="AB683" s="397"/>
      <c r="AC683" s="397"/>
      <c r="AD683" s="398"/>
      <c r="AO683" s="288"/>
    </row>
    <row r="684" spans="1:41" x14ac:dyDescent="0.4">
      <c r="B684" s="395" t="s">
        <v>631</v>
      </c>
      <c r="C684" s="900"/>
      <c r="D684" s="900"/>
      <c r="E684" s="900"/>
      <c r="F684" s="900"/>
      <c r="G684" s="900"/>
      <c r="H684" s="900"/>
      <c r="I684" s="396"/>
      <c r="J684" s="397"/>
      <c r="K684" s="397"/>
      <c r="L684" s="397"/>
      <c r="M684" s="397"/>
      <c r="N684" s="397"/>
      <c r="O684" s="397"/>
      <c r="P684" s="397"/>
      <c r="Q684" s="397"/>
      <c r="R684" s="397"/>
      <c r="S684" s="397"/>
      <c r="T684" s="397"/>
      <c r="U684" s="397"/>
      <c r="V684" s="397"/>
      <c r="W684" s="397" t="s">
        <v>646</v>
      </c>
      <c r="X684" s="397"/>
      <c r="Y684" s="397"/>
      <c r="Z684" s="397"/>
      <c r="AA684" s="397"/>
      <c r="AB684" s="397"/>
      <c r="AC684" s="397"/>
      <c r="AD684" s="398"/>
      <c r="AO684" s="288"/>
    </row>
    <row r="685" spans="1:41" ht="19.5" thickBot="1" x14ac:dyDescent="0.45">
      <c r="B685" s="395" t="s">
        <v>582</v>
      </c>
      <c r="C685" s="900"/>
      <c r="D685" s="900"/>
      <c r="E685" s="900"/>
      <c r="F685" s="900"/>
      <c r="G685" s="900"/>
      <c r="H685" s="900"/>
      <c r="I685" s="976"/>
      <c r="J685" s="968"/>
      <c r="K685" s="968"/>
      <c r="L685" s="968"/>
      <c r="M685" s="968"/>
      <c r="N685" s="968"/>
      <c r="O685" s="968"/>
      <c r="P685" s="968"/>
      <c r="Q685" s="968"/>
      <c r="R685" s="968"/>
      <c r="S685" s="968"/>
      <c r="T685" s="968"/>
      <c r="U685" s="968"/>
      <c r="V685" s="968"/>
      <c r="W685" s="968" t="s">
        <v>646</v>
      </c>
      <c r="X685" s="968"/>
      <c r="Y685" s="968"/>
      <c r="Z685" s="968"/>
      <c r="AA685" s="968"/>
      <c r="AB685" s="968"/>
      <c r="AC685" s="968"/>
      <c r="AD685" s="977"/>
      <c r="AO685" s="288"/>
    </row>
    <row r="686" spans="1:41" ht="6.75" customHeight="1" thickTop="1" thickBot="1" x14ac:dyDescent="0.45">
      <c r="AO686" s="288"/>
    </row>
    <row r="687" spans="1:41" ht="19.5" thickTop="1" x14ac:dyDescent="0.4">
      <c r="B687" s="449" t="s">
        <v>108</v>
      </c>
      <c r="C687" s="449"/>
      <c r="D687" s="449"/>
      <c r="E687" s="449"/>
      <c r="F687" s="449"/>
      <c r="G687" s="449"/>
      <c r="H687" s="449"/>
      <c r="I687" s="449"/>
      <c r="J687" s="449"/>
      <c r="K687" s="449"/>
      <c r="L687" s="449"/>
      <c r="M687" s="449"/>
      <c r="N687" s="449"/>
      <c r="O687" s="449"/>
      <c r="P687" s="449"/>
      <c r="Q687" s="449"/>
      <c r="R687" s="449"/>
      <c r="S687" s="449"/>
      <c r="T687" s="449"/>
      <c r="U687" s="449"/>
      <c r="V687" s="449"/>
      <c r="W687" s="449"/>
      <c r="X687" s="449"/>
      <c r="Y687" s="449"/>
      <c r="Z687" s="449"/>
      <c r="AA687" s="449"/>
      <c r="AB687" s="449"/>
      <c r="AC687" s="449"/>
      <c r="AD687" s="449"/>
      <c r="AE687" s="449"/>
      <c r="AF687" s="449"/>
      <c r="AG687" s="449"/>
      <c r="AH687" s="449"/>
      <c r="AJ687" s="446"/>
      <c r="AK687" s="447"/>
      <c r="AL687" s="447"/>
      <c r="AM687" s="447"/>
      <c r="AN687" s="448"/>
      <c r="AO687" s="219"/>
    </row>
    <row r="688" spans="1:41" x14ac:dyDescent="0.4">
      <c r="B688" s="449" t="s">
        <v>109</v>
      </c>
      <c r="C688" s="449"/>
      <c r="D688" s="449"/>
      <c r="E688" s="449"/>
      <c r="F688" s="449"/>
      <c r="G688" s="449"/>
      <c r="H688" s="449"/>
      <c r="I688" s="449"/>
      <c r="J688" s="449"/>
      <c r="K688" s="449"/>
      <c r="L688" s="449"/>
      <c r="M688" s="449"/>
      <c r="N688" s="449"/>
      <c r="O688" s="449"/>
      <c r="P688" s="449"/>
      <c r="Q688" s="449"/>
      <c r="R688" s="449"/>
      <c r="S688" s="449"/>
      <c r="T688" s="449"/>
      <c r="U688" s="449"/>
      <c r="V688" s="449"/>
      <c r="W688" s="449"/>
      <c r="X688" s="449"/>
      <c r="Y688" s="449"/>
      <c r="Z688" s="449"/>
      <c r="AA688" s="449"/>
      <c r="AB688" s="449"/>
      <c r="AC688" s="449"/>
      <c r="AD688" s="449"/>
      <c r="AE688" s="449"/>
      <c r="AF688" s="449"/>
      <c r="AG688" s="449"/>
      <c r="AH688" s="449"/>
      <c r="AJ688" s="425"/>
      <c r="AK688" s="426"/>
      <c r="AL688" s="426"/>
      <c r="AM688" s="426"/>
      <c r="AN688" s="427"/>
      <c r="AO688" s="219"/>
    </row>
    <row r="689" spans="1:41" ht="19.5" thickBot="1" x14ac:dyDescent="0.45">
      <c r="B689" s="439" t="s">
        <v>800</v>
      </c>
      <c r="C689" s="439"/>
      <c r="D689" s="439"/>
      <c r="E689" s="439"/>
      <c r="F689" s="439"/>
      <c r="G689" s="439"/>
      <c r="H689" s="439"/>
      <c r="I689" s="439"/>
      <c r="J689" s="439"/>
      <c r="K689" s="439"/>
      <c r="L689" s="439"/>
      <c r="M689" s="439"/>
      <c r="N689" s="439"/>
      <c r="O689" s="439"/>
      <c r="P689" s="439"/>
      <c r="Q689" s="439"/>
      <c r="R689" s="439"/>
      <c r="S689" s="439"/>
      <c r="T689" s="439"/>
      <c r="U689" s="439"/>
      <c r="V689" s="439"/>
      <c r="W689" s="439"/>
      <c r="X689" s="439"/>
      <c r="Y689" s="439"/>
      <c r="Z689" s="439"/>
      <c r="AA689" s="439"/>
      <c r="AB689" s="439"/>
      <c r="AC689" s="439"/>
      <c r="AD689" s="439"/>
      <c r="AE689" s="439"/>
      <c r="AF689" s="439"/>
      <c r="AG689" s="439"/>
      <c r="AH689" s="439"/>
      <c r="AJ689" s="436"/>
      <c r="AK689" s="437"/>
      <c r="AL689" s="437"/>
      <c r="AM689" s="437"/>
      <c r="AN689" s="438"/>
      <c r="AO689" s="219"/>
    </row>
    <row r="690" spans="1:41" ht="20.25" thickTop="1" thickBot="1" x14ac:dyDescent="0.45">
      <c r="B690" s="439"/>
      <c r="C690" s="439"/>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439"/>
      <c r="AE690" s="439"/>
      <c r="AF690" s="439"/>
      <c r="AG690" s="439"/>
      <c r="AH690" s="439"/>
    </row>
    <row r="691" spans="1:41" ht="20.25" thickTop="1" thickBot="1" x14ac:dyDescent="0.45">
      <c r="B691" s="439" t="s">
        <v>329</v>
      </c>
      <c r="C691" s="439"/>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439"/>
      <c r="AE691" s="439"/>
      <c r="AF691" s="439"/>
      <c r="AG691" s="439"/>
      <c r="AH691" s="439"/>
      <c r="AJ691" s="406"/>
      <c r="AK691" s="407"/>
      <c r="AL691" s="407"/>
      <c r="AM691" s="407"/>
      <c r="AN691" s="408"/>
      <c r="AO691" s="288"/>
    </row>
    <row r="692" spans="1:41" ht="19.5" thickTop="1" x14ac:dyDescent="0.4">
      <c r="B692" s="439"/>
      <c r="C692" s="439"/>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439"/>
      <c r="AD692" s="439"/>
      <c r="AE692" s="439"/>
      <c r="AF692" s="439"/>
      <c r="AG692" s="439"/>
      <c r="AH692" s="439"/>
      <c r="AO692" s="219"/>
    </row>
    <row r="693" spans="1:41" x14ac:dyDescent="0.4">
      <c r="B693" s="113" t="s">
        <v>814</v>
      </c>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2"/>
      <c r="AO693" s="219"/>
    </row>
    <row r="694" spans="1:41" ht="19.5" thickBot="1" x14ac:dyDescent="0.45">
      <c r="B694" s="34"/>
      <c r="C694" s="34"/>
      <c r="D694" s="929"/>
      <c r="E694" s="930"/>
      <c r="F694" s="930"/>
      <c r="G694" s="930"/>
      <c r="H694" s="930"/>
      <c r="I694" s="930"/>
      <c r="J694" s="931"/>
      <c r="K694" s="453" t="s">
        <v>815</v>
      </c>
      <c r="L694" s="454"/>
      <c r="M694" s="454"/>
      <c r="N694" s="454"/>
      <c r="O694" s="454"/>
      <c r="P694" s="454"/>
      <c r="Q694" s="455"/>
      <c r="R694" s="453" t="s">
        <v>816</v>
      </c>
      <c r="S694" s="454"/>
      <c r="T694" s="454"/>
      <c r="U694" s="454"/>
      <c r="V694" s="454"/>
      <c r="W694" s="454"/>
      <c r="X694" s="454"/>
      <c r="Y694" s="455"/>
      <c r="Z694" s="453" t="s">
        <v>817</v>
      </c>
      <c r="AA694" s="454"/>
      <c r="AB694" s="454"/>
      <c r="AC694" s="454"/>
      <c r="AD694" s="454"/>
      <c r="AE694" s="454"/>
      <c r="AF694" s="454"/>
      <c r="AG694" s="454"/>
      <c r="AH694" s="454"/>
      <c r="AI694" s="455"/>
      <c r="AO694" s="219"/>
    </row>
    <row r="695" spans="1:41" ht="19.5" thickTop="1" x14ac:dyDescent="0.4">
      <c r="B695" s="34"/>
      <c r="C695" s="34"/>
      <c r="D695" s="929" t="s">
        <v>880</v>
      </c>
      <c r="E695" s="930"/>
      <c r="F695" s="930"/>
      <c r="G695" s="930"/>
      <c r="H695" s="930"/>
      <c r="I695" s="930"/>
      <c r="J695" s="969"/>
      <c r="K695" s="955"/>
      <c r="L695" s="956"/>
      <c r="M695" s="956"/>
      <c r="N695" s="956"/>
      <c r="O695" s="956"/>
      <c r="P695" s="956"/>
      <c r="Q695" s="957"/>
      <c r="R695" s="958"/>
      <c r="S695" s="956"/>
      <c r="T695" s="956"/>
      <c r="U695" s="956"/>
      <c r="V695" s="956"/>
      <c r="W695" s="956"/>
      <c r="X695" s="956"/>
      <c r="Y695" s="957"/>
      <c r="Z695" s="958"/>
      <c r="AA695" s="956"/>
      <c r="AB695" s="956"/>
      <c r="AC695" s="956"/>
      <c r="AD695" s="956"/>
      <c r="AE695" s="956"/>
      <c r="AF695" s="956"/>
      <c r="AG695" s="956"/>
      <c r="AH695" s="956"/>
      <c r="AI695" s="959"/>
      <c r="AO695" s="219"/>
    </row>
    <row r="696" spans="1:41" x14ac:dyDescent="0.4">
      <c r="B696" s="34"/>
      <c r="C696" s="34"/>
      <c r="D696" s="929" t="s">
        <v>921</v>
      </c>
      <c r="E696" s="930"/>
      <c r="F696" s="930"/>
      <c r="G696" s="930"/>
      <c r="H696" s="930"/>
      <c r="I696" s="930"/>
      <c r="J696" s="930"/>
      <c r="K696" s="932"/>
      <c r="L696" s="933"/>
      <c r="M696" s="933"/>
      <c r="N696" s="933"/>
      <c r="O696" s="933"/>
      <c r="P696" s="933"/>
      <c r="Q696" s="933"/>
      <c r="R696" s="933"/>
      <c r="S696" s="933"/>
      <c r="T696" s="933"/>
      <c r="U696" s="933"/>
      <c r="V696" s="933"/>
      <c r="W696" s="933"/>
      <c r="X696" s="933"/>
      <c r="Y696" s="933"/>
      <c r="Z696" s="933"/>
      <c r="AA696" s="933"/>
      <c r="AB696" s="933"/>
      <c r="AC696" s="933"/>
      <c r="AD696" s="933"/>
      <c r="AE696" s="933"/>
      <c r="AF696" s="933"/>
      <c r="AG696" s="933"/>
      <c r="AH696" s="933"/>
      <c r="AI696" s="934"/>
      <c r="AO696" s="219"/>
    </row>
    <row r="697" spans="1:41" ht="19.5" thickBot="1" x14ac:dyDescent="0.45">
      <c r="B697" s="34"/>
      <c r="C697" s="34"/>
      <c r="D697" s="929" t="s">
        <v>818</v>
      </c>
      <c r="E697" s="930"/>
      <c r="F697" s="930"/>
      <c r="G697" s="930"/>
      <c r="H697" s="930"/>
      <c r="I697" s="930"/>
      <c r="J697" s="930"/>
      <c r="K697" s="935"/>
      <c r="L697" s="936"/>
      <c r="M697" s="936"/>
      <c r="N697" s="936"/>
      <c r="O697" s="936"/>
      <c r="P697" s="936"/>
      <c r="Q697" s="936"/>
      <c r="R697" s="936"/>
      <c r="S697" s="936"/>
      <c r="T697" s="936"/>
      <c r="U697" s="936"/>
      <c r="V697" s="936"/>
      <c r="W697" s="936"/>
      <c r="X697" s="936"/>
      <c r="Y697" s="936"/>
      <c r="Z697" s="936"/>
      <c r="AA697" s="936"/>
      <c r="AB697" s="936"/>
      <c r="AC697" s="936"/>
      <c r="AD697" s="936"/>
      <c r="AE697" s="936"/>
      <c r="AF697" s="936"/>
      <c r="AG697" s="936"/>
      <c r="AH697" s="936"/>
      <c r="AI697" s="937"/>
      <c r="AO697" s="219"/>
    </row>
    <row r="698" spans="1:41" ht="19.5" thickTop="1" x14ac:dyDescent="0.4">
      <c r="A698" s="32"/>
      <c r="B698" s="28" t="s">
        <v>584</v>
      </c>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J698" s="513"/>
      <c r="AK698" s="514"/>
      <c r="AL698" s="514"/>
      <c r="AM698" s="514"/>
      <c r="AN698" s="515"/>
      <c r="AO698" s="219"/>
    </row>
    <row r="699" spans="1:41" ht="19.5" thickBot="1" x14ac:dyDescent="0.45">
      <c r="B699" s="28" t="s">
        <v>583</v>
      </c>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J699" s="436"/>
      <c r="AK699" s="437"/>
      <c r="AL699" s="437"/>
      <c r="AM699" s="437"/>
      <c r="AN699" s="438"/>
    </row>
    <row r="700" spans="1:41" ht="19.5" thickTop="1" x14ac:dyDescent="0.4">
      <c r="A700" s="32"/>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J700" s="284"/>
      <c r="AK700" s="284"/>
      <c r="AL700" s="284"/>
      <c r="AM700" s="284"/>
      <c r="AN700" s="284"/>
    </row>
    <row r="701" spans="1:41" ht="19.5" thickBot="1" x14ac:dyDescent="0.45">
      <c r="A701" s="32" t="s">
        <v>585</v>
      </c>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J701" s="284"/>
      <c r="AK701" s="284"/>
      <c r="AL701" s="284"/>
      <c r="AM701" s="284"/>
      <c r="AN701" s="284"/>
    </row>
    <row r="702" spans="1:41" ht="20.25" thickTop="1" thickBot="1" x14ac:dyDescent="0.45">
      <c r="A702" s="32"/>
      <c r="B702" s="28" t="s">
        <v>586</v>
      </c>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J702" s="406"/>
      <c r="AK702" s="407"/>
      <c r="AL702" s="407"/>
      <c r="AM702" s="407"/>
      <c r="AN702" s="408"/>
    </row>
    <row r="703" spans="1:41" ht="19.5" thickTop="1" x14ac:dyDescent="0.4">
      <c r="A703" s="32"/>
      <c r="B703" s="28"/>
      <c r="C703" s="28" t="s">
        <v>587</v>
      </c>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J703" s="284"/>
      <c r="AK703" s="284"/>
      <c r="AL703" s="284"/>
      <c r="AM703" s="284"/>
      <c r="AN703" s="284"/>
    </row>
    <row r="704" spans="1:41" x14ac:dyDescent="0.4">
      <c r="A704" s="32"/>
      <c r="B704" s="28"/>
      <c r="C704" s="28" t="s">
        <v>588</v>
      </c>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J704" s="284"/>
      <c r="AK704" s="284"/>
      <c r="AL704" s="284"/>
      <c r="AM704" s="284"/>
      <c r="AN704" s="284"/>
    </row>
    <row r="705" spans="1:41" x14ac:dyDescent="0.4">
      <c r="A705" s="32"/>
      <c r="B705" s="28"/>
      <c r="C705" s="28" t="s">
        <v>589</v>
      </c>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J705" s="284"/>
      <c r="AK705" s="284"/>
      <c r="AL705" s="284"/>
      <c r="AM705" s="284"/>
      <c r="AN705" s="284"/>
    </row>
    <row r="706" spans="1:41" x14ac:dyDescent="0.4">
      <c r="B706" s="28"/>
      <c r="C706" s="28" t="s">
        <v>590</v>
      </c>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J706" s="284"/>
      <c r="AK706" s="284"/>
      <c r="AL706" s="284"/>
      <c r="AM706" s="284"/>
      <c r="AN706" s="284"/>
    </row>
    <row r="707" spans="1:41" x14ac:dyDescent="0.4">
      <c r="B707" s="28"/>
      <c r="C707" s="28" t="s">
        <v>591</v>
      </c>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J707" s="284"/>
      <c r="AK707" s="284"/>
      <c r="AL707" s="284"/>
      <c r="AM707" s="284"/>
      <c r="AN707" s="284"/>
    </row>
    <row r="708" spans="1:41" ht="19.5" thickBot="1" x14ac:dyDescent="0.45">
      <c r="B708" s="28"/>
      <c r="C708" s="28" t="s">
        <v>594</v>
      </c>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J708" s="284"/>
      <c r="AK708" s="284"/>
      <c r="AL708" s="284"/>
      <c r="AM708" s="284"/>
      <c r="AN708" s="284"/>
    </row>
    <row r="709" spans="1:41" ht="19.5" thickTop="1" x14ac:dyDescent="0.4">
      <c r="B709" s="28" t="s">
        <v>592</v>
      </c>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J709" s="513"/>
      <c r="AK709" s="514"/>
      <c r="AL709" s="514"/>
      <c r="AM709" s="514"/>
      <c r="AN709" s="515"/>
    </row>
    <row r="710" spans="1:41" ht="19.5" thickBot="1" x14ac:dyDescent="0.45">
      <c r="B710" s="28" t="s">
        <v>593</v>
      </c>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J710" s="436"/>
      <c r="AK710" s="437"/>
      <c r="AL710" s="437"/>
      <c r="AM710" s="437"/>
      <c r="AN710" s="438"/>
    </row>
    <row r="711" spans="1:41" ht="15.75" customHeight="1" thickTop="1" x14ac:dyDescent="0.4">
      <c r="B711" s="263"/>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1" ht="19.5" x14ac:dyDescent="0.4">
      <c r="A712" s="574" t="s">
        <v>429</v>
      </c>
      <c r="B712" s="574"/>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row>
    <row r="713" spans="1:41" ht="19.5" thickBot="1" x14ac:dyDescent="0.45">
      <c r="A713" s="449" t="s">
        <v>204</v>
      </c>
      <c r="B713" s="449"/>
      <c r="C713" s="449"/>
      <c r="D713" s="449"/>
      <c r="E713" s="449"/>
      <c r="F713" s="449"/>
      <c r="G713" s="449"/>
      <c r="H713" s="449"/>
      <c r="I713" s="449"/>
      <c r="J713" s="449"/>
      <c r="K713" s="449"/>
      <c r="L713" s="449"/>
      <c r="M713" s="449"/>
      <c r="N713" s="449"/>
      <c r="O713" s="449"/>
      <c r="P713" s="449"/>
      <c r="Q713" s="449"/>
      <c r="R713" s="449"/>
      <c r="S713" s="449"/>
      <c r="T713" s="449"/>
      <c r="U713" s="449"/>
      <c r="V713" s="449"/>
      <c r="W713" s="449"/>
      <c r="X713" s="449"/>
      <c r="Y713" s="449"/>
      <c r="Z713" s="449"/>
      <c r="AA713" s="449"/>
      <c r="AB713" s="449"/>
      <c r="AC713" s="449"/>
      <c r="AD713" s="449"/>
      <c r="AE713" s="449"/>
      <c r="AF713" s="449"/>
      <c r="AG713" s="449"/>
      <c r="AH713" s="449"/>
      <c r="AO713" s="288"/>
    </row>
    <row r="714" spans="1:41" ht="19.5" thickTop="1" x14ac:dyDescent="0.4">
      <c r="B714" s="449" t="s">
        <v>110</v>
      </c>
      <c r="C714" s="449"/>
      <c r="D714" s="449"/>
      <c r="E714" s="449"/>
      <c r="F714" s="449"/>
      <c r="G714" s="449"/>
      <c r="H714" s="449"/>
      <c r="I714" s="449"/>
      <c r="J714" s="449"/>
      <c r="K714" s="449"/>
      <c r="L714" s="449"/>
      <c r="M714" s="449"/>
      <c r="N714" s="449"/>
      <c r="O714" s="449"/>
      <c r="P714" s="449"/>
      <c r="Q714" s="449"/>
      <c r="R714" s="449"/>
      <c r="S714" s="449"/>
      <c r="T714" s="449"/>
      <c r="U714" s="449"/>
      <c r="V714" s="449"/>
      <c r="W714" s="449"/>
      <c r="X714" s="449"/>
      <c r="Y714" s="449"/>
      <c r="Z714" s="449"/>
      <c r="AA714" s="449"/>
      <c r="AB714" s="449"/>
      <c r="AC714" s="449"/>
      <c r="AD714" s="449"/>
      <c r="AE714" s="449"/>
      <c r="AF714" s="449"/>
      <c r="AG714" s="449"/>
      <c r="AH714" s="449"/>
      <c r="AJ714" s="446"/>
      <c r="AK714" s="447"/>
      <c r="AL714" s="447"/>
      <c r="AM714" s="447"/>
      <c r="AN714" s="448"/>
      <c r="AO714" s="219"/>
    </row>
    <row r="715" spans="1:41" x14ac:dyDescent="0.4">
      <c r="B715" s="449" t="s">
        <v>969</v>
      </c>
      <c r="C715" s="449"/>
      <c r="D715" s="449"/>
      <c r="E715" s="449"/>
      <c r="F715" s="449"/>
      <c r="G715" s="449"/>
      <c r="H715" s="449"/>
      <c r="I715" s="449"/>
      <c r="J715" s="449"/>
      <c r="K715" s="449"/>
      <c r="L715" s="449"/>
      <c r="M715" s="449"/>
      <c r="N715" s="449"/>
      <c r="O715" s="449"/>
      <c r="P715" s="449"/>
      <c r="Q715" s="449"/>
      <c r="R715" s="449"/>
      <c r="S715" s="449"/>
      <c r="T715" s="449"/>
      <c r="U715" s="449"/>
      <c r="V715" s="449"/>
      <c r="W715" s="449"/>
      <c r="X715" s="449"/>
      <c r="Y715" s="449"/>
      <c r="Z715" s="449"/>
      <c r="AA715" s="449"/>
      <c r="AB715" s="449"/>
      <c r="AC715" s="449"/>
      <c r="AD715" s="449"/>
      <c r="AE715" s="449"/>
      <c r="AF715" s="449"/>
      <c r="AG715" s="449"/>
      <c r="AH715" s="449"/>
      <c r="AJ715" s="425"/>
      <c r="AK715" s="426"/>
      <c r="AL715" s="426"/>
      <c r="AM715" s="426"/>
      <c r="AN715" s="427"/>
      <c r="AO715" s="219"/>
    </row>
    <row r="716" spans="1:41" x14ac:dyDescent="0.4">
      <c r="B716" s="449" t="s">
        <v>859</v>
      </c>
      <c r="C716" s="449"/>
      <c r="D716" s="449"/>
      <c r="E716" s="449"/>
      <c r="F716" s="449"/>
      <c r="G716" s="449"/>
      <c r="H716" s="449"/>
      <c r="I716" s="449"/>
      <c r="J716" s="449"/>
      <c r="K716" s="449"/>
      <c r="L716" s="449"/>
      <c r="M716" s="449"/>
      <c r="N716" s="449"/>
      <c r="O716" s="449"/>
      <c r="P716" s="449"/>
      <c r="Q716" s="449"/>
      <c r="R716" s="449"/>
      <c r="S716" s="449"/>
      <c r="T716" s="449"/>
      <c r="U716" s="449"/>
      <c r="V716" s="449"/>
      <c r="W716" s="449"/>
      <c r="X716" s="449"/>
      <c r="Y716" s="449"/>
      <c r="Z716" s="449"/>
      <c r="AA716" s="449"/>
      <c r="AB716" s="449"/>
      <c r="AC716" s="449"/>
      <c r="AD716" s="449"/>
      <c r="AE716" s="449"/>
      <c r="AF716" s="449"/>
      <c r="AG716" s="449"/>
      <c r="AH716" s="449"/>
      <c r="AJ716" s="425"/>
      <c r="AK716" s="426"/>
      <c r="AL716" s="426"/>
      <c r="AM716" s="426"/>
      <c r="AN716" s="427"/>
      <c r="AO716" s="219"/>
    </row>
    <row r="717" spans="1:41" ht="19.5" thickBot="1" x14ac:dyDescent="0.45">
      <c r="B717" s="449" t="s">
        <v>111</v>
      </c>
      <c r="C717" s="449"/>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449"/>
      <c r="AE717" s="449"/>
      <c r="AF717" s="449"/>
      <c r="AG717" s="449"/>
      <c r="AH717" s="449"/>
      <c r="AJ717" s="436"/>
      <c r="AK717" s="437"/>
      <c r="AL717" s="437"/>
      <c r="AM717" s="437"/>
      <c r="AN717" s="438"/>
      <c r="AO717" s="219"/>
    </row>
    <row r="718" spans="1:41" ht="19.5" thickTop="1" x14ac:dyDescent="0.4"/>
    <row r="719" spans="1:41" ht="19.5" thickBot="1" x14ac:dyDescent="0.45">
      <c r="A719" s="449" t="s">
        <v>946</v>
      </c>
      <c r="B719" s="449"/>
      <c r="C719" s="449"/>
      <c r="D719" s="449"/>
      <c r="E719" s="449"/>
      <c r="F719" s="449"/>
      <c r="G719" s="449"/>
      <c r="H719" s="449"/>
      <c r="I719" s="449"/>
      <c r="J719" s="449"/>
      <c r="K719" s="449"/>
      <c r="L719" s="449"/>
      <c r="M719" s="449"/>
      <c r="N719" s="449"/>
      <c r="O719" s="449"/>
      <c r="P719" s="449"/>
      <c r="Q719" s="449"/>
      <c r="R719" s="449"/>
      <c r="S719" s="449"/>
      <c r="T719" s="449"/>
      <c r="U719" s="449"/>
      <c r="V719" s="449"/>
      <c r="W719" s="449"/>
      <c r="X719" s="449"/>
      <c r="Y719" s="449"/>
      <c r="Z719" s="449"/>
      <c r="AA719" s="449"/>
      <c r="AB719" s="449"/>
      <c r="AC719" s="449"/>
      <c r="AD719" s="449"/>
      <c r="AE719" s="449"/>
      <c r="AF719" s="449"/>
      <c r="AG719" s="449"/>
      <c r="AH719" s="449"/>
      <c r="AO719" s="288"/>
    </row>
    <row r="720" spans="1:41" ht="19.5" thickTop="1" x14ac:dyDescent="0.4">
      <c r="B720" s="449" t="s">
        <v>112</v>
      </c>
      <c r="C720" s="449"/>
      <c r="D720" s="449"/>
      <c r="E720" s="449"/>
      <c r="F720" s="449"/>
      <c r="G720" s="449"/>
      <c r="H720" s="449"/>
      <c r="I720" s="449"/>
      <c r="J720" s="449"/>
      <c r="K720" s="449"/>
      <c r="L720" s="449"/>
      <c r="M720" s="449"/>
      <c r="N720" s="449"/>
      <c r="O720" s="449"/>
      <c r="P720" s="449"/>
      <c r="Q720" s="449"/>
      <c r="R720" s="449"/>
      <c r="S720" s="449"/>
      <c r="T720" s="449"/>
      <c r="U720" s="449"/>
      <c r="V720" s="449"/>
      <c r="W720" s="449"/>
      <c r="X720" s="449"/>
      <c r="Y720" s="449"/>
      <c r="Z720" s="449"/>
      <c r="AA720" s="449"/>
      <c r="AB720" s="449"/>
      <c r="AC720" s="449"/>
      <c r="AD720" s="449"/>
      <c r="AE720" s="449"/>
      <c r="AF720" s="449"/>
      <c r="AG720" s="449"/>
      <c r="AH720" s="449"/>
      <c r="AJ720" s="446"/>
      <c r="AK720" s="447"/>
      <c r="AL720" s="447"/>
      <c r="AM720" s="447"/>
      <c r="AN720" s="448"/>
      <c r="AO720" s="219"/>
    </row>
    <row r="721" spans="1:41" x14ac:dyDescent="0.4">
      <c r="B721" s="449" t="s">
        <v>947</v>
      </c>
      <c r="C721" s="449"/>
      <c r="D721" s="449"/>
      <c r="E721" s="449"/>
      <c r="F721" s="449"/>
      <c r="G721" s="449"/>
      <c r="H721" s="449"/>
      <c r="I721" s="449"/>
      <c r="J721" s="449"/>
      <c r="K721" s="449"/>
      <c r="L721" s="449"/>
      <c r="M721" s="449"/>
      <c r="N721" s="449"/>
      <c r="O721" s="449"/>
      <c r="P721" s="449"/>
      <c r="Q721" s="449"/>
      <c r="R721" s="449"/>
      <c r="S721" s="449"/>
      <c r="T721" s="449"/>
      <c r="U721" s="449"/>
      <c r="V721" s="449"/>
      <c r="W721" s="449"/>
      <c r="X721" s="449"/>
      <c r="Y721" s="449"/>
      <c r="Z721" s="449"/>
      <c r="AA721" s="449"/>
      <c r="AB721" s="449"/>
      <c r="AC721" s="449"/>
      <c r="AD721" s="449"/>
      <c r="AE721" s="449"/>
      <c r="AF721" s="449"/>
      <c r="AG721" s="449"/>
      <c r="AH721" s="449"/>
      <c r="AJ721" s="425"/>
      <c r="AK721" s="426"/>
      <c r="AL721" s="426"/>
      <c r="AM721" s="426"/>
      <c r="AN721" s="427"/>
      <c r="AO721" s="219"/>
    </row>
    <row r="722" spans="1:41" x14ac:dyDescent="0.4">
      <c r="B722" s="449" t="s">
        <v>113</v>
      </c>
      <c r="C722" s="449"/>
      <c r="D722" s="449"/>
      <c r="E722" s="449"/>
      <c r="F722" s="449"/>
      <c r="G722" s="449"/>
      <c r="H722" s="449"/>
      <c r="I722" s="449"/>
      <c r="J722" s="449"/>
      <c r="K722" s="449"/>
      <c r="L722" s="449"/>
      <c r="M722" s="449"/>
      <c r="N722" s="449"/>
      <c r="O722" s="449"/>
      <c r="P722" s="449"/>
      <c r="Q722" s="449"/>
      <c r="R722" s="449"/>
      <c r="S722" s="449"/>
      <c r="T722" s="449"/>
      <c r="U722" s="449"/>
      <c r="V722" s="449"/>
      <c r="W722" s="449"/>
      <c r="X722" s="449"/>
      <c r="Y722" s="449"/>
      <c r="Z722" s="449"/>
      <c r="AA722" s="449"/>
      <c r="AB722" s="449"/>
      <c r="AC722" s="449"/>
      <c r="AD722" s="449"/>
      <c r="AE722" s="449"/>
      <c r="AF722" s="449"/>
      <c r="AG722" s="449"/>
      <c r="AH722" s="449"/>
      <c r="AJ722" s="425"/>
      <c r="AK722" s="426"/>
      <c r="AL722" s="426"/>
      <c r="AM722" s="426"/>
      <c r="AN722" s="427"/>
      <c r="AO722" s="219"/>
    </row>
    <row r="723" spans="1:41" x14ac:dyDescent="0.4">
      <c r="B723" s="449" t="s">
        <v>670</v>
      </c>
      <c r="C723" s="449"/>
      <c r="D723" s="449"/>
      <c r="E723" s="449"/>
      <c r="F723" s="449"/>
      <c r="G723" s="449"/>
      <c r="H723" s="449"/>
      <c r="I723" s="449"/>
      <c r="J723" s="449"/>
      <c r="K723" s="449"/>
      <c r="L723" s="449"/>
      <c r="M723" s="449"/>
      <c r="N723" s="449"/>
      <c r="O723" s="449"/>
      <c r="P723" s="449"/>
      <c r="Q723" s="449"/>
      <c r="R723" s="449"/>
      <c r="S723" s="449"/>
      <c r="T723" s="449"/>
      <c r="U723" s="449"/>
      <c r="V723" s="449"/>
      <c r="W723" s="449"/>
      <c r="X723" s="449"/>
      <c r="Y723" s="449"/>
      <c r="Z723" s="449"/>
      <c r="AA723" s="449"/>
      <c r="AB723" s="449"/>
      <c r="AC723" s="449"/>
      <c r="AD723" s="449"/>
      <c r="AE723" s="449"/>
      <c r="AF723" s="449"/>
      <c r="AG723" s="449"/>
      <c r="AH723" s="449"/>
      <c r="AJ723" s="425"/>
      <c r="AK723" s="426"/>
      <c r="AL723" s="426"/>
      <c r="AM723" s="426"/>
      <c r="AN723" s="427"/>
      <c r="AO723" s="219"/>
    </row>
    <row r="724" spans="1:41" x14ac:dyDescent="0.4">
      <c r="B724" s="440" t="s">
        <v>114</v>
      </c>
      <c r="C724" s="440"/>
      <c r="D724" s="440"/>
      <c r="E724" s="440"/>
      <c r="F724" s="440"/>
      <c r="G724" s="440"/>
      <c r="H724" s="440"/>
      <c r="I724" s="440"/>
      <c r="J724" s="440"/>
      <c r="K724" s="440"/>
      <c r="L724" s="440"/>
      <c r="M724" s="440"/>
      <c r="N724" s="440"/>
      <c r="O724" s="440"/>
      <c r="P724" s="440"/>
      <c r="Q724" s="440"/>
      <c r="R724" s="440"/>
      <c r="S724" s="440"/>
      <c r="T724" s="440"/>
      <c r="U724" s="440"/>
      <c r="V724" s="440"/>
      <c r="W724" s="440"/>
      <c r="X724" s="440"/>
      <c r="Y724" s="440"/>
      <c r="Z724" s="440"/>
      <c r="AA724" s="440"/>
      <c r="AB724" s="440"/>
      <c r="AC724" s="440"/>
      <c r="AD724" s="440"/>
      <c r="AE724" s="440"/>
      <c r="AF724" s="440"/>
      <c r="AG724" s="440"/>
      <c r="AH724" s="440"/>
      <c r="AJ724" s="425"/>
      <c r="AK724" s="426"/>
      <c r="AL724" s="426"/>
      <c r="AM724" s="426"/>
      <c r="AN724" s="427"/>
      <c r="AO724" s="219"/>
    </row>
    <row r="725" spans="1:41" x14ac:dyDescent="0.4">
      <c r="B725" s="440" t="s">
        <v>115</v>
      </c>
      <c r="C725" s="440"/>
      <c r="D725" s="440"/>
      <c r="E725" s="440"/>
      <c r="F725" s="440"/>
      <c r="G725" s="440"/>
      <c r="H725" s="440"/>
      <c r="I725" s="440"/>
      <c r="J725" s="440"/>
      <c r="K725" s="440"/>
      <c r="L725" s="440"/>
      <c r="M725" s="440"/>
      <c r="N725" s="440"/>
      <c r="O725" s="440"/>
      <c r="P725" s="440"/>
      <c r="Q725" s="440"/>
      <c r="R725" s="440"/>
      <c r="S725" s="440"/>
      <c r="T725" s="440"/>
      <c r="U725" s="440"/>
      <c r="V725" s="440"/>
      <c r="W725" s="440"/>
      <c r="X725" s="440"/>
      <c r="Y725" s="440"/>
      <c r="Z725" s="440"/>
      <c r="AA725" s="440"/>
      <c r="AB725" s="440"/>
      <c r="AC725" s="440"/>
      <c r="AD725" s="440"/>
      <c r="AE725" s="440"/>
      <c r="AF725" s="440"/>
      <c r="AG725" s="440"/>
      <c r="AH725" s="440"/>
      <c r="AJ725" s="425"/>
      <c r="AK725" s="426"/>
      <c r="AL725" s="426"/>
      <c r="AM725" s="426"/>
      <c r="AN725" s="427"/>
      <c r="AO725" s="219"/>
    </row>
    <row r="726" spans="1:41" x14ac:dyDescent="0.4">
      <c r="A726" s="32"/>
      <c r="B726" s="440" t="s">
        <v>480</v>
      </c>
      <c r="C726" s="440"/>
      <c r="D726" s="440"/>
      <c r="E726" s="440"/>
      <c r="F726" s="440"/>
      <c r="G726" s="440"/>
      <c r="H726" s="440"/>
      <c r="I726" s="440"/>
      <c r="J726" s="440"/>
      <c r="K726" s="440"/>
      <c r="L726" s="440"/>
      <c r="M726" s="440"/>
      <c r="N726" s="440"/>
      <c r="O726" s="440"/>
      <c r="P726" s="440"/>
      <c r="Q726" s="440"/>
      <c r="R726" s="440"/>
      <c r="S726" s="440"/>
      <c r="T726" s="440"/>
      <c r="U726" s="440"/>
      <c r="V726" s="440"/>
      <c r="W726" s="440"/>
      <c r="X726" s="440"/>
      <c r="Y726" s="440"/>
      <c r="Z726" s="440"/>
      <c r="AA726" s="440"/>
      <c r="AB726" s="440"/>
      <c r="AC726" s="440"/>
      <c r="AD726" s="440"/>
      <c r="AE726" s="440"/>
      <c r="AF726" s="440"/>
      <c r="AG726" s="440"/>
      <c r="AH726" s="440"/>
      <c r="AJ726" s="481"/>
      <c r="AK726" s="482"/>
      <c r="AL726" s="482"/>
      <c r="AM726" s="482"/>
      <c r="AN726" s="483"/>
      <c r="AO726" s="219"/>
    </row>
    <row r="727" spans="1:41" x14ac:dyDescent="0.4">
      <c r="A727" s="32"/>
      <c r="B727" s="440" t="s">
        <v>481</v>
      </c>
      <c r="C727" s="440"/>
      <c r="D727" s="440"/>
      <c r="E727" s="440"/>
      <c r="F727" s="440"/>
      <c r="G727" s="440"/>
      <c r="H727" s="440"/>
      <c r="I727" s="440"/>
      <c r="J727" s="440"/>
      <c r="K727" s="440"/>
      <c r="L727" s="440"/>
      <c r="M727" s="440"/>
      <c r="N727" s="440"/>
      <c r="O727" s="440"/>
      <c r="P727" s="440"/>
      <c r="Q727" s="440"/>
      <c r="R727" s="440"/>
      <c r="S727" s="440"/>
      <c r="T727" s="440"/>
      <c r="U727" s="440"/>
      <c r="V727" s="440"/>
      <c r="W727" s="440"/>
      <c r="X727" s="440"/>
      <c r="Y727" s="440"/>
      <c r="Z727" s="440"/>
      <c r="AA727" s="440"/>
      <c r="AB727" s="440"/>
      <c r="AC727" s="440"/>
      <c r="AD727" s="440"/>
      <c r="AE727" s="440"/>
      <c r="AF727" s="440"/>
      <c r="AG727" s="440"/>
      <c r="AH727" s="440"/>
      <c r="AJ727" s="425"/>
      <c r="AK727" s="426"/>
      <c r="AL727" s="426"/>
      <c r="AM727" s="426"/>
      <c r="AN727" s="427"/>
      <c r="AO727" s="219"/>
    </row>
    <row r="728" spans="1:41" ht="19.5" thickBot="1" x14ac:dyDescent="0.45">
      <c r="A728" s="32"/>
      <c r="B728" s="490" t="s">
        <v>948</v>
      </c>
      <c r="C728" s="490"/>
      <c r="D728" s="490"/>
      <c r="E728" s="490"/>
      <c r="F728" s="490"/>
      <c r="G728" s="490"/>
      <c r="H728" s="490"/>
      <c r="I728" s="490"/>
      <c r="J728" s="490"/>
      <c r="K728" s="490"/>
      <c r="L728" s="490"/>
      <c r="M728" s="490"/>
      <c r="N728" s="490"/>
      <c r="O728" s="490"/>
      <c r="P728" s="490"/>
      <c r="Q728" s="490"/>
      <c r="R728" s="490"/>
      <c r="S728" s="490"/>
      <c r="T728" s="490"/>
      <c r="U728" s="490"/>
      <c r="V728" s="490"/>
      <c r="W728" s="490"/>
      <c r="X728" s="490"/>
      <c r="Y728" s="490"/>
      <c r="Z728" s="490"/>
      <c r="AA728" s="490"/>
      <c r="AB728" s="490"/>
      <c r="AC728" s="490"/>
      <c r="AD728" s="490"/>
      <c r="AE728" s="490"/>
      <c r="AF728" s="490"/>
      <c r="AG728" s="490"/>
      <c r="AH728" s="490"/>
      <c r="AJ728" s="436"/>
      <c r="AK728" s="437"/>
      <c r="AL728" s="437"/>
      <c r="AM728" s="437"/>
      <c r="AN728" s="438"/>
      <c r="AO728" s="219"/>
    </row>
    <row r="729" spans="1:41" ht="19.5" thickTop="1" x14ac:dyDescent="0.4">
      <c r="B729" s="490"/>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Y729" s="490"/>
      <c r="Z729" s="490"/>
      <c r="AA729" s="490"/>
      <c r="AB729" s="490"/>
      <c r="AC729" s="490"/>
      <c r="AD729" s="490"/>
      <c r="AE729" s="490"/>
      <c r="AF729" s="490"/>
      <c r="AG729" s="490"/>
      <c r="AH729" s="490"/>
    </row>
    <row r="730" spans="1:41" ht="18.75" customHeight="1" x14ac:dyDescent="0.4">
      <c r="B730" s="457" t="s">
        <v>1062</v>
      </c>
      <c r="C730" s="457"/>
      <c r="D730" s="457"/>
      <c r="E730" s="457"/>
      <c r="F730" s="457"/>
      <c r="G730" s="457"/>
      <c r="H730" s="457"/>
      <c r="I730" s="457"/>
      <c r="J730" s="457"/>
      <c r="K730" s="457"/>
      <c r="L730" s="457"/>
      <c r="M730" s="457"/>
      <c r="N730" s="457"/>
      <c r="O730" s="457"/>
      <c r="P730" s="457"/>
      <c r="Q730" s="457"/>
      <c r="R730" s="457"/>
      <c r="S730" s="457"/>
      <c r="T730" s="457"/>
      <c r="U730" s="457"/>
      <c r="V730" s="457"/>
      <c r="W730" s="457"/>
      <c r="X730" s="457"/>
      <c r="Y730" s="457"/>
      <c r="Z730" s="457"/>
      <c r="AA730" s="457"/>
      <c r="AB730" s="457"/>
      <c r="AC730" s="457"/>
      <c r="AD730" s="457"/>
      <c r="AE730" s="457"/>
      <c r="AF730" s="457"/>
      <c r="AG730" s="457"/>
      <c r="AH730" s="457"/>
      <c r="AI730" s="457"/>
      <c r="AJ730" s="457"/>
      <c r="AK730" s="457"/>
      <c r="AL730" s="457"/>
      <c r="AM730" s="457"/>
    </row>
    <row r="731" spans="1:41" ht="4.5" customHeight="1" x14ac:dyDescent="0.4">
      <c r="B731" s="457"/>
      <c r="C731" s="457"/>
      <c r="D731" s="457"/>
      <c r="E731" s="457"/>
      <c r="F731" s="457"/>
      <c r="G731" s="457"/>
      <c r="H731" s="457"/>
      <c r="I731" s="457"/>
      <c r="J731" s="457"/>
      <c r="K731" s="457"/>
      <c r="L731" s="457"/>
      <c r="M731" s="457"/>
      <c r="N731" s="457"/>
      <c r="O731" s="457"/>
      <c r="P731" s="457"/>
      <c r="Q731" s="457"/>
      <c r="R731" s="457"/>
      <c r="S731" s="457"/>
      <c r="T731" s="457"/>
      <c r="U731" s="457"/>
      <c r="V731" s="457"/>
      <c r="W731" s="457"/>
      <c r="X731" s="457"/>
      <c r="Y731" s="457"/>
      <c r="Z731" s="457"/>
      <c r="AA731" s="457"/>
      <c r="AB731" s="457"/>
      <c r="AC731" s="457"/>
      <c r="AD731" s="457"/>
      <c r="AE731" s="457"/>
      <c r="AF731" s="457"/>
      <c r="AG731" s="457"/>
      <c r="AH731" s="457"/>
      <c r="AI731" s="457"/>
      <c r="AJ731" s="457"/>
      <c r="AK731" s="457"/>
      <c r="AL731" s="457"/>
      <c r="AM731" s="457"/>
    </row>
    <row r="732" spans="1:41" ht="18.75" customHeight="1" x14ac:dyDescent="0.4">
      <c r="B732" s="531" t="s">
        <v>819</v>
      </c>
      <c r="C732" s="454"/>
      <c r="D732" s="454"/>
      <c r="E732" s="454"/>
      <c r="F732" s="455"/>
      <c r="G732" s="531" t="s">
        <v>820</v>
      </c>
      <c r="H732" s="454"/>
      <c r="I732" s="454"/>
      <c r="J732" s="455"/>
      <c r="K732" s="534" t="s">
        <v>821</v>
      </c>
      <c r="L732" s="535"/>
      <c r="M732" s="535"/>
      <c r="N732" s="535"/>
      <c r="O732" s="535"/>
      <c r="P732" s="960" t="s">
        <v>822</v>
      </c>
      <c r="Q732" s="961"/>
      <c r="R732" s="534" t="s">
        <v>823</v>
      </c>
      <c r="S732" s="535"/>
      <c r="T732" s="535"/>
      <c r="U732" s="535"/>
      <c r="V732" s="535"/>
      <c r="W732" s="535"/>
      <c r="X732" s="535"/>
      <c r="Y732" s="554"/>
      <c r="Z732" s="549" t="s">
        <v>824</v>
      </c>
      <c r="AA732" s="550"/>
      <c r="AB732" s="453" t="s">
        <v>825</v>
      </c>
      <c r="AC732" s="454"/>
      <c r="AD732" s="454"/>
      <c r="AE732" s="454"/>
      <c r="AF732" s="455"/>
      <c r="AG732" s="534" t="s">
        <v>826</v>
      </c>
      <c r="AH732" s="535"/>
      <c r="AI732" s="535"/>
      <c r="AJ732" s="535"/>
      <c r="AK732" s="535"/>
      <c r="AL732" s="535"/>
      <c r="AM732" s="535"/>
      <c r="AN732" s="554"/>
    </row>
    <row r="733" spans="1:41" x14ac:dyDescent="0.4">
      <c r="B733" s="456"/>
      <c r="C733" s="457"/>
      <c r="D733" s="457"/>
      <c r="E733" s="457"/>
      <c r="F733" s="458"/>
      <c r="G733" s="456"/>
      <c r="H733" s="457"/>
      <c r="I733" s="457"/>
      <c r="J733" s="458"/>
      <c r="K733" s="536"/>
      <c r="L733" s="516"/>
      <c r="M733" s="516"/>
      <c r="N733" s="516"/>
      <c r="O733" s="516"/>
      <c r="P733" s="962"/>
      <c r="Q733" s="963"/>
      <c r="R733" s="536"/>
      <c r="S733" s="516"/>
      <c r="T733" s="516"/>
      <c r="U733" s="516"/>
      <c r="V733" s="516"/>
      <c r="W733" s="516"/>
      <c r="X733" s="516"/>
      <c r="Y733" s="555"/>
      <c r="Z733" s="551"/>
      <c r="AA733" s="552"/>
      <c r="AB733" s="456"/>
      <c r="AC733" s="457"/>
      <c r="AD733" s="457"/>
      <c r="AE733" s="457"/>
      <c r="AF733" s="458"/>
      <c r="AG733" s="536"/>
      <c r="AH733" s="516"/>
      <c r="AI733" s="516"/>
      <c r="AJ733" s="516"/>
      <c r="AK733" s="516"/>
      <c r="AL733" s="516"/>
      <c r="AM733" s="516"/>
      <c r="AN733" s="555"/>
    </row>
    <row r="734" spans="1:41" ht="19.5" thickBot="1" x14ac:dyDescent="0.45">
      <c r="B734" s="456"/>
      <c r="C734" s="457"/>
      <c r="D734" s="457"/>
      <c r="E734" s="457"/>
      <c r="F734" s="458"/>
      <c r="G734" s="456"/>
      <c r="H734" s="457"/>
      <c r="I734" s="457"/>
      <c r="J734" s="458"/>
      <c r="K734" s="536"/>
      <c r="L734" s="516"/>
      <c r="M734" s="516"/>
      <c r="N734" s="516"/>
      <c r="O734" s="516"/>
      <c r="P734" s="964"/>
      <c r="Q734" s="965"/>
      <c r="R734" s="536"/>
      <c r="S734" s="516"/>
      <c r="T734" s="516"/>
      <c r="U734" s="516"/>
      <c r="V734" s="516"/>
      <c r="W734" s="516"/>
      <c r="X734" s="516"/>
      <c r="Y734" s="555"/>
      <c r="Z734" s="551"/>
      <c r="AA734" s="552"/>
      <c r="AB734" s="456"/>
      <c r="AC734" s="457"/>
      <c r="AD734" s="457"/>
      <c r="AE734" s="457"/>
      <c r="AF734" s="458"/>
      <c r="AG734" s="536"/>
      <c r="AH734" s="516"/>
      <c r="AI734" s="516"/>
      <c r="AJ734" s="516"/>
      <c r="AK734" s="516"/>
      <c r="AL734" s="516"/>
      <c r="AM734" s="516"/>
      <c r="AN734" s="555"/>
    </row>
    <row r="735" spans="1:41" ht="18.75" customHeight="1" x14ac:dyDescent="0.4">
      <c r="B735" s="578"/>
      <c r="C735" s="579"/>
      <c r="D735" s="579"/>
      <c r="E735" s="579"/>
      <c r="F735" s="580"/>
      <c r="G735" s="581"/>
      <c r="H735" s="582"/>
      <c r="I735" s="582"/>
      <c r="J735" s="583"/>
      <c r="K735" s="578"/>
      <c r="L735" s="579"/>
      <c r="M735" s="579"/>
      <c r="N735" s="579"/>
      <c r="O735" s="580"/>
      <c r="P735" s="578"/>
      <c r="Q735" s="580"/>
      <c r="R735" s="296"/>
      <c r="S735" s="584" t="s">
        <v>827</v>
      </c>
      <c r="T735" s="584"/>
      <c r="U735" s="585"/>
      <c r="V735" s="296"/>
      <c r="W735" s="901" t="s">
        <v>828</v>
      </c>
      <c r="X735" s="901"/>
      <c r="Y735" s="901"/>
      <c r="Z735" s="578"/>
      <c r="AA735" s="580"/>
      <c r="AB735" s="578"/>
      <c r="AC735" s="579"/>
      <c r="AD735" s="579"/>
      <c r="AE735" s="579"/>
      <c r="AF735" s="580"/>
      <c r="AG735" s="297"/>
      <c r="AH735" s="584" t="s">
        <v>829</v>
      </c>
      <c r="AI735" s="585"/>
      <c r="AJ735" s="296"/>
      <c r="AK735" s="298" t="s">
        <v>830</v>
      </c>
      <c r="AL735" s="299"/>
      <c r="AM735" s="296"/>
      <c r="AN735" s="300" t="s">
        <v>831</v>
      </c>
    </row>
    <row r="736" spans="1:41" ht="18.75" customHeight="1" x14ac:dyDescent="0.4">
      <c r="B736" s="418"/>
      <c r="C736" s="419"/>
      <c r="D736" s="419"/>
      <c r="E736" s="419"/>
      <c r="F736" s="420"/>
      <c r="G736" s="422"/>
      <c r="H736" s="422"/>
      <c r="I736" s="422"/>
      <c r="J736" s="422"/>
      <c r="K736" s="418"/>
      <c r="L736" s="419"/>
      <c r="M736" s="419"/>
      <c r="N736" s="419"/>
      <c r="O736" s="420"/>
      <c r="P736" s="441"/>
      <c r="Q736" s="442"/>
      <c r="R736" s="301"/>
      <c r="S736" s="542" t="s">
        <v>827</v>
      </c>
      <c r="T736" s="542"/>
      <c r="U736" s="543"/>
      <c r="V736" s="302"/>
      <c r="W736" s="423" t="s">
        <v>828</v>
      </c>
      <c r="X736" s="423"/>
      <c r="Y736" s="423"/>
      <c r="Z736" s="418"/>
      <c r="AA736" s="420"/>
      <c r="AB736" s="418"/>
      <c r="AC736" s="419"/>
      <c r="AD736" s="419"/>
      <c r="AE736" s="419"/>
      <c r="AF736" s="420"/>
      <c r="AG736" s="303"/>
      <c r="AH736" s="542" t="s">
        <v>829</v>
      </c>
      <c r="AI736" s="543"/>
      <c r="AJ736" s="301"/>
      <c r="AK736" s="304" t="s">
        <v>830</v>
      </c>
      <c r="AL736" s="305"/>
      <c r="AM736" s="301"/>
      <c r="AN736" s="306" t="s">
        <v>831</v>
      </c>
    </row>
    <row r="737" spans="1:41" ht="18.75" customHeight="1" x14ac:dyDescent="0.4">
      <c r="B737" s="418"/>
      <c r="C737" s="419"/>
      <c r="D737" s="419"/>
      <c r="E737" s="419"/>
      <c r="F737" s="420"/>
      <c r="G737" s="421"/>
      <c r="H737" s="422"/>
      <c r="I737" s="422"/>
      <c r="J737" s="422"/>
      <c r="K737" s="418"/>
      <c r="L737" s="419"/>
      <c r="M737" s="419"/>
      <c r="N737" s="419"/>
      <c r="O737" s="420"/>
      <c r="P737" s="418"/>
      <c r="Q737" s="420"/>
      <c r="R737" s="301"/>
      <c r="S737" s="423" t="s">
        <v>827</v>
      </c>
      <c r="T737" s="423"/>
      <c r="U737" s="424"/>
      <c r="V737" s="307"/>
      <c r="W737" s="423" t="s">
        <v>828</v>
      </c>
      <c r="X737" s="423"/>
      <c r="Y737" s="423"/>
      <c r="Z737" s="418"/>
      <c r="AA737" s="420"/>
      <c r="AB737" s="418"/>
      <c r="AC737" s="419"/>
      <c r="AD737" s="419"/>
      <c r="AE737" s="419"/>
      <c r="AF737" s="420"/>
      <c r="AG737" s="303"/>
      <c r="AH737" s="542" t="s">
        <v>829</v>
      </c>
      <c r="AI737" s="543"/>
      <c r="AJ737" s="301"/>
      <c r="AK737" s="304" t="s">
        <v>830</v>
      </c>
      <c r="AL737" s="305"/>
      <c r="AM737" s="301"/>
      <c r="AN737" s="306" t="s">
        <v>831</v>
      </c>
    </row>
    <row r="738" spans="1:41" ht="18.75" customHeight="1" x14ac:dyDescent="0.4">
      <c r="B738" s="418"/>
      <c r="C738" s="419"/>
      <c r="D738" s="419"/>
      <c r="E738" s="419"/>
      <c r="F738" s="420"/>
      <c r="G738" s="421"/>
      <c r="H738" s="422"/>
      <c r="I738" s="422"/>
      <c r="J738" s="422"/>
      <c r="K738" s="418"/>
      <c r="L738" s="419"/>
      <c r="M738" s="419"/>
      <c r="N738" s="419"/>
      <c r="O738" s="420"/>
      <c r="P738" s="441"/>
      <c r="Q738" s="442"/>
      <c r="R738" s="301"/>
      <c r="S738" s="423" t="s">
        <v>827</v>
      </c>
      <c r="T738" s="423"/>
      <c r="U738" s="424"/>
      <c r="V738" s="307"/>
      <c r="W738" s="423" t="s">
        <v>828</v>
      </c>
      <c r="X738" s="423"/>
      <c r="Y738" s="954"/>
      <c r="Z738" s="441"/>
      <c r="AA738" s="442"/>
      <c r="AB738" s="418"/>
      <c r="AC738" s="419"/>
      <c r="AD738" s="419"/>
      <c r="AE738" s="419"/>
      <c r="AF738" s="420"/>
      <c r="AG738" s="303"/>
      <c r="AH738" s="542" t="s">
        <v>829</v>
      </c>
      <c r="AI738" s="543"/>
      <c r="AJ738" s="301"/>
      <c r="AK738" s="304" t="s">
        <v>830</v>
      </c>
      <c r="AL738" s="305"/>
      <c r="AM738" s="301"/>
      <c r="AN738" s="306" t="s">
        <v>831</v>
      </c>
    </row>
    <row r="739" spans="1:41" ht="19.5" customHeight="1" thickBot="1" x14ac:dyDescent="0.45">
      <c r="B739" s="907"/>
      <c r="C739" s="908"/>
      <c r="D739" s="908"/>
      <c r="E739" s="908"/>
      <c r="F739" s="909"/>
      <c r="G739" s="910"/>
      <c r="H739" s="911"/>
      <c r="I739" s="911"/>
      <c r="J739" s="912"/>
      <c r="K739" s="913"/>
      <c r="L739" s="914"/>
      <c r="M739" s="914"/>
      <c r="N739" s="914"/>
      <c r="O739" s="915"/>
      <c r="P739" s="913"/>
      <c r="Q739" s="915"/>
      <c r="R739" s="308"/>
      <c r="S739" s="916" t="s">
        <v>827</v>
      </c>
      <c r="T739" s="916"/>
      <c r="U739" s="917"/>
      <c r="V739" s="309"/>
      <c r="W739" s="916" t="s">
        <v>828</v>
      </c>
      <c r="X739" s="916"/>
      <c r="Y739" s="916"/>
      <c r="Z739" s="913"/>
      <c r="AA739" s="915"/>
      <c r="AB739" s="913"/>
      <c r="AC739" s="914"/>
      <c r="AD739" s="914"/>
      <c r="AE739" s="914"/>
      <c r="AF739" s="915"/>
      <c r="AG739" s="310"/>
      <c r="AH739" s="918" t="s">
        <v>829</v>
      </c>
      <c r="AI739" s="919"/>
      <c r="AJ739" s="311"/>
      <c r="AK739" s="312" t="s">
        <v>830</v>
      </c>
      <c r="AL739" s="313"/>
      <c r="AM739" s="311"/>
      <c r="AN739" s="314" t="s">
        <v>831</v>
      </c>
    </row>
    <row r="740" spans="1:41" ht="54" customHeight="1" x14ac:dyDescent="0.4">
      <c r="B740" s="906" t="s">
        <v>832</v>
      </c>
      <c r="C740" s="906"/>
      <c r="D740" s="906"/>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897"/>
      <c r="AC740" s="897"/>
      <c r="AD740" s="897"/>
      <c r="AE740" s="897"/>
      <c r="AF740" s="897"/>
      <c r="AG740" s="897"/>
      <c r="AH740" s="897"/>
      <c r="AI740" s="897"/>
      <c r="AJ740" s="897"/>
      <c r="AK740" s="897"/>
      <c r="AL740" s="897"/>
      <c r="AM740" s="897"/>
      <c r="AN740" s="897"/>
    </row>
    <row r="741" spans="1:41" ht="120.75" customHeight="1" thickBot="1" x14ac:dyDescent="0.45">
      <c r="B741" s="416" t="s">
        <v>833</v>
      </c>
      <c r="C741" s="416"/>
      <c r="D741" s="416"/>
      <c r="E741" s="416"/>
      <c r="F741" s="416"/>
      <c r="G741" s="416"/>
      <c r="H741" s="416"/>
      <c r="I741" s="416"/>
      <c r="J741" s="416" t="s">
        <v>834</v>
      </c>
      <c r="K741" s="416"/>
      <c r="L741" s="416"/>
      <c r="M741" s="416"/>
      <c r="N741" s="416"/>
      <c r="O741" s="416"/>
      <c r="P741" s="416"/>
      <c r="Q741" s="416"/>
      <c r="R741" s="416"/>
      <c r="S741" s="416"/>
      <c r="T741" s="417" t="s">
        <v>835</v>
      </c>
      <c r="U741" s="417"/>
      <c r="V741" s="417"/>
      <c r="W741" s="417"/>
      <c r="X741" s="417"/>
      <c r="Y741" s="417"/>
      <c r="Z741" s="417"/>
      <c r="AA741" s="417"/>
      <c r="AB741" s="416" t="s">
        <v>836</v>
      </c>
      <c r="AC741" s="416"/>
      <c r="AD741" s="416"/>
      <c r="AE741" s="416"/>
      <c r="AF741" s="416"/>
      <c r="AG741" s="416"/>
      <c r="AH741" s="416"/>
      <c r="AI741" s="416" t="s">
        <v>837</v>
      </c>
      <c r="AJ741" s="416"/>
      <c r="AK741" s="416"/>
      <c r="AL741" s="416"/>
      <c r="AM741" s="416"/>
      <c r="AN741" s="416"/>
    </row>
    <row r="742" spans="1:41" ht="19.5" thickTop="1" x14ac:dyDescent="0.4">
      <c r="A742" s="32"/>
      <c r="B742" s="440" t="s">
        <v>801</v>
      </c>
      <c r="C742" s="440"/>
      <c r="D742" s="440"/>
      <c r="E742" s="440"/>
      <c r="F742" s="440"/>
      <c r="G742" s="440"/>
      <c r="H742" s="440"/>
      <c r="I742" s="440"/>
      <c r="J742" s="440"/>
      <c r="K742" s="440"/>
      <c r="L742" s="440"/>
      <c r="M742" s="440"/>
      <c r="N742" s="440"/>
      <c r="O742" s="440"/>
      <c r="P742" s="440"/>
      <c r="Q742" s="440"/>
      <c r="R742" s="440"/>
      <c r="S742" s="440"/>
      <c r="T742" s="440"/>
      <c r="U742" s="440"/>
      <c r="V742" s="440"/>
      <c r="W742" s="440"/>
      <c r="X742" s="440"/>
      <c r="Y742" s="440"/>
      <c r="Z742" s="440"/>
      <c r="AA742" s="440"/>
      <c r="AB742" s="440"/>
      <c r="AC742" s="440"/>
      <c r="AD742" s="440"/>
      <c r="AE742" s="440"/>
      <c r="AF742" s="440"/>
      <c r="AG742" s="440"/>
      <c r="AH742" s="440"/>
      <c r="AJ742" s="446"/>
      <c r="AK742" s="447"/>
      <c r="AL742" s="447"/>
      <c r="AM742" s="447"/>
      <c r="AN742" s="448"/>
      <c r="AO742" s="219"/>
    </row>
    <row r="743" spans="1:41" x14ac:dyDescent="0.4">
      <c r="A743" s="32"/>
      <c r="B743" s="440" t="s">
        <v>802</v>
      </c>
      <c r="C743" s="440"/>
      <c r="D743" s="440"/>
      <c r="E743" s="440"/>
      <c r="F743" s="440"/>
      <c r="G743" s="440"/>
      <c r="H743" s="440"/>
      <c r="I743" s="440"/>
      <c r="J743" s="440"/>
      <c r="K743" s="440"/>
      <c r="L743" s="440"/>
      <c r="M743" s="440"/>
      <c r="N743" s="440"/>
      <c r="O743" s="440"/>
      <c r="P743" s="440"/>
      <c r="Q743" s="440"/>
      <c r="R743" s="440"/>
      <c r="S743" s="440"/>
      <c r="T743" s="440"/>
      <c r="U743" s="440"/>
      <c r="V743" s="440"/>
      <c r="W743" s="440"/>
      <c r="X743" s="440"/>
      <c r="Y743" s="440"/>
      <c r="Z743" s="440"/>
      <c r="AA743" s="440"/>
      <c r="AB743" s="440"/>
      <c r="AC743" s="440"/>
      <c r="AD743" s="440"/>
      <c r="AE743" s="440"/>
      <c r="AF743" s="440"/>
      <c r="AG743" s="440"/>
      <c r="AH743" s="440"/>
      <c r="AJ743" s="425"/>
      <c r="AK743" s="426"/>
      <c r="AL743" s="426"/>
      <c r="AM743" s="426"/>
      <c r="AN743" s="427"/>
      <c r="AO743" s="219"/>
    </row>
    <row r="744" spans="1:41" x14ac:dyDescent="0.4">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J744" s="284"/>
      <c r="AK744" s="284"/>
      <c r="AL744" s="284"/>
      <c r="AM744" s="284"/>
      <c r="AN744" s="284"/>
      <c r="AO744" s="219"/>
    </row>
    <row r="745" spans="1:41" ht="19.5" thickBot="1" x14ac:dyDescent="0.45">
      <c r="A745" s="44" t="s">
        <v>596</v>
      </c>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284"/>
      <c r="AK745" s="284"/>
      <c r="AL745" s="284"/>
      <c r="AM745" s="284"/>
      <c r="AN745" s="284"/>
      <c r="AO745" s="219"/>
    </row>
    <row r="746" spans="1:41" ht="20.25" thickTop="1" thickBot="1" x14ac:dyDescent="0.45">
      <c r="A746" s="32"/>
      <c r="B746" s="45" t="s">
        <v>803</v>
      </c>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406"/>
      <c r="AK746" s="407"/>
      <c r="AL746" s="407"/>
      <c r="AM746" s="407"/>
      <c r="AN746" s="408"/>
      <c r="AO746" s="219"/>
    </row>
    <row r="747" spans="1:41" ht="19.5" thickTop="1" x14ac:dyDescent="0.4">
      <c r="A747" s="32"/>
      <c r="B747" s="443" t="s">
        <v>1063</v>
      </c>
      <c r="C747" s="443"/>
      <c r="D747" s="443"/>
      <c r="E747" s="443"/>
      <c r="F747" s="443"/>
      <c r="G747" s="443"/>
      <c r="H747" s="443"/>
      <c r="I747" s="443"/>
      <c r="J747" s="443"/>
      <c r="K747" s="443"/>
      <c r="L747" s="443"/>
      <c r="M747" s="443"/>
      <c r="N747" s="443"/>
      <c r="O747" s="443"/>
      <c r="P747" s="443"/>
      <c r="Q747" s="443"/>
      <c r="R747" s="443"/>
      <c r="S747" s="443"/>
      <c r="T747" s="443"/>
      <c r="U747" s="443"/>
      <c r="V747" s="443"/>
      <c r="W747" s="443"/>
      <c r="X747" s="443"/>
      <c r="Y747" s="443"/>
      <c r="Z747" s="443"/>
      <c r="AA747" s="443"/>
      <c r="AB747" s="443"/>
      <c r="AC747" s="443"/>
      <c r="AD747" s="443"/>
      <c r="AE747" s="443"/>
      <c r="AF747" s="443"/>
      <c r="AG747" s="443"/>
      <c r="AH747" s="443"/>
      <c r="AI747" s="443"/>
      <c r="AJ747" s="32"/>
      <c r="AK747" s="32"/>
      <c r="AL747" s="32"/>
      <c r="AM747" s="32"/>
      <c r="AN747" s="32"/>
    </row>
    <row r="748" spans="1:41" ht="19.5" thickBot="1" x14ac:dyDescent="0.45">
      <c r="A748" s="32"/>
      <c r="B748" s="315"/>
      <c r="C748" s="394" t="s">
        <v>881</v>
      </c>
      <c r="D748" s="394"/>
      <c r="E748" s="394"/>
      <c r="F748" s="394"/>
      <c r="G748" s="394"/>
      <c r="H748" s="394"/>
      <c r="I748" s="394"/>
      <c r="J748" s="394"/>
      <c r="K748" s="394"/>
      <c r="L748" s="394"/>
      <c r="M748" s="394"/>
      <c r="N748" s="394"/>
      <c r="O748" s="394"/>
      <c r="P748" s="414" t="s">
        <v>187</v>
      </c>
      <c r="Q748" s="414"/>
      <c r="R748" s="414" t="s">
        <v>188</v>
      </c>
      <c r="S748" s="414"/>
      <c r="T748" s="414" t="s">
        <v>189</v>
      </c>
      <c r="U748" s="414"/>
      <c r="V748" s="414" t="s">
        <v>190</v>
      </c>
      <c r="W748" s="414"/>
      <c r="X748" s="413" t="s">
        <v>191</v>
      </c>
      <c r="Y748" s="413"/>
      <c r="Z748" s="414" t="s">
        <v>192</v>
      </c>
      <c r="AA748" s="414"/>
      <c r="AB748" s="414" t="s">
        <v>193</v>
      </c>
      <c r="AC748" s="414"/>
      <c r="AD748" s="414" t="s">
        <v>194</v>
      </c>
      <c r="AE748" s="414"/>
      <c r="AF748" s="414" t="s">
        <v>195</v>
      </c>
      <c r="AG748" s="414"/>
      <c r="AH748" s="461" t="s">
        <v>196</v>
      </c>
      <c r="AI748" s="461"/>
      <c r="AJ748" s="414" t="s">
        <v>197</v>
      </c>
      <c r="AK748" s="414"/>
      <c r="AL748" s="414" t="s">
        <v>198</v>
      </c>
      <c r="AM748" s="414"/>
      <c r="AN748" s="32"/>
    </row>
    <row r="749" spans="1:41" ht="18.75" customHeight="1" thickTop="1" x14ac:dyDescent="0.4">
      <c r="A749" s="32"/>
      <c r="B749" s="532" t="s">
        <v>882</v>
      </c>
      <c r="C749" s="394" t="s">
        <v>883</v>
      </c>
      <c r="D749" s="394"/>
      <c r="E749" s="394"/>
      <c r="F749" s="394"/>
      <c r="G749" s="394"/>
      <c r="H749" s="394"/>
      <c r="I749" s="394"/>
      <c r="J749" s="394"/>
      <c r="K749" s="394"/>
      <c r="L749" s="394"/>
      <c r="M749" s="394"/>
      <c r="N749" s="394"/>
      <c r="O749" s="395"/>
      <c r="P749" s="953"/>
      <c r="Q749" s="415"/>
      <c r="R749" s="415"/>
      <c r="S749" s="415"/>
      <c r="T749" s="415"/>
      <c r="U749" s="415"/>
      <c r="V749" s="415"/>
      <c r="W749" s="415"/>
      <c r="X749" s="415"/>
      <c r="Y749" s="415"/>
      <c r="Z749" s="415"/>
      <c r="AA749" s="415"/>
      <c r="AB749" s="415"/>
      <c r="AC749" s="415"/>
      <c r="AD749" s="415"/>
      <c r="AE749" s="415"/>
      <c r="AF749" s="415"/>
      <c r="AG749" s="415"/>
      <c r="AH749" s="415"/>
      <c r="AI749" s="415"/>
      <c r="AJ749" s="415"/>
      <c r="AK749" s="415"/>
      <c r="AL749" s="415"/>
      <c r="AM749" s="920"/>
      <c r="AN749" s="32"/>
    </row>
    <row r="750" spans="1:41" x14ac:dyDescent="0.4">
      <c r="A750" s="32"/>
      <c r="B750" s="533"/>
      <c r="C750" s="394" t="s">
        <v>890</v>
      </c>
      <c r="D750" s="394"/>
      <c r="E750" s="394"/>
      <c r="F750" s="394"/>
      <c r="G750" s="394"/>
      <c r="H750" s="394"/>
      <c r="I750" s="394"/>
      <c r="J750" s="394"/>
      <c r="K750" s="394"/>
      <c r="L750" s="394"/>
      <c r="M750" s="394"/>
      <c r="N750" s="394"/>
      <c r="O750" s="395"/>
      <c r="P750" s="396"/>
      <c r="Q750" s="397"/>
      <c r="R750" s="397"/>
      <c r="S750" s="397"/>
      <c r="T750" s="397"/>
      <c r="U750" s="397"/>
      <c r="V750" s="397"/>
      <c r="W750" s="397"/>
      <c r="X750" s="397"/>
      <c r="Y750" s="397"/>
      <c r="Z750" s="397"/>
      <c r="AA750" s="397"/>
      <c r="AB750" s="397"/>
      <c r="AC750" s="397"/>
      <c r="AD750" s="397"/>
      <c r="AE750" s="397"/>
      <c r="AF750" s="397"/>
      <c r="AG750" s="397"/>
      <c r="AH750" s="397"/>
      <c r="AI750" s="397"/>
      <c r="AJ750" s="397"/>
      <c r="AK750" s="397"/>
      <c r="AL750" s="397"/>
      <c r="AM750" s="398"/>
      <c r="AN750" s="32"/>
    </row>
    <row r="751" spans="1:41" x14ac:dyDescent="0.4">
      <c r="A751" s="32"/>
      <c r="B751" s="533"/>
      <c r="C751" s="394" t="s">
        <v>891</v>
      </c>
      <c r="D751" s="394"/>
      <c r="E751" s="394"/>
      <c r="F751" s="394"/>
      <c r="G751" s="394"/>
      <c r="H751" s="394"/>
      <c r="I751" s="394"/>
      <c r="J751" s="394"/>
      <c r="K751" s="394"/>
      <c r="L751" s="394"/>
      <c r="M751" s="394"/>
      <c r="N751" s="394"/>
      <c r="O751" s="395"/>
      <c r="P751" s="396"/>
      <c r="Q751" s="397"/>
      <c r="R751" s="397"/>
      <c r="S751" s="397"/>
      <c r="T751" s="397"/>
      <c r="U751" s="397"/>
      <c r="V751" s="397"/>
      <c r="W751" s="397"/>
      <c r="X751" s="397"/>
      <c r="Y751" s="397"/>
      <c r="Z751" s="397"/>
      <c r="AA751" s="397"/>
      <c r="AB751" s="397"/>
      <c r="AC751" s="397"/>
      <c r="AD751" s="397"/>
      <c r="AE751" s="397"/>
      <c r="AF751" s="397"/>
      <c r="AG751" s="397"/>
      <c r="AH751" s="397"/>
      <c r="AI751" s="397"/>
      <c r="AJ751" s="397"/>
      <c r="AK751" s="397"/>
      <c r="AL751" s="397"/>
      <c r="AM751" s="398"/>
      <c r="AN751" s="32"/>
    </row>
    <row r="752" spans="1:41" x14ac:dyDescent="0.4">
      <c r="A752" s="32"/>
      <c r="B752" s="533"/>
      <c r="C752" s="394" t="s">
        <v>898</v>
      </c>
      <c r="D752" s="394"/>
      <c r="E752" s="394"/>
      <c r="F752" s="394"/>
      <c r="G752" s="394"/>
      <c r="H752" s="394"/>
      <c r="I752" s="394"/>
      <c r="J752" s="394"/>
      <c r="K752" s="394"/>
      <c r="L752" s="394"/>
      <c r="M752" s="394"/>
      <c r="N752" s="394"/>
      <c r="O752" s="395"/>
      <c r="P752" s="396"/>
      <c r="Q752" s="397"/>
      <c r="R752" s="397"/>
      <c r="S752" s="397"/>
      <c r="T752" s="397"/>
      <c r="U752" s="397"/>
      <c r="V752" s="397"/>
      <c r="W752" s="397"/>
      <c r="X752" s="397"/>
      <c r="Y752" s="397"/>
      <c r="Z752" s="397"/>
      <c r="AA752" s="397"/>
      <c r="AB752" s="397"/>
      <c r="AC752" s="397"/>
      <c r="AD752" s="397"/>
      <c r="AE752" s="397"/>
      <c r="AF752" s="397"/>
      <c r="AG752" s="397"/>
      <c r="AH752" s="397"/>
      <c r="AI752" s="397"/>
      <c r="AJ752" s="397"/>
      <c r="AK752" s="397"/>
      <c r="AL752" s="397"/>
      <c r="AM752" s="398"/>
      <c r="AN752" s="32"/>
    </row>
    <row r="753" spans="1:40" x14ac:dyDescent="0.4">
      <c r="A753" s="32"/>
      <c r="B753" s="533"/>
      <c r="C753" s="394" t="s">
        <v>892</v>
      </c>
      <c r="D753" s="394"/>
      <c r="E753" s="394"/>
      <c r="F753" s="394"/>
      <c r="G753" s="394"/>
      <c r="H753" s="394"/>
      <c r="I753" s="394"/>
      <c r="J753" s="394"/>
      <c r="K753" s="394"/>
      <c r="L753" s="394"/>
      <c r="M753" s="394"/>
      <c r="N753" s="394"/>
      <c r="O753" s="395"/>
      <c r="P753" s="396"/>
      <c r="Q753" s="397"/>
      <c r="R753" s="397"/>
      <c r="S753" s="397"/>
      <c r="T753" s="397"/>
      <c r="U753" s="397"/>
      <c r="V753" s="397"/>
      <c r="W753" s="397"/>
      <c r="X753" s="397"/>
      <c r="Y753" s="397"/>
      <c r="Z753" s="397"/>
      <c r="AA753" s="397"/>
      <c r="AB753" s="397"/>
      <c r="AC753" s="397"/>
      <c r="AD753" s="397"/>
      <c r="AE753" s="397"/>
      <c r="AF753" s="397"/>
      <c r="AG753" s="397"/>
      <c r="AH753" s="397"/>
      <c r="AI753" s="397"/>
      <c r="AJ753" s="397"/>
      <c r="AK753" s="397"/>
      <c r="AL753" s="397"/>
      <c r="AM753" s="398"/>
      <c r="AN753" s="32"/>
    </row>
    <row r="754" spans="1:40" x14ac:dyDescent="0.4">
      <c r="A754" s="32"/>
      <c r="B754" s="533"/>
      <c r="C754" s="394" t="s">
        <v>893</v>
      </c>
      <c r="D754" s="394"/>
      <c r="E754" s="394"/>
      <c r="F754" s="394"/>
      <c r="G754" s="394"/>
      <c r="H754" s="394"/>
      <c r="I754" s="394"/>
      <c r="J754" s="394"/>
      <c r="K754" s="394"/>
      <c r="L754" s="394"/>
      <c r="M754" s="394"/>
      <c r="N754" s="394"/>
      <c r="O754" s="395"/>
      <c r="P754" s="396"/>
      <c r="Q754" s="397"/>
      <c r="R754" s="397"/>
      <c r="S754" s="397"/>
      <c r="T754" s="397"/>
      <c r="U754" s="397"/>
      <c r="V754" s="397"/>
      <c r="W754" s="397"/>
      <c r="X754" s="397"/>
      <c r="Y754" s="397"/>
      <c r="Z754" s="397"/>
      <c r="AA754" s="397"/>
      <c r="AB754" s="397"/>
      <c r="AC754" s="397"/>
      <c r="AD754" s="397"/>
      <c r="AE754" s="397"/>
      <c r="AF754" s="397"/>
      <c r="AG754" s="397"/>
      <c r="AH754" s="397"/>
      <c r="AI754" s="397"/>
      <c r="AJ754" s="397"/>
      <c r="AK754" s="397"/>
      <c r="AL754" s="397"/>
      <c r="AM754" s="398"/>
      <c r="AN754" s="32"/>
    </row>
    <row r="755" spans="1:40" x14ac:dyDescent="0.4">
      <c r="A755" s="32"/>
      <c r="B755" s="533"/>
      <c r="C755" s="394" t="s">
        <v>894</v>
      </c>
      <c r="D755" s="394"/>
      <c r="E755" s="394"/>
      <c r="F755" s="394"/>
      <c r="G755" s="394"/>
      <c r="H755" s="394"/>
      <c r="I755" s="394"/>
      <c r="J755" s="394"/>
      <c r="K755" s="394"/>
      <c r="L755" s="394"/>
      <c r="M755" s="394"/>
      <c r="N755" s="394"/>
      <c r="O755" s="395"/>
      <c r="P755" s="396"/>
      <c r="Q755" s="397"/>
      <c r="R755" s="397"/>
      <c r="S755" s="397"/>
      <c r="T755" s="397"/>
      <c r="U755" s="397"/>
      <c r="V755" s="397"/>
      <c r="W755" s="397"/>
      <c r="X755" s="397"/>
      <c r="Y755" s="397"/>
      <c r="Z755" s="397"/>
      <c r="AA755" s="397"/>
      <c r="AB755" s="397"/>
      <c r="AC755" s="397"/>
      <c r="AD755" s="397"/>
      <c r="AE755" s="397"/>
      <c r="AF755" s="397"/>
      <c r="AG755" s="397"/>
      <c r="AH755" s="397"/>
      <c r="AI755" s="397"/>
      <c r="AJ755" s="397"/>
      <c r="AK755" s="397"/>
      <c r="AL755" s="397"/>
      <c r="AM755" s="398"/>
      <c r="AN755" s="32"/>
    </row>
    <row r="756" spans="1:40" x14ac:dyDescent="0.4">
      <c r="A756" s="32"/>
      <c r="B756" s="533"/>
      <c r="C756" s="394" t="s">
        <v>895</v>
      </c>
      <c r="D756" s="394"/>
      <c r="E756" s="394"/>
      <c r="F756" s="394"/>
      <c r="G756" s="394"/>
      <c r="H756" s="394"/>
      <c r="I756" s="394"/>
      <c r="J756" s="394"/>
      <c r="K756" s="394"/>
      <c r="L756" s="394"/>
      <c r="M756" s="394"/>
      <c r="N756" s="394"/>
      <c r="O756" s="395"/>
      <c r="P756" s="396"/>
      <c r="Q756" s="397"/>
      <c r="R756" s="397"/>
      <c r="S756" s="397"/>
      <c r="T756" s="397"/>
      <c r="U756" s="397"/>
      <c r="V756" s="397"/>
      <c r="W756" s="397"/>
      <c r="X756" s="397"/>
      <c r="Y756" s="397"/>
      <c r="Z756" s="397"/>
      <c r="AA756" s="397"/>
      <c r="AB756" s="397"/>
      <c r="AC756" s="397"/>
      <c r="AD756" s="397"/>
      <c r="AE756" s="397"/>
      <c r="AF756" s="397"/>
      <c r="AG756" s="397"/>
      <c r="AH756" s="397"/>
      <c r="AI756" s="397"/>
      <c r="AJ756" s="397"/>
      <c r="AK756" s="397"/>
      <c r="AL756" s="397"/>
      <c r="AM756" s="398"/>
      <c r="AN756" s="32"/>
    </row>
    <row r="757" spans="1:40" x14ac:dyDescent="0.4">
      <c r="A757" s="32"/>
      <c r="B757" s="533"/>
      <c r="C757" s="394" t="s">
        <v>896</v>
      </c>
      <c r="D757" s="394"/>
      <c r="E757" s="394"/>
      <c r="F757" s="394"/>
      <c r="G757" s="394"/>
      <c r="H757" s="394"/>
      <c r="I757" s="394"/>
      <c r="J757" s="394"/>
      <c r="K757" s="394"/>
      <c r="L757" s="394"/>
      <c r="M757" s="394"/>
      <c r="N757" s="394"/>
      <c r="O757" s="395"/>
      <c r="P757" s="396"/>
      <c r="Q757" s="397"/>
      <c r="R757" s="397"/>
      <c r="S757" s="397"/>
      <c r="T757" s="397"/>
      <c r="U757" s="397"/>
      <c r="V757" s="397"/>
      <c r="W757" s="397"/>
      <c r="X757" s="397"/>
      <c r="Y757" s="397"/>
      <c r="Z757" s="397"/>
      <c r="AA757" s="397"/>
      <c r="AB757" s="397"/>
      <c r="AC757" s="397"/>
      <c r="AD757" s="397"/>
      <c r="AE757" s="397"/>
      <c r="AF757" s="397"/>
      <c r="AG757" s="397"/>
      <c r="AH757" s="397"/>
      <c r="AI757" s="397"/>
      <c r="AJ757" s="397"/>
      <c r="AK757" s="397"/>
      <c r="AL757" s="397"/>
      <c r="AM757" s="398"/>
      <c r="AN757" s="32"/>
    </row>
    <row r="758" spans="1:40" x14ac:dyDescent="0.4">
      <c r="A758" s="32"/>
      <c r="B758" s="533"/>
      <c r="C758" s="395" t="s">
        <v>897</v>
      </c>
      <c r="D758" s="900"/>
      <c r="E758" s="900"/>
      <c r="F758" s="900"/>
      <c r="G758" s="900"/>
      <c r="H758" s="900"/>
      <c r="I758" s="900"/>
      <c r="J758" s="900"/>
      <c r="K758" s="900"/>
      <c r="L758" s="900"/>
      <c r="M758" s="900"/>
      <c r="N758" s="900"/>
      <c r="O758" s="900"/>
      <c r="P758" s="412"/>
      <c r="Q758" s="399"/>
      <c r="R758" s="399"/>
      <c r="S758" s="399"/>
      <c r="T758" s="399"/>
      <c r="U758" s="399"/>
      <c r="V758" s="399"/>
      <c r="W758" s="399"/>
      <c r="X758" s="399"/>
      <c r="Y758" s="399"/>
      <c r="Z758" s="399"/>
      <c r="AA758" s="399"/>
      <c r="AB758" s="399"/>
      <c r="AC758" s="399"/>
      <c r="AD758" s="399"/>
      <c r="AE758" s="399"/>
      <c r="AF758" s="399"/>
      <c r="AG758" s="399"/>
      <c r="AH758" s="399"/>
      <c r="AI758" s="399"/>
      <c r="AJ758" s="399"/>
      <c r="AK758" s="399"/>
      <c r="AL758" s="397"/>
      <c r="AM758" s="398"/>
      <c r="AN758" s="32"/>
    </row>
    <row r="759" spans="1:40" x14ac:dyDescent="0.4">
      <c r="A759" s="32"/>
      <c r="B759" s="533"/>
      <c r="C759" s="395" t="s">
        <v>884</v>
      </c>
      <c r="D759" s="900"/>
      <c r="E759" s="900"/>
      <c r="F759" s="900"/>
      <c r="G759" s="900"/>
      <c r="H759" s="900"/>
      <c r="I759" s="900"/>
      <c r="J759" s="900"/>
      <c r="K759" s="900"/>
      <c r="L759" s="900"/>
      <c r="M759" s="900"/>
      <c r="N759" s="900"/>
      <c r="O759" s="900"/>
      <c r="P759" s="396"/>
      <c r="Q759" s="397"/>
      <c r="R759" s="397"/>
      <c r="S759" s="397"/>
      <c r="T759" s="397"/>
      <c r="U759" s="397"/>
      <c r="V759" s="397"/>
      <c r="W759" s="397"/>
      <c r="X759" s="397"/>
      <c r="Y759" s="397"/>
      <c r="Z759" s="397"/>
      <c r="AA759" s="397"/>
      <c r="AB759" s="397"/>
      <c r="AC759" s="397"/>
      <c r="AD759" s="397"/>
      <c r="AE759" s="397"/>
      <c r="AF759" s="397"/>
      <c r="AG759" s="397"/>
      <c r="AH759" s="397"/>
      <c r="AI759" s="397"/>
      <c r="AJ759" s="397"/>
      <c r="AK759" s="397"/>
      <c r="AL759" s="397"/>
      <c r="AM759" s="398"/>
      <c r="AN759" s="32"/>
    </row>
    <row r="760" spans="1:40" x14ac:dyDescent="0.4">
      <c r="A760" s="32"/>
      <c r="B760" s="533"/>
      <c r="C760" s="395" t="s">
        <v>911</v>
      </c>
      <c r="D760" s="900"/>
      <c r="E760" s="900"/>
      <c r="F760" s="900"/>
      <c r="G760" s="900"/>
      <c r="H760" s="900"/>
      <c r="I760" s="900"/>
      <c r="J760" s="900"/>
      <c r="K760" s="900"/>
      <c r="L760" s="900"/>
      <c r="M760" s="900"/>
      <c r="N760" s="900"/>
      <c r="O760" s="900"/>
      <c r="P760" s="396"/>
      <c r="Q760" s="397"/>
      <c r="R760" s="397"/>
      <c r="S760" s="397"/>
      <c r="T760" s="397"/>
      <c r="U760" s="397"/>
      <c r="V760" s="397"/>
      <c r="W760" s="397"/>
      <c r="X760" s="397"/>
      <c r="Y760" s="397"/>
      <c r="Z760" s="397"/>
      <c r="AA760" s="397"/>
      <c r="AB760" s="397"/>
      <c r="AC760" s="397"/>
      <c r="AD760" s="397"/>
      <c r="AE760" s="397"/>
      <c r="AF760" s="397"/>
      <c r="AG760" s="397"/>
      <c r="AH760" s="397"/>
      <c r="AI760" s="397"/>
      <c r="AJ760" s="397"/>
      <c r="AK760" s="397"/>
      <c r="AL760" s="397"/>
      <c r="AM760" s="398"/>
      <c r="AN760" s="32"/>
    </row>
    <row r="761" spans="1:40" x14ac:dyDescent="0.4">
      <c r="A761" s="32"/>
      <c r="B761" s="533"/>
      <c r="C761" s="395" t="s">
        <v>912</v>
      </c>
      <c r="D761" s="900"/>
      <c r="E761" s="900"/>
      <c r="F761" s="900"/>
      <c r="G761" s="900"/>
      <c r="H761" s="900"/>
      <c r="I761" s="900"/>
      <c r="J761" s="900"/>
      <c r="K761" s="900"/>
      <c r="L761" s="900"/>
      <c r="M761" s="900"/>
      <c r="N761" s="900"/>
      <c r="O761" s="900"/>
      <c r="P761" s="396"/>
      <c r="Q761" s="397"/>
      <c r="R761" s="397"/>
      <c r="S761" s="397"/>
      <c r="T761" s="397"/>
      <c r="U761" s="397"/>
      <c r="V761" s="397"/>
      <c r="W761" s="397"/>
      <c r="X761" s="397"/>
      <c r="Y761" s="397"/>
      <c r="Z761" s="397"/>
      <c r="AA761" s="397"/>
      <c r="AB761" s="397"/>
      <c r="AC761" s="397"/>
      <c r="AD761" s="397"/>
      <c r="AE761" s="397"/>
      <c r="AF761" s="397"/>
      <c r="AG761" s="397"/>
      <c r="AH761" s="397"/>
      <c r="AI761" s="397"/>
      <c r="AJ761" s="397"/>
      <c r="AK761" s="397"/>
      <c r="AL761" s="397"/>
      <c r="AM761" s="398"/>
      <c r="AN761" s="32"/>
    </row>
    <row r="762" spans="1:40" x14ac:dyDescent="0.4">
      <c r="A762" s="32"/>
      <c r="B762" s="533"/>
      <c r="C762" s="395" t="s">
        <v>913</v>
      </c>
      <c r="D762" s="900"/>
      <c r="E762" s="900"/>
      <c r="F762" s="900"/>
      <c r="G762" s="900"/>
      <c r="H762" s="900"/>
      <c r="I762" s="900"/>
      <c r="J762" s="900"/>
      <c r="K762" s="900"/>
      <c r="L762" s="900"/>
      <c r="M762" s="900"/>
      <c r="N762" s="900"/>
      <c r="O762" s="900"/>
      <c r="P762" s="396"/>
      <c r="Q762" s="397"/>
      <c r="R762" s="397"/>
      <c r="S762" s="397"/>
      <c r="T762" s="397"/>
      <c r="U762" s="397"/>
      <c r="V762" s="397"/>
      <c r="W762" s="397"/>
      <c r="X762" s="397"/>
      <c r="Y762" s="397"/>
      <c r="Z762" s="397"/>
      <c r="AA762" s="397"/>
      <c r="AB762" s="397"/>
      <c r="AC762" s="397"/>
      <c r="AD762" s="397"/>
      <c r="AE762" s="397"/>
      <c r="AF762" s="397"/>
      <c r="AG762" s="397"/>
      <c r="AH762" s="397"/>
      <c r="AI762" s="397"/>
      <c r="AJ762" s="397"/>
      <c r="AK762" s="397"/>
      <c r="AL762" s="397"/>
      <c r="AM762" s="398"/>
      <c r="AN762" s="32"/>
    </row>
    <row r="763" spans="1:40" x14ac:dyDescent="0.4">
      <c r="A763" s="32"/>
      <c r="B763" s="533"/>
      <c r="C763" s="395" t="s">
        <v>914</v>
      </c>
      <c r="D763" s="900"/>
      <c r="E763" s="900"/>
      <c r="F763" s="900"/>
      <c r="G763" s="900"/>
      <c r="H763" s="900"/>
      <c r="I763" s="900"/>
      <c r="J763" s="900"/>
      <c r="K763" s="900"/>
      <c r="L763" s="900"/>
      <c r="M763" s="900"/>
      <c r="N763" s="900"/>
      <c r="O763" s="900"/>
      <c r="P763" s="396"/>
      <c r="Q763" s="397"/>
      <c r="R763" s="397"/>
      <c r="S763" s="397"/>
      <c r="T763" s="397"/>
      <c r="U763" s="397"/>
      <c r="V763" s="397"/>
      <c r="W763" s="397"/>
      <c r="X763" s="397"/>
      <c r="Y763" s="397"/>
      <c r="Z763" s="397"/>
      <c r="AA763" s="397"/>
      <c r="AB763" s="397"/>
      <c r="AC763" s="397"/>
      <c r="AD763" s="397"/>
      <c r="AE763" s="397"/>
      <c r="AF763" s="397"/>
      <c r="AG763" s="397"/>
      <c r="AH763" s="397"/>
      <c r="AI763" s="397"/>
      <c r="AJ763" s="397"/>
      <c r="AK763" s="397"/>
      <c r="AL763" s="397"/>
      <c r="AM763" s="398"/>
      <c r="AN763" s="32"/>
    </row>
    <row r="764" spans="1:40" ht="34.5" customHeight="1" x14ac:dyDescent="0.4">
      <c r="A764" s="32"/>
      <c r="B764" s="539" t="s">
        <v>885</v>
      </c>
      <c r="C764" s="966" t="s">
        <v>899</v>
      </c>
      <c r="D764" s="966"/>
      <c r="E764" s="966"/>
      <c r="F764" s="966"/>
      <c r="G764" s="966"/>
      <c r="H764" s="966"/>
      <c r="I764" s="966"/>
      <c r="J764" s="966"/>
      <c r="K764" s="966"/>
      <c r="L764" s="966"/>
      <c r="M764" s="966"/>
      <c r="N764" s="966"/>
      <c r="O764" s="967"/>
      <c r="P764" s="396"/>
      <c r="Q764" s="397"/>
      <c r="R764" s="397"/>
      <c r="S764" s="397"/>
      <c r="T764" s="397"/>
      <c r="U764" s="397"/>
      <c r="V764" s="397"/>
      <c r="W764" s="397"/>
      <c r="X764" s="397"/>
      <c r="Y764" s="397"/>
      <c r="Z764" s="397"/>
      <c r="AA764" s="397"/>
      <c r="AB764" s="397"/>
      <c r="AC764" s="397"/>
      <c r="AD764" s="397"/>
      <c r="AE764" s="397"/>
      <c r="AF764" s="397"/>
      <c r="AG764" s="397"/>
      <c r="AH764" s="397"/>
      <c r="AI764" s="397"/>
      <c r="AJ764" s="397"/>
      <c r="AK764" s="397"/>
      <c r="AL764" s="397"/>
      <c r="AM764" s="398"/>
      <c r="AN764" s="32"/>
    </row>
    <row r="765" spans="1:40" x14ac:dyDescent="0.4">
      <c r="A765" s="32"/>
      <c r="B765" s="540"/>
      <c r="C765" s="394" t="s">
        <v>900</v>
      </c>
      <c r="D765" s="394"/>
      <c r="E765" s="394"/>
      <c r="F765" s="394"/>
      <c r="G765" s="394"/>
      <c r="H765" s="394"/>
      <c r="I765" s="394"/>
      <c r="J765" s="394"/>
      <c r="K765" s="394"/>
      <c r="L765" s="394"/>
      <c r="M765" s="394"/>
      <c r="N765" s="394"/>
      <c r="O765" s="395"/>
      <c r="P765" s="396"/>
      <c r="Q765" s="397"/>
      <c r="R765" s="397"/>
      <c r="S765" s="397"/>
      <c r="T765" s="397"/>
      <c r="U765" s="397"/>
      <c r="V765" s="397"/>
      <c r="W765" s="397"/>
      <c r="X765" s="397"/>
      <c r="Y765" s="397"/>
      <c r="Z765" s="397"/>
      <c r="AA765" s="397"/>
      <c r="AB765" s="397"/>
      <c r="AC765" s="397"/>
      <c r="AD765" s="397"/>
      <c r="AE765" s="397"/>
      <c r="AF765" s="397"/>
      <c r="AG765" s="397"/>
      <c r="AH765" s="397"/>
      <c r="AI765" s="397"/>
      <c r="AJ765" s="397"/>
      <c r="AK765" s="397"/>
      <c r="AL765" s="397"/>
      <c r="AM765" s="398"/>
      <c r="AN765" s="32"/>
    </row>
    <row r="766" spans="1:40" ht="32.25" customHeight="1" x14ac:dyDescent="0.4">
      <c r="A766" s="32"/>
      <c r="B766" s="540"/>
      <c r="C766" s="966" t="s">
        <v>901</v>
      </c>
      <c r="D766" s="966"/>
      <c r="E766" s="966"/>
      <c r="F766" s="966"/>
      <c r="G766" s="966"/>
      <c r="H766" s="966"/>
      <c r="I766" s="966"/>
      <c r="J766" s="966"/>
      <c r="K766" s="966"/>
      <c r="L766" s="966"/>
      <c r="M766" s="966"/>
      <c r="N766" s="966"/>
      <c r="O766" s="967"/>
      <c r="P766" s="396"/>
      <c r="Q766" s="397"/>
      <c r="R766" s="397"/>
      <c r="S766" s="397"/>
      <c r="T766" s="397"/>
      <c r="U766" s="397"/>
      <c r="V766" s="397"/>
      <c r="W766" s="397"/>
      <c r="X766" s="397"/>
      <c r="Y766" s="397"/>
      <c r="Z766" s="397"/>
      <c r="AA766" s="397"/>
      <c r="AB766" s="397"/>
      <c r="AC766" s="397"/>
      <c r="AD766" s="397"/>
      <c r="AE766" s="397"/>
      <c r="AF766" s="397"/>
      <c r="AG766" s="397"/>
      <c r="AH766" s="397"/>
      <c r="AI766" s="397"/>
      <c r="AJ766" s="397"/>
      <c r="AK766" s="397"/>
      <c r="AL766" s="397"/>
      <c r="AM766" s="398"/>
      <c r="AN766" s="32"/>
    </row>
    <row r="767" spans="1:40" ht="32.25" customHeight="1" x14ac:dyDescent="0.4">
      <c r="A767" s="32"/>
      <c r="B767" s="540"/>
      <c r="C767" s="966" t="s">
        <v>915</v>
      </c>
      <c r="D767" s="966"/>
      <c r="E767" s="966"/>
      <c r="F767" s="966"/>
      <c r="G767" s="966"/>
      <c r="H767" s="966"/>
      <c r="I767" s="966"/>
      <c r="J767" s="966"/>
      <c r="K767" s="966"/>
      <c r="L767" s="966"/>
      <c r="M767" s="966"/>
      <c r="N767" s="966"/>
      <c r="O767" s="967"/>
      <c r="P767" s="396"/>
      <c r="Q767" s="397"/>
      <c r="R767" s="397"/>
      <c r="S767" s="397"/>
      <c r="T767" s="397"/>
      <c r="U767" s="397"/>
      <c r="V767" s="397"/>
      <c r="W767" s="397"/>
      <c r="X767" s="397"/>
      <c r="Y767" s="397"/>
      <c r="Z767" s="397"/>
      <c r="AA767" s="397"/>
      <c r="AB767" s="397"/>
      <c r="AC767" s="397"/>
      <c r="AD767" s="397"/>
      <c r="AE767" s="397"/>
      <c r="AF767" s="397"/>
      <c r="AG767" s="397"/>
      <c r="AH767" s="397"/>
      <c r="AI767" s="397"/>
      <c r="AJ767" s="397"/>
      <c r="AK767" s="397"/>
      <c r="AL767" s="397"/>
      <c r="AM767" s="398"/>
      <c r="AN767" s="32"/>
    </row>
    <row r="768" spans="1:40" ht="18" customHeight="1" x14ac:dyDescent="0.4">
      <c r="A768" s="32"/>
      <c r="B768" s="540"/>
      <c r="C768" s="553" t="s">
        <v>916</v>
      </c>
      <c r="D768" s="553"/>
      <c r="E768" s="553"/>
      <c r="F768" s="553"/>
      <c r="G768" s="553"/>
      <c r="H768" s="553"/>
      <c r="I768" s="553"/>
      <c r="J768" s="553"/>
      <c r="K768" s="553"/>
      <c r="L768" s="553"/>
      <c r="M768" s="553"/>
      <c r="N768" s="553"/>
      <c r="O768" s="929"/>
      <c r="P768" s="396"/>
      <c r="Q768" s="397"/>
      <c r="R768" s="397"/>
      <c r="S768" s="397"/>
      <c r="T768" s="397"/>
      <c r="U768" s="397"/>
      <c r="V768" s="397"/>
      <c r="W768" s="397"/>
      <c r="X768" s="397"/>
      <c r="Y768" s="397"/>
      <c r="Z768" s="397"/>
      <c r="AA768" s="397"/>
      <c r="AB768" s="397"/>
      <c r="AC768" s="397"/>
      <c r="AD768" s="397"/>
      <c r="AE768" s="397"/>
      <c r="AF768" s="397"/>
      <c r="AG768" s="397"/>
      <c r="AH768" s="397"/>
      <c r="AI768" s="397"/>
      <c r="AJ768" s="397"/>
      <c r="AK768" s="397"/>
      <c r="AL768" s="397"/>
      <c r="AM768" s="398"/>
      <c r="AN768" s="32"/>
    </row>
    <row r="769" spans="1:41" ht="18" customHeight="1" x14ac:dyDescent="0.4">
      <c r="A769" s="32"/>
      <c r="B769" s="541"/>
      <c r="C769" s="553" t="s">
        <v>917</v>
      </c>
      <c r="D769" s="553"/>
      <c r="E769" s="553"/>
      <c r="F769" s="553"/>
      <c r="G769" s="553"/>
      <c r="H769" s="553"/>
      <c r="I769" s="553"/>
      <c r="J769" s="553"/>
      <c r="K769" s="553"/>
      <c r="L769" s="553"/>
      <c r="M769" s="553"/>
      <c r="N769" s="553"/>
      <c r="O769" s="929"/>
      <c r="P769" s="396"/>
      <c r="Q769" s="397"/>
      <c r="R769" s="397"/>
      <c r="S769" s="397"/>
      <c r="T769" s="397"/>
      <c r="U769" s="397"/>
      <c r="V769" s="397"/>
      <c r="W769" s="397"/>
      <c r="X769" s="397"/>
      <c r="Y769" s="397"/>
      <c r="Z769" s="397"/>
      <c r="AA769" s="397"/>
      <c r="AB769" s="397"/>
      <c r="AC769" s="397"/>
      <c r="AD769" s="397"/>
      <c r="AE769" s="397"/>
      <c r="AF769" s="397"/>
      <c r="AG769" s="397"/>
      <c r="AH769" s="397"/>
      <c r="AI769" s="397"/>
      <c r="AJ769" s="397"/>
      <c r="AK769" s="397"/>
      <c r="AL769" s="397"/>
      <c r="AM769" s="398"/>
      <c r="AN769" s="32"/>
    </row>
    <row r="770" spans="1:41" ht="29.25" customHeight="1" x14ac:dyDescent="0.4">
      <c r="A770" s="32"/>
      <c r="B770" s="320" t="s">
        <v>927</v>
      </c>
      <c r="C770" s="553" t="s">
        <v>926</v>
      </c>
      <c r="D770" s="553"/>
      <c r="E770" s="553"/>
      <c r="F770" s="553"/>
      <c r="G770" s="553"/>
      <c r="H770" s="553"/>
      <c r="I770" s="553"/>
      <c r="J770" s="553"/>
      <c r="K770" s="553"/>
      <c r="L770" s="553"/>
      <c r="M770" s="553"/>
      <c r="N770" s="553"/>
      <c r="O770" s="929"/>
      <c r="P770" s="396"/>
      <c r="Q770" s="397"/>
      <c r="R770" s="397"/>
      <c r="S770" s="397"/>
      <c r="T770" s="397"/>
      <c r="U770" s="397"/>
      <c r="V770" s="397"/>
      <c r="W770" s="397"/>
      <c r="X770" s="397"/>
      <c r="Y770" s="397"/>
      <c r="Z770" s="397"/>
      <c r="AA770" s="397"/>
      <c r="AB770" s="397"/>
      <c r="AC770" s="397"/>
      <c r="AD770" s="397"/>
      <c r="AE770" s="397"/>
      <c r="AF770" s="397"/>
      <c r="AG770" s="397"/>
      <c r="AH770" s="397"/>
      <c r="AI770" s="397"/>
      <c r="AJ770" s="397"/>
      <c r="AK770" s="397"/>
      <c r="AL770" s="397"/>
      <c r="AM770" s="398"/>
      <c r="AN770" s="32"/>
    </row>
    <row r="771" spans="1:41" x14ac:dyDescent="0.4">
      <c r="A771" s="32"/>
      <c r="B771" s="553" t="s">
        <v>886</v>
      </c>
      <c r="C771" s="394" t="s">
        <v>887</v>
      </c>
      <c r="D771" s="394"/>
      <c r="E771" s="394"/>
      <c r="F771" s="394"/>
      <c r="G771" s="394"/>
      <c r="H771" s="394"/>
      <c r="I771" s="394"/>
      <c r="J771" s="394"/>
      <c r="K771" s="394"/>
      <c r="L771" s="394"/>
      <c r="M771" s="394"/>
      <c r="N771" s="394"/>
      <c r="O771" s="395"/>
      <c r="P771" s="396"/>
      <c r="Q771" s="397"/>
      <c r="R771" s="397"/>
      <c r="S771" s="397"/>
      <c r="T771" s="397"/>
      <c r="U771" s="397"/>
      <c r="V771" s="397"/>
      <c r="W771" s="397"/>
      <c r="X771" s="397"/>
      <c r="Y771" s="397"/>
      <c r="Z771" s="397"/>
      <c r="AA771" s="397"/>
      <c r="AB771" s="397"/>
      <c r="AC771" s="397"/>
      <c r="AD771" s="397"/>
      <c r="AE771" s="397"/>
      <c r="AF771" s="397"/>
      <c r="AG771" s="397"/>
      <c r="AH771" s="397"/>
      <c r="AI771" s="397"/>
      <c r="AJ771" s="397"/>
      <c r="AK771" s="397"/>
      <c r="AL771" s="397"/>
      <c r="AM771" s="398"/>
      <c r="AN771" s="32"/>
    </row>
    <row r="772" spans="1:41" x14ac:dyDescent="0.4">
      <c r="A772" s="32"/>
      <c r="B772" s="553"/>
      <c r="C772" s="394" t="s">
        <v>902</v>
      </c>
      <c r="D772" s="394"/>
      <c r="E772" s="394"/>
      <c r="F772" s="394"/>
      <c r="G772" s="394"/>
      <c r="H772" s="394"/>
      <c r="I772" s="394"/>
      <c r="J772" s="394"/>
      <c r="K772" s="394"/>
      <c r="L772" s="394"/>
      <c r="M772" s="394"/>
      <c r="N772" s="394"/>
      <c r="O772" s="395"/>
      <c r="P772" s="396"/>
      <c r="Q772" s="397"/>
      <c r="R772" s="397"/>
      <c r="S772" s="397"/>
      <c r="T772" s="397"/>
      <c r="U772" s="397"/>
      <c r="V772" s="397"/>
      <c r="W772" s="397"/>
      <c r="X772" s="397"/>
      <c r="Y772" s="397"/>
      <c r="Z772" s="397"/>
      <c r="AA772" s="397"/>
      <c r="AB772" s="397"/>
      <c r="AC772" s="397"/>
      <c r="AD772" s="397"/>
      <c r="AE772" s="397"/>
      <c r="AF772" s="397"/>
      <c r="AG772" s="397"/>
      <c r="AH772" s="397"/>
      <c r="AI772" s="397"/>
      <c r="AJ772" s="397"/>
      <c r="AK772" s="397"/>
      <c r="AL772" s="397"/>
      <c r="AM772" s="398"/>
      <c r="AN772" s="32"/>
    </row>
    <row r="773" spans="1:41" x14ac:dyDescent="0.4">
      <c r="A773" s="32"/>
      <c r="B773" s="553"/>
      <c r="C773" s="394" t="s">
        <v>903</v>
      </c>
      <c r="D773" s="394"/>
      <c r="E773" s="394"/>
      <c r="F773" s="394"/>
      <c r="G773" s="394"/>
      <c r="H773" s="394"/>
      <c r="I773" s="394"/>
      <c r="J773" s="394"/>
      <c r="K773" s="394"/>
      <c r="L773" s="394"/>
      <c r="M773" s="394"/>
      <c r="N773" s="394"/>
      <c r="O773" s="395"/>
      <c r="P773" s="396"/>
      <c r="Q773" s="397"/>
      <c r="R773" s="397"/>
      <c r="S773" s="397"/>
      <c r="T773" s="397"/>
      <c r="U773" s="397"/>
      <c r="V773" s="397"/>
      <c r="W773" s="397"/>
      <c r="X773" s="397"/>
      <c r="Y773" s="397"/>
      <c r="Z773" s="397"/>
      <c r="AA773" s="397"/>
      <c r="AB773" s="397"/>
      <c r="AC773" s="397"/>
      <c r="AD773" s="397"/>
      <c r="AE773" s="397"/>
      <c r="AF773" s="397"/>
      <c r="AG773" s="397"/>
      <c r="AH773" s="397"/>
      <c r="AI773" s="397"/>
      <c r="AJ773" s="397"/>
      <c r="AK773" s="397"/>
      <c r="AL773" s="397"/>
      <c r="AM773" s="398"/>
      <c r="AN773" s="32"/>
    </row>
    <row r="774" spans="1:41" x14ac:dyDescent="0.4">
      <c r="A774" s="32"/>
      <c r="B774" s="553"/>
      <c r="C774" s="394" t="s">
        <v>904</v>
      </c>
      <c r="D774" s="394"/>
      <c r="E774" s="394"/>
      <c r="F774" s="394"/>
      <c r="G774" s="394"/>
      <c r="H774" s="394"/>
      <c r="I774" s="394"/>
      <c r="J774" s="394"/>
      <c r="K774" s="394"/>
      <c r="L774" s="394"/>
      <c r="M774" s="394"/>
      <c r="N774" s="394"/>
      <c r="O774" s="395"/>
      <c r="P774" s="396"/>
      <c r="Q774" s="397"/>
      <c r="R774" s="397"/>
      <c r="S774" s="397"/>
      <c r="T774" s="397"/>
      <c r="U774" s="397"/>
      <c r="V774" s="397"/>
      <c r="W774" s="397"/>
      <c r="X774" s="397"/>
      <c r="Y774" s="397"/>
      <c r="Z774" s="397"/>
      <c r="AA774" s="397"/>
      <c r="AB774" s="397"/>
      <c r="AC774" s="397"/>
      <c r="AD774" s="397"/>
      <c r="AE774" s="397"/>
      <c r="AF774" s="397"/>
      <c r="AG774" s="397"/>
      <c r="AH774" s="397"/>
      <c r="AI774" s="397"/>
      <c r="AJ774" s="397"/>
      <c r="AK774" s="397"/>
      <c r="AL774" s="397"/>
      <c r="AM774" s="398"/>
      <c r="AN774" s="32"/>
    </row>
    <row r="775" spans="1:41" x14ac:dyDescent="0.4">
      <c r="A775" s="32"/>
      <c r="B775" s="553"/>
      <c r="C775" s="394" t="s">
        <v>905</v>
      </c>
      <c r="D775" s="394"/>
      <c r="E775" s="394"/>
      <c r="F775" s="394"/>
      <c r="G775" s="394"/>
      <c r="H775" s="394"/>
      <c r="I775" s="394"/>
      <c r="J775" s="394"/>
      <c r="K775" s="394"/>
      <c r="L775" s="394"/>
      <c r="M775" s="394"/>
      <c r="N775" s="394"/>
      <c r="O775" s="395"/>
      <c r="P775" s="396"/>
      <c r="Q775" s="397"/>
      <c r="R775" s="397"/>
      <c r="S775" s="397"/>
      <c r="T775" s="397"/>
      <c r="U775" s="397"/>
      <c r="V775" s="397"/>
      <c r="W775" s="397"/>
      <c r="X775" s="397"/>
      <c r="Y775" s="397"/>
      <c r="Z775" s="397"/>
      <c r="AA775" s="397"/>
      <c r="AB775" s="397"/>
      <c r="AC775" s="397"/>
      <c r="AD775" s="397"/>
      <c r="AE775" s="397"/>
      <c r="AF775" s="397"/>
      <c r="AG775" s="397"/>
      <c r="AH775" s="397"/>
      <c r="AI775" s="397"/>
      <c r="AJ775" s="397"/>
      <c r="AK775" s="397"/>
      <c r="AL775" s="397"/>
      <c r="AM775" s="398"/>
      <c r="AN775" s="32"/>
    </row>
    <row r="776" spans="1:41" x14ac:dyDescent="0.4">
      <c r="A776" s="32"/>
      <c r="B776" s="553"/>
      <c r="C776" s="394" t="s">
        <v>1070</v>
      </c>
      <c r="D776" s="394"/>
      <c r="E776" s="394"/>
      <c r="F776" s="394"/>
      <c r="G776" s="394"/>
      <c r="H776" s="394"/>
      <c r="I776" s="394"/>
      <c r="J776" s="394"/>
      <c r="K776" s="394"/>
      <c r="L776" s="394"/>
      <c r="M776" s="394"/>
      <c r="N776" s="394"/>
      <c r="O776" s="395"/>
      <c r="P776" s="396"/>
      <c r="Q776" s="397"/>
      <c r="R776" s="397"/>
      <c r="S776" s="397"/>
      <c r="T776" s="397"/>
      <c r="U776" s="397"/>
      <c r="V776" s="397"/>
      <c r="W776" s="397"/>
      <c r="X776" s="397"/>
      <c r="Y776" s="397"/>
      <c r="Z776" s="397"/>
      <c r="AA776" s="397"/>
      <c r="AB776" s="397"/>
      <c r="AC776" s="397"/>
      <c r="AD776" s="397"/>
      <c r="AE776" s="397"/>
      <c r="AF776" s="397"/>
      <c r="AG776" s="397"/>
      <c r="AH776" s="397"/>
      <c r="AI776" s="397"/>
      <c r="AJ776" s="397"/>
      <c r="AK776" s="397"/>
      <c r="AL776" s="397"/>
      <c r="AM776" s="398"/>
      <c r="AN776" s="32"/>
    </row>
    <row r="777" spans="1:41" x14ac:dyDescent="0.4">
      <c r="A777" s="32"/>
      <c r="B777" s="553"/>
      <c r="C777" s="394" t="s">
        <v>906</v>
      </c>
      <c r="D777" s="394"/>
      <c r="E777" s="394"/>
      <c r="F777" s="394"/>
      <c r="G777" s="394"/>
      <c r="H777" s="394"/>
      <c r="I777" s="394"/>
      <c r="J777" s="394"/>
      <c r="K777" s="394"/>
      <c r="L777" s="394"/>
      <c r="M777" s="394"/>
      <c r="N777" s="394"/>
      <c r="O777" s="395"/>
      <c r="P777" s="396"/>
      <c r="Q777" s="397"/>
      <c r="R777" s="397"/>
      <c r="S777" s="397"/>
      <c r="T777" s="397"/>
      <c r="U777" s="397"/>
      <c r="V777" s="397"/>
      <c r="W777" s="397"/>
      <c r="X777" s="397"/>
      <c r="Y777" s="397"/>
      <c r="Z777" s="397"/>
      <c r="AA777" s="397"/>
      <c r="AB777" s="397"/>
      <c r="AC777" s="397"/>
      <c r="AD777" s="397"/>
      <c r="AE777" s="397"/>
      <c r="AF777" s="397"/>
      <c r="AG777" s="397"/>
      <c r="AH777" s="397"/>
      <c r="AI777" s="397"/>
      <c r="AJ777" s="397"/>
      <c r="AK777" s="397"/>
      <c r="AL777" s="397"/>
      <c r="AM777" s="398"/>
      <c r="AN777" s="32"/>
    </row>
    <row r="778" spans="1:41" x14ac:dyDescent="0.4">
      <c r="A778" s="32"/>
      <c r="B778" s="553"/>
      <c r="C778" s="394" t="s">
        <v>907</v>
      </c>
      <c r="D778" s="394"/>
      <c r="E778" s="394"/>
      <c r="F778" s="394"/>
      <c r="G778" s="394"/>
      <c r="H778" s="394"/>
      <c r="I778" s="394"/>
      <c r="J778" s="394"/>
      <c r="K778" s="394"/>
      <c r="L778" s="394"/>
      <c r="M778" s="394"/>
      <c r="N778" s="394"/>
      <c r="O778" s="395"/>
      <c r="P778" s="412"/>
      <c r="Q778" s="399"/>
      <c r="R778" s="399"/>
      <c r="S778" s="399"/>
      <c r="T778" s="399"/>
      <c r="U778" s="399"/>
      <c r="V778" s="399"/>
      <c r="W778" s="399"/>
      <c r="X778" s="399"/>
      <c r="Y778" s="399"/>
      <c r="Z778" s="399"/>
      <c r="AA778" s="399"/>
      <c r="AB778" s="399"/>
      <c r="AC778" s="399"/>
      <c r="AD778" s="399"/>
      <c r="AE778" s="399"/>
      <c r="AF778" s="399"/>
      <c r="AG778" s="399"/>
      <c r="AH778" s="399"/>
      <c r="AI778" s="399"/>
      <c r="AJ778" s="399"/>
      <c r="AK778" s="399"/>
      <c r="AL778" s="397"/>
      <c r="AM778" s="398"/>
      <c r="AN778" s="32"/>
    </row>
    <row r="779" spans="1:41" x14ac:dyDescent="0.4">
      <c r="A779" s="32"/>
      <c r="B779" s="553"/>
      <c r="C779" s="394" t="s">
        <v>908</v>
      </c>
      <c r="D779" s="394"/>
      <c r="E779" s="394"/>
      <c r="F779" s="394"/>
      <c r="G779" s="394"/>
      <c r="H779" s="394"/>
      <c r="I779" s="394"/>
      <c r="J779" s="394"/>
      <c r="K779" s="394"/>
      <c r="L779" s="394"/>
      <c r="M779" s="394"/>
      <c r="N779" s="394"/>
      <c r="O779" s="395"/>
      <c r="P779" s="412"/>
      <c r="Q779" s="399"/>
      <c r="R779" s="399"/>
      <c r="S779" s="399"/>
      <c r="T779" s="399"/>
      <c r="U779" s="399"/>
      <c r="V779" s="399"/>
      <c r="W779" s="399"/>
      <c r="X779" s="399"/>
      <c r="Y779" s="399"/>
      <c r="Z779" s="399"/>
      <c r="AA779" s="399"/>
      <c r="AB779" s="399"/>
      <c r="AC779" s="399"/>
      <c r="AD779" s="399"/>
      <c r="AE779" s="399"/>
      <c r="AF779" s="399"/>
      <c r="AG779" s="399"/>
      <c r="AH779" s="399"/>
      <c r="AI779" s="399"/>
      <c r="AJ779" s="399"/>
      <c r="AK779" s="399"/>
      <c r="AL779" s="397"/>
      <c r="AM779" s="398"/>
      <c r="AN779" s="32"/>
    </row>
    <row r="780" spans="1:41" x14ac:dyDescent="0.4">
      <c r="A780" s="32"/>
      <c r="B780" s="553"/>
      <c r="C780" s="394" t="s">
        <v>909</v>
      </c>
      <c r="D780" s="394"/>
      <c r="E780" s="394"/>
      <c r="F780" s="394"/>
      <c r="G780" s="394"/>
      <c r="H780" s="394"/>
      <c r="I780" s="394"/>
      <c r="J780" s="394"/>
      <c r="K780" s="394"/>
      <c r="L780" s="394"/>
      <c r="M780" s="394"/>
      <c r="N780" s="394"/>
      <c r="O780" s="395"/>
      <c r="P780" s="412"/>
      <c r="Q780" s="399"/>
      <c r="R780" s="399"/>
      <c r="S780" s="399"/>
      <c r="T780" s="399"/>
      <c r="U780" s="399"/>
      <c r="V780" s="399"/>
      <c r="W780" s="399"/>
      <c r="X780" s="399"/>
      <c r="Y780" s="399"/>
      <c r="Z780" s="399"/>
      <c r="AA780" s="399"/>
      <c r="AB780" s="399"/>
      <c r="AC780" s="399"/>
      <c r="AD780" s="399"/>
      <c r="AE780" s="399"/>
      <c r="AF780" s="399"/>
      <c r="AG780" s="399"/>
      <c r="AH780" s="399"/>
      <c r="AI780" s="399"/>
      <c r="AJ780" s="399"/>
      <c r="AK780" s="399"/>
      <c r="AL780" s="941"/>
      <c r="AM780" s="942"/>
      <c r="AN780" s="32"/>
    </row>
    <row r="781" spans="1:41" x14ac:dyDescent="0.4">
      <c r="A781" s="32"/>
      <c r="B781" s="553"/>
      <c r="C781" s="394" t="s">
        <v>910</v>
      </c>
      <c r="D781" s="394"/>
      <c r="E781" s="394"/>
      <c r="F781" s="394"/>
      <c r="G781" s="394"/>
      <c r="H781" s="394"/>
      <c r="I781" s="394"/>
      <c r="J781" s="394"/>
      <c r="K781" s="394"/>
      <c r="L781" s="394"/>
      <c r="M781" s="394"/>
      <c r="N781" s="394"/>
      <c r="O781" s="395"/>
      <c r="P781" s="412"/>
      <c r="Q781" s="399"/>
      <c r="R781" s="399"/>
      <c r="S781" s="399"/>
      <c r="T781" s="399"/>
      <c r="U781" s="399"/>
      <c r="V781" s="399"/>
      <c r="W781" s="399"/>
      <c r="X781" s="399"/>
      <c r="Y781" s="399"/>
      <c r="Z781" s="399"/>
      <c r="AA781" s="399"/>
      <c r="AB781" s="399"/>
      <c r="AC781" s="399"/>
      <c r="AD781" s="399"/>
      <c r="AE781" s="399"/>
      <c r="AF781" s="399"/>
      <c r="AG781" s="399"/>
      <c r="AH781" s="399"/>
      <c r="AI781" s="399"/>
      <c r="AJ781" s="399"/>
      <c r="AK781" s="399"/>
      <c r="AL781" s="397"/>
      <c r="AM781" s="398"/>
      <c r="AN781" s="32"/>
    </row>
    <row r="782" spans="1:41" x14ac:dyDescent="0.4">
      <c r="A782" s="32"/>
      <c r="B782" s="553"/>
      <c r="C782" s="394" t="s">
        <v>918</v>
      </c>
      <c r="D782" s="394"/>
      <c r="E782" s="394"/>
      <c r="F782" s="394"/>
      <c r="G782" s="394"/>
      <c r="H782" s="394"/>
      <c r="I782" s="394"/>
      <c r="J782" s="394"/>
      <c r="K782" s="394"/>
      <c r="L782" s="394"/>
      <c r="M782" s="394"/>
      <c r="N782" s="394"/>
      <c r="O782" s="395"/>
      <c r="P782" s="412"/>
      <c r="Q782" s="399"/>
      <c r="R782" s="399"/>
      <c r="S782" s="399"/>
      <c r="T782" s="399"/>
      <c r="U782" s="399"/>
      <c r="V782" s="399"/>
      <c r="W782" s="399"/>
      <c r="X782" s="399"/>
      <c r="Y782" s="399"/>
      <c r="Z782" s="399"/>
      <c r="AA782" s="399"/>
      <c r="AB782" s="399"/>
      <c r="AC782" s="399"/>
      <c r="AD782" s="399"/>
      <c r="AE782" s="399"/>
      <c r="AF782" s="399"/>
      <c r="AG782" s="399"/>
      <c r="AH782" s="399"/>
      <c r="AI782" s="399"/>
      <c r="AJ782" s="399"/>
      <c r="AK782" s="399"/>
      <c r="AL782" s="397"/>
      <c r="AM782" s="398"/>
      <c r="AN782" s="32"/>
    </row>
    <row r="783" spans="1:41" ht="19.5" thickBot="1" x14ac:dyDescent="0.45">
      <c r="A783" s="32"/>
      <c r="B783" s="553"/>
      <c r="C783" s="394" t="s">
        <v>919</v>
      </c>
      <c r="D783" s="394"/>
      <c r="E783" s="394"/>
      <c r="F783" s="394"/>
      <c r="G783" s="394"/>
      <c r="H783" s="394"/>
      <c r="I783" s="394"/>
      <c r="J783" s="394"/>
      <c r="K783" s="394"/>
      <c r="L783" s="394"/>
      <c r="M783" s="394"/>
      <c r="N783" s="394"/>
      <c r="O783" s="395"/>
      <c r="P783" s="410"/>
      <c r="Q783" s="411"/>
      <c r="R783" s="411"/>
      <c r="S783" s="411"/>
      <c r="T783" s="411"/>
      <c r="U783" s="411"/>
      <c r="V783" s="411"/>
      <c r="W783" s="411"/>
      <c r="X783" s="411"/>
      <c r="Y783" s="411"/>
      <c r="Z783" s="411"/>
      <c r="AA783" s="411"/>
      <c r="AB783" s="411"/>
      <c r="AC783" s="411"/>
      <c r="AD783" s="411"/>
      <c r="AE783" s="411"/>
      <c r="AF783" s="411"/>
      <c r="AG783" s="411"/>
      <c r="AH783" s="411"/>
      <c r="AI783" s="411"/>
      <c r="AJ783" s="397"/>
      <c r="AK783" s="397"/>
      <c r="AL783" s="397"/>
      <c r="AM783" s="398"/>
      <c r="AN783" s="321"/>
    </row>
    <row r="784" spans="1:41" ht="20.25" thickTop="1" thickBot="1" x14ac:dyDescent="0.45">
      <c r="A784" s="32"/>
      <c r="B784" s="45" t="s">
        <v>804</v>
      </c>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522"/>
      <c r="AK784" s="523"/>
      <c r="AL784" s="523"/>
      <c r="AM784" s="523"/>
      <c r="AN784" s="524"/>
      <c r="AO784" s="219"/>
    </row>
    <row r="785" spans="1:41" ht="20.25" thickTop="1" thickBot="1" x14ac:dyDescent="0.45">
      <c r="A785" s="32"/>
      <c r="B785" s="44" t="s">
        <v>595</v>
      </c>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284"/>
      <c r="AK785" s="284"/>
      <c r="AL785" s="284"/>
      <c r="AM785" s="284"/>
      <c r="AN785" s="284"/>
      <c r="AO785" s="219"/>
    </row>
    <row r="786" spans="1:41" ht="19.5" thickTop="1" x14ac:dyDescent="0.4">
      <c r="A786" s="32"/>
      <c r="B786" s="45" t="s">
        <v>805</v>
      </c>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513"/>
      <c r="AK786" s="514"/>
      <c r="AL786" s="514"/>
      <c r="AM786" s="514"/>
      <c r="AN786" s="515"/>
      <c r="AO786" s="219"/>
    </row>
    <row r="787" spans="1:41" x14ac:dyDescent="0.4">
      <c r="A787" s="32"/>
      <c r="B787" s="45" t="s">
        <v>806</v>
      </c>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425"/>
      <c r="AK787" s="426"/>
      <c r="AL787" s="426"/>
      <c r="AM787" s="426"/>
      <c r="AN787" s="427"/>
      <c r="AO787" s="219"/>
    </row>
    <row r="788" spans="1:41" x14ac:dyDescent="0.4">
      <c r="A788" s="32"/>
      <c r="B788" s="45" t="s">
        <v>807</v>
      </c>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425"/>
      <c r="AK788" s="426"/>
      <c r="AL788" s="426"/>
      <c r="AM788" s="426"/>
      <c r="AN788" s="427"/>
      <c r="AO788" s="219"/>
    </row>
    <row r="789" spans="1:41" ht="19.5" thickBot="1" x14ac:dyDescent="0.45">
      <c r="A789" s="32"/>
      <c r="B789" s="45" t="s">
        <v>808</v>
      </c>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465"/>
      <c r="AK789" s="466"/>
      <c r="AL789" s="466"/>
      <c r="AM789" s="466"/>
      <c r="AN789" s="467"/>
      <c r="AO789" s="219"/>
    </row>
    <row r="790" spans="1:41" ht="20.25" thickTop="1" thickBot="1" x14ac:dyDescent="0.45">
      <c r="A790" s="32"/>
      <c r="B790" s="45"/>
      <c r="C790" s="361" t="s">
        <v>1055</v>
      </c>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256"/>
      <c r="AK790" s="256"/>
      <c r="AL790" s="256"/>
      <c r="AM790" s="256"/>
      <c r="AN790" s="256"/>
      <c r="AO790" s="219"/>
    </row>
    <row r="791" spans="1:41" ht="19.5" thickTop="1" x14ac:dyDescent="0.4">
      <c r="A791" s="32"/>
      <c r="B791" s="44" t="s">
        <v>809</v>
      </c>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567"/>
      <c r="AK791" s="568"/>
      <c r="AL791" s="568"/>
      <c r="AM791" s="568"/>
      <c r="AN791" s="569"/>
      <c r="AO791" s="219"/>
    </row>
    <row r="792" spans="1:41" ht="19.5" thickBot="1" x14ac:dyDescent="0.45">
      <c r="A792" s="32"/>
      <c r="B792" s="45" t="s">
        <v>810</v>
      </c>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522"/>
      <c r="AK792" s="523"/>
      <c r="AL792" s="523"/>
      <c r="AM792" s="523"/>
      <c r="AN792" s="524"/>
      <c r="AO792" s="219"/>
    </row>
    <row r="793" spans="1:41" ht="19.5" thickTop="1" x14ac:dyDescent="0.4">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row>
    <row r="794" spans="1:41" ht="19.5" x14ac:dyDescent="0.4">
      <c r="A794" s="574" t="s">
        <v>430</v>
      </c>
      <c r="B794" s="574"/>
      <c r="C794" s="574"/>
      <c r="D794" s="574"/>
      <c r="E794" s="574"/>
      <c r="F794" s="574"/>
      <c r="G794" s="574"/>
      <c r="H794" s="574"/>
      <c r="I794" s="574"/>
      <c r="J794" s="574"/>
      <c r="K794" s="574"/>
      <c r="L794" s="574"/>
      <c r="M794" s="574"/>
      <c r="N794" s="574"/>
      <c r="O794" s="574"/>
      <c r="P794" s="574"/>
      <c r="Q794" s="574"/>
      <c r="R794" s="574"/>
      <c r="S794" s="574"/>
      <c r="T794" s="574"/>
      <c r="U794" s="574"/>
      <c r="V794" s="574"/>
      <c r="W794" s="574"/>
      <c r="X794" s="574"/>
      <c r="Y794" s="574"/>
      <c r="Z794" s="574"/>
      <c r="AA794" s="574"/>
      <c r="AB794" s="574"/>
      <c r="AC794" s="574"/>
      <c r="AD794" s="574"/>
      <c r="AE794" s="574"/>
      <c r="AF794" s="574"/>
      <c r="AG794" s="574"/>
      <c r="AH794" s="574"/>
    </row>
    <row r="795" spans="1:41" ht="19.5" thickBot="1" x14ac:dyDescent="0.45">
      <c r="A795" s="449" t="s">
        <v>205</v>
      </c>
      <c r="B795" s="449"/>
      <c r="C795" s="449"/>
      <c r="D795" s="449"/>
      <c r="E795" s="449"/>
      <c r="F795" s="449"/>
      <c r="G795" s="449"/>
      <c r="H795" s="449"/>
      <c r="I795" s="449"/>
      <c r="J795" s="449"/>
      <c r="K795" s="449"/>
      <c r="L795" s="449"/>
      <c r="M795" s="449"/>
      <c r="N795" s="449"/>
      <c r="O795" s="449"/>
      <c r="P795" s="449"/>
      <c r="Q795" s="449"/>
      <c r="R795" s="449"/>
      <c r="S795" s="449"/>
      <c r="T795" s="449"/>
      <c r="U795" s="449"/>
      <c r="V795" s="449"/>
      <c r="W795" s="449"/>
      <c r="X795" s="449"/>
      <c r="Y795" s="449"/>
      <c r="Z795" s="449"/>
      <c r="AA795" s="449"/>
      <c r="AB795" s="449"/>
      <c r="AC795" s="449"/>
      <c r="AD795" s="449"/>
      <c r="AE795" s="449"/>
      <c r="AF795" s="449"/>
      <c r="AG795" s="449"/>
      <c r="AH795" s="449"/>
      <c r="AO795" s="288"/>
    </row>
    <row r="796" spans="1:41" ht="20.25" thickTop="1" thickBot="1" x14ac:dyDescent="0.45">
      <c r="B796" s="449" t="s">
        <v>116</v>
      </c>
      <c r="C796" s="449"/>
      <c r="D796" s="449"/>
      <c r="E796" s="449"/>
      <c r="F796" s="449"/>
      <c r="G796" s="449"/>
      <c r="H796" s="449"/>
      <c r="I796" s="449"/>
      <c r="J796" s="449"/>
      <c r="K796" s="449"/>
      <c r="L796" s="449"/>
      <c r="M796" s="449"/>
      <c r="N796" s="449"/>
      <c r="O796" s="449"/>
      <c r="P796" s="449"/>
      <c r="Q796" s="449"/>
      <c r="R796" s="449"/>
      <c r="S796" s="449"/>
      <c r="T796" s="449"/>
      <c r="U796" s="449"/>
      <c r="V796" s="449"/>
      <c r="W796" s="449"/>
      <c r="X796" s="449"/>
      <c r="Y796" s="449"/>
      <c r="Z796" s="449"/>
      <c r="AA796" s="449"/>
      <c r="AB796" s="449"/>
      <c r="AC796" s="449"/>
      <c r="AD796" s="449"/>
      <c r="AE796" s="449"/>
      <c r="AF796" s="449"/>
      <c r="AG796" s="449"/>
      <c r="AH796" s="449"/>
      <c r="AJ796" s="406"/>
      <c r="AK796" s="407"/>
      <c r="AL796" s="407"/>
      <c r="AM796" s="407"/>
      <c r="AN796" s="408"/>
      <c r="AO796" s="219"/>
    </row>
    <row r="797" spans="1:41" ht="19.5" thickTop="1" x14ac:dyDescent="0.4">
      <c r="AJ797" s="284"/>
      <c r="AK797" s="284"/>
      <c r="AL797" s="284"/>
      <c r="AM797" s="284"/>
      <c r="AN797" s="284"/>
      <c r="AO797" s="219"/>
    </row>
    <row r="798" spans="1:41" x14ac:dyDescent="0.4">
      <c r="A798" s="46" t="s">
        <v>621</v>
      </c>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8"/>
      <c r="AK798" s="284"/>
      <c r="AL798" s="284"/>
      <c r="AM798" s="284"/>
      <c r="AN798" s="284"/>
      <c r="AO798" s="219"/>
    </row>
    <row r="799" spans="1:41" x14ac:dyDescent="0.4">
      <c r="A799" s="45" t="s">
        <v>597</v>
      </c>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8"/>
      <c r="AK799" s="284"/>
      <c r="AL799" s="284"/>
      <c r="AM799" s="284"/>
      <c r="AN799" s="284"/>
      <c r="AO799" s="219"/>
    </row>
    <row r="800" spans="1:41" x14ac:dyDescent="0.4">
      <c r="A800" s="32"/>
      <c r="B800" s="44" t="s">
        <v>598</v>
      </c>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8"/>
      <c r="AK800" s="284"/>
      <c r="AL800" s="284"/>
      <c r="AM800" s="284"/>
      <c r="AN800" s="284"/>
      <c r="AO800" s="219"/>
    </row>
    <row r="801" spans="1:41" ht="19.5" thickBot="1" x14ac:dyDescent="0.45">
      <c r="A801" s="32"/>
      <c r="B801" s="47"/>
      <c r="C801" s="48"/>
      <c r="D801" s="48"/>
      <c r="E801" s="48"/>
      <c r="F801" s="48"/>
      <c r="G801" s="48"/>
      <c r="H801" s="48"/>
      <c r="I801" s="48"/>
      <c r="J801" s="48"/>
      <c r="K801" s="49"/>
      <c r="L801" s="534" t="s">
        <v>599</v>
      </c>
      <c r="M801" s="535"/>
      <c r="N801" s="535"/>
      <c r="O801" s="535"/>
      <c r="P801" s="535"/>
      <c r="Q801" s="535"/>
      <c r="R801" s="535"/>
      <c r="S801" s="554"/>
      <c r="T801" s="50" t="s">
        <v>600</v>
      </c>
      <c r="U801" s="48"/>
      <c r="V801" s="48"/>
      <c r="W801" s="48"/>
      <c r="X801" s="48"/>
      <c r="Y801" s="48"/>
      <c r="Z801" s="48"/>
      <c r="AA801" s="48"/>
      <c r="AB801" s="48"/>
      <c r="AC801" s="48"/>
      <c r="AD801" s="49"/>
      <c r="AE801" s="32"/>
      <c r="AF801" s="32"/>
      <c r="AG801" s="32"/>
      <c r="AH801" s="32"/>
      <c r="AI801" s="32"/>
      <c r="AJ801" s="38"/>
      <c r="AK801" s="284"/>
      <c r="AL801" s="284"/>
      <c r="AM801" s="284"/>
      <c r="AN801" s="284"/>
      <c r="AO801" s="219"/>
    </row>
    <row r="802" spans="1:41" ht="20.25" thickTop="1" thickBot="1" x14ac:dyDescent="0.45">
      <c r="A802" s="32"/>
      <c r="B802" s="47" t="s">
        <v>601</v>
      </c>
      <c r="C802" s="48"/>
      <c r="D802" s="48"/>
      <c r="E802" s="48"/>
      <c r="F802" s="48"/>
      <c r="G802" s="48"/>
      <c r="H802" s="48"/>
      <c r="I802" s="48"/>
      <c r="J802" s="48"/>
      <c r="K802" s="48"/>
      <c r="L802" s="902"/>
      <c r="M802" s="903"/>
      <c r="N802" s="903"/>
      <c r="O802" s="903"/>
      <c r="P802" s="903"/>
      <c r="Q802" s="903"/>
      <c r="R802" s="100" t="s">
        <v>130</v>
      </c>
      <c r="S802" s="294"/>
      <c r="T802" s="535" t="s">
        <v>606</v>
      </c>
      <c r="U802" s="535"/>
      <c r="V802" s="535"/>
      <c r="W802" s="535"/>
      <c r="X802" s="535"/>
      <c r="Y802" s="535"/>
      <c r="Z802" s="535"/>
      <c r="AA802" s="535"/>
      <c r="AB802" s="535"/>
      <c r="AC802" s="535"/>
      <c r="AD802" s="554"/>
      <c r="AE802" s="32"/>
      <c r="AF802" s="32"/>
      <c r="AG802" s="32"/>
      <c r="AH802" s="32"/>
      <c r="AI802" s="32"/>
      <c r="AJ802" s="38"/>
      <c r="AK802" s="284"/>
      <c r="AL802" s="284"/>
      <c r="AM802" s="284"/>
      <c r="AN802" s="284"/>
      <c r="AO802" s="219"/>
    </row>
    <row r="803" spans="1:41" ht="19.5" thickTop="1" x14ac:dyDescent="0.4">
      <c r="A803" s="32"/>
      <c r="B803" s="51" t="s">
        <v>602</v>
      </c>
      <c r="C803" s="48"/>
      <c r="D803" s="48"/>
      <c r="E803" s="48"/>
      <c r="F803" s="48"/>
      <c r="G803" s="48"/>
      <c r="H803" s="48"/>
      <c r="I803" s="48"/>
      <c r="J803" s="48"/>
      <c r="K803" s="48"/>
      <c r="L803" s="904"/>
      <c r="M803" s="905"/>
      <c r="N803" s="905"/>
      <c r="O803" s="905"/>
      <c r="P803" s="905"/>
      <c r="Q803" s="905"/>
      <c r="R803" s="118" t="s">
        <v>130</v>
      </c>
      <c r="S803" s="118"/>
      <c r="T803" s="927"/>
      <c r="U803" s="928"/>
      <c r="V803" s="928"/>
      <c r="W803" s="928"/>
      <c r="X803" s="928"/>
      <c r="Y803" s="928"/>
      <c r="Z803" s="928"/>
      <c r="AA803" s="928"/>
      <c r="AB803" s="928"/>
      <c r="AC803" s="102" t="s">
        <v>607</v>
      </c>
      <c r="AD803" s="103"/>
      <c r="AE803" s="32"/>
      <c r="AF803" s="32"/>
      <c r="AG803" s="32"/>
      <c r="AH803" s="32"/>
      <c r="AI803" s="32"/>
      <c r="AJ803" s="38"/>
      <c r="AK803" s="284"/>
      <c r="AL803" s="284"/>
      <c r="AM803" s="284"/>
      <c r="AN803" s="284"/>
      <c r="AO803" s="219"/>
    </row>
    <row r="804" spans="1:41" x14ac:dyDescent="0.4">
      <c r="A804" s="32"/>
      <c r="B804" s="52"/>
      <c r="C804" s="50" t="s">
        <v>603</v>
      </c>
      <c r="D804" s="48"/>
      <c r="E804" s="48"/>
      <c r="F804" s="48"/>
      <c r="G804" s="48"/>
      <c r="H804" s="48"/>
      <c r="I804" s="48"/>
      <c r="J804" s="48"/>
      <c r="K804" s="48"/>
      <c r="L804" s="904"/>
      <c r="M804" s="905"/>
      <c r="N804" s="905"/>
      <c r="O804" s="905"/>
      <c r="P804" s="905"/>
      <c r="Q804" s="905"/>
      <c r="R804" s="118" t="s">
        <v>130</v>
      </c>
      <c r="S804" s="118"/>
      <c r="T804" s="586"/>
      <c r="U804" s="587"/>
      <c r="V804" s="587"/>
      <c r="W804" s="587"/>
      <c r="X804" s="587"/>
      <c r="Y804" s="587"/>
      <c r="Z804" s="587"/>
      <c r="AA804" s="587"/>
      <c r="AB804" s="587"/>
      <c r="AC804" s="104" t="s">
        <v>607</v>
      </c>
      <c r="AD804" s="105"/>
      <c r="AE804" s="32"/>
      <c r="AF804" s="32"/>
      <c r="AG804" s="32"/>
      <c r="AH804" s="32"/>
      <c r="AI804" s="32"/>
      <c r="AJ804" s="38"/>
      <c r="AK804" s="284"/>
      <c r="AL804" s="284"/>
      <c r="AM804" s="284"/>
      <c r="AN804" s="284"/>
      <c r="AO804" s="219"/>
    </row>
    <row r="805" spans="1:41" x14ac:dyDescent="0.4">
      <c r="A805" s="32"/>
      <c r="B805" s="53"/>
      <c r="C805" s="50" t="s">
        <v>604</v>
      </c>
      <c r="D805" s="48"/>
      <c r="E805" s="48"/>
      <c r="F805" s="48"/>
      <c r="G805" s="48"/>
      <c r="H805" s="48"/>
      <c r="I805" s="48"/>
      <c r="J805" s="48"/>
      <c r="K805" s="48"/>
      <c r="L805" s="904"/>
      <c r="M805" s="905"/>
      <c r="N805" s="905"/>
      <c r="O805" s="905"/>
      <c r="P805" s="905"/>
      <c r="Q805" s="905"/>
      <c r="R805" s="118" t="s">
        <v>130</v>
      </c>
      <c r="S805" s="118"/>
      <c r="T805" s="586"/>
      <c r="U805" s="587"/>
      <c r="V805" s="587"/>
      <c r="W805" s="587"/>
      <c r="X805" s="587"/>
      <c r="Y805" s="587"/>
      <c r="Z805" s="587"/>
      <c r="AA805" s="587"/>
      <c r="AB805" s="587"/>
      <c r="AC805" s="104" t="s">
        <v>607</v>
      </c>
      <c r="AD805" s="105"/>
      <c r="AE805" s="32"/>
      <c r="AF805" s="32"/>
      <c r="AG805" s="32"/>
      <c r="AH805" s="32"/>
      <c r="AI805" s="32"/>
      <c r="AJ805" s="38"/>
      <c r="AK805" s="284"/>
      <c r="AL805" s="284"/>
      <c r="AM805" s="284"/>
      <c r="AN805" s="284"/>
      <c r="AO805" s="219"/>
    </row>
    <row r="806" spans="1:41" ht="19.5" thickBot="1" x14ac:dyDescent="0.45">
      <c r="A806" s="32"/>
      <c r="B806" s="54"/>
      <c r="C806" s="55" t="s">
        <v>605</v>
      </c>
      <c r="D806" s="291"/>
      <c r="E806" s="291"/>
      <c r="F806" s="291"/>
      <c r="G806" s="291"/>
      <c r="H806" s="291"/>
      <c r="I806" s="291"/>
      <c r="J806" s="291"/>
      <c r="K806" s="291"/>
      <c r="L806" s="560"/>
      <c r="M806" s="561"/>
      <c r="N806" s="561"/>
      <c r="O806" s="561"/>
      <c r="P806" s="561"/>
      <c r="Q806" s="561"/>
      <c r="R806" s="101" t="s">
        <v>130</v>
      </c>
      <c r="S806" s="101"/>
      <c r="T806" s="588"/>
      <c r="U806" s="589"/>
      <c r="V806" s="589"/>
      <c r="W806" s="589"/>
      <c r="X806" s="589"/>
      <c r="Y806" s="589"/>
      <c r="Z806" s="589"/>
      <c r="AA806" s="589"/>
      <c r="AB806" s="589"/>
      <c r="AC806" s="106" t="s">
        <v>607</v>
      </c>
      <c r="AD806" s="107"/>
      <c r="AE806" s="32"/>
      <c r="AF806" s="32"/>
      <c r="AG806" s="32"/>
      <c r="AH806" s="32"/>
      <c r="AI806" s="32"/>
      <c r="AJ806" s="38"/>
      <c r="AK806" s="284"/>
      <c r="AL806" s="284"/>
      <c r="AM806" s="284"/>
      <c r="AN806" s="284"/>
      <c r="AO806" s="219"/>
    </row>
    <row r="807" spans="1:41" ht="19.5" thickTop="1" x14ac:dyDescent="0.4">
      <c r="A807" s="32"/>
      <c r="B807" s="32" t="s">
        <v>608</v>
      </c>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8"/>
      <c r="AK807" s="284"/>
      <c r="AL807" s="284"/>
      <c r="AM807" s="284"/>
      <c r="AN807" s="284"/>
      <c r="AO807" s="219"/>
    </row>
    <row r="808" spans="1:41" x14ac:dyDescent="0.4">
      <c r="A808" s="32"/>
      <c r="B808" s="32"/>
      <c r="C808" s="32" t="s">
        <v>811</v>
      </c>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8"/>
      <c r="AK808" s="284"/>
      <c r="AL808" s="284"/>
      <c r="AM808" s="284"/>
      <c r="AN808" s="284"/>
      <c r="AO808" s="219"/>
    </row>
    <row r="809" spans="1:41" ht="19.5" x14ac:dyDescent="0.4">
      <c r="A809" s="29" t="s">
        <v>609</v>
      </c>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32"/>
      <c r="AJ809" s="38"/>
      <c r="AK809" s="284"/>
      <c r="AL809" s="284"/>
      <c r="AM809" s="284"/>
      <c r="AN809" s="284"/>
      <c r="AO809" s="219"/>
    </row>
    <row r="810" spans="1:41" ht="19.5" x14ac:dyDescent="0.4">
      <c r="A810" s="32"/>
      <c r="B810" s="29" t="s">
        <v>610</v>
      </c>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32"/>
      <c r="AJ810" s="38"/>
      <c r="AK810" s="284"/>
      <c r="AL810" s="284"/>
      <c r="AM810" s="284"/>
      <c r="AN810" s="284"/>
      <c r="AO810" s="219"/>
    </row>
    <row r="811" spans="1:41" ht="19.5" x14ac:dyDescent="0.4">
      <c r="A811" s="32"/>
      <c r="B811" s="56"/>
      <c r="C811" s="29" t="s">
        <v>611</v>
      </c>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32"/>
      <c r="AJ811" s="38"/>
      <c r="AK811" s="284"/>
      <c r="AL811" s="284"/>
      <c r="AM811" s="284"/>
      <c r="AN811" s="284"/>
      <c r="AO811" s="219"/>
    </row>
    <row r="812" spans="1:41" ht="19.5" thickBot="1" x14ac:dyDescent="0.45">
      <c r="A812" s="32"/>
      <c r="B812" s="32"/>
      <c r="C812" s="534" t="s">
        <v>612</v>
      </c>
      <c r="D812" s="535"/>
      <c r="E812" s="535"/>
      <c r="F812" s="535"/>
      <c r="G812" s="535"/>
      <c r="H812" s="535"/>
      <c r="I812" s="535"/>
      <c r="J812" s="535"/>
      <c r="K812" s="535"/>
      <c r="L812" s="535"/>
      <c r="M812" s="535"/>
      <c r="N812" s="535"/>
      <c r="O812" s="535"/>
      <c r="P812" s="535"/>
      <c r="Q812" s="535"/>
      <c r="R812" s="554"/>
      <c r="S812" s="534" t="s">
        <v>613</v>
      </c>
      <c r="T812" s="535"/>
      <c r="U812" s="535"/>
      <c r="V812" s="535"/>
      <c r="W812" s="535"/>
      <c r="X812" s="535"/>
      <c r="Y812" s="535"/>
      <c r="Z812" s="535"/>
      <c r="AA812" s="554"/>
      <c r="AB812" s="32"/>
      <c r="AC812" s="32"/>
      <c r="AD812" s="32"/>
      <c r="AE812" s="32"/>
      <c r="AF812" s="32"/>
      <c r="AG812" s="32"/>
      <c r="AH812" s="32"/>
      <c r="AI812" s="32"/>
      <c r="AJ812" s="38"/>
      <c r="AK812" s="284"/>
      <c r="AL812" s="284"/>
      <c r="AM812" s="284"/>
      <c r="AN812" s="284"/>
      <c r="AO812" s="219"/>
    </row>
    <row r="813" spans="1:41" ht="19.5" thickTop="1" x14ac:dyDescent="0.4">
      <c r="A813" s="32"/>
      <c r="B813" s="32"/>
      <c r="C813" s="891"/>
      <c r="D813" s="892"/>
      <c r="E813" s="892"/>
      <c r="F813" s="892"/>
      <c r="G813" s="892"/>
      <c r="H813" s="892"/>
      <c r="I813" s="892"/>
      <c r="J813" s="892"/>
      <c r="K813" s="892"/>
      <c r="L813" s="892"/>
      <c r="M813" s="892"/>
      <c r="N813" s="892"/>
      <c r="O813" s="892"/>
      <c r="P813" s="892"/>
      <c r="Q813" s="892"/>
      <c r="R813" s="892"/>
      <c r="S813" s="921"/>
      <c r="T813" s="903"/>
      <c r="U813" s="903"/>
      <c r="V813" s="903"/>
      <c r="W813" s="903"/>
      <c r="X813" s="903"/>
      <c r="Y813" s="903"/>
      <c r="Z813" s="903"/>
      <c r="AA813" s="922"/>
      <c r="AB813" s="32"/>
      <c r="AC813" s="32"/>
      <c r="AD813" s="32"/>
      <c r="AE813" s="32"/>
      <c r="AF813" s="32"/>
      <c r="AG813" s="32"/>
      <c r="AH813" s="32"/>
      <c r="AI813" s="32"/>
      <c r="AJ813" s="38"/>
      <c r="AK813" s="284"/>
      <c r="AL813" s="284"/>
      <c r="AM813" s="284"/>
      <c r="AN813" s="284"/>
      <c r="AO813" s="219"/>
    </row>
    <row r="814" spans="1:41" ht="19.5" thickBot="1" x14ac:dyDescent="0.45">
      <c r="A814" s="32"/>
      <c r="B814" s="32"/>
      <c r="C814" s="925"/>
      <c r="D814" s="926"/>
      <c r="E814" s="926"/>
      <c r="F814" s="926"/>
      <c r="G814" s="926"/>
      <c r="H814" s="926"/>
      <c r="I814" s="926"/>
      <c r="J814" s="926"/>
      <c r="K814" s="926"/>
      <c r="L814" s="926"/>
      <c r="M814" s="926"/>
      <c r="N814" s="926"/>
      <c r="O814" s="926"/>
      <c r="P814" s="926"/>
      <c r="Q814" s="926"/>
      <c r="R814" s="926"/>
      <c r="S814" s="923"/>
      <c r="T814" s="905"/>
      <c r="U814" s="905"/>
      <c r="V814" s="905"/>
      <c r="W814" s="905"/>
      <c r="X814" s="905"/>
      <c r="Y814" s="905"/>
      <c r="Z814" s="905"/>
      <c r="AA814" s="924"/>
      <c r="AB814" s="32"/>
      <c r="AC814" s="32"/>
      <c r="AD814" s="32"/>
      <c r="AE814" s="32"/>
      <c r="AF814" s="32"/>
      <c r="AG814" s="32"/>
      <c r="AH814" s="32"/>
      <c r="AI814" s="32"/>
      <c r="AJ814" s="38"/>
      <c r="AK814" s="284"/>
      <c r="AL814" s="284"/>
      <c r="AM814" s="284"/>
      <c r="AN814" s="284"/>
      <c r="AO814" s="219"/>
    </row>
    <row r="815" spans="1:41" ht="20.25" thickTop="1" thickBot="1" x14ac:dyDescent="0.45">
      <c r="A815" s="32"/>
      <c r="B815" s="32"/>
      <c r="C815" s="563" t="s">
        <v>614</v>
      </c>
      <c r="D815" s="564"/>
      <c r="E815" s="564"/>
      <c r="F815" s="564"/>
      <c r="G815" s="564"/>
      <c r="H815" s="564"/>
      <c r="I815" s="564"/>
      <c r="J815" s="564"/>
      <c r="K815" s="564"/>
      <c r="L815" s="564"/>
      <c r="M815" s="564"/>
      <c r="N815" s="564"/>
      <c r="O815" s="564"/>
      <c r="P815" s="564"/>
      <c r="Q815" s="564"/>
      <c r="R815" s="564"/>
      <c r="S815" s="560">
        <f>SUM(S813:AA814)</f>
        <v>0</v>
      </c>
      <c r="T815" s="561"/>
      <c r="U815" s="561"/>
      <c r="V815" s="561"/>
      <c r="W815" s="561"/>
      <c r="X815" s="561"/>
      <c r="Y815" s="561"/>
      <c r="Z815" s="561"/>
      <c r="AA815" s="562"/>
      <c r="AB815" s="32"/>
      <c r="AC815" s="32"/>
      <c r="AD815" s="32"/>
      <c r="AE815" s="32"/>
      <c r="AF815" s="32"/>
      <c r="AG815" s="32"/>
      <c r="AH815" s="32"/>
      <c r="AI815" s="32"/>
      <c r="AJ815" s="38"/>
      <c r="AK815" s="284"/>
      <c r="AL815" s="284"/>
      <c r="AM815" s="284"/>
      <c r="AN815" s="284"/>
      <c r="AO815" s="219"/>
    </row>
    <row r="816" spans="1:41" ht="19.5" thickTop="1" x14ac:dyDescent="0.4">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8"/>
      <c r="AK816" s="284"/>
      <c r="AL816" s="284"/>
      <c r="AM816" s="284"/>
      <c r="AN816" s="284"/>
      <c r="AO816" s="219"/>
    </row>
    <row r="817" spans="1:41" ht="19.5" thickBot="1" x14ac:dyDescent="0.45">
      <c r="A817" s="32" t="s">
        <v>615</v>
      </c>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8"/>
      <c r="AK817" s="284"/>
      <c r="AL817" s="284"/>
      <c r="AM817" s="284"/>
      <c r="AN817" s="284"/>
      <c r="AO817" s="219"/>
    </row>
    <row r="818" spans="1:41" ht="20.25" thickTop="1" thickBot="1" x14ac:dyDescent="0.45">
      <c r="A818" s="32"/>
      <c r="B818" s="32" t="s">
        <v>616</v>
      </c>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406"/>
      <c r="AK818" s="407"/>
      <c r="AL818" s="407"/>
      <c r="AM818" s="407"/>
      <c r="AN818" s="408"/>
      <c r="AO818" s="219"/>
    </row>
    <row r="819" spans="1:41" ht="19.5" thickTop="1" x14ac:dyDescent="0.4">
      <c r="A819" s="32"/>
      <c r="B819" s="32"/>
      <c r="C819" s="32" t="s">
        <v>611</v>
      </c>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8"/>
      <c r="AK819" s="284"/>
      <c r="AL819" s="284"/>
      <c r="AM819" s="284"/>
      <c r="AN819" s="284"/>
      <c r="AO819" s="219"/>
    </row>
    <row r="820" spans="1:41" ht="19.5" thickBot="1" x14ac:dyDescent="0.45">
      <c r="A820" s="32"/>
      <c r="B820" s="32"/>
      <c r="C820" s="534" t="s">
        <v>617</v>
      </c>
      <c r="D820" s="535"/>
      <c r="E820" s="535"/>
      <c r="F820" s="535"/>
      <c r="G820" s="535"/>
      <c r="H820" s="535"/>
      <c r="I820" s="535"/>
      <c r="J820" s="554"/>
      <c r="K820" s="534" t="s">
        <v>618</v>
      </c>
      <c r="L820" s="535"/>
      <c r="M820" s="535"/>
      <c r="N820" s="535"/>
      <c r="O820" s="535"/>
      <c r="P820" s="535"/>
      <c r="Q820" s="535"/>
      <c r="R820" s="535"/>
      <c r="S820" s="535"/>
      <c r="T820" s="535"/>
      <c r="U820" s="535"/>
      <c r="V820" s="535"/>
      <c r="W820" s="554"/>
      <c r="X820" s="534" t="s">
        <v>619</v>
      </c>
      <c r="Y820" s="535"/>
      <c r="Z820" s="535"/>
      <c r="AA820" s="535"/>
      <c r="AB820" s="535"/>
      <c r="AC820" s="535"/>
      <c r="AD820" s="535"/>
      <c r="AE820" s="535"/>
      <c r="AF820" s="535"/>
      <c r="AG820" s="554"/>
      <c r="AH820" s="32"/>
      <c r="AI820" s="32"/>
      <c r="AJ820" s="38"/>
      <c r="AK820" s="284"/>
      <c r="AL820" s="284"/>
      <c r="AM820" s="284"/>
      <c r="AN820" s="284"/>
      <c r="AO820" s="219"/>
    </row>
    <row r="821" spans="1:41" ht="19.5" thickTop="1" x14ac:dyDescent="0.4">
      <c r="A821" s="32"/>
      <c r="B821" s="32"/>
      <c r="C821" s="537"/>
      <c r="D821" s="538"/>
      <c r="E821" s="538"/>
      <c r="F821" s="538"/>
      <c r="G821" s="538"/>
      <c r="H821" s="538"/>
      <c r="I821" s="538"/>
      <c r="J821" s="538"/>
      <c r="K821" s="538"/>
      <c r="L821" s="538"/>
      <c r="M821" s="538"/>
      <c r="N821" s="538"/>
      <c r="O821" s="538"/>
      <c r="P821" s="538"/>
      <c r="Q821" s="538"/>
      <c r="R821" s="538"/>
      <c r="S821" s="538"/>
      <c r="T821" s="538"/>
      <c r="U821" s="538"/>
      <c r="V821" s="538"/>
      <c r="W821" s="538"/>
      <c r="X821" s="572"/>
      <c r="Y821" s="572"/>
      <c r="Z821" s="572"/>
      <c r="AA821" s="572"/>
      <c r="AB821" s="572"/>
      <c r="AC821" s="572"/>
      <c r="AD821" s="572"/>
      <c r="AE821" s="572"/>
      <c r="AF821" s="572"/>
      <c r="AG821" s="573"/>
      <c r="AH821" s="32"/>
      <c r="AI821" s="32"/>
      <c r="AJ821" s="38"/>
      <c r="AK821" s="284"/>
      <c r="AL821" s="284"/>
      <c r="AM821" s="284"/>
      <c r="AN821" s="284"/>
      <c r="AO821" s="219"/>
    </row>
    <row r="822" spans="1:41" x14ac:dyDescent="0.4">
      <c r="A822" s="32"/>
      <c r="B822" s="32"/>
      <c r="C822" s="529"/>
      <c r="D822" s="530"/>
      <c r="E822" s="530"/>
      <c r="F822" s="530"/>
      <c r="G822" s="530"/>
      <c r="H822" s="530"/>
      <c r="I822" s="530"/>
      <c r="J822" s="530"/>
      <c r="K822" s="530"/>
      <c r="L822" s="530"/>
      <c r="M822" s="530"/>
      <c r="N822" s="530"/>
      <c r="O822" s="530"/>
      <c r="P822" s="530"/>
      <c r="Q822" s="530"/>
      <c r="R822" s="530"/>
      <c r="S822" s="530"/>
      <c r="T822" s="530"/>
      <c r="U822" s="530"/>
      <c r="V822" s="530"/>
      <c r="W822" s="530"/>
      <c r="X822" s="570"/>
      <c r="Y822" s="570"/>
      <c r="Z822" s="570"/>
      <c r="AA822" s="570"/>
      <c r="AB822" s="570"/>
      <c r="AC822" s="570"/>
      <c r="AD822" s="570"/>
      <c r="AE822" s="570"/>
      <c r="AF822" s="570"/>
      <c r="AG822" s="571"/>
      <c r="AH822" s="32"/>
      <c r="AI822" s="32"/>
      <c r="AJ822" s="38"/>
      <c r="AK822" s="284"/>
      <c r="AL822" s="284"/>
      <c r="AM822" s="284"/>
      <c r="AN822" s="284"/>
      <c r="AO822" s="219"/>
    </row>
    <row r="823" spans="1:41" x14ac:dyDescent="0.4">
      <c r="A823" s="32"/>
      <c r="B823" s="32"/>
      <c r="C823" s="529"/>
      <c r="D823" s="530"/>
      <c r="E823" s="530"/>
      <c r="F823" s="530"/>
      <c r="G823" s="530"/>
      <c r="H823" s="530"/>
      <c r="I823" s="530"/>
      <c r="J823" s="530"/>
      <c r="K823" s="530"/>
      <c r="L823" s="530"/>
      <c r="M823" s="530"/>
      <c r="N823" s="530"/>
      <c r="O823" s="530"/>
      <c r="P823" s="530"/>
      <c r="Q823" s="530"/>
      <c r="R823" s="530"/>
      <c r="S823" s="530"/>
      <c r="T823" s="530"/>
      <c r="U823" s="530"/>
      <c r="V823" s="530"/>
      <c r="W823" s="530"/>
      <c r="X823" s="570"/>
      <c r="Y823" s="570"/>
      <c r="Z823" s="570"/>
      <c r="AA823" s="570"/>
      <c r="AB823" s="570"/>
      <c r="AC823" s="570"/>
      <c r="AD823" s="570"/>
      <c r="AE823" s="570"/>
      <c r="AF823" s="570"/>
      <c r="AG823" s="571"/>
      <c r="AH823" s="32"/>
      <c r="AI823" s="32"/>
      <c r="AJ823" s="38"/>
      <c r="AK823" s="284"/>
      <c r="AL823" s="284"/>
      <c r="AM823" s="284"/>
      <c r="AN823" s="284"/>
      <c r="AO823" s="219"/>
    </row>
    <row r="824" spans="1:41" x14ac:dyDescent="0.4">
      <c r="A824" s="32"/>
      <c r="B824" s="32"/>
      <c r="C824" s="529"/>
      <c r="D824" s="530"/>
      <c r="E824" s="530"/>
      <c r="F824" s="530"/>
      <c r="G824" s="530"/>
      <c r="H824" s="530"/>
      <c r="I824" s="530"/>
      <c r="J824" s="530"/>
      <c r="K824" s="530"/>
      <c r="L824" s="530"/>
      <c r="M824" s="530"/>
      <c r="N824" s="530"/>
      <c r="O824" s="530"/>
      <c r="P824" s="530"/>
      <c r="Q824" s="530"/>
      <c r="R824" s="530"/>
      <c r="S824" s="530"/>
      <c r="T824" s="530"/>
      <c r="U824" s="530"/>
      <c r="V824" s="530"/>
      <c r="W824" s="530"/>
      <c r="X824" s="570"/>
      <c r="Y824" s="570"/>
      <c r="Z824" s="570"/>
      <c r="AA824" s="570"/>
      <c r="AB824" s="570"/>
      <c r="AC824" s="570"/>
      <c r="AD824" s="570"/>
      <c r="AE824" s="570"/>
      <c r="AF824" s="570"/>
      <c r="AG824" s="571"/>
      <c r="AH824" s="32"/>
      <c r="AI824" s="32"/>
      <c r="AJ824" s="38"/>
      <c r="AK824" s="284"/>
      <c r="AL824" s="284"/>
      <c r="AM824" s="284"/>
      <c r="AN824" s="284"/>
      <c r="AO824" s="219"/>
    </row>
    <row r="825" spans="1:41" x14ac:dyDescent="0.4">
      <c r="C825" s="529"/>
      <c r="D825" s="530"/>
      <c r="E825" s="530"/>
      <c r="F825" s="530"/>
      <c r="G825" s="530"/>
      <c r="H825" s="530"/>
      <c r="I825" s="530"/>
      <c r="J825" s="530"/>
      <c r="K825" s="530"/>
      <c r="L825" s="530"/>
      <c r="M825" s="530"/>
      <c r="N825" s="530"/>
      <c r="O825" s="530"/>
      <c r="P825" s="530"/>
      <c r="Q825" s="530"/>
      <c r="R825" s="530"/>
      <c r="S825" s="530"/>
      <c r="T825" s="530"/>
      <c r="U825" s="530"/>
      <c r="V825" s="530"/>
      <c r="W825" s="530"/>
      <c r="X825" s="570"/>
      <c r="Y825" s="570"/>
      <c r="Z825" s="570"/>
      <c r="AA825" s="570"/>
      <c r="AB825" s="570"/>
      <c r="AC825" s="570"/>
      <c r="AD825" s="570"/>
      <c r="AE825" s="570"/>
      <c r="AF825" s="570"/>
      <c r="AG825" s="571"/>
      <c r="AJ825" s="284"/>
      <c r="AK825" s="284"/>
      <c r="AL825" s="284"/>
      <c r="AM825" s="284"/>
      <c r="AN825" s="284"/>
      <c r="AO825" s="219"/>
    </row>
    <row r="826" spans="1:41" x14ac:dyDescent="0.4">
      <c r="C826" s="529"/>
      <c r="D826" s="530"/>
      <c r="E826" s="530"/>
      <c r="F826" s="530"/>
      <c r="G826" s="530"/>
      <c r="H826" s="530"/>
      <c r="I826" s="530"/>
      <c r="J826" s="530"/>
      <c r="K826" s="530"/>
      <c r="L826" s="530"/>
      <c r="M826" s="530"/>
      <c r="N826" s="530"/>
      <c r="O826" s="530"/>
      <c r="P826" s="530"/>
      <c r="Q826" s="530"/>
      <c r="R826" s="530"/>
      <c r="S826" s="530"/>
      <c r="T826" s="530"/>
      <c r="U826" s="530"/>
      <c r="V826" s="530"/>
      <c r="W826" s="530"/>
      <c r="X826" s="570"/>
      <c r="Y826" s="570"/>
      <c r="Z826" s="570"/>
      <c r="AA826" s="570"/>
      <c r="AB826" s="570"/>
      <c r="AC826" s="570"/>
      <c r="AD826" s="570"/>
      <c r="AE826" s="570"/>
      <c r="AF826" s="570"/>
      <c r="AG826" s="571"/>
      <c r="AJ826" s="284"/>
      <c r="AK826" s="284"/>
      <c r="AL826" s="284"/>
      <c r="AM826" s="284"/>
      <c r="AN826" s="284"/>
      <c r="AO826" s="219"/>
    </row>
    <row r="827" spans="1:41" ht="19.5" thickBot="1" x14ac:dyDescent="0.45">
      <c r="C827" s="605"/>
      <c r="D827" s="575"/>
      <c r="E827" s="575"/>
      <c r="F827" s="575"/>
      <c r="G827" s="575"/>
      <c r="H827" s="575"/>
      <c r="I827" s="575"/>
      <c r="J827" s="575"/>
      <c r="K827" s="575"/>
      <c r="L827" s="575"/>
      <c r="M827" s="575"/>
      <c r="N827" s="575"/>
      <c r="O827" s="575"/>
      <c r="P827" s="575"/>
      <c r="Q827" s="575"/>
      <c r="R827" s="575"/>
      <c r="S827" s="575"/>
      <c r="T827" s="575"/>
      <c r="U827" s="575"/>
      <c r="V827" s="575"/>
      <c r="W827" s="575"/>
      <c r="X827" s="565"/>
      <c r="Y827" s="565"/>
      <c r="Z827" s="565"/>
      <c r="AA827" s="565"/>
      <c r="AB827" s="565"/>
      <c r="AC827" s="565"/>
      <c r="AD827" s="565"/>
      <c r="AE827" s="565"/>
      <c r="AF827" s="565"/>
      <c r="AG827" s="566"/>
    </row>
    <row r="828" spans="1:41" ht="20.25" thickTop="1" thickBot="1" x14ac:dyDescent="0.45">
      <c r="C828" s="563" t="s">
        <v>620</v>
      </c>
      <c r="D828" s="564"/>
      <c r="E828" s="564"/>
      <c r="F828" s="564"/>
      <c r="G828" s="564"/>
      <c r="H828" s="564"/>
      <c r="I828" s="564"/>
      <c r="J828" s="564"/>
      <c r="K828" s="564"/>
      <c r="L828" s="564"/>
      <c r="M828" s="564"/>
      <c r="N828" s="564"/>
      <c r="O828" s="564"/>
      <c r="P828" s="564"/>
      <c r="Q828" s="564"/>
      <c r="R828" s="564"/>
      <c r="S828" s="564"/>
      <c r="T828" s="564"/>
      <c r="U828" s="564"/>
      <c r="V828" s="564"/>
      <c r="W828" s="564"/>
      <c r="X828" s="560"/>
      <c r="Y828" s="561"/>
      <c r="Z828" s="561"/>
      <c r="AA828" s="561"/>
      <c r="AB828" s="561"/>
      <c r="AC828" s="561"/>
      <c r="AD828" s="561"/>
      <c r="AE828" s="561"/>
      <c r="AF828" s="561"/>
      <c r="AG828" s="562"/>
    </row>
    <row r="829" spans="1:41" ht="19.5" thickTop="1" x14ac:dyDescent="0.4"/>
    <row r="830" spans="1:41" ht="19.5" x14ac:dyDescent="0.4">
      <c r="A830" s="574" t="s">
        <v>671</v>
      </c>
      <c r="B830" s="574"/>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row>
    <row r="831" spans="1:41" ht="19.5" thickBot="1" x14ac:dyDescent="0.45">
      <c r="A831" s="440" t="s">
        <v>206</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O831" s="288"/>
    </row>
    <row r="832" spans="1:41" ht="19.5" thickTop="1" x14ac:dyDescent="0.4">
      <c r="B832" s="449" t="s">
        <v>657</v>
      </c>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J832" s="513"/>
      <c r="AK832" s="514"/>
      <c r="AL832" s="514"/>
      <c r="AM832" s="514"/>
      <c r="AN832" s="515"/>
      <c r="AO832" s="219"/>
    </row>
    <row r="833" spans="1:41" x14ac:dyDescent="0.4">
      <c r="B833" s="449" t="s">
        <v>117</v>
      </c>
      <c r="C833" s="449"/>
      <c r="D833" s="449"/>
      <c r="E833" s="449"/>
      <c r="F833" s="449"/>
      <c r="G833" s="449"/>
      <c r="H833" s="449"/>
      <c r="I833" s="449"/>
      <c r="J833" s="449"/>
      <c r="K833" s="449"/>
      <c r="L833" s="449"/>
      <c r="M833" s="449"/>
      <c r="N833" s="449"/>
      <c r="O833" s="449"/>
      <c r="P833" s="449"/>
      <c r="Q833" s="449"/>
      <c r="R833" s="449"/>
      <c r="S833" s="449"/>
      <c r="T833" s="449"/>
      <c r="U833" s="449"/>
      <c r="V833" s="449"/>
      <c r="W833" s="449"/>
      <c r="X833" s="449"/>
      <c r="Y833" s="449"/>
      <c r="Z833" s="449"/>
      <c r="AA833" s="449"/>
      <c r="AB833" s="449"/>
      <c r="AC833" s="449"/>
      <c r="AD833" s="449"/>
      <c r="AE833" s="449"/>
      <c r="AF833" s="449"/>
      <c r="AG833" s="449"/>
      <c r="AH833" s="449"/>
      <c r="AJ833" s="425"/>
      <c r="AK833" s="426"/>
      <c r="AL833" s="426"/>
      <c r="AM833" s="426"/>
      <c r="AN833" s="427"/>
      <c r="AO833" s="219"/>
    </row>
    <row r="834" spans="1:41" ht="19.5" thickBot="1" x14ac:dyDescent="0.45">
      <c r="B834" s="449" t="s">
        <v>118</v>
      </c>
      <c r="C834" s="449"/>
      <c r="D834" s="449"/>
      <c r="E834" s="449"/>
      <c r="F834" s="449"/>
      <c r="G834" s="449"/>
      <c r="H834" s="449"/>
      <c r="I834" s="449"/>
      <c r="J834" s="449"/>
      <c r="K834" s="449"/>
      <c r="L834" s="449"/>
      <c r="M834" s="449"/>
      <c r="N834" s="449"/>
      <c r="O834" s="449"/>
      <c r="P834" s="449"/>
      <c r="Q834" s="449"/>
      <c r="R834" s="449"/>
      <c r="S834" s="449"/>
      <c r="T834" s="449"/>
      <c r="U834" s="449"/>
      <c r="V834" s="449"/>
      <c r="W834" s="449"/>
      <c r="X834" s="449"/>
      <c r="Y834" s="449"/>
      <c r="Z834" s="449"/>
      <c r="AA834" s="449"/>
      <c r="AB834" s="449"/>
      <c r="AC834" s="449"/>
      <c r="AD834" s="449"/>
      <c r="AE834" s="449"/>
      <c r="AF834" s="449"/>
      <c r="AG834" s="449"/>
      <c r="AH834" s="449"/>
      <c r="AJ834" s="436"/>
      <c r="AK834" s="437"/>
      <c r="AL834" s="437"/>
      <c r="AM834" s="437"/>
      <c r="AN834" s="438"/>
      <c r="AO834" s="219"/>
    </row>
    <row r="835" spans="1:41" ht="19.5" thickTop="1" x14ac:dyDescent="0.4">
      <c r="B835" s="449" t="s">
        <v>119</v>
      </c>
      <c r="C835" s="449"/>
      <c r="D835" s="449"/>
      <c r="E835" s="449"/>
      <c r="F835" s="449"/>
      <c r="G835" s="449"/>
      <c r="H835" s="449"/>
      <c r="I835" s="449"/>
      <c r="J835" s="449"/>
      <c r="K835" s="449"/>
      <c r="L835" s="449"/>
      <c r="M835" s="449"/>
      <c r="N835" s="449"/>
      <c r="O835" s="449"/>
      <c r="P835" s="449"/>
      <c r="Q835" s="449"/>
      <c r="R835" s="449"/>
      <c r="S835" s="449"/>
      <c r="T835" s="449"/>
      <c r="U835" s="449"/>
      <c r="V835" s="449"/>
      <c r="W835" s="449"/>
      <c r="X835" s="449"/>
      <c r="Y835" s="449"/>
      <c r="Z835" s="449"/>
      <c r="AA835" s="449"/>
      <c r="AB835" s="449"/>
      <c r="AC835" s="449"/>
      <c r="AD835" s="449"/>
      <c r="AE835" s="449"/>
      <c r="AF835" s="449"/>
      <c r="AG835" s="449"/>
      <c r="AH835" s="449"/>
      <c r="AI835" s="449"/>
      <c r="AJ835" s="449"/>
      <c r="AK835" s="449"/>
      <c r="AL835" s="449"/>
      <c r="AM835" s="449"/>
      <c r="AN835" s="449"/>
    </row>
    <row r="837" spans="1:41" ht="19.5" thickBot="1" x14ac:dyDescent="0.45">
      <c r="A837" s="449" t="s">
        <v>207</v>
      </c>
      <c r="B837" s="449"/>
      <c r="C837" s="449"/>
      <c r="D837" s="449"/>
      <c r="E837" s="449"/>
      <c r="F837" s="449"/>
      <c r="G837" s="449"/>
      <c r="H837" s="449"/>
      <c r="I837" s="449"/>
      <c r="J837" s="449"/>
      <c r="K837" s="449"/>
      <c r="L837" s="449"/>
      <c r="M837" s="449"/>
      <c r="N837" s="449"/>
      <c r="O837" s="449"/>
      <c r="P837" s="449"/>
      <c r="Q837" s="449"/>
      <c r="R837" s="449"/>
      <c r="S837" s="449"/>
      <c r="T837" s="449"/>
      <c r="U837" s="449"/>
      <c r="V837" s="449"/>
      <c r="W837" s="449"/>
      <c r="X837" s="449"/>
      <c r="Y837" s="449"/>
      <c r="Z837" s="449"/>
      <c r="AA837" s="449"/>
      <c r="AB837" s="449"/>
      <c r="AC837" s="449"/>
      <c r="AD837" s="449"/>
      <c r="AE837" s="449"/>
      <c r="AF837" s="449"/>
      <c r="AG837" s="449"/>
      <c r="AH837" s="449"/>
      <c r="AO837" s="288"/>
    </row>
    <row r="838" spans="1:41" ht="19.5" thickTop="1" x14ac:dyDescent="0.4">
      <c r="B838" s="449" t="s">
        <v>208</v>
      </c>
      <c r="C838" s="449"/>
      <c r="D838" s="449"/>
      <c r="E838" s="449"/>
      <c r="F838" s="449"/>
      <c r="G838" s="449"/>
      <c r="H838" s="449"/>
      <c r="I838" s="449"/>
      <c r="J838" s="449"/>
      <c r="K838" s="449"/>
      <c r="L838" s="449"/>
      <c r="M838" s="449"/>
      <c r="N838" s="449"/>
      <c r="O838" s="449"/>
      <c r="P838" s="449"/>
      <c r="Q838" s="449"/>
      <c r="R838" s="449"/>
      <c r="S838" s="449"/>
      <c r="T838" s="449"/>
      <c r="U838" s="449"/>
      <c r="V838" s="449"/>
      <c r="W838" s="449"/>
      <c r="X838" s="449"/>
      <c r="Y838" s="449"/>
      <c r="Z838" s="449"/>
      <c r="AA838" s="449"/>
      <c r="AB838" s="449"/>
      <c r="AC838" s="449"/>
      <c r="AD838" s="449"/>
      <c r="AE838" s="449"/>
      <c r="AF838" s="449"/>
      <c r="AG838" s="449"/>
      <c r="AH838" s="449"/>
      <c r="AJ838" s="644"/>
      <c r="AK838" s="645"/>
      <c r="AL838" s="645"/>
      <c r="AM838" s="645"/>
      <c r="AN838" s="646"/>
      <c r="AO838" s="219"/>
    </row>
    <row r="839" spans="1:41" x14ac:dyDescent="0.4">
      <c r="B839" s="440" t="str">
        <f>"○"&amp;表紙!B2&amp;DBCS(表紙!C2-1)&amp;"年度に取得物品等がある場合、固定資産の増が行われているか"</f>
        <v>○令和５年度に取得物品等がある場合、固定資産の増が行われているか</v>
      </c>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J839" s="526"/>
      <c r="AK839" s="527"/>
      <c r="AL839" s="527"/>
      <c r="AM839" s="527"/>
      <c r="AN839" s="528"/>
      <c r="AO839" s="219"/>
    </row>
    <row r="840" spans="1:41" ht="19.5" thickBot="1" x14ac:dyDescent="0.45">
      <c r="B840" s="659" t="str">
        <f>"○"&amp;表紙!B2&amp;DBCS(表紙!C2-1)&amp;"年度に廃棄（又は売却）物品等がある場合、固定資産の減、固定資産管理台帳からの削除が行われているか"</f>
        <v>○令和５年度に廃棄（又は売却）物品等がある場合、固定資産の減、固定資産管理台帳からの削除が行われているか</v>
      </c>
      <c r="C840" s="659"/>
      <c r="D840" s="659"/>
      <c r="E840" s="659"/>
      <c r="F840" s="659"/>
      <c r="G840" s="659"/>
      <c r="H840" s="659"/>
      <c r="I840" s="659"/>
      <c r="J840" s="659"/>
      <c r="K840" s="659"/>
      <c r="L840" s="659"/>
      <c r="M840" s="659"/>
      <c r="N840" s="659"/>
      <c r="O840" s="659"/>
      <c r="P840" s="659"/>
      <c r="Q840" s="659"/>
      <c r="R840" s="659"/>
      <c r="S840" s="659"/>
      <c r="T840" s="659"/>
      <c r="U840" s="659"/>
      <c r="V840" s="659"/>
      <c r="W840" s="659"/>
      <c r="X840" s="659"/>
      <c r="Y840" s="659"/>
      <c r="Z840" s="659"/>
      <c r="AA840" s="659"/>
      <c r="AB840" s="659"/>
      <c r="AC840" s="659"/>
      <c r="AD840" s="659"/>
      <c r="AE840" s="659"/>
      <c r="AF840" s="659"/>
      <c r="AG840" s="659"/>
      <c r="AH840" s="659"/>
      <c r="AJ840" s="656"/>
      <c r="AK840" s="657"/>
      <c r="AL840" s="657"/>
      <c r="AM840" s="657"/>
      <c r="AN840" s="658"/>
      <c r="AO840" s="219"/>
    </row>
    <row r="841" spans="1:41" ht="20.25" thickTop="1" thickBot="1" x14ac:dyDescent="0.45">
      <c r="B841" s="659"/>
      <c r="C841" s="659"/>
      <c r="D841" s="659"/>
      <c r="E841" s="659"/>
      <c r="F841" s="659"/>
      <c r="G841" s="659"/>
      <c r="H841" s="659"/>
      <c r="I841" s="659"/>
      <c r="J841" s="659"/>
      <c r="K841" s="659"/>
      <c r="L841" s="659"/>
      <c r="M841" s="659"/>
      <c r="N841" s="659"/>
      <c r="O841" s="659"/>
      <c r="P841" s="659"/>
      <c r="Q841" s="659"/>
      <c r="R841" s="659"/>
      <c r="S841" s="659"/>
      <c r="T841" s="659"/>
      <c r="U841" s="659"/>
      <c r="V841" s="659"/>
      <c r="W841" s="659"/>
      <c r="X841" s="659"/>
      <c r="Y841" s="659"/>
      <c r="Z841" s="659"/>
      <c r="AA841" s="659"/>
      <c r="AB841" s="659"/>
      <c r="AC841" s="659"/>
      <c r="AD841" s="659"/>
      <c r="AE841" s="659"/>
      <c r="AF841" s="659"/>
      <c r="AG841" s="659"/>
      <c r="AH841" s="659"/>
      <c r="AO841" s="288"/>
    </row>
    <row r="842" spans="1:41" ht="20.25" thickTop="1" thickBot="1" x14ac:dyDescent="0.45">
      <c r="B842" s="659" t="str">
        <f>"○"&amp;表紙!B2&amp;DBCS(表紙!C2-1)&amp;"年度に廃棄（又は売却）物品等がある場合、事業活動計算書の「固定資産売却益」又は「固定資産売却損・処分損」が計上されているか"</f>
        <v>○令和５年度に廃棄（又は売却）物品等がある場合、事業活動計算書の「固定資産売却益」又は「固定資産売却損・処分損」が計上されているか</v>
      </c>
      <c r="C842" s="659"/>
      <c r="D842" s="659"/>
      <c r="E842" s="659"/>
      <c r="F842" s="659"/>
      <c r="G842" s="659"/>
      <c r="H842" s="659"/>
      <c r="I842" s="659"/>
      <c r="J842" s="659"/>
      <c r="K842" s="659"/>
      <c r="L842" s="659"/>
      <c r="M842" s="659"/>
      <c r="N842" s="659"/>
      <c r="O842" s="659"/>
      <c r="P842" s="659"/>
      <c r="Q842" s="659"/>
      <c r="R842" s="659"/>
      <c r="S842" s="659"/>
      <c r="T842" s="659"/>
      <c r="U842" s="659"/>
      <c r="V842" s="659"/>
      <c r="W842" s="659"/>
      <c r="X842" s="659"/>
      <c r="Y842" s="659"/>
      <c r="Z842" s="659"/>
      <c r="AA842" s="659"/>
      <c r="AB842" s="659"/>
      <c r="AC842" s="659"/>
      <c r="AD842" s="659"/>
      <c r="AE842" s="659"/>
      <c r="AF842" s="659"/>
      <c r="AG842" s="659"/>
      <c r="AH842" s="659"/>
      <c r="AJ842" s="400"/>
      <c r="AK842" s="401"/>
      <c r="AL842" s="401"/>
      <c r="AM842" s="401"/>
      <c r="AN842" s="402"/>
      <c r="AO842" s="219"/>
    </row>
    <row r="843" spans="1:41" ht="20.25" thickTop="1" thickBot="1" x14ac:dyDescent="0.45">
      <c r="B843" s="659"/>
      <c r="C843" s="659"/>
      <c r="D843" s="659"/>
      <c r="E843" s="659"/>
      <c r="F843" s="659"/>
      <c r="G843" s="659"/>
      <c r="H843" s="659"/>
      <c r="I843" s="659"/>
      <c r="J843" s="659"/>
      <c r="K843" s="659"/>
      <c r="L843" s="659"/>
      <c r="M843" s="659"/>
      <c r="N843" s="659"/>
      <c r="O843" s="659"/>
      <c r="P843" s="659"/>
      <c r="Q843" s="659"/>
      <c r="R843" s="659"/>
      <c r="S843" s="659"/>
      <c r="T843" s="659"/>
      <c r="U843" s="659"/>
      <c r="V843" s="659"/>
      <c r="W843" s="659"/>
      <c r="X843" s="659"/>
      <c r="Y843" s="659"/>
      <c r="Z843" s="659"/>
      <c r="AA843" s="659"/>
      <c r="AB843" s="659"/>
      <c r="AC843" s="659"/>
      <c r="AD843" s="659"/>
      <c r="AE843" s="659"/>
      <c r="AF843" s="659"/>
      <c r="AG843" s="659"/>
      <c r="AH843" s="659"/>
    </row>
    <row r="844" spans="1:41" ht="20.25" thickTop="1" thickBot="1" x14ac:dyDescent="0.45">
      <c r="B844" s="449" t="s">
        <v>672</v>
      </c>
      <c r="C844" s="449"/>
      <c r="D844" s="449"/>
      <c r="E844" s="449"/>
      <c r="F844" s="449"/>
      <c r="G844" s="449"/>
      <c r="H844" s="449"/>
      <c r="I844" s="449"/>
      <c r="J844" s="449"/>
      <c r="K844" s="449"/>
      <c r="L844" s="449"/>
      <c r="M844" s="449"/>
      <c r="N844" s="449"/>
      <c r="O844" s="449"/>
      <c r="P844" s="449"/>
      <c r="Q844" s="449"/>
      <c r="R844" s="449"/>
      <c r="S844" s="449"/>
      <c r="T844" s="449"/>
      <c r="U844" s="449"/>
      <c r="V844" s="449"/>
      <c r="W844" s="449"/>
      <c r="X844" s="449"/>
      <c r="Y844" s="449"/>
      <c r="Z844" s="449"/>
      <c r="AA844" s="449"/>
      <c r="AB844" s="449"/>
      <c r="AC844" s="449"/>
      <c r="AD844" s="449"/>
      <c r="AE844" s="449"/>
      <c r="AF844" s="449"/>
      <c r="AG844" s="449"/>
      <c r="AH844" s="449"/>
      <c r="AJ844" s="400"/>
      <c r="AK844" s="401"/>
      <c r="AL844" s="401"/>
      <c r="AM844" s="401"/>
      <c r="AN844" s="402"/>
      <c r="AO844" s="288"/>
    </row>
    <row r="845" spans="1:41" ht="20.25" thickTop="1" thickBot="1" x14ac:dyDescent="0.45">
      <c r="B845" s="440" t="s">
        <v>978</v>
      </c>
      <c r="C845" s="440"/>
      <c r="D845" s="440"/>
      <c r="E845" s="440"/>
      <c r="F845" s="440"/>
      <c r="G845" s="440"/>
      <c r="H845" s="440"/>
      <c r="I845" s="440"/>
      <c r="J845" s="440"/>
      <c r="K845" s="440"/>
      <c r="L845" s="440"/>
      <c r="M845" s="440"/>
      <c r="N845" s="440"/>
      <c r="O845" s="440"/>
      <c r="P845" s="440"/>
      <c r="Q845" s="440"/>
      <c r="R845" s="440"/>
      <c r="S845" s="440"/>
      <c r="T845" s="440"/>
      <c r="U845" s="440"/>
      <c r="V845" s="440"/>
      <c r="W845" s="440"/>
      <c r="X845" s="440"/>
      <c r="Y845" s="440"/>
      <c r="Z845" s="440"/>
      <c r="AA845" s="440"/>
      <c r="AB845" s="440"/>
      <c r="AC845" s="440"/>
      <c r="AD845" s="440"/>
      <c r="AE845" s="440"/>
      <c r="AF845" s="440"/>
      <c r="AG845" s="440"/>
      <c r="AH845" s="440"/>
      <c r="AO845" s="219"/>
    </row>
    <row r="846" spans="1:41" ht="20.25" thickTop="1" thickBot="1" x14ac:dyDescent="0.45">
      <c r="B846" s="445" t="s">
        <v>967</v>
      </c>
      <c r="C846" s="445"/>
      <c r="D846" s="445"/>
      <c r="E846" s="445"/>
      <c r="F846" s="445"/>
      <c r="G846" s="445"/>
      <c r="H846" s="445"/>
      <c r="I846" s="445"/>
      <c r="J846" s="445"/>
      <c r="K846" s="445"/>
      <c r="L846" s="445"/>
      <c r="M846" s="445"/>
      <c r="N846" s="445"/>
      <c r="O846" s="445"/>
      <c r="P846" s="445"/>
      <c r="Q846" s="445"/>
      <c r="R846" s="445"/>
      <c r="S846" s="445"/>
      <c r="T846" s="445"/>
      <c r="U846" s="445"/>
      <c r="V846" s="445"/>
      <c r="W846" s="445"/>
      <c r="X846" s="445"/>
      <c r="Y846" s="445"/>
      <c r="Z846" s="445"/>
      <c r="AA846" s="445"/>
      <c r="AB846" s="445"/>
      <c r="AC846" s="445"/>
      <c r="AD846" s="445"/>
      <c r="AE846" s="445"/>
      <c r="AF846" s="445"/>
      <c r="AJ846" s="406"/>
      <c r="AK846" s="407"/>
      <c r="AL846" s="407"/>
      <c r="AM846" s="407"/>
      <c r="AN846" s="408"/>
      <c r="AO846" s="288"/>
    </row>
    <row r="847" spans="1:41" ht="19.5" thickTop="1" x14ac:dyDescent="0.4">
      <c r="AO847" s="288"/>
    </row>
    <row r="848" spans="1:41" ht="19.5" thickBot="1" x14ac:dyDescent="0.45">
      <c r="A848" s="440" t="s">
        <v>689</v>
      </c>
      <c r="B848" s="440"/>
      <c r="C848" s="440"/>
      <c r="D848" s="440"/>
      <c r="E848" s="440"/>
      <c r="F848" s="440"/>
      <c r="G848" s="440"/>
      <c r="H848" s="440"/>
      <c r="I848" s="440"/>
      <c r="J848" s="440"/>
      <c r="K848" s="440"/>
      <c r="L848" s="440"/>
      <c r="M848" s="440"/>
      <c r="N848" s="440"/>
      <c r="O848" s="440"/>
      <c r="P848" s="440"/>
      <c r="Q848" s="440"/>
      <c r="R848" s="440"/>
      <c r="S848" s="440"/>
      <c r="T848" s="440"/>
      <c r="U848" s="440"/>
      <c r="V848" s="440"/>
      <c r="W848" s="440"/>
      <c r="X848" s="440"/>
      <c r="Y848" s="440"/>
      <c r="Z848" s="440"/>
      <c r="AA848" s="440"/>
      <c r="AB848" s="440"/>
      <c r="AC848" s="440"/>
      <c r="AD848" s="440"/>
      <c r="AE848" s="440"/>
      <c r="AF848" s="440"/>
      <c r="AG848" s="440"/>
      <c r="AH848" s="440"/>
      <c r="AI848" s="32"/>
      <c r="AJ848" s="32"/>
      <c r="AK848" s="32"/>
      <c r="AL848" s="32"/>
      <c r="AM848" s="32"/>
      <c r="AN848" s="32"/>
      <c r="AO848" s="288"/>
    </row>
    <row r="849" spans="1:41" ht="20.25" thickTop="1" thickBot="1" x14ac:dyDescent="0.45">
      <c r="A849" s="32"/>
      <c r="B849" s="440" t="s">
        <v>482</v>
      </c>
      <c r="C849" s="440"/>
      <c r="D849" s="440"/>
      <c r="E849" s="440"/>
      <c r="F849" s="440"/>
      <c r="G849" s="440"/>
      <c r="H849" s="440"/>
      <c r="I849" s="440"/>
      <c r="J849" s="440"/>
      <c r="K849" s="440"/>
      <c r="L849" s="440"/>
      <c r="M849" s="440"/>
      <c r="N849" s="440"/>
      <c r="O849" s="440"/>
      <c r="P849" s="440"/>
      <c r="Q849" s="440"/>
      <c r="R849" s="440"/>
      <c r="S849" s="440"/>
      <c r="T849" s="440"/>
      <c r="U849" s="440"/>
      <c r="V849" s="440"/>
      <c r="W849" s="440"/>
      <c r="X849" s="440"/>
      <c r="Y849" s="440"/>
      <c r="Z849" s="440"/>
      <c r="AA849" s="440"/>
      <c r="AB849" s="440"/>
      <c r="AC849" s="440"/>
      <c r="AD849" s="440"/>
      <c r="AE849" s="440"/>
      <c r="AF849" s="440"/>
      <c r="AG849" s="440"/>
      <c r="AH849" s="440"/>
      <c r="AI849" s="32"/>
      <c r="AJ849" s="400"/>
      <c r="AK849" s="401"/>
      <c r="AL849" s="401"/>
      <c r="AM849" s="401"/>
      <c r="AN849" s="402"/>
      <c r="AO849" s="288"/>
    </row>
    <row r="850" spans="1:41" ht="19.5" thickTop="1" x14ac:dyDescent="0.4"/>
    <row r="851" spans="1:41" ht="19.5" x14ac:dyDescent="0.4">
      <c r="A851" s="574" t="s">
        <v>673</v>
      </c>
      <c r="B851" s="574"/>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4"/>
      <c r="AL851" s="574"/>
      <c r="AM851" s="574"/>
      <c r="AN851" s="574"/>
    </row>
    <row r="852" spans="1:41" ht="19.5" thickBot="1" x14ac:dyDescent="0.45">
      <c r="A852" s="616" t="s">
        <v>433</v>
      </c>
      <c r="B852" s="616"/>
      <c r="C852" s="616"/>
      <c r="D852" s="616"/>
      <c r="E852" s="616"/>
      <c r="F852" s="616"/>
      <c r="G852" s="616"/>
      <c r="H852" s="616"/>
      <c r="I852" s="616"/>
      <c r="J852" s="616"/>
      <c r="K852" s="616"/>
      <c r="L852" s="616"/>
      <c r="M852" s="616"/>
      <c r="N852" s="616"/>
      <c r="O852" s="616"/>
      <c r="P852" s="616"/>
      <c r="Q852" s="616"/>
      <c r="R852" s="616"/>
      <c r="S852" s="616"/>
      <c r="T852" s="616"/>
      <c r="U852" s="616"/>
      <c r="V852" s="616"/>
      <c r="W852" s="616"/>
      <c r="X852" s="616"/>
      <c r="Y852" s="616"/>
      <c r="Z852" s="616"/>
      <c r="AA852" s="616"/>
      <c r="AB852" s="616"/>
      <c r="AC852" s="616"/>
      <c r="AD852" s="616"/>
      <c r="AE852" s="616"/>
      <c r="AF852" s="616"/>
      <c r="AG852" s="616"/>
      <c r="AH852" s="616"/>
      <c r="AJ852" s="32"/>
      <c r="AK852" s="32"/>
      <c r="AL852" s="32"/>
      <c r="AM852" s="32"/>
      <c r="AN852" s="32"/>
    </row>
    <row r="853" spans="1:41" ht="20.25" thickTop="1" thickBot="1" x14ac:dyDescent="0.45">
      <c r="B853" s="440" t="s">
        <v>674</v>
      </c>
      <c r="C853" s="440"/>
      <c r="D853" s="440"/>
      <c r="E853" s="440"/>
      <c r="F853" s="440"/>
      <c r="G853" s="440"/>
      <c r="H853" s="440"/>
      <c r="I853" s="440"/>
      <c r="J853" s="440"/>
      <c r="K853" s="440"/>
      <c r="L853" s="440"/>
      <c r="M853" s="440"/>
      <c r="N853" s="440"/>
      <c r="O853" s="440"/>
      <c r="P853" s="440"/>
      <c r="Q853" s="440"/>
      <c r="R853" s="440"/>
      <c r="S853" s="440"/>
      <c r="T853" s="440"/>
      <c r="U853" s="440"/>
      <c r="V853" s="440"/>
      <c r="W853" s="440"/>
      <c r="X853" s="440"/>
      <c r="Y853" s="440"/>
      <c r="Z853" s="440"/>
      <c r="AA853" s="440"/>
      <c r="AB853" s="440"/>
      <c r="AC853" s="440"/>
      <c r="AD853" s="440"/>
      <c r="AE853" s="440"/>
      <c r="AF853" s="440"/>
      <c r="AG853" s="440"/>
      <c r="AH853" s="440"/>
      <c r="AJ853" s="400"/>
      <c r="AK853" s="401"/>
      <c r="AL853" s="401"/>
      <c r="AM853" s="401"/>
      <c r="AN853" s="402"/>
      <c r="AO853" s="288"/>
    </row>
    <row r="854" spans="1:41" ht="19.5" thickTop="1" x14ac:dyDescent="0.4">
      <c r="B854" s="113" t="s">
        <v>120</v>
      </c>
      <c r="C854" s="32"/>
      <c r="D854" s="32"/>
      <c r="E854" s="32"/>
      <c r="F854" s="32"/>
      <c r="G854" s="32"/>
      <c r="H854" s="32"/>
      <c r="I854" s="32"/>
      <c r="J854" s="32"/>
      <c r="AO854" s="219"/>
    </row>
    <row r="855" spans="1:41" ht="19.5" thickBot="1" x14ac:dyDescent="0.45">
      <c r="B855" s="461" t="s">
        <v>121</v>
      </c>
      <c r="C855" s="461"/>
      <c r="D855" s="461"/>
      <c r="E855" s="461"/>
      <c r="F855" s="461"/>
      <c r="G855" s="461"/>
      <c r="H855" s="461"/>
      <c r="I855" s="461" t="s">
        <v>301</v>
      </c>
      <c r="J855" s="461"/>
      <c r="K855" s="461"/>
      <c r="L855" s="461"/>
      <c r="M855" s="461"/>
      <c r="N855" s="461"/>
      <c r="O855" s="461"/>
      <c r="P855" s="461"/>
      <c r="Q855" s="534" t="s">
        <v>209</v>
      </c>
      <c r="R855" s="535"/>
      <c r="S855" s="535"/>
      <c r="T855" s="535"/>
      <c r="U855" s="535"/>
      <c r="V855" s="535"/>
      <c r="W855" s="535"/>
      <c r="X855" s="535"/>
      <c r="Y855" s="535"/>
      <c r="Z855" s="535"/>
      <c r="AA855" s="535"/>
      <c r="AB855" s="535"/>
      <c r="AC855" s="535"/>
      <c r="AD855" s="535"/>
      <c r="AE855" s="535"/>
      <c r="AF855" s="535"/>
      <c r="AG855" s="535"/>
      <c r="AH855" s="535"/>
      <c r="AI855" s="535"/>
      <c r="AJ855" s="535"/>
      <c r="AK855" s="535"/>
      <c r="AL855" s="535"/>
      <c r="AM855" s="535"/>
      <c r="AN855" s="554"/>
      <c r="AO855" s="219"/>
    </row>
    <row r="856" spans="1:41" ht="19.5" thickTop="1" x14ac:dyDescent="0.4">
      <c r="B856" s="650"/>
      <c r="C856" s="651"/>
      <c r="D856" s="651"/>
      <c r="E856" s="651"/>
      <c r="F856" s="651"/>
      <c r="G856" s="651"/>
      <c r="H856" s="651"/>
      <c r="I856" s="654"/>
      <c r="J856" s="654"/>
      <c r="K856" s="654"/>
      <c r="L856" s="654"/>
      <c r="M856" s="654"/>
      <c r="N856" s="654"/>
      <c r="O856" s="654"/>
      <c r="P856" s="654"/>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06"/>
      <c r="AL856" s="606"/>
      <c r="AM856" s="606"/>
      <c r="AN856" s="607"/>
      <c r="AO856" s="219"/>
    </row>
    <row r="857" spans="1:41" ht="19.5" thickBot="1" x14ac:dyDescent="0.45">
      <c r="B857" s="652"/>
      <c r="C857" s="653"/>
      <c r="D857" s="653"/>
      <c r="E857" s="653"/>
      <c r="F857" s="653"/>
      <c r="G857" s="653"/>
      <c r="H857" s="653"/>
      <c r="I857" s="655"/>
      <c r="J857" s="655"/>
      <c r="K857" s="655"/>
      <c r="L857" s="655"/>
      <c r="M857" s="655"/>
      <c r="N857" s="655"/>
      <c r="O857" s="655"/>
      <c r="P857" s="655"/>
      <c r="Q857" s="608"/>
      <c r="R857" s="608"/>
      <c r="S857" s="608"/>
      <c r="T857" s="608"/>
      <c r="U857" s="608"/>
      <c r="V857" s="608"/>
      <c r="W857" s="608"/>
      <c r="X857" s="608"/>
      <c r="Y857" s="608"/>
      <c r="Z857" s="608"/>
      <c r="AA857" s="608"/>
      <c r="AB857" s="608"/>
      <c r="AC857" s="608"/>
      <c r="AD857" s="608"/>
      <c r="AE857" s="608"/>
      <c r="AF857" s="608"/>
      <c r="AG857" s="608"/>
      <c r="AH857" s="608"/>
      <c r="AI857" s="608"/>
      <c r="AJ857" s="608"/>
      <c r="AK857" s="608"/>
      <c r="AL857" s="608"/>
      <c r="AM857" s="608"/>
      <c r="AN857" s="609"/>
      <c r="AO857" s="219"/>
    </row>
    <row r="858" spans="1:41" ht="20.25" thickTop="1" thickBot="1" x14ac:dyDescent="0.45">
      <c r="AJ858" s="32"/>
      <c r="AK858" s="32"/>
      <c r="AL858" s="32"/>
      <c r="AM858" s="32"/>
      <c r="AN858" s="32"/>
      <c r="AO858" s="288"/>
    </row>
    <row r="859" spans="1:41" ht="20.25" thickTop="1" thickBot="1" x14ac:dyDescent="0.45">
      <c r="B859" s="449" t="s">
        <v>675</v>
      </c>
      <c r="C859" s="449"/>
      <c r="D859" s="449"/>
      <c r="E859" s="449"/>
      <c r="F859" s="449"/>
      <c r="G859" s="449"/>
      <c r="H859" s="449"/>
      <c r="I859" s="449"/>
      <c r="J859" s="449"/>
      <c r="K859" s="449"/>
      <c r="L859" s="449"/>
      <c r="M859" s="449"/>
      <c r="N859" s="449"/>
      <c r="O859" s="449"/>
      <c r="P859" s="449"/>
      <c r="Q859" s="449"/>
      <c r="R859" s="449"/>
      <c r="S859" s="449"/>
      <c r="T859" s="449"/>
      <c r="U859" s="449"/>
      <c r="V859" s="449"/>
      <c r="W859" s="449"/>
      <c r="X859" s="449"/>
      <c r="Y859" s="449"/>
      <c r="Z859" s="449"/>
      <c r="AA859" s="449"/>
      <c r="AB859" s="449"/>
      <c r="AC859" s="449"/>
      <c r="AD859" s="449"/>
      <c r="AE859" s="449"/>
      <c r="AF859" s="449"/>
      <c r="AG859" s="449"/>
      <c r="AH859" s="449"/>
      <c r="AJ859" s="400"/>
      <c r="AK859" s="401"/>
      <c r="AL859" s="401"/>
      <c r="AM859" s="401"/>
      <c r="AN859" s="402"/>
      <c r="AO859" s="219"/>
    </row>
    <row r="860" spans="1:41" ht="19.5" thickTop="1" x14ac:dyDescent="0.4">
      <c r="A860" s="32"/>
      <c r="B860" s="32" t="s">
        <v>120</v>
      </c>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32"/>
      <c r="AO860" s="219"/>
    </row>
    <row r="861" spans="1:41" ht="19.5" thickBot="1" x14ac:dyDescent="0.45">
      <c r="A861" s="32"/>
      <c r="B861" s="461" t="s">
        <v>121</v>
      </c>
      <c r="C861" s="461"/>
      <c r="D861" s="461"/>
      <c r="E861" s="461"/>
      <c r="F861" s="461"/>
      <c r="G861" s="461"/>
      <c r="H861" s="461"/>
      <c r="I861" s="461" t="s">
        <v>301</v>
      </c>
      <c r="J861" s="461"/>
      <c r="K861" s="461"/>
      <c r="L861" s="461"/>
      <c r="M861" s="461"/>
      <c r="N861" s="461"/>
      <c r="O861" s="461"/>
      <c r="P861" s="461"/>
      <c r="Q861" s="534" t="s">
        <v>209</v>
      </c>
      <c r="R861" s="535"/>
      <c r="S861" s="535"/>
      <c r="T861" s="535"/>
      <c r="U861" s="535"/>
      <c r="V861" s="535"/>
      <c r="W861" s="535"/>
      <c r="X861" s="535"/>
      <c r="Y861" s="535"/>
      <c r="Z861" s="535"/>
      <c r="AA861" s="535"/>
      <c r="AB861" s="535"/>
      <c r="AC861" s="535"/>
      <c r="AD861" s="535"/>
      <c r="AE861" s="535"/>
      <c r="AF861" s="535"/>
      <c r="AG861" s="535"/>
      <c r="AH861" s="535"/>
      <c r="AI861" s="535"/>
      <c r="AJ861" s="535"/>
      <c r="AK861" s="535"/>
      <c r="AL861" s="535"/>
      <c r="AM861" s="535"/>
      <c r="AN861" s="554"/>
      <c r="AO861" s="219"/>
    </row>
    <row r="862" spans="1:41" ht="19.5" thickTop="1" x14ac:dyDescent="0.4">
      <c r="A862" s="32"/>
      <c r="B862" s="650"/>
      <c r="C862" s="651"/>
      <c r="D862" s="651"/>
      <c r="E862" s="651"/>
      <c r="F862" s="651"/>
      <c r="G862" s="651"/>
      <c r="H862" s="651"/>
      <c r="I862" s="654"/>
      <c r="J862" s="654"/>
      <c r="K862" s="654"/>
      <c r="L862" s="654"/>
      <c r="M862" s="654"/>
      <c r="N862" s="654"/>
      <c r="O862" s="654"/>
      <c r="P862" s="654"/>
      <c r="Q862" s="606"/>
      <c r="R862" s="606"/>
      <c r="S862" s="606"/>
      <c r="T862" s="606"/>
      <c r="U862" s="606"/>
      <c r="V862" s="606"/>
      <c r="W862" s="606"/>
      <c r="X862" s="606"/>
      <c r="Y862" s="606"/>
      <c r="Z862" s="606"/>
      <c r="AA862" s="606"/>
      <c r="AB862" s="606"/>
      <c r="AC862" s="606"/>
      <c r="AD862" s="606"/>
      <c r="AE862" s="606"/>
      <c r="AF862" s="606"/>
      <c r="AG862" s="606"/>
      <c r="AH862" s="606"/>
      <c r="AI862" s="606"/>
      <c r="AJ862" s="606"/>
      <c r="AK862" s="606"/>
      <c r="AL862" s="606"/>
      <c r="AM862" s="606"/>
      <c r="AN862" s="607"/>
      <c r="AO862" s="219"/>
    </row>
    <row r="863" spans="1:41" ht="19.5" thickBot="1" x14ac:dyDescent="0.45">
      <c r="A863" s="32"/>
      <c r="B863" s="652"/>
      <c r="C863" s="653"/>
      <c r="D863" s="653"/>
      <c r="E863" s="653"/>
      <c r="F863" s="653"/>
      <c r="G863" s="653"/>
      <c r="H863" s="653"/>
      <c r="I863" s="655"/>
      <c r="J863" s="655"/>
      <c r="K863" s="655"/>
      <c r="L863" s="655"/>
      <c r="M863" s="655"/>
      <c r="N863" s="655"/>
      <c r="O863" s="655"/>
      <c r="P863" s="655"/>
      <c r="Q863" s="608"/>
      <c r="R863" s="608"/>
      <c r="S863" s="608"/>
      <c r="T863" s="608"/>
      <c r="U863" s="608"/>
      <c r="V863" s="608"/>
      <c r="W863" s="608"/>
      <c r="X863" s="608"/>
      <c r="Y863" s="608"/>
      <c r="Z863" s="608"/>
      <c r="AA863" s="608"/>
      <c r="AB863" s="608"/>
      <c r="AC863" s="608"/>
      <c r="AD863" s="608"/>
      <c r="AE863" s="608"/>
      <c r="AF863" s="608"/>
      <c r="AG863" s="608"/>
      <c r="AH863" s="608"/>
      <c r="AI863" s="608"/>
      <c r="AJ863" s="608"/>
      <c r="AK863" s="608"/>
      <c r="AL863" s="608"/>
      <c r="AM863" s="608"/>
      <c r="AN863" s="609"/>
      <c r="AO863" s="219"/>
    </row>
    <row r="864" spans="1:41" ht="19.5" thickTop="1" x14ac:dyDescent="0.4">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c r="AN864" s="32"/>
      <c r="AO864" s="288"/>
    </row>
    <row r="865" spans="1:41" ht="19.5" thickBot="1" x14ac:dyDescent="0.45">
      <c r="A865" s="616" t="s">
        <v>214</v>
      </c>
      <c r="B865" s="616"/>
      <c r="C865" s="616"/>
      <c r="D865" s="616"/>
      <c r="E865" s="616"/>
      <c r="F865" s="616"/>
      <c r="G865" s="616"/>
      <c r="H865" s="616"/>
      <c r="I865" s="616"/>
      <c r="J865" s="616"/>
      <c r="K865" s="616"/>
      <c r="L865" s="616"/>
      <c r="M865" s="616"/>
      <c r="N865" s="616"/>
      <c r="O865" s="616"/>
      <c r="P865" s="616"/>
      <c r="Q865" s="616"/>
      <c r="R865" s="616"/>
      <c r="S865" s="616"/>
      <c r="T865" s="616"/>
      <c r="U865" s="616"/>
      <c r="V865" s="616"/>
      <c r="W865" s="616"/>
      <c r="X865" s="616"/>
      <c r="Y865" s="616"/>
      <c r="Z865" s="616"/>
      <c r="AA865" s="616"/>
      <c r="AB865" s="616"/>
      <c r="AC865" s="616"/>
      <c r="AD865" s="616"/>
      <c r="AE865" s="616"/>
      <c r="AF865" s="616"/>
      <c r="AG865" s="616"/>
      <c r="AH865" s="616"/>
      <c r="AO865" s="219"/>
    </row>
    <row r="866" spans="1:41" ht="19.5" thickTop="1" x14ac:dyDescent="0.4">
      <c r="B866" s="449" t="s">
        <v>122</v>
      </c>
      <c r="C866" s="449"/>
      <c r="D866" s="449"/>
      <c r="E866" s="449"/>
      <c r="F866" s="449"/>
      <c r="G866" s="449"/>
      <c r="H866" s="449"/>
      <c r="I866" s="449"/>
      <c r="J866" s="449"/>
      <c r="K866" s="449"/>
      <c r="L866" s="449"/>
      <c r="M866" s="449"/>
      <c r="N866" s="449"/>
      <c r="O866" s="449"/>
      <c r="P866" s="449"/>
      <c r="Q866" s="449"/>
      <c r="R866" s="449"/>
      <c r="S866" s="449"/>
      <c r="T866" s="631"/>
      <c r="U866" s="641"/>
      <c r="V866" s="642"/>
      <c r="W866" s="642"/>
      <c r="X866" s="643"/>
      <c r="Y866" s="626" t="s">
        <v>298</v>
      </c>
      <c r="Z866" s="617"/>
      <c r="AA866" s="617"/>
      <c r="AB866" s="617"/>
      <c r="AC866" s="617"/>
      <c r="AD866" s="617"/>
      <c r="AE866" s="617"/>
      <c r="AF866" s="618"/>
      <c r="AG866" s="638"/>
      <c r="AH866" s="639"/>
      <c r="AI866" s="639"/>
      <c r="AJ866" s="639"/>
      <c r="AK866" s="639"/>
      <c r="AL866" s="639"/>
      <c r="AM866" s="640"/>
      <c r="AN866" s="33" t="s">
        <v>130</v>
      </c>
      <c r="AO866" s="219"/>
    </row>
    <row r="867" spans="1:41" x14ac:dyDescent="0.4">
      <c r="B867" s="449" t="s">
        <v>123</v>
      </c>
      <c r="C867" s="449"/>
      <c r="D867" s="449"/>
      <c r="E867" s="449"/>
      <c r="F867" s="449"/>
      <c r="G867" s="449"/>
      <c r="H867" s="449"/>
      <c r="I867" s="449"/>
      <c r="J867" s="449"/>
      <c r="K867" s="449"/>
      <c r="L867" s="449"/>
      <c r="M867" s="449"/>
      <c r="N867" s="449"/>
      <c r="O867" s="449"/>
      <c r="P867" s="449"/>
      <c r="Q867" s="449"/>
      <c r="R867" s="449"/>
      <c r="S867" s="449"/>
      <c r="T867" s="631"/>
      <c r="U867" s="619"/>
      <c r="V867" s="419"/>
      <c r="W867" s="419"/>
      <c r="X867" s="620"/>
      <c r="Y867" s="626" t="s">
        <v>298</v>
      </c>
      <c r="Z867" s="617"/>
      <c r="AA867" s="617"/>
      <c r="AB867" s="617"/>
      <c r="AC867" s="617"/>
      <c r="AD867" s="617"/>
      <c r="AE867" s="617"/>
      <c r="AF867" s="618"/>
      <c r="AG867" s="647"/>
      <c r="AH867" s="648"/>
      <c r="AI867" s="648"/>
      <c r="AJ867" s="648"/>
      <c r="AK867" s="648"/>
      <c r="AL867" s="648"/>
      <c r="AM867" s="649"/>
      <c r="AN867" s="33" t="s">
        <v>130</v>
      </c>
      <c r="AO867" s="219"/>
    </row>
    <row r="868" spans="1:41" x14ac:dyDescent="0.4">
      <c r="B868" s="449" t="s">
        <v>124</v>
      </c>
      <c r="C868" s="449"/>
      <c r="D868" s="449"/>
      <c r="E868" s="449"/>
      <c r="F868" s="449"/>
      <c r="G868" s="449"/>
      <c r="H868" s="449"/>
      <c r="I868" s="449"/>
      <c r="J868" s="449"/>
      <c r="K868" s="449"/>
      <c r="L868" s="449"/>
      <c r="M868" s="449"/>
      <c r="N868" s="449"/>
      <c r="O868" s="449"/>
      <c r="P868" s="449"/>
      <c r="Q868" s="449"/>
      <c r="R868" s="449"/>
      <c r="S868" s="449"/>
      <c r="T868" s="631"/>
      <c r="U868" s="619"/>
      <c r="V868" s="419"/>
      <c r="W868" s="419"/>
      <c r="X868" s="620"/>
      <c r="Y868" s="626" t="s">
        <v>298</v>
      </c>
      <c r="Z868" s="617"/>
      <c r="AA868" s="617"/>
      <c r="AB868" s="617"/>
      <c r="AC868" s="617"/>
      <c r="AD868" s="617"/>
      <c r="AE868" s="617"/>
      <c r="AF868" s="618"/>
      <c r="AG868" s="647"/>
      <c r="AH868" s="648"/>
      <c r="AI868" s="648"/>
      <c r="AJ868" s="648"/>
      <c r="AK868" s="648"/>
      <c r="AL868" s="648"/>
      <c r="AM868" s="649"/>
      <c r="AN868" s="33" t="s">
        <v>130</v>
      </c>
      <c r="AO868" s="219"/>
    </row>
    <row r="869" spans="1:41" ht="19.5" thickBot="1" x14ac:dyDescent="0.45">
      <c r="B869" s="449" t="s">
        <v>125</v>
      </c>
      <c r="C869" s="449"/>
      <c r="D869" s="449"/>
      <c r="E869" s="449"/>
      <c r="F869" s="449"/>
      <c r="G869" s="449"/>
      <c r="H869" s="449"/>
      <c r="I869" s="449"/>
      <c r="J869" s="449"/>
      <c r="K869" s="449"/>
      <c r="L869" s="449"/>
      <c r="M869" s="449"/>
      <c r="N869" s="449"/>
      <c r="O869" s="449"/>
      <c r="P869" s="449"/>
      <c r="Q869" s="449"/>
      <c r="R869" s="449"/>
      <c r="S869" s="449"/>
      <c r="T869" s="631"/>
      <c r="U869" s="621"/>
      <c r="V869" s="622"/>
      <c r="W869" s="622"/>
      <c r="X869" s="623"/>
      <c r="Y869" s="626" t="s">
        <v>298</v>
      </c>
      <c r="Z869" s="617"/>
      <c r="AA869" s="617"/>
      <c r="AB869" s="617"/>
      <c r="AC869" s="617"/>
      <c r="AD869" s="617"/>
      <c r="AE869" s="617"/>
      <c r="AF869" s="618"/>
      <c r="AG869" s="627"/>
      <c r="AH869" s="628"/>
      <c r="AI869" s="628"/>
      <c r="AJ869" s="628"/>
      <c r="AK869" s="628"/>
      <c r="AL869" s="628"/>
      <c r="AM869" s="629"/>
      <c r="AN869" s="33" t="s">
        <v>130</v>
      </c>
      <c r="AO869" s="219"/>
    </row>
    <row r="870" spans="1:41" ht="19.5" thickTop="1" x14ac:dyDescent="0.4"/>
    <row r="871" spans="1:41" x14ac:dyDescent="0.4">
      <c r="A871" s="616" t="s">
        <v>213</v>
      </c>
      <c r="B871" s="616"/>
      <c r="C871" s="616"/>
      <c r="D871" s="616"/>
      <c r="E871" s="616"/>
      <c r="F871" s="616"/>
      <c r="G871" s="616"/>
      <c r="H871" s="616"/>
      <c r="I871" s="616"/>
      <c r="J871" s="616"/>
      <c r="K871" s="616"/>
      <c r="L871" s="616"/>
      <c r="M871" s="616"/>
      <c r="N871" s="616"/>
      <c r="O871" s="616"/>
      <c r="P871" s="616"/>
      <c r="Q871" s="616"/>
      <c r="R871" s="616"/>
      <c r="S871" s="616"/>
      <c r="T871" s="616"/>
      <c r="U871" s="616"/>
      <c r="V871" s="616"/>
      <c r="W871" s="616"/>
      <c r="X871" s="616"/>
      <c r="Y871" s="616"/>
      <c r="Z871" s="616"/>
      <c r="AA871" s="616"/>
      <c r="AB871" s="616"/>
      <c r="AC871" s="616"/>
      <c r="AD871" s="616"/>
      <c r="AE871" s="616"/>
      <c r="AF871" s="616"/>
      <c r="AG871" s="616"/>
      <c r="AH871" s="616"/>
    </row>
    <row r="872" spans="1:41" ht="19.5" thickBot="1" x14ac:dyDescent="0.45">
      <c r="A872" s="290"/>
      <c r="B872" s="449" t="s">
        <v>265</v>
      </c>
      <c r="C872" s="449"/>
      <c r="D872" s="449"/>
      <c r="E872" s="449"/>
      <c r="F872" s="449"/>
      <c r="G872" s="449"/>
      <c r="H872" s="449"/>
      <c r="I872" s="449"/>
      <c r="J872" s="449"/>
      <c r="K872" s="449"/>
      <c r="L872" s="449"/>
      <c r="M872" s="449"/>
      <c r="N872" s="449"/>
      <c r="O872" s="449"/>
      <c r="P872" s="449"/>
      <c r="Q872" s="449"/>
      <c r="R872" s="449"/>
      <c r="S872" s="449"/>
      <c r="T872" s="449"/>
      <c r="U872" s="449"/>
      <c r="V872" s="449"/>
      <c r="W872" s="449"/>
      <c r="X872" s="449"/>
      <c r="Y872" s="449"/>
      <c r="Z872" s="449"/>
      <c r="AA872" s="449"/>
      <c r="AB872" s="449"/>
      <c r="AC872" s="449"/>
      <c r="AD872" s="449"/>
      <c r="AE872" s="449"/>
      <c r="AF872" s="449"/>
      <c r="AG872" s="449"/>
      <c r="AH872" s="449"/>
      <c r="AJ872" s="32"/>
      <c r="AK872" s="32"/>
      <c r="AL872" s="32"/>
      <c r="AM872" s="32"/>
      <c r="AN872" s="32"/>
    </row>
    <row r="873" spans="1:41" ht="20.25" thickTop="1" thickBot="1" x14ac:dyDescent="0.45">
      <c r="B873" s="449" t="s">
        <v>676</v>
      </c>
      <c r="C873" s="449"/>
      <c r="D873" s="449"/>
      <c r="E873" s="449"/>
      <c r="F873" s="449"/>
      <c r="G873" s="449"/>
      <c r="H873" s="449"/>
      <c r="I873" s="449"/>
      <c r="J873" s="449"/>
      <c r="K873" s="449"/>
      <c r="L873" s="449"/>
      <c r="M873" s="449"/>
      <c r="N873" s="449"/>
      <c r="O873" s="449"/>
      <c r="P873" s="449"/>
      <c r="Q873" s="449"/>
      <c r="R873" s="449"/>
      <c r="S873" s="449"/>
      <c r="T873" s="449"/>
      <c r="U873" s="449"/>
      <c r="V873" s="449"/>
      <c r="W873" s="449"/>
      <c r="X873" s="449"/>
      <c r="Y873" s="449"/>
      <c r="Z873" s="449"/>
      <c r="AA873" s="449"/>
      <c r="AB873" s="449"/>
      <c r="AC873" s="449"/>
      <c r="AD873" s="449"/>
      <c r="AE873" s="617" t="s">
        <v>299</v>
      </c>
      <c r="AF873" s="617"/>
      <c r="AG873" s="617"/>
      <c r="AH873" s="617"/>
      <c r="AI873" s="618"/>
      <c r="AJ873" s="400"/>
      <c r="AK873" s="401"/>
      <c r="AL873" s="401"/>
      <c r="AM873" s="401"/>
      <c r="AN873" s="402"/>
      <c r="AO873" s="288"/>
    </row>
    <row r="874" spans="1:41" ht="19.5" thickTop="1" x14ac:dyDescent="0.4">
      <c r="B874" s="630" t="s">
        <v>120</v>
      </c>
      <c r="C874" s="630"/>
      <c r="D874" s="630"/>
      <c r="E874" s="630"/>
      <c r="F874" s="630"/>
      <c r="G874" s="630"/>
      <c r="H874" s="630"/>
      <c r="I874" s="630"/>
      <c r="J874" s="630"/>
      <c r="K874" s="630"/>
      <c r="L874" s="630"/>
      <c r="M874" s="630"/>
      <c r="N874" s="630"/>
      <c r="O874" s="630"/>
      <c r="P874" s="630"/>
      <c r="Q874" s="630"/>
      <c r="R874" s="630"/>
      <c r="S874" s="630"/>
      <c r="T874" s="630"/>
      <c r="U874" s="630"/>
      <c r="V874" s="630"/>
      <c r="W874" s="630"/>
      <c r="X874" s="630"/>
      <c r="Y874" s="630"/>
      <c r="Z874" s="630"/>
      <c r="AA874" s="630"/>
      <c r="AB874" s="630"/>
      <c r="AC874" s="630"/>
      <c r="AD874" s="630"/>
      <c r="AE874" s="630"/>
      <c r="AF874" s="630"/>
      <c r="AG874" s="630"/>
      <c r="AH874" s="630"/>
      <c r="AI874" s="630"/>
      <c r="AJ874" s="630"/>
      <c r="AK874" s="630"/>
      <c r="AL874" s="630"/>
      <c r="AM874" s="630"/>
      <c r="AN874" s="630"/>
      <c r="AO874" s="219"/>
    </row>
    <row r="875" spans="1:41" ht="19.5" thickBot="1" x14ac:dyDescent="0.45">
      <c r="B875" s="461" t="s">
        <v>126</v>
      </c>
      <c r="C875" s="461"/>
      <c r="D875" s="461"/>
      <c r="E875" s="461"/>
      <c r="F875" s="461"/>
      <c r="G875" s="461"/>
      <c r="H875" s="461"/>
      <c r="I875" s="461"/>
      <c r="J875" s="461"/>
      <c r="K875" s="461"/>
      <c r="L875" s="461" t="s">
        <v>300</v>
      </c>
      <c r="M875" s="461"/>
      <c r="N875" s="461"/>
      <c r="O875" s="461"/>
      <c r="P875" s="461"/>
      <c r="Q875" s="461"/>
      <c r="R875" s="461"/>
      <c r="S875" s="461"/>
      <c r="T875" s="461"/>
      <c r="U875" s="461" t="s">
        <v>210</v>
      </c>
      <c r="V875" s="461"/>
      <c r="W875" s="461"/>
      <c r="X875" s="461"/>
      <c r="Y875" s="461"/>
      <c r="Z875" s="461"/>
      <c r="AA875" s="461"/>
      <c r="AB875" s="461"/>
      <c r="AC875" s="461"/>
      <c r="AD875" s="461"/>
      <c r="AE875" s="461"/>
      <c r="AF875" s="461"/>
      <c r="AG875" s="461"/>
      <c r="AH875" s="461"/>
      <c r="AI875" s="461"/>
      <c r="AJ875" s="461"/>
      <c r="AK875" s="461"/>
      <c r="AL875" s="461"/>
      <c r="AM875" s="461"/>
      <c r="AN875" s="461"/>
    </row>
    <row r="876" spans="1:41" ht="19.5" thickTop="1" x14ac:dyDescent="0.4">
      <c r="B876" s="624"/>
      <c r="C876" s="625"/>
      <c r="D876" s="625"/>
      <c r="E876" s="625"/>
      <c r="F876" s="625"/>
      <c r="G876" s="625"/>
      <c r="H876" s="625"/>
      <c r="I876" s="625"/>
      <c r="J876" s="625"/>
      <c r="K876" s="625"/>
      <c r="L876" s="637"/>
      <c r="M876" s="637"/>
      <c r="N876" s="637"/>
      <c r="O876" s="637"/>
      <c r="P876" s="637"/>
      <c r="Q876" s="637"/>
      <c r="R876" s="637"/>
      <c r="S876" s="637"/>
      <c r="T876" s="637"/>
      <c r="U876" s="625"/>
      <c r="V876" s="625"/>
      <c r="W876" s="625"/>
      <c r="X876" s="625"/>
      <c r="Y876" s="625"/>
      <c r="Z876" s="625"/>
      <c r="AA876" s="625"/>
      <c r="AB876" s="625"/>
      <c r="AC876" s="625"/>
      <c r="AD876" s="625"/>
      <c r="AE876" s="625"/>
      <c r="AF876" s="625"/>
      <c r="AG876" s="625"/>
      <c r="AH876" s="625"/>
      <c r="AI876" s="625"/>
      <c r="AJ876" s="625"/>
      <c r="AK876" s="625"/>
      <c r="AL876" s="625"/>
      <c r="AM876" s="625"/>
      <c r="AN876" s="635"/>
      <c r="AO876" s="219"/>
    </row>
    <row r="877" spans="1:41" ht="19.5" thickBot="1" x14ac:dyDescent="0.45">
      <c r="B877" s="636"/>
      <c r="C877" s="633"/>
      <c r="D877" s="633"/>
      <c r="E877" s="633"/>
      <c r="F877" s="633"/>
      <c r="G877" s="633"/>
      <c r="H877" s="633"/>
      <c r="I877" s="633"/>
      <c r="J877" s="633"/>
      <c r="K877" s="633"/>
      <c r="L877" s="632"/>
      <c r="M877" s="632"/>
      <c r="N877" s="632"/>
      <c r="O877" s="632"/>
      <c r="P877" s="632"/>
      <c r="Q877" s="632"/>
      <c r="R877" s="632"/>
      <c r="S877" s="632"/>
      <c r="T877" s="632"/>
      <c r="U877" s="633"/>
      <c r="V877" s="633"/>
      <c r="W877" s="633"/>
      <c r="X877" s="633"/>
      <c r="Y877" s="633"/>
      <c r="Z877" s="633"/>
      <c r="AA877" s="633"/>
      <c r="AB877" s="633"/>
      <c r="AC877" s="633"/>
      <c r="AD877" s="633"/>
      <c r="AE877" s="633"/>
      <c r="AF877" s="633"/>
      <c r="AG877" s="633"/>
      <c r="AH877" s="633"/>
      <c r="AI877" s="633"/>
      <c r="AJ877" s="633"/>
      <c r="AK877" s="633"/>
      <c r="AL877" s="633"/>
      <c r="AM877" s="633"/>
      <c r="AN877" s="634"/>
      <c r="AO877" s="219"/>
    </row>
    <row r="878" spans="1:41" ht="19.5" thickTop="1" x14ac:dyDescent="0.4">
      <c r="AJ878" s="57"/>
      <c r="AK878" s="57"/>
      <c r="AL878" s="57"/>
      <c r="AM878" s="57"/>
      <c r="AN878" s="57"/>
      <c r="AO878" s="219"/>
    </row>
    <row r="879" spans="1:41" ht="19.5" thickBot="1" x14ac:dyDescent="0.45">
      <c r="B879" s="449" t="s">
        <v>266</v>
      </c>
      <c r="C879" s="449"/>
      <c r="D879" s="449"/>
      <c r="E879" s="449"/>
      <c r="F879" s="449"/>
      <c r="G879" s="449"/>
      <c r="H879" s="449"/>
      <c r="I879" s="449"/>
      <c r="J879" s="449"/>
      <c r="K879" s="449"/>
      <c r="L879" s="449"/>
      <c r="M879" s="449"/>
      <c r="N879" s="449"/>
      <c r="O879" s="449"/>
      <c r="P879" s="449"/>
      <c r="Q879" s="449"/>
      <c r="R879" s="449"/>
      <c r="S879" s="449"/>
      <c r="T879" s="449"/>
      <c r="U879" s="449"/>
      <c r="V879" s="449"/>
      <c r="W879" s="449"/>
      <c r="X879" s="449"/>
      <c r="Y879" s="449"/>
      <c r="Z879" s="449"/>
      <c r="AA879" s="449"/>
      <c r="AB879" s="449"/>
      <c r="AC879" s="449"/>
      <c r="AD879" s="449"/>
      <c r="AE879" s="449"/>
      <c r="AF879" s="449"/>
      <c r="AG879" s="449"/>
      <c r="AH879" s="449"/>
      <c r="AJ879" s="108"/>
      <c r="AK879" s="108"/>
      <c r="AL879" s="108"/>
      <c r="AM879" s="108"/>
      <c r="AN879" s="108"/>
    </row>
    <row r="880" spans="1:41" ht="20.25" thickTop="1" thickBot="1" x14ac:dyDescent="0.45">
      <c r="B880" s="449" t="s">
        <v>677</v>
      </c>
      <c r="C880" s="449"/>
      <c r="D880" s="449"/>
      <c r="E880" s="449"/>
      <c r="F880" s="449"/>
      <c r="G880" s="449"/>
      <c r="H880" s="449"/>
      <c r="I880" s="449"/>
      <c r="J880" s="449"/>
      <c r="K880" s="449"/>
      <c r="L880" s="449"/>
      <c r="M880" s="449"/>
      <c r="N880" s="449"/>
      <c r="O880" s="449"/>
      <c r="P880" s="449"/>
      <c r="Q880" s="449"/>
      <c r="R880" s="449"/>
      <c r="S880" s="449"/>
      <c r="T880" s="449"/>
      <c r="U880" s="449"/>
      <c r="V880" s="449"/>
      <c r="W880" s="449"/>
      <c r="X880" s="449"/>
      <c r="Y880" s="449"/>
      <c r="Z880" s="449"/>
      <c r="AA880" s="449"/>
      <c r="AB880" s="449"/>
      <c r="AC880" s="449"/>
      <c r="AD880" s="449"/>
      <c r="AE880" s="617" t="s">
        <v>299</v>
      </c>
      <c r="AF880" s="617"/>
      <c r="AG880" s="617"/>
      <c r="AH880" s="617"/>
      <c r="AI880" s="618"/>
      <c r="AJ880" s="400"/>
      <c r="AK880" s="401"/>
      <c r="AL880" s="401"/>
      <c r="AM880" s="401"/>
      <c r="AN880" s="402"/>
      <c r="AO880" s="288"/>
    </row>
    <row r="881" spans="1:41" ht="19.5" thickTop="1" x14ac:dyDescent="0.4">
      <c r="B881" s="630" t="s">
        <v>120</v>
      </c>
      <c r="C881" s="630"/>
      <c r="D881" s="630"/>
      <c r="E881" s="630"/>
      <c r="F881" s="630"/>
      <c r="G881" s="630"/>
      <c r="H881" s="630"/>
      <c r="I881" s="630"/>
      <c r="J881" s="630"/>
      <c r="K881" s="630"/>
      <c r="L881" s="630"/>
      <c r="M881" s="630"/>
      <c r="N881" s="630"/>
      <c r="O881" s="630"/>
      <c r="P881" s="630"/>
      <c r="Q881" s="630"/>
      <c r="R881" s="630"/>
      <c r="S881" s="630"/>
      <c r="T881" s="630"/>
      <c r="U881" s="630"/>
      <c r="V881" s="630"/>
      <c r="W881" s="630"/>
      <c r="X881" s="630"/>
      <c r="Y881" s="630"/>
      <c r="Z881" s="630"/>
      <c r="AA881" s="630"/>
      <c r="AB881" s="630"/>
      <c r="AC881" s="630"/>
      <c r="AD881" s="630"/>
      <c r="AE881" s="630"/>
      <c r="AF881" s="630"/>
      <c r="AG881" s="630"/>
      <c r="AH881" s="630"/>
      <c r="AI881" s="630"/>
      <c r="AJ881" s="630"/>
      <c r="AK881" s="630"/>
      <c r="AL881" s="630"/>
      <c r="AM881" s="630"/>
      <c r="AN881" s="630"/>
      <c r="AO881" s="219"/>
    </row>
    <row r="882" spans="1:41" ht="19.5" thickBot="1" x14ac:dyDescent="0.45">
      <c r="B882" s="394" t="s">
        <v>126</v>
      </c>
      <c r="C882" s="394"/>
      <c r="D882" s="394"/>
      <c r="E882" s="394"/>
      <c r="F882" s="394"/>
      <c r="G882" s="394"/>
      <c r="H882" s="394"/>
      <c r="I882" s="394"/>
      <c r="J882" s="394"/>
      <c r="K882" s="394"/>
      <c r="L882" s="394" t="s">
        <v>300</v>
      </c>
      <c r="M882" s="394"/>
      <c r="N882" s="394"/>
      <c r="O882" s="394"/>
      <c r="P882" s="394"/>
      <c r="Q882" s="394"/>
      <c r="R882" s="394"/>
      <c r="S882" s="394"/>
      <c r="T882" s="394"/>
      <c r="U882" s="394" t="s">
        <v>210</v>
      </c>
      <c r="V882" s="394"/>
      <c r="W882" s="394"/>
      <c r="X882" s="394"/>
      <c r="Y882" s="394"/>
      <c r="Z882" s="394"/>
      <c r="AA882" s="394"/>
      <c r="AB882" s="394"/>
      <c r="AC882" s="394"/>
      <c r="AD882" s="394"/>
      <c r="AE882" s="394"/>
      <c r="AF882" s="394"/>
      <c r="AG882" s="394"/>
      <c r="AH882" s="394"/>
      <c r="AI882" s="394"/>
      <c r="AJ882" s="394"/>
      <c r="AK882" s="394"/>
      <c r="AL882" s="394"/>
      <c r="AM882" s="394"/>
      <c r="AN882" s="394"/>
    </row>
    <row r="883" spans="1:41" ht="19.5" thickTop="1" x14ac:dyDescent="0.4">
      <c r="B883" s="624"/>
      <c r="C883" s="625"/>
      <c r="D883" s="625"/>
      <c r="E883" s="625"/>
      <c r="F883" s="625"/>
      <c r="G883" s="625"/>
      <c r="H883" s="625"/>
      <c r="I883" s="625"/>
      <c r="J883" s="625"/>
      <c r="K883" s="625"/>
      <c r="L883" s="637"/>
      <c r="M883" s="637"/>
      <c r="N883" s="637"/>
      <c r="O883" s="637"/>
      <c r="P883" s="637"/>
      <c r="Q883" s="637"/>
      <c r="R883" s="637"/>
      <c r="S883" s="637"/>
      <c r="T883" s="637"/>
      <c r="U883" s="625"/>
      <c r="V883" s="625"/>
      <c r="W883" s="625"/>
      <c r="X883" s="625"/>
      <c r="Y883" s="625"/>
      <c r="Z883" s="625"/>
      <c r="AA883" s="625"/>
      <c r="AB883" s="625"/>
      <c r="AC883" s="625"/>
      <c r="AD883" s="625"/>
      <c r="AE883" s="625"/>
      <c r="AF883" s="625"/>
      <c r="AG883" s="625"/>
      <c r="AH883" s="625"/>
      <c r="AI883" s="625"/>
      <c r="AJ883" s="625"/>
      <c r="AK883" s="625"/>
      <c r="AL883" s="625"/>
      <c r="AM883" s="625"/>
      <c r="AN883" s="635"/>
      <c r="AO883" s="219"/>
    </row>
    <row r="884" spans="1:41" ht="19.5" thickBot="1" x14ac:dyDescent="0.45">
      <c r="B884" s="636"/>
      <c r="C884" s="633"/>
      <c r="D884" s="633"/>
      <c r="E884" s="633"/>
      <c r="F884" s="633"/>
      <c r="G884" s="633"/>
      <c r="H884" s="633"/>
      <c r="I884" s="633"/>
      <c r="J884" s="633"/>
      <c r="K884" s="633"/>
      <c r="L884" s="632"/>
      <c r="M884" s="632"/>
      <c r="N884" s="632"/>
      <c r="O884" s="632"/>
      <c r="P884" s="632"/>
      <c r="Q884" s="632"/>
      <c r="R884" s="632"/>
      <c r="S884" s="632"/>
      <c r="T884" s="632"/>
      <c r="U884" s="633"/>
      <c r="V884" s="633"/>
      <c r="W884" s="633"/>
      <c r="X884" s="633"/>
      <c r="Y884" s="633"/>
      <c r="Z884" s="633"/>
      <c r="AA884" s="633"/>
      <c r="AB884" s="633"/>
      <c r="AC884" s="633"/>
      <c r="AD884" s="633"/>
      <c r="AE884" s="633"/>
      <c r="AF884" s="633"/>
      <c r="AG884" s="633"/>
      <c r="AH884" s="633"/>
      <c r="AI884" s="633"/>
      <c r="AJ884" s="633"/>
      <c r="AK884" s="633"/>
      <c r="AL884" s="633"/>
      <c r="AM884" s="633"/>
      <c r="AN884" s="634"/>
      <c r="AO884" s="219"/>
    </row>
    <row r="885" spans="1:41" ht="20.25" thickTop="1" thickBot="1" x14ac:dyDescent="0.45">
      <c r="B885" s="32"/>
      <c r="C885" s="32"/>
      <c r="E885" s="32"/>
      <c r="F885" s="32"/>
      <c r="AJ885" s="111"/>
      <c r="AK885" s="111"/>
      <c r="AL885" s="111"/>
      <c r="AM885" s="111"/>
      <c r="AN885" s="111"/>
      <c r="AO885" s="219"/>
    </row>
    <row r="886" spans="1:41" ht="20.25" thickTop="1" thickBot="1" x14ac:dyDescent="0.45">
      <c r="B886" s="449" t="s">
        <v>127</v>
      </c>
      <c r="C886" s="449"/>
      <c r="D886" s="449"/>
      <c r="E886" s="449"/>
      <c r="F886" s="449"/>
      <c r="G886" s="449"/>
      <c r="H886" s="449"/>
      <c r="I886" s="449"/>
      <c r="J886" s="449"/>
      <c r="K886" s="449"/>
      <c r="L886" s="449"/>
      <c r="M886" s="449"/>
      <c r="N886" s="449"/>
      <c r="O886" s="449"/>
      <c r="P886" s="449"/>
      <c r="Q886" s="449"/>
      <c r="R886" s="449"/>
      <c r="S886" s="449"/>
      <c r="T886" s="449"/>
      <c r="U886" s="449"/>
      <c r="V886" s="449"/>
      <c r="W886" s="449"/>
      <c r="X886" s="449"/>
      <c r="Y886" s="449"/>
      <c r="Z886" s="449"/>
      <c r="AA886" s="449"/>
      <c r="AB886" s="449"/>
      <c r="AC886" s="449"/>
      <c r="AD886" s="449"/>
      <c r="AE886" s="449"/>
      <c r="AF886" s="449"/>
      <c r="AG886" s="449"/>
      <c r="AH886" s="449"/>
      <c r="AJ886" s="400"/>
      <c r="AK886" s="401"/>
      <c r="AL886" s="401"/>
      <c r="AM886" s="401"/>
      <c r="AN886" s="402"/>
      <c r="AO886" s="288"/>
    </row>
    <row r="887" spans="1:41" ht="19.5" thickTop="1" x14ac:dyDescent="0.4"/>
    <row r="888" spans="1:41" x14ac:dyDescent="0.4">
      <c r="A888" s="616" t="s">
        <v>686</v>
      </c>
      <c r="B888" s="616"/>
      <c r="C888" s="616"/>
      <c r="D888" s="616"/>
      <c r="E888" s="616"/>
      <c r="F888" s="616"/>
      <c r="G888" s="616"/>
      <c r="H888" s="616"/>
      <c r="I888" s="616"/>
      <c r="J888" s="616"/>
      <c r="K888" s="616"/>
      <c r="L888" s="616"/>
      <c r="M888" s="616"/>
      <c r="N888" s="616"/>
      <c r="O888" s="616"/>
      <c r="P888" s="616"/>
      <c r="Q888" s="616"/>
      <c r="R888" s="616"/>
      <c r="S888" s="616"/>
      <c r="T888" s="616"/>
      <c r="U888" s="616"/>
      <c r="V888" s="616"/>
      <c r="W888" s="616"/>
      <c r="X888" s="616"/>
      <c r="Y888" s="616"/>
      <c r="Z888" s="616"/>
      <c r="AA888" s="616"/>
      <c r="AB888" s="616"/>
      <c r="AC888" s="616"/>
      <c r="AD888" s="616"/>
      <c r="AE888" s="616"/>
      <c r="AF888" s="616"/>
      <c r="AG888" s="616"/>
      <c r="AH888" s="616"/>
    </row>
    <row r="889" spans="1:41" ht="19.5" thickBot="1" x14ac:dyDescent="0.45">
      <c r="A889" s="290"/>
      <c r="B889" s="449" t="s">
        <v>687</v>
      </c>
      <c r="C889" s="449"/>
      <c r="D889" s="449"/>
      <c r="E889" s="449"/>
      <c r="F889" s="449"/>
      <c r="G889" s="449"/>
      <c r="H889" s="449"/>
      <c r="I889" s="449"/>
      <c r="J889" s="449"/>
      <c r="K889" s="449"/>
      <c r="L889" s="449"/>
      <c r="M889" s="449"/>
      <c r="N889" s="449"/>
      <c r="O889" s="449"/>
      <c r="P889" s="449"/>
      <c r="Q889" s="449"/>
      <c r="R889" s="449"/>
      <c r="S889" s="449"/>
      <c r="T889" s="449"/>
      <c r="U889" s="449"/>
      <c r="V889" s="449"/>
      <c r="W889" s="449"/>
      <c r="X889" s="449"/>
      <c r="Y889" s="449"/>
      <c r="Z889" s="449"/>
      <c r="AA889" s="449"/>
      <c r="AB889" s="449"/>
      <c r="AC889" s="449"/>
      <c r="AD889" s="449"/>
      <c r="AE889" s="449"/>
      <c r="AF889" s="449"/>
      <c r="AG889" s="449"/>
      <c r="AH889" s="449"/>
    </row>
    <row r="890" spans="1:41" ht="20.25" thickTop="1" thickBot="1" x14ac:dyDescent="0.45">
      <c r="B890" s="449" t="s">
        <v>688</v>
      </c>
      <c r="C890" s="449"/>
      <c r="D890" s="449"/>
      <c r="E890" s="449"/>
      <c r="F890" s="449"/>
      <c r="G890" s="449"/>
      <c r="H890" s="449"/>
      <c r="I890" s="449"/>
      <c r="J890" s="449"/>
      <c r="K890" s="449"/>
      <c r="L890" s="449"/>
      <c r="M890" s="449"/>
      <c r="N890" s="449"/>
      <c r="O890" s="449"/>
      <c r="P890" s="449"/>
      <c r="Q890" s="449"/>
      <c r="R890" s="449"/>
      <c r="S890" s="449"/>
      <c r="T890" s="449"/>
      <c r="U890" s="449"/>
      <c r="V890" s="449"/>
      <c r="W890" s="449"/>
      <c r="X890" s="449"/>
      <c r="Y890" s="449"/>
      <c r="Z890" s="449"/>
      <c r="AA890" s="449"/>
      <c r="AB890" s="449"/>
      <c r="AC890" s="449"/>
      <c r="AD890" s="449"/>
      <c r="AE890" s="449"/>
      <c r="AF890" s="617" t="s">
        <v>299</v>
      </c>
      <c r="AG890" s="617"/>
      <c r="AH890" s="617"/>
      <c r="AI890" s="618"/>
      <c r="AJ890" s="400"/>
      <c r="AK890" s="401"/>
      <c r="AL890" s="401"/>
      <c r="AM890" s="401"/>
      <c r="AN890" s="402"/>
      <c r="AO890" s="288"/>
    </row>
    <row r="891" spans="1:41" ht="19.5" thickTop="1" x14ac:dyDescent="0.4">
      <c r="B891" s="630" t="s">
        <v>120</v>
      </c>
      <c r="C891" s="630"/>
      <c r="D891" s="630"/>
      <c r="E891" s="630"/>
      <c r="F891" s="630"/>
      <c r="G891" s="630"/>
      <c r="H891" s="630"/>
      <c r="I891" s="630"/>
      <c r="J891" s="630"/>
      <c r="K891" s="630"/>
      <c r="L891" s="630"/>
      <c r="M891" s="630"/>
      <c r="N891" s="630"/>
      <c r="O891" s="630"/>
      <c r="P891" s="630"/>
      <c r="Q891" s="630"/>
      <c r="R891" s="630"/>
      <c r="S891" s="630"/>
      <c r="T891" s="630"/>
      <c r="U891" s="630"/>
      <c r="V891" s="630"/>
      <c r="W891" s="630"/>
      <c r="X891" s="630"/>
      <c r="Y891" s="630"/>
      <c r="Z891" s="630"/>
      <c r="AA891" s="630"/>
      <c r="AB891" s="630"/>
      <c r="AC891" s="630"/>
      <c r="AD891" s="630"/>
      <c r="AE891" s="630"/>
      <c r="AF891" s="630"/>
      <c r="AG891" s="630"/>
      <c r="AH891" s="630"/>
      <c r="AI891" s="630"/>
      <c r="AJ891" s="630"/>
      <c r="AK891" s="630"/>
      <c r="AL891" s="630"/>
      <c r="AM891" s="630"/>
      <c r="AN891" s="630"/>
      <c r="AO891" s="219"/>
    </row>
    <row r="892" spans="1:41" ht="19.5" thickBot="1" x14ac:dyDescent="0.45">
      <c r="B892" s="461" t="s">
        <v>300</v>
      </c>
      <c r="C892" s="461"/>
      <c r="D892" s="461"/>
      <c r="E892" s="461"/>
      <c r="F892" s="461"/>
      <c r="G892" s="461"/>
      <c r="H892" s="461"/>
      <c r="I892" s="461"/>
      <c r="J892" s="461"/>
      <c r="K892" s="461"/>
      <c r="L892" s="461" t="s">
        <v>211</v>
      </c>
      <c r="M892" s="461"/>
      <c r="N892" s="461"/>
      <c r="O892" s="461"/>
      <c r="P892" s="461"/>
      <c r="Q892" s="461"/>
      <c r="R892" s="461"/>
      <c r="S892" s="461"/>
      <c r="T892" s="461"/>
      <c r="U892" s="461" t="s">
        <v>210</v>
      </c>
      <c r="V892" s="461"/>
      <c r="W892" s="461"/>
      <c r="X892" s="461"/>
      <c r="Y892" s="461"/>
      <c r="Z892" s="461"/>
      <c r="AA892" s="461"/>
      <c r="AB892" s="461"/>
      <c r="AC892" s="461"/>
      <c r="AD892" s="461"/>
      <c r="AE892" s="461"/>
      <c r="AF892" s="461"/>
      <c r="AG892" s="461"/>
      <c r="AH892" s="461"/>
      <c r="AI892" s="461"/>
      <c r="AJ892" s="461"/>
      <c r="AK892" s="461"/>
      <c r="AL892" s="461"/>
      <c r="AM892" s="461"/>
      <c r="AN892" s="461"/>
    </row>
    <row r="893" spans="1:41" ht="19.5" thickTop="1" x14ac:dyDescent="0.4">
      <c r="B893" s="612"/>
      <c r="C893" s="613"/>
      <c r="D893" s="613"/>
      <c r="E893" s="613"/>
      <c r="F893" s="613"/>
      <c r="G893" s="613"/>
      <c r="H893" s="613"/>
      <c r="I893" s="613"/>
      <c r="J893" s="613"/>
      <c r="K893" s="613"/>
      <c r="L893" s="610"/>
      <c r="M893" s="610"/>
      <c r="N893" s="610"/>
      <c r="O893" s="610"/>
      <c r="P893" s="610"/>
      <c r="Q893" s="610"/>
      <c r="R893" s="610"/>
      <c r="S893" s="610"/>
      <c r="T893" s="610"/>
      <c r="U893" s="606"/>
      <c r="V893" s="606"/>
      <c r="W893" s="606"/>
      <c r="X893" s="606"/>
      <c r="Y893" s="606"/>
      <c r="Z893" s="606"/>
      <c r="AA893" s="606"/>
      <c r="AB893" s="606"/>
      <c r="AC893" s="606"/>
      <c r="AD893" s="606"/>
      <c r="AE893" s="606"/>
      <c r="AF893" s="606"/>
      <c r="AG893" s="606"/>
      <c r="AH893" s="606"/>
      <c r="AI893" s="606"/>
      <c r="AJ893" s="606"/>
      <c r="AK893" s="606"/>
      <c r="AL893" s="606"/>
      <c r="AM893" s="606"/>
      <c r="AN893" s="607"/>
      <c r="AO893" s="219"/>
    </row>
    <row r="894" spans="1:41" ht="19.5" thickBot="1" x14ac:dyDescent="0.45">
      <c r="B894" s="614"/>
      <c r="C894" s="615"/>
      <c r="D894" s="615"/>
      <c r="E894" s="615"/>
      <c r="F894" s="615"/>
      <c r="G894" s="615"/>
      <c r="H894" s="615"/>
      <c r="I894" s="615"/>
      <c r="J894" s="615"/>
      <c r="K894" s="615"/>
      <c r="L894" s="611"/>
      <c r="M894" s="611"/>
      <c r="N894" s="611"/>
      <c r="O894" s="611"/>
      <c r="P894" s="611"/>
      <c r="Q894" s="611"/>
      <c r="R894" s="611"/>
      <c r="S894" s="611"/>
      <c r="T894" s="611"/>
      <c r="U894" s="608"/>
      <c r="V894" s="608"/>
      <c r="W894" s="608"/>
      <c r="X894" s="608"/>
      <c r="Y894" s="608"/>
      <c r="Z894" s="608"/>
      <c r="AA894" s="608"/>
      <c r="AB894" s="608"/>
      <c r="AC894" s="608"/>
      <c r="AD894" s="608"/>
      <c r="AE894" s="608"/>
      <c r="AF894" s="608"/>
      <c r="AG894" s="608"/>
      <c r="AH894" s="608"/>
      <c r="AI894" s="608"/>
      <c r="AJ894" s="608"/>
      <c r="AK894" s="608"/>
      <c r="AL894" s="608"/>
      <c r="AM894" s="608"/>
      <c r="AN894" s="609"/>
      <c r="AO894" s="219"/>
    </row>
    <row r="895" spans="1:41" ht="19.5" thickTop="1" x14ac:dyDescent="0.4">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57"/>
      <c r="AK895" s="57"/>
      <c r="AL895" s="57"/>
      <c r="AM895" s="57"/>
      <c r="AN895" s="57"/>
      <c r="AO895" s="219"/>
    </row>
    <row r="899" spans="39:39" x14ac:dyDescent="0.4">
      <c r="AM899" s="219"/>
    </row>
    <row r="900" spans="39:39" x14ac:dyDescent="0.4">
      <c r="AM900" s="219"/>
    </row>
    <row r="904" spans="39:39" x14ac:dyDescent="0.4">
      <c r="AM904" s="219"/>
    </row>
  </sheetData>
  <sheetProtection selectLockedCells="1"/>
  <customSheetViews>
    <customSheetView guid="{2551AA87-C8AC-44D2-9B59-889D51388544}" showPageBreaks="1" showGridLines="0" printArea="1" view="pageBreakPreview" topLeftCell="L64">
      <selection activeCell="B68" sqref="B68:AH68"/>
      <pageMargins left="0.70866141732283472" right="0.59055118110236227" top="0.70866141732283472" bottom="0.59055118110236227" header="0.31496062992125984" footer="0.31496062992125984"/>
      <printOptions horizontalCentered="1"/>
      <pageSetup paperSize="9" scale="75" orientation="portrait" r:id="rId1"/>
    </customSheetView>
    <customSheetView guid="{9A1E6C0C-79D8-4967-8200-E07361298C76}" showPageBreaks="1" showGridLines="0" printArea="1" view="pageBreakPreview" topLeftCell="A67">
      <selection activeCell="B70" sqref="B70:AH70"/>
      <pageMargins left="0.70866141732283472" right="0.59055118110236227" top="0.70866141732283472" bottom="0.59055118110236227" header="0.31496062992125984" footer="0.31496062992125984"/>
      <printOptions horizontalCentered="1"/>
      <pageSetup paperSize="9" scale="75" orientation="portrait" r:id="rId2"/>
    </customSheetView>
    <customSheetView guid="{6DC44FDF-0C09-47FB-A5AF-824CD1BC2305}" showPageBreaks="1" showGridLines="0" printArea="1" view="pageBreakPreview" topLeftCell="A381">
      <selection activeCell="AJ388" sqref="AJ388:AN388"/>
      <pageMargins left="0.70866141732283472" right="0.59055118110236227" top="0.70866141732283472" bottom="0.59055118110236227" header="0.31496062992125984" footer="0.31496062992125984"/>
      <printOptions horizontalCentered="1"/>
      <pageSetup paperSize="9" scale="75" orientation="portrait" r:id="rId3"/>
    </customSheetView>
    <customSheetView guid="{C3AD20A6-3328-4303-8F17-34FEC5275D94}" showPageBreaks="1" showGridLines="0" printArea="1" view="pageBreakPreview" topLeftCell="A409">
      <selection activeCell="B382" sqref="B382:AH382"/>
      <pageMargins left="0.70866141732283472" right="0.59055118110236227" top="0.70866141732283472" bottom="0.59055118110236227" header="0.31496062992125984" footer="0.31496062992125984"/>
      <printOptions horizontalCentered="1"/>
      <pageSetup paperSize="9" scale="75" orientation="portrait" r:id="rId4"/>
    </customSheetView>
  </customSheetViews>
  <mergeCells count="1962">
    <mergeCell ref="C762:O762"/>
    <mergeCell ref="X769:Y769"/>
    <mergeCell ref="AF757:AG757"/>
    <mergeCell ref="AH757:AI757"/>
    <mergeCell ref="B846:AF846"/>
    <mergeCell ref="AJ846:AN846"/>
    <mergeCell ref="X771:Y771"/>
    <mergeCell ref="AB753:AC753"/>
    <mergeCell ref="C772:O772"/>
    <mergeCell ref="P772:Q772"/>
    <mergeCell ref="R772:S772"/>
    <mergeCell ref="T772:U772"/>
    <mergeCell ref="V772:W772"/>
    <mergeCell ref="X772:Y772"/>
    <mergeCell ref="Z772:AA772"/>
    <mergeCell ref="AB772:AC772"/>
    <mergeCell ref="AD772:AE772"/>
    <mergeCell ref="AF772:AG772"/>
    <mergeCell ref="AH772:AI772"/>
    <mergeCell ref="AJ772:AK772"/>
    <mergeCell ref="AL772:AM772"/>
    <mergeCell ref="AL769:AM769"/>
    <mergeCell ref="R770:S770"/>
    <mergeCell ref="T770:U770"/>
    <mergeCell ref="V770:W770"/>
    <mergeCell ref="T771:U771"/>
    <mergeCell ref="P771:Q771"/>
    <mergeCell ref="R771:S771"/>
    <mergeCell ref="V771:W771"/>
    <mergeCell ref="AJ757:AK757"/>
    <mergeCell ref="C769:O769"/>
    <mergeCell ref="P769:Q769"/>
    <mergeCell ref="AJ767:AK767"/>
    <mergeCell ref="C767:O767"/>
    <mergeCell ref="P767:Q767"/>
    <mergeCell ref="R767:S767"/>
    <mergeCell ref="V769:W769"/>
    <mergeCell ref="AL767:AM767"/>
    <mergeCell ref="C768:O768"/>
    <mergeCell ref="P768:Q768"/>
    <mergeCell ref="R768:S768"/>
    <mergeCell ref="T768:U768"/>
    <mergeCell ref="V768:W768"/>
    <mergeCell ref="X768:Y768"/>
    <mergeCell ref="Z768:AA768"/>
    <mergeCell ref="AB769:AC769"/>
    <mergeCell ref="AD769:AE769"/>
    <mergeCell ref="AF769:AG769"/>
    <mergeCell ref="Z769:AA769"/>
    <mergeCell ref="T767:U767"/>
    <mergeCell ref="V767:W767"/>
    <mergeCell ref="X767:Y767"/>
    <mergeCell ref="Z767:AA767"/>
    <mergeCell ref="AB767:AC767"/>
    <mergeCell ref="AD767:AE767"/>
    <mergeCell ref="R769:S769"/>
    <mergeCell ref="T769:U769"/>
    <mergeCell ref="AH769:AI769"/>
    <mergeCell ref="AJ769:AK769"/>
    <mergeCell ref="B604:F604"/>
    <mergeCell ref="G604:AN604"/>
    <mergeCell ref="B625:AH625"/>
    <mergeCell ref="B608:F610"/>
    <mergeCell ref="G608:AN610"/>
    <mergeCell ref="B611:F613"/>
    <mergeCell ref="G611:AN613"/>
    <mergeCell ref="Z645:AA645"/>
    <mergeCell ref="AH641:AI641"/>
    <mergeCell ref="N646:O646"/>
    <mergeCell ref="I683:M683"/>
    <mergeCell ref="I684:M684"/>
    <mergeCell ref="I685:M685"/>
    <mergeCell ref="I682:M682"/>
    <mergeCell ref="P650:Q650"/>
    <mergeCell ref="T650:U650"/>
    <mergeCell ref="Z639:AA639"/>
    <mergeCell ref="G641:M641"/>
    <mergeCell ref="T642:U642"/>
    <mergeCell ref="Z651:AA651"/>
    <mergeCell ref="W682:AD682"/>
    <mergeCell ref="W683:AD683"/>
    <mergeCell ref="W684:AD684"/>
    <mergeCell ref="W685:AD685"/>
    <mergeCell ref="N679:V679"/>
    <mergeCell ref="AH658:AI658"/>
    <mergeCell ref="AF645:AG645"/>
    <mergeCell ref="T645:U645"/>
    <mergeCell ref="X642:Y642"/>
    <mergeCell ref="AB658:AC658"/>
    <mergeCell ref="AJ655:AK655"/>
    <mergeCell ref="AF650:AG650"/>
    <mergeCell ref="AJ768:AK768"/>
    <mergeCell ref="AF758:AG758"/>
    <mergeCell ref="AH758:AI758"/>
    <mergeCell ref="AJ758:AK758"/>
    <mergeCell ref="P762:Q762"/>
    <mergeCell ref="R762:S762"/>
    <mergeCell ref="T762:U762"/>
    <mergeCell ref="V762:W762"/>
    <mergeCell ref="Z766:AA766"/>
    <mergeCell ref="AL768:AM768"/>
    <mergeCell ref="C773:O773"/>
    <mergeCell ref="P773:Q773"/>
    <mergeCell ref="R773:S773"/>
    <mergeCell ref="T773:U773"/>
    <mergeCell ref="V773:W773"/>
    <mergeCell ref="X773:Y773"/>
    <mergeCell ref="Z773:AA773"/>
    <mergeCell ref="AB773:AC773"/>
    <mergeCell ref="AD773:AE773"/>
    <mergeCell ref="AF773:AG773"/>
    <mergeCell ref="AH773:AI773"/>
    <mergeCell ref="AJ773:AK773"/>
    <mergeCell ref="AB768:AC768"/>
    <mergeCell ref="AD768:AE768"/>
    <mergeCell ref="AF768:AG768"/>
    <mergeCell ref="AH768:AI768"/>
    <mergeCell ref="AL771:AM771"/>
    <mergeCell ref="AB770:AC770"/>
    <mergeCell ref="AD770:AE770"/>
    <mergeCell ref="AF770:AG770"/>
    <mergeCell ref="AH770:AI770"/>
    <mergeCell ref="AJ770:AK770"/>
    <mergeCell ref="AL751:AM751"/>
    <mergeCell ref="AL759:AM759"/>
    <mergeCell ref="C761:O761"/>
    <mergeCell ref="P761:Q761"/>
    <mergeCell ref="R761:S761"/>
    <mergeCell ref="T761:U761"/>
    <mergeCell ref="V761:W761"/>
    <mergeCell ref="AD761:AE761"/>
    <mergeCell ref="AF761:AG761"/>
    <mergeCell ref="AH761:AI761"/>
    <mergeCell ref="AJ761:AK761"/>
    <mergeCell ref="X761:Y761"/>
    <mergeCell ref="Z771:AA771"/>
    <mergeCell ref="AB771:AC771"/>
    <mergeCell ref="AD771:AE771"/>
    <mergeCell ref="AF771:AG771"/>
    <mergeCell ref="AH771:AI771"/>
    <mergeCell ref="AJ771:AK771"/>
    <mergeCell ref="C771:O771"/>
    <mergeCell ref="C770:O770"/>
    <mergeCell ref="P770:Q770"/>
    <mergeCell ref="AL761:AM761"/>
    <mergeCell ref="C760:O760"/>
    <mergeCell ref="P760:Q760"/>
    <mergeCell ref="R760:S760"/>
    <mergeCell ref="T760:U760"/>
    <mergeCell ref="V760:W760"/>
    <mergeCell ref="X760:Y760"/>
    <mergeCell ref="Z760:AA760"/>
    <mergeCell ref="C764:O764"/>
    <mergeCell ref="P764:Q764"/>
    <mergeCell ref="R764:S764"/>
    <mergeCell ref="AF763:AG763"/>
    <mergeCell ref="AH763:AI763"/>
    <mergeCell ref="C765:O765"/>
    <mergeCell ref="P765:Q765"/>
    <mergeCell ref="R765:S765"/>
    <mergeCell ref="C763:O763"/>
    <mergeCell ref="P763:Q763"/>
    <mergeCell ref="V765:W765"/>
    <mergeCell ref="AL756:AM756"/>
    <mergeCell ref="P753:Q753"/>
    <mergeCell ref="R753:S753"/>
    <mergeCell ref="T753:U753"/>
    <mergeCell ref="V753:W753"/>
    <mergeCell ref="AL758:AM758"/>
    <mergeCell ref="AL757:AM757"/>
    <mergeCell ref="AL760:AM760"/>
    <mergeCell ref="Z761:AA761"/>
    <mergeCell ref="AB761:AC761"/>
    <mergeCell ref="T764:U764"/>
    <mergeCell ref="V764:W764"/>
    <mergeCell ref="AH765:AI765"/>
    <mergeCell ref="X764:Y764"/>
    <mergeCell ref="Z764:AA764"/>
    <mergeCell ref="AB764:AC764"/>
    <mergeCell ref="AD764:AE764"/>
    <mergeCell ref="AF764:AG764"/>
    <mergeCell ref="AH764:AI764"/>
    <mergeCell ref="R763:S763"/>
    <mergeCell ref="T763:U763"/>
    <mergeCell ref="V763:W763"/>
    <mergeCell ref="AJ765:AK765"/>
    <mergeCell ref="T765:U765"/>
    <mergeCell ref="AJ629:AN629"/>
    <mergeCell ref="T646:U646"/>
    <mergeCell ref="V644:W644"/>
    <mergeCell ref="D695:J695"/>
    <mergeCell ref="AB766:AC766"/>
    <mergeCell ref="AD766:AE766"/>
    <mergeCell ref="AF766:AG766"/>
    <mergeCell ref="AH766:AI766"/>
    <mergeCell ref="AJ766:AK766"/>
    <mergeCell ref="X765:Y765"/>
    <mergeCell ref="Z765:AA765"/>
    <mergeCell ref="AB765:AC765"/>
    <mergeCell ref="AD765:AE765"/>
    <mergeCell ref="AF765:AG765"/>
    <mergeCell ref="AL766:AM766"/>
    <mergeCell ref="AF762:AG762"/>
    <mergeCell ref="AH762:AI762"/>
    <mergeCell ref="AJ762:AK762"/>
    <mergeCell ref="AL762:AM762"/>
    <mergeCell ref="R766:S766"/>
    <mergeCell ref="T766:U766"/>
    <mergeCell ref="V766:W766"/>
    <mergeCell ref="X766:Y766"/>
    <mergeCell ref="AL763:AM763"/>
    <mergeCell ref="AL765:AM765"/>
    <mergeCell ref="AJ764:AK764"/>
    <mergeCell ref="AL764:AM764"/>
    <mergeCell ref="AJ763:AK763"/>
    <mergeCell ref="X762:Y762"/>
    <mergeCell ref="Z762:AA762"/>
    <mergeCell ref="AB762:AC762"/>
    <mergeCell ref="AD762:AE762"/>
    <mergeCell ref="AH640:AI640"/>
    <mergeCell ref="U648:V648"/>
    <mergeCell ref="P643:Q643"/>
    <mergeCell ref="T640:U640"/>
    <mergeCell ref="V645:W645"/>
    <mergeCell ref="V646:W646"/>
    <mergeCell ref="N644:O644"/>
    <mergeCell ref="Z642:AA642"/>
    <mergeCell ref="C766:O766"/>
    <mergeCell ref="P766:Q766"/>
    <mergeCell ref="P756:Q756"/>
    <mergeCell ref="R756:S756"/>
    <mergeCell ref="AJ751:AK751"/>
    <mergeCell ref="AJ620:AN620"/>
    <mergeCell ref="Z646:AA646"/>
    <mergeCell ref="AD645:AE645"/>
    <mergeCell ref="A712:AH712"/>
    <mergeCell ref="AJ717:AN717"/>
    <mergeCell ref="B714:AH714"/>
    <mergeCell ref="AJ687:AN687"/>
    <mergeCell ref="AJ714:AN714"/>
    <mergeCell ref="B720:AH720"/>
    <mergeCell ref="AJ728:AN728"/>
    <mergeCell ref="B688:AH688"/>
    <mergeCell ref="T657:U657"/>
    <mergeCell ref="N678:V678"/>
    <mergeCell ref="W678:AD678"/>
    <mergeCell ref="N684:V684"/>
    <mergeCell ref="N685:V685"/>
    <mergeCell ref="W681:AD681"/>
    <mergeCell ref="N655:O655"/>
    <mergeCell ref="AJ656:AK656"/>
    <mergeCell ref="AF643:AG643"/>
    <mergeCell ref="X650:Y650"/>
    <mergeCell ref="X645:Y645"/>
    <mergeCell ref="Z640:AA640"/>
    <mergeCell ref="V642:W642"/>
    <mergeCell ref="AD641:AE641"/>
    <mergeCell ref="R642:S642"/>
    <mergeCell ref="R643:S643"/>
    <mergeCell ref="V650:W650"/>
    <mergeCell ref="R650:S650"/>
    <mergeCell ref="V640:W640"/>
    <mergeCell ref="T643:U643"/>
    <mergeCell ref="C750:O750"/>
    <mergeCell ref="AF641:AG641"/>
    <mergeCell ref="R641:S641"/>
    <mergeCell ref="P651:Q651"/>
    <mergeCell ref="AB643:AC643"/>
    <mergeCell ref="AB646:AC646"/>
    <mergeCell ref="Y648:Z648"/>
    <mergeCell ref="R644:S644"/>
    <mergeCell ref="N680:V680"/>
    <mergeCell ref="N681:V681"/>
    <mergeCell ref="N682:V682"/>
    <mergeCell ref="AD654:AE654"/>
    <mergeCell ref="AD651:AE651"/>
    <mergeCell ref="B678:H678"/>
    <mergeCell ref="B684:H684"/>
    <mergeCell ref="B727:AH727"/>
    <mergeCell ref="AH651:AI651"/>
    <mergeCell ref="AJ653:AK653"/>
    <mergeCell ref="AJ654:AK654"/>
    <mergeCell ref="AJ651:AK651"/>
    <mergeCell ref="P656:Q656"/>
    <mergeCell ref="AB650:AC650"/>
    <mergeCell ref="AH657:AI657"/>
    <mergeCell ref="T656:U656"/>
    <mergeCell ref="B672:AH672"/>
    <mergeCell ref="AJ658:AK658"/>
    <mergeCell ref="AJ676:AN676"/>
    <mergeCell ref="W679:AD679"/>
    <mergeCell ref="AJ663:AN663"/>
    <mergeCell ref="T655:U655"/>
    <mergeCell ref="P654:Q654"/>
    <mergeCell ref="P644:Q644"/>
    <mergeCell ref="X651:Y651"/>
    <mergeCell ref="AF652:AG652"/>
    <mergeCell ref="P652:Q652"/>
    <mergeCell ref="P655:Q655"/>
    <mergeCell ref="N657:O657"/>
    <mergeCell ref="V655:W655"/>
    <mergeCell ref="X655:Y655"/>
    <mergeCell ref="G652:M652"/>
    <mergeCell ref="T652:U652"/>
    <mergeCell ref="G655:M655"/>
    <mergeCell ref="W648:X648"/>
    <mergeCell ref="P648:Q648"/>
    <mergeCell ref="Z644:AA644"/>
    <mergeCell ref="AB644:AC644"/>
    <mergeCell ref="B646:M646"/>
    <mergeCell ref="AH650:AI650"/>
    <mergeCell ref="X646:Y646"/>
    <mergeCell ref="AD640:AE640"/>
    <mergeCell ref="AF640:AG640"/>
    <mergeCell ref="Z654:AA654"/>
    <mergeCell ref="G645:M645"/>
    <mergeCell ref="T641:U641"/>
    <mergeCell ref="G643:M643"/>
    <mergeCell ref="B639:F641"/>
    <mergeCell ref="AB640:AC640"/>
    <mergeCell ref="AF639:AG639"/>
    <mergeCell ref="T639:U639"/>
    <mergeCell ref="AD639:AE639"/>
    <mergeCell ref="R639:S639"/>
    <mergeCell ref="AJ755:AK755"/>
    <mergeCell ref="AJ691:AN691"/>
    <mergeCell ref="W738:Y738"/>
    <mergeCell ref="Z738:AA738"/>
    <mergeCell ref="AB738:AF738"/>
    <mergeCell ref="AH738:AI738"/>
    <mergeCell ref="AH751:AI751"/>
    <mergeCell ref="AL755:AM755"/>
    <mergeCell ref="K695:Q695"/>
    <mergeCell ref="R695:Y695"/>
    <mergeCell ref="Z695:AI695"/>
    <mergeCell ref="B687:AH687"/>
    <mergeCell ref="AJ710:AN710"/>
    <mergeCell ref="P732:Q734"/>
    <mergeCell ref="R732:Y734"/>
    <mergeCell ref="AL752:AM752"/>
    <mergeCell ref="B738:F738"/>
    <mergeCell ref="C749:O749"/>
    <mergeCell ref="AJ657:AK657"/>
    <mergeCell ref="AJ784:AN784"/>
    <mergeCell ref="P750:Q750"/>
    <mergeCell ref="R750:S750"/>
    <mergeCell ref="T750:U750"/>
    <mergeCell ref="V750:W750"/>
    <mergeCell ref="X750:Y750"/>
    <mergeCell ref="Z750:AA750"/>
    <mergeCell ref="AB750:AC750"/>
    <mergeCell ref="AD750:AE750"/>
    <mergeCell ref="AF750:AG750"/>
    <mergeCell ref="AH750:AI750"/>
    <mergeCell ref="AJ750:AK750"/>
    <mergeCell ref="AL750:AM750"/>
    <mergeCell ref="AJ720:AN720"/>
    <mergeCell ref="B665:AH665"/>
    <mergeCell ref="Z658:AA658"/>
    <mergeCell ref="X656:Y656"/>
    <mergeCell ref="Z656:AA656"/>
    <mergeCell ref="AB656:AC656"/>
    <mergeCell ref="AD656:AE656"/>
    <mergeCell ref="AF656:AG656"/>
    <mergeCell ref="AH656:AI656"/>
    <mergeCell ref="G657:M657"/>
    <mergeCell ref="AB657:AC657"/>
    <mergeCell ref="AJ716:AN716"/>
    <mergeCell ref="A662:AH662"/>
    <mergeCell ref="X753:Y753"/>
    <mergeCell ref="Z753:AA753"/>
    <mergeCell ref="X763:Y763"/>
    <mergeCell ref="Z763:AA763"/>
    <mergeCell ref="AB763:AC763"/>
    <mergeCell ref="AD763:AE763"/>
    <mergeCell ref="V657:W657"/>
    <mergeCell ref="AJ725:AN725"/>
    <mergeCell ref="B660:AH660"/>
    <mergeCell ref="AJ660:AN660"/>
    <mergeCell ref="AJ673:AN673"/>
    <mergeCell ref="AF657:AG657"/>
    <mergeCell ref="G605:AN607"/>
    <mergeCell ref="AB651:AC651"/>
    <mergeCell ref="AH646:AI646"/>
    <mergeCell ref="AJ630:AN630"/>
    <mergeCell ref="A623:AH623"/>
    <mergeCell ref="P642:Q642"/>
    <mergeCell ref="AJ641:AK641"/>
    <mergeCell ref="AF651:AG651"/>
    <mergeCell ref="I679:M679"/>
    <mergeCell ref="I680:M680"/>
    <mergeCell ref="I681:M681"/>
    <mergeCell ref="B679:H679"/>
    <mergeCell ref="B680:H680"/>
    <mergeCell ref="I678:M678"/>
    <mergeCell ref="P645:Q645"/>
    <mergeCell ref="AJ646:AK646"/>
    <mergeCell ref="AD650:AE650"/>
    <mergeCell ref="AH645:AI645"/>
    <mergeCell ref="AH644:AI644"/>
    <mergeCell ref="B616:AH616"/>
    <mergeCell ref="A615:AH615"/>
    <mergeCell ref="V639:W639"/>
    <mergeCell ref="P639:Q639"/>
    <mergeCell ref="AB639:AC639"/>
    <mergeCell ref="B651:F653"/>
    <mergeCell ref="G642:M642"/>
    <mergeCell ref="AF435:AI435"/>
    <mergeCell ref="A483:AH483"/>
    <mergeCell ref="AJ459:AN459"/>
    <mergeCell ref="AJ450:AN450"/>
    <mergeCell ref="B492:F492"/>
    <mergeCell ref="B508:AH508"/>
    <mergeCell ref="B434:Z434"/>
    <mergeCell ref="B624:AH624"/>
    <mergeCell ref="B628:AH628"/>
    <mergeCell ref="A627:AH627"/>
    <mergeCell ref="AJ792:AN792"/>
    <mergeCell ref="AJ786:AN786"/>
    <mergeCell ref="AJ787:AN787"/>
    <mergeCell ref="AJ788:AN788"/>
    <mergeCell ref="AJ780:AK780"/>
    <mergeCell ref="AL780:AM780"/>
    <mergeCell ref="X777:Y777"/>
    <mergeCell ref="Z777:AA777"/>
    <mergeCell ref="AB777:AC777"/>
    <mergeCell ref="AD777:AE777"/>
    <mergeCell ref="AF777:AG777"/>
    <mergeCell ref="AB653:AC653"/>
    <mergeCell ref="N653:O653"/>
    <mergeCell ref="Z653:AA653"/>
    <mergeCell ref="R655:S655"/>
    <mergeCell ref="AB652:AC652"/>
    <mergeCell ref="AD657:AE657"/>
    <mergeCell ref="AD653:AE653"/>
    <mergeCell ref="AJ652:AK652"/>
    <mergeCell ref="AH652:AI652"/>
    <mergeCell ref="AJ699:AN699"/>
    <mergeCell ref="AJ702:AN702"/>
    <mergeCell ref="AJ723:AN723"/>
    <mergeCell ref="D694:J694"/>
    <mergeCell ref="K694:Q694"/>
    <mergeCell ref="R694:Y694"/>
    <mergeCell ref="Z694:AI694"/>
    <mergeCell ref="D696:J696"/>
    <mergeCell ref="K696:Q696"/>
    <mergeCell ref="R696:Y696"/>
    <mergeCell ref="Z696:AI696"/>
    <mergeCell ref="D697:J697"/>
    <mergeCell ref="K697:Q697"/>
    <mergeCell ref="R697:Y697"/>
    <mergeCell ref="Z697:AI697"/>
    <mergeCell ref="B715:AH715"/>
    <mergeCell ref="B691:AH692"/>
    <mergeCell ref="F586:U586"/>
    <mergeCell ref="AJ518:AN518"/>
    <mergeCell ref="AJ709:AN709"/>
    <mergeCell ref="X657:Y657"/>
    <mergeCell ref="Z657:AA657"/>
    <mergeCell ref="AD652:AE652"/>
    <mergeCell ref="AF653:AG653"/>
    <mergeCell ref="AH653:AI653"/>
    <mergeCell ref="AF654:AG654"/>
    <mergeCell ref="AH654:AI654"/>
    <mergeCell ref="AJ672:AN672"/>
    <mergeCell ref="AJ665:AN665"/>
    <mergeCell ref="G579:AN581"/>
    <mergeCell ref="B620:AH620"/>
    <mergeCell ref="AJ624:AN624"/>
    <mergeCell ref="B587:AH587"/>
    <mergeCell ref="W680:AD680"/>
    <mergeCell ref="C820:J820"/>
    <mergeCell ref="K820:W820"/>
    <mergeCell ref="X820:AG820"/>
    <mergeCell ref="A794:AH794"/>
    <mergeCell ref="L806:Q806"/>
    <mergeCell ref="C815:R815"/>
    <mergeCell ref="S813:AA813"/>
    <mergeCell ref="S814:AA814"/>
    <mergeCell ref="S815:AA815"/>
    <mergeCell ref="C813:R813"/>
    <mergeCell ref="C814:R814"/>
    <mergeCell ref="AJ756:AK756"/>
    <mergeCell ref="AJ753:AK753"/>
    <mergeCell ref="AB757:AC757"/>
    <mergeCell ref="AD757:AE757"/>
    <mergeCell ref="C759:O759"/>
    <mergeCell ref="P759:Q759"/>
    <mergeCell ref="R759:S759"/>
    <mergeCell ref="T759:U759"/>
    <mergeCell ref="V759:W759"/>
    <mergeCell ref="X759:Y759"/>
    <mergeCell ref="C758:O758"/>
    <mergeCell ref="P758:Q758"/>
    <mergeCell ref="R758:S758"/>
    <mergeCell ref="T758:U758"/>
    <mergeCell ref="AH753:AI753"/>
    <mergeCell ref="AH755:AI755"/>
    <mergeCell ref="C753:O753"/>
    <mergeCell ref="T803:AB803"/>
    <mergeCell ref="T804:AB804"/>
    <mergeCell ref="AD753:AE753"/>
    <mergeCell ref="C755:O755"/>
    <mergeCell ref="T802:AD802"/>
    <mergeCell ref="A713:AH713"/>
    <mergeCell ref="AF753:AG753"/>
    <mergeCell ref="L801:S801"/>
    <mergeCell ref="L802:Q802"/>
    <mergeCell ref="L803:Q803"/>
    <mergeCell ref="L804:Q804"/>
    <mergeCell ref="L805:Q805"/>
    <mergeCell ref="B722:AH722"/>
    <mergeCell ref="AH780:AI780"/>
    <mergeCell ref="AJ789:AN789"/>
    <mergeCell ref="B730:AM730"/>
    <mergeCell ref="B740:AN740"/>
    <mergeCell ref="B741:I741"/>
    <mergeCell ref="AJ727:AN727"/>
    <mergeCell ref="B742:AH742"/>
    <mergeCell ref="AJ742:AN742"/>
    <mergeCell ref="B739:F739"/>
    <mergeCell ref="G739:J739"/>
    <mergeCell ref="K739:O739"/>
    <mergeCell ref="P739:Q739"/>
    <mergeCell ref="S739:U739"/>
    <mergeCell ref="W739:Y739"/>
    <mergeCell ref="Z739:AA739"/>
    <mergeCell ref="AB739:AF739"/>
    <mergeCell ref="AH739:AI739"/>
    <mergeCell ref="AJ721:AN721"/>
    <mergeCell ref="AJ722:AN722"/>
    <mergeCell ref="AJ749:AK749"/>
    <mergeCell ref="AL749:AM749"/>
    <mergeCell ref="R752:S752"/>
    <mergeCell ref="T752:U752"/>
    <mergeCell ref="B796:AH796"/>
    <mergeCell ref="A795:AH795"/>
    <mergeCell ref="B681:H681"/>
    <mergeCell ref="B682:H682"/>
    <mergeCell ref="B683:H683"/>
    <mergeCell ref="B685:H685"/>
    <mergeCell ref="B728:AH729"/>
    <mergeCell ref="B721:AH721"/>
    <mergeCell ref="W735:Y735"/>
    <mergeCell ref="Z735:AA735"/>
    <mergeCell ref="AB735:AF735"/>
    <mergeCell ref="AH735:AI735"/>
    <mergeCell ref="B736:F736"/>
    <mergeCell ref="G736:J736"/>
    <mergeCell ref="K736:O736"/>
    <mergeCell ref="P736:Q736"/>
    <mergeCell ref="S736:U736"/>
    <mergeCell ref="AH736:AI736"/>
    <mergeCell ref="B743:AH743"/>
    <mergeCell ref="V752:W752"/>
    <mergeCell ref="X752:Y752"/>
    <mergeCell ref="AD752:AE752"/>
    <mergeCell ref="AF752:AG752"/>
    <mergeCell ref="AH752:AI752"/>
    <mergeCell ref="C774:O774"/>
    <mergeCell ref="P774:Q774"/>
    <mergeCell ref="R774:S774"/>
    <mergeCell ref="T774:U774"/>
    <mergeCell ref="R754:S754"/>
    <mergeCell ref="T754:U754"/>
    <mergeCell ref="V754:W754"/>
    <mergeCell ref="X754:Y754"/>
    <mergeCell ref="B494:J494"/>
    <mergeCell ref="AC494:AN494"/>
    <mergeCell ref="AJ559:AN559"/>
    <mergeCell ref="AJ563:AN563"/>
    <mergeCell ref="B584:AH584"/>
    <mergeCell ref="A540:AH540"/>
    <mergeCell ref="B541:AH541"/>
    <mergeCell ref="AJ541:AN541"/>
    <mergeCell ref="A544:AH544"/>
    <mergeCell ref="A567:AH567"/>
    <mergeCell ref="B530:AN531"/>
    <mergeCell ref="A528:AH528"/>
    <mergeCell ref="A543:AH543"/>
    <mergeCell ref="B529:AH529"/>
    <mergeCell ref="AJ535:AN535"/>
    <mergeCell ref="AJ545:AM545"/>
    <mergeCell ref="B526:AL526"/>
    <mergeCell ref="N551:P551"/>
    <mergeCell ref="B551:H551"/>
    <mergeCell ref="B550:AH550"/>
    <mergeCell ref="B579:F581"/>
    <mergeCell ref="B501:AH501"/>
    <mergeCell ref="AJ536:AN536"/>
    <mergeCell ref="AJ538:AN538"/>
    <mergeCell ref="G576:AN578"/>
    <mergeCell ref="I551:M551"/>
    <mergeCell ref="AJ527:AN527"/>
    <mergeCell ref="B536:AH536"/>
    <mergeCell ref="B538:AH538"/>
    <mergeCell ref="B573:F575"/>
    <mergeCell ref="X553:AF553"/>
    <mergeCell ref="S554:W554"/>
    <mergeCell ref="X554:AF554"/>
    <mergeCell ref="A521:AH521"/>
    <mergeCell ref="B503:AH504"/>
    <mergeCell ref="AJ503:AN503"/>
    <mergeCell ref="B502:AH502"/>
    <mergeCell ref="AJ448:AN448"/>
    <mergeCell ref="AJ442:AN442"/>
    <mergeCell ref="AJ560:AN560"/>
    <mergeCell ref="AJ515:AN515"/>
    <mergeCell ref="AJ517:AN517"/>
    <mergeCell ref="AJ497:AN497"/>
    <mergeCell ref="B491:AH491"/>
    <mergeCell ref="M492:P492"/>
    <mergeCell ref="AJ510:AN510"/>
    <mergeCell ref="G471:AJ471"/>
    <mergeCell ref="B498:AH498"/>
    <mergeCell ref="AJ498:AN498"/>
    <mergeCell ref="B497:AH497"/>
    <mergeCell ref="B493:F493"/>
    <mergeCell ref="A500:AH500"/>
    <mergeCell ref="H492:J492"/>
    <mergeCell ref="K495:AN495"/>
    <mergeCell ref="AJ496:AN496"/>
    <mergeCell ref="B450:AH450"/>
    <mergeCell ref="B447:G447"/>
    <mergeCell ref="B517:AH517"/>
    <mergeCell ref="B525:AH525"/>
    <mergeCell ref="B522:AH522"/>
    <mergeCell ref="H493:J493"/>
    <mergeCell ref="Q492:AH492"/>
    <mergeCell ref="B605:F607"/>
    <mergeCell ref="A601:AH601"/>
    <mergeCell ref="B561:AH561"/>
    <mergeCell ref="G569:AN569"/>
    <mergeCell ref="V552:AA552"/>
    <mergeCell ref="AJ555:AN555"/>
    <mergeCell ref="B585:AH585"/>
    <mergeCell ref="B591:AH591"/>
    <mergeCell ref="B592:AN593"/>
    <mergeCell ref="B560:AH560"/>
    <mergeCell ref="B576:F578"/>
    <mergeCell ref="G570:AN572"/>
    <mergeCell ref="AJ616:AN616"/>
    <mergeCell ref="AA586:AN586"/>
    <mergeCell ref="AJ546:AN546"/>
    <mergeCell ref="AJ584:AN584"/>
    <mergeCell ref="B564:AH564"/>
    <mergeCell ref="B588:AH588"/>
    <mergeCell ref="B589:AH589"/>
    <mergeCell ref="AJ587:AN587"/>
    <mergeCell ref="AJ588:AN588"/>
    <mergeCell ref="B553:R553"/>
    <mergeCell ref="B558:AH558"/>
    <mergeCell ref="B602:AH602"/>
    <mergeCell ref="AJ602:AN602"/>
    <mergeCell ref="A549:AH549"/>
    <mergeCell ref="B569:F569"/>
    <mergeCell ref="B559:AH559"/>
    <mergeCell ref="B565:AH565"/>
    <mergeCell ref="B562:AH562"/>
    <mergeCell ref="A557:AH557"/>
    <mergeCell ref="B570:F572"/>
    <mergeCell ref="AJ435:AN435"/>
    <mergeCell ref="B429:AH429"/>
    <mergeCell ref="A426:AH426"/>
    <mergeCell ref="Q489:AH489"/>
    <mergeCell ref="B489:F489"/>
    <mergeCell ref="B488:AH488"/>
    <mergeCell ref="B486:AH486"/>
    <mergeCell ref="AJ485:AN485"/>
    <mergeCell ref="AJ486:AN486"/>
    <mergeCell ref="M489:P489"/>
    <mergeCell ref="B478:AH478"/>
    <mergeCell ref="B479:AH479"/>
    <mergeCell ref="AJ418:AN418"/>
    <mergeCell ref="A409:AH409"/>
    <mergeCell ref="AJ383:AN383"/>
    <mergeCell ref="AJ386:AN386"/>
    <mergeCell ref="AJ387:AN387"/>
    <mergeCell ref="AJ388:AN388"/>
    <mergeCell ref="AJ389:AN389"/>
    <mergeCell ref="AJ390:AN390"/>
    <mergeCell ref="A440:AH440"/>
    <mergeCell ref="AJ415:AN415"/>
    <mergeCell ref="P438:AN438"/>
    <mergeCell ref="AJ420:AN420"/>
    <mergeCell ref="AJ421:AN421"/>
    <mergeCell ref="B435:Z435"/>
    <mergeCell ref="AJ437:AN437"/>
    <mergeCell ref="AJ401:AN401"/>
    <mergeCell ref="B401:AH401"/>
    <mergeCell ref="AJ402:AN402"/>
    <mergeCell ref="AJ423:AN423"/>
    <mergeCell ref="AJ424:AN424"/>
    <mergeCell ref="AJ475:AN475"/>
    <mergeCell ref="AJ477:AN477"/>
    <mergeCell ref="AJ479:AN479"/>
    <mergeCell ref="B476:AH476"/>
    <mergeCell ref="B436:F436"/>
    <mergeCell ref="G436:K436"/>
    <mergeCell ref="B468:F468"/>
    <mergeCell ref="AJ487:AN487"/>
    <mergeCell ref="H489:J489"/>
    <mergeCell ref="AJ491:AN491"/>
    <mergeCell ref="B461:AH461"/>
    <mergeCell ref="B437:AH437"/>
    <mergeCell ref="B454:G454"/>
    <mergeCell ref="B438:O438"/>
    <mergeCell ref="B442:AH443"/>
    <mergeCell ref="AJ481:AN481"/>
    <mergeCell ref="A474:AH474"/>
    <mergeCell ref="B475:AH475"/>
    <mergeCell ref="B462:AH462"/>
    <mergeCell ref="AJ462:AN462"/>
    <mergeCell ref="B463:AH463"/>
    <mergeCell ref="AJ463:AN463"/>
    <mergeCell ref="AJ441:AN441"/>
    <mergeCell ref="B459:AH460"/>
    <mergeCell ref="AJ453:AN453"/>
    <mergeCell ref="A458:AH458"/>
    <mergeCell ref="A457:AH457"/>
    <mergeCell ref="AJ78:AN78"/>
    <mergeCell ref="AJ152:AN152"/>
    <mergeCell ref="AJ191:AN191"/>
    <mergeCell ref="B229:AH230"/>
    <mergeCell ref="AJ452:AN452"/>
    <mergeCell ref="AJ446:AN446"/>
    <mergeCell ref="H447:AN447"/>
    <mergeCell ref="F430:AN430"/>
    <mergeCell ref="AC435:AE435"/>
    <mergeCell ref="AJ413:AN413"/>
    <mergeCell ref="B412:AH412"/>
    <mergeCell ref="B413:AH413"/>
    <mergeCell ref="B414:AH414"/>
    <mergeCell ref="AJ332:AN332"/>
    <mergeCell ref="AJ314:AN314"/>
    <mergeCell ref="AJ360:AN360"/>
    <mergeCell ref="AJ396:AN396"/>
    <mergeCell ref="B441:AH441"/>
    <mergeCell ref="A445:AH445"/>
    <mergeCell ref="AJ299:AN299"/>
    <mergeCell ref="AJ394:AN394"/>
    <mergeCell ref="B405:AH405"/>
    <mergeCell ref="N436:R436"/>
    <mergeCell ref="S436:AN436"/>
    <mergeCell ref="B433:AH433"/>
    <mergeCell ref="B370:AG370"/>
    <mergeCell ref="AJ371:AN371"/>
    <mergeCell ref="B394:AH394"/>
    <mergeCell ref="A393:AH393"/>
    <mergeCell ref="B428:E428"/>
    <mergeCell ref="AJ433:AN433"/>
    <mergeCell ref="AJ434:AN434"/>
    <mergeCell ref="B66:AH66"/>
    <mergeCell ref="B67:AH68"/>
    <mergeCell ref="B181:AH181"/>
    <mergeCell ref="B73:AH73"/>
    <mergeCell ref="P76:R76"/>
    <mergeCell ref="Y76:AA76"/>
    <mergeCell ref="J76:K76"/>
    <mergeCell ref="B82:AH82"/>
    <mergeCell ref="B83:AH83"/>
    <mergeCell ref="B90:AH90"/>
    <mergeCell ref="B91:AH91"/>
    <mergeCell ref="B94:AH94"/>
    <mergeCell ref="B148:AH148"/>
    <mergeCell ref="B147:AH147"/>
    <mergeCell ref="B95:AH95"/>
    <mergeCell ref="B75:AH75"/>
    <mergeCell ref="B74:AH74"/>
    <mergeCell ref="A103:AH103"/>
    <mergeCell ref="M119:Q119"/>
    <mergeCell ref="B156:AH156"/>
    <mergeCell ref="S76:U76"/>
    <mergeCell ref="B118:G118"/>
    <mergeCell ref="B70:AH70"/>
    <mergeCell ref="B117:AH117"/>
    <mergeCell ref="A116:AH116"/>
    <mergeCell ref="B135:AH135"/>
    <mergeCell ref="A134:AH134"/>
    <mergeCell ref="B122:AH123"/>
    <mergeCell ref="A109:AH109"/>
    <mergeCell ref="H127:L127"/>
    <mergeCell ref="B128:G128"/>
    <mergeCell ref="B127:G127"/>
    <mergeCell ref="AJ323:AM323"/>
    <mergeCell ref="B300:AH300"/>
    <mergeCell ref="A175:AH175"/>
    <mergeCell ref="B215:Q215"/>
    <mergeCell ref="B185:AH185"/>
    <mergeCell ref="B225:AN226"/>
    <mergeCell ref="B188:AH188"/>
    <mergeCell ref="A187:AH187"/>
    <mergeCell ref="AE196:AI196"/>
    <mergeCell ref="A195:AH195"/>
    <mergeCell ref="B196:AD196"/>
    <mergeCell ref="B199:Q199"/>
    <mergeCell ref="B198:Q198"/>
    <mergeCell ref="B197:Q197"/>
    <mergeCell ref="B200:AH201"/>
    <mergeCell ref="AJ196:AN196"/>
    <mergeCell ref="B208:AH208"/>
    <mergeCell ref="B224:AH224"/>
    <mergeCell ref="B213:AH213"/>
    <mergeCell ref="AJ245:AN245"/>
    <mergeCell ref="A248:AH248"/>
    <mergeCell ref="F255:AN255"/>
    <mergeCell ref="B255:E255"/>
    <mergeCell ref="B256:E256"/>
    <mergeCell ref="K256:L256"/>
    <mergeCell ref="AJ261:AN261"/>
    <mergeCell ref="AJ307:AN307"/>
    <mergeCell ref="M256:N256"/>
    <mergeCell ref="B280:K280"/>
    <mergeCell ref="AJ306:AN306"/>
    <mergeCell ref="AJ278:AN278"/>
    <mergeCell ref="AE258:AM258"/>
    <mergeCell ref="V638:W638"/>
    <mergeCell ref="B216:Q216"/>
    <mergeCell ref="M120:Q120"/>
    <mergeCell ref="B169:AH169"/>
    <mergeCell ref="B171:AH171"/>
    <mergeCell ref="A173:AH173"/>
    <mergeCell ref="B177:AH177"/>
    <mergeCell ref="A115:AH115"/>
    <mergeCell ref="A139:AH139"/>
    <mergeCell ref="B105:AH105"/>
    <mergeCell ref="B104:AH104"/>
    <mergeCell ref="B178:AH178"/>
    <mergeCell ref="B144:AH144"/>
    <mergeCell ref="K352:M352"/>
    <mergeCell ref="P352:R352"/>
    <mergeCell ref="G368:K368"/>
    <mergeCell ref="T368:X368"/>
    <mergeCell ref="B291:AA291"/>
    <mergeCell ref="N352:O352"/>
    <mergeCell ref="B362:AI362"/>
    <mergeCell ref="B357:AH357"/>
    <mergeCell ref="B160:AH160"/>
    <mergeCell ref="B161:AH162"/>
    <mergeCell ref="N259:Q259"/>
    <mergeCell ref="H259:L259"/>
    <mergeCell ref="B259:E259"/>
    <mergeCell ref="B163:AH163"/>
    <mergeCell ref="B327:AH328"/>
    <mergeCell ref="B189:AH189"/>
    <mergeCell ref="B325:AH325"/>
    <mergeCell ref="B310:AI310"/>
    <mergeCell ref="B432:AH432"/>
    <mergeCell ref="B635:AH635"/>
    <mergeCell ref="AJ635:AN635"/>
    <mergeCell ref="V258:Y258"/>
    <mergeCell ref="G573:AN575"/>
    <mergeCell ref="AJ311:AN311"/>
    <mergeCell ref="K348:M348"/>
    <mergeCell ref="B329:AH329"/>
    <mergeCell ref="O342:Z342"/>
    <mergeCell ref="B316:AH316"/>
    <mergeCell ref="Q551:U551"/>
    <mergeCell ref="AB551:AF551"/>
    <mergeCell ref="AJ617:AN617"/>
    <mergeCell ref="AJ376:AN376"/>
    <mergeCell ref="AJ308:AN308"/>
    <mergeCell ref="AJ291:AN291"/>
    <mergeCell ref="AJ310:AN310"/>
    <mergeCell ref="AJ343:AN343"/>
    <mergeCell ref="AJ315:AN315"/>
    <mergeCell ref="AJ276:AN276"/>
    <mergeCell ref="AJ325:AN325"/>
    <mergeCell ref="AJ318:AN318"/>
    <mergeCell ref="B314:AH314"/>
    <mergeCell ref="B631:AH631"/>
    <mergeCell ref="B311:AH311"/>
    <mergeCell ref="A619:AH619"/>
    <mergeCell ref="B301:AH301"/>
    <mergeCell ref="AJ319:AN319"/>
    <mergeCell ref="B518:AH518"/>
    <mergeCell ref="AJ501:AN501"/>
    <mergeCell ref="B344:AH344"/>
    <mergeCell ref="B306:AH306"/>
    <mergeCell ref="B257:E258"/>
    <mergeCell ref="AJ698:AN698"/>
    <mergeCell ref="V658:W658"/>
    <mergeCell ref="X658:Y658"/>
    <mergeCell ref="AJ666:AN666"/>
    <mergeCell ref="AJ650:AK650"/>
    <mergeCell ref="AA648:AB648"/>
    <mergeCell ref="AE648:AF648"/>
    <mergeCell ref="AJ645:AK645"/>
    <mergeCell ref="X639:Y639"/>
    <mergeCell ref="AD642:AE642"/>
    <mergeCell ref="AF642:AG642"/>
    <mergeCell ref="B617:AH617"/>
    <mergeCell ref="G639:M639"/>
    <mergeCell ref="G640:M640"/>
    <mergeCell ref="N640:O640"/>
    <mergeCell ref="AJ637:AK637"/>
    <mergeCell ref="AH637:AI637"/>
    <mergeCell ref="AF637:AG637"/>
    <mergeCell ref="AD637:AE637"/>
    <mergeCell ref="N639:O639"/>
    <mergeCell ref="B649:M649"/>
    <mergeCell ref="N650:O650"/>
    <mergeCell ref="AF646:AG646"/>
    <mergeCell ref="B645:F645"/>
    <mergeCell ref="AF644:AG644"/>
    <mergeCell ref="T644:U644"/>
    <mergeCell ref="AD644:AE644"/>
    <mergeCell ref="R645:S645"/>
    <mergeCell ref="AB645:AC645"/>
    <mergeCell ref="P646:Q646"/>
    <mergeCell ref="AJ642:AK642"/>
    <mergeCell ref="Z641:AA641"/>
    <mergeCell ref="X641:Y641"/>
    <mergeCell ref="R646:S646"/>
    <mergeCell ref="AD646:AE646"/>
    <mergeCell ref="B131:AH132"/>
    <mergeCell ref="C348:J348"/>
    <mergeCell ref="R198:AN198"/>
    <mergeCell ref="B159:AH159"/>
    <mergeCell ref="AA342:AC342"/>
    <mergeCell ref="B333:AH334"/>
    <mergeCell ref="B337:AH337"/>
    <mergeCell ref="B336:AH336"/>
    <mergeCell ref="B339:L339"/>
    <mergeCell ref="B338:L338"/>
    <mergeCell ref="B234:AH235"/>
    <mergeCell ref="B254:AH254"/>
    <mergeCell ref="A250:AH250"/>
    <mergeCell ref="A249:AH249"/>
    <mergeCell ref="B270:AF270"/>
    <mergeCell ref="B323:AH323"/>
    <mergeCell ref="B182:AH182"/>
    <mergeCell ref="B218:Q218"/>
    <mergeCell ref="A233:AH233"/>
    <mergeCell ref="R218:U218"/>
    <mergeCell ref="R219:AN219"/>
    <mergeCell ref="L258:O258"/>
    <mergeCell ref="B245:AH245"/>
    <mergeCell ref="B244:AH244"/>
    <mergeCell ref="H258:J258"/>
    <mergeCell ref="AJ234:AN234"/>
    <mergeCell ref="AJ204:AN204"/>
    <mergeCell ref="AJ297:AN297"/>
    <mergeCell ref="AJ353:AN353"/>
    <mergeCell ref="AJ106:AN106"/>
    <mergeCell ref="AJ77:AN77"/>
    <mergeCell ref="AJ84:AN84"/>
    <mergeCell ref="AJ110:AM110"/>
    <mergeCell ref="B126:AH126"/>
    <mergeCell ref="AJ135:AN135"/>
    <mergeCell ref="AJ159:AN159"/>
    <mergeCell ref="B237:AH237"/>
    <mergeCell ref="B251:AH251"/>
    <mergeCell ref="AJ251:AN251"/>
    <mergeCell ref="B168:AH168"/>
    <mergeCell ref="B179:AH179"/>
    <mergeCell ref="R197:AN197"/>
    <mergeCell ref="AJ188:AN188"/>
    <mergeCell ref="AJ178:AN178"/>
    <mergeCell ref="AJ168:AN168"/>
    <mergeCell ref="AJ160:AN160"/>
    <mergeCell ref="AJ205:AN205"/>
    <mergeCell ref="B205:AH205"/>
    <mergeCell ref="B204:AH204"/>
    <mergeCell ref="A203:AH203"/>
    <mergeCell ref="B165:AH166"/>
    <mergeCell ref="AJ181:AN181"/>
    <mergeCell ref="AJ161:AN161"/>
    <mergeCell ref="R199:AN199"/>
    <mergeCell ref="AJ189:AN189"/>
    <mergeCell ref="B183:AH184"/>
    <mergeCell ref="AJ171:AN171"/>
    <mergeCell ref="AJ177:AN177"/>
    <mergeCell ref="R207:AH207"/>
    <mergeCell ref="AJ165:AN165"/>
    <mergeCell ref="AJ179:AN179"/>
    <mergeCell ref="AJ111:AN111"/>
    <mergeCell ref="B217:Q217"/>
    <mergeCell ref="R206:AH206"/>
    <mergeCell ref="P257:R257"/>
    <mergeCell ref="X257:AA257"/>
    <mergeCell ref="B239:AN240"/>
    <mergeCell ref="A243:AH243"/>
    <mergeCell ref="B246:AH246"/>
    <mergeCell ref="H256:J256"/>
    <mergeCell ref="H257:M257"/>
    <mergeCell ref="T257:V257"/>
    <mergeCell ref="AJ227:AN227"/>
    <mergeCell ref="B228:AI228"/>
    <mergeCell ref="AJ229:AN229"/>
    <mergeCell ref="B207:Q207"/>
    <mergeCell ref="B206:Q206"/>
    <mergeCell ref="B167:AH167"/>
    <mergeCell ref="AJ213:AN213"/>
    <mergeCell ref="B219:Q219"/>
    <mergeCell ref="N142:R142"/>
    <mergeCell ref="X142:AB142"/>
    <mergeCell ref="B143:AH143"/>
    <mergeCell ref="AJ136:AN136"/>
    <mergeCell ref="B137:AH137"/>
    <mergeCell ref="B157:AM157"/>
    <mergeCell ref="AJ155:AN155"/>
    <mergeCell ref="AJ222:AN222"/>
    <mergeCell ref="AJ236:AN236"/>
    <mergeCell ref="B210:AH211"/>
    <mergeCell ref="AJ208:AN208"/>
    <mergeCell ref="AJ210:AN210"/>
    <mergeCell ref="B214:AH214"/>
    <mergeCell ref="Q258:T258"/>
    <mergeCell ref="B223:AH223"/>
    <mergeCell ref="B238:AH238"/>
    <mergeCell ref="AJ638:AK638"/>
    <mergeCell ref="AJ282:AN282"/>
    <mergeCell ref="A125:AH125"/>
    <mergeCell ref="B129:G129"/>
    <mergeCell ref="B145:AH145"/>
    <mergeCell ref="B146:AN146"/>
    <mergeCell ref="AJ631:AN631"/>
    <mergeCell ref="AB637:AC637"/>
    <mergeCell ref="Z637:AA637"/>
    <mergeCell ref="X637:Y637"/>
    <mergeCell ref="V637:W637"/>
    <mergeCell ref="T637:U637"/>
    <mergeCell ref="R637:S637"/>
    <mergeCell ref="P637:Q637"/>
    <mergeCell ref="B271:AF271"/>
    <mergeCell ref="B272:AB272"/>
    <mergeCell ref="B369:AH369"/>
    <mergeCell ref="B366:AH366"/>
    <mergeCell ref="X354:AH354"/>
    <mergeCell ref="AJ366:AN366"/>
    <mergeCell ref="AJ367:AN367"/>
    <mergeCell ref="B356:AH356"/>
    <mergeCell ref="M127:Q127"/>
    <mergeCell ref="R127:V127"/>
    <mergeCell ref="AJ407:AN407"/>
    <mergeCell ref="M128:Q128"/>
    <mergeCell ref="X638:Y638"/>
    <mergeCell ref="B375:AH375"/>
    <mergeCell ref="AD643:AE643"/>
    <mergeCell ref="X643:Y643"/>
    <mergeCell ref="AJ632:AN632"/>
    <mergeCell ref="N643:O643"/>
    <mergeCell ref="X644:Y644"/>
    <mergeCell ref="P638:Q638"/>
    <mergeCell ref="N641:O641"/>
    <mergeCell ref="P641:Q641"/>
    <mergeCell ref="AB642:AC642"/>
    <mergeCell ref="V641:W641"/>
    <mergeCell ref="AH642:AI642"/>
    <mergeCell ref="A392:AH392"/>
    <mergeCell ref="AB641:AC641"/>
    <mergeCell ref="AH639:AI639"/>
    <mergeCell ref="V643:W643"/>
    <mergeCell ref="AH638:AI638"/>
    <mergeCell ref="AJ640:AK640"/>
    <mergeCell ref="Z643:AA643"/>
    <mergeCell ref="AH643:AI643"/>
    <mergeCell ref="B642:F644"/>
    <mergeCell ref="AJ643:AK643"/>
    <mergeCell ref="AJ644:AK644"/>
    <mergeCell ref="N642:O642"/>
    <mergeCell ref="A634:AH634"/>
    <mergeCell ref="N637:O637"/>
    <mergeCell ref="AF638:AG638"/>
    <mergeCell ref="G644:M644"/>
    <mergeCell ref="R640:S640"/>
    <mergeCell ref="B430:E430"/>
    <mergeCell ref="B415:AH415"/>
    <mergeCell ref="F428:AN428"/>
    <mergeCell ref="X640:Y640"/>
    <mergeCell ref="R648:S648"/>
    <mergeCell ref="B638:M638"/>
    <mergeCell ref="B637:M637"/>
    <mergeCell ref="AJ252:AN252"/>
    <mergeCell ref="AJ246:AN246"/>
    <mergeCell ref="AJ406:AN406"/>
    <mergeCell ref="AJ411:AN411"/>
    <mergeCell ref="AJ302:AN302"/>
    <mergeCell ref="AJ356:AN356"/>
    <mergeCell ref="AJ357:AN357"/>
    <mergeCell ref="AJ363:AN363"/>
    <mergeCell ref="AB256:AN256"/>
    <mergeCell ref="B277:AH277"/>
    <mergeCell ref="B276:AH276"/>
    <mergeCell ref="AJ328:AN328"/>
    <mergeCell ref="AD264:AN264"/>
    <mergeCell ref="B265:L265"/>
    <mergeCell ref="A268:AH268"/>
    <mergeCell ref="AJ368:AN368"/>
    <mergeCell ref="B252:AH253"/>
    <mergeCell ref="B322:AH322"/>
    <mergeCell ref="A321:AH321"/>
    <mergeCell ref="AB259:AN259"/>
    <mergeCell ref="W259:Z259"/>
    <mergeCell ref="S259:U259"/>
    <mergeCell ref="Y263:AC263"/>
    <mergeCell ref="AD263:AN263"/>
    <mergeCell ref="Q490:AH490"/>
    <mergeCell ref="AJ464:AN464"/>
    <mergeCell ref="B446:AH446"/>
    <mergeCell ref="AJ639:AK639"/>
    <mergeCell ref="B292:AA292"/>
    <mergeCell ref="B363:AH364"/>
    <mergeCell ref="AJ362:AN362"/>
    <mergeCell ref="C351:J351"/>
    <mergeCell ref="AJ373:AN373"/>
    <mergeCell ref="AJ374:AN374"/>
    <mergeCell ref="B342:F342"/>
    <mergeCell ref="G342:I342"/>
    <mergeCell ref="B343:AH343"/>
    <mergeCell ref="AJ344:AN344"/>
    <mergeCell ref="AD342:AH342"/>
    <mergeCell ref="B330:AH330"/>
    <mergeCell ref="AJ349:AN349"/>
    <mergeCell ref="B395:AH395"/>
    <mergeCell ref="AJ358:AN358"/>
    <mergeCell ref="AJ359:AN359"/>
    <mergeCell ref="AJ361:AN361"/>
    <mergeCell ref="B365:AH365"/>
    <mergeCell ref="AJ335:AN335"/>
    <mergeCell ref="A341:AH341"/>
    <mergeCell ref="X348:AH348"/>
    <mergeCell ref="S348:T348"/>
    <mergeCell ref="P354:R354"/>
    <mergeCell ref="U354:W354"/>
    <mergeCell ref="N354:O354"/>
    <mergeCell ref="C354:J354"/>
    <mergeCell ref="B353:AH353"/>
    <mergeCell ref="K354:M354"/>
    <mergeCell ref="B355:AH355"/>
    <mergeCell ref="B350:AH350"/>
    <mergeCell ref="B332:AH332"/>
    <mergeCell ref="K351:W351"/>
    <mergeCell ref="O368:S368"/>
    <mergeCell ref="S354:T354"/>
    <mergeCell ref="B368:F368"/>
    <mergeCell ref="AA258:AC258"/>
    <mergeCell ref="AJ298:AN298"/>
    <mergeCell ref="AJ300:AN300"/>
    <mergeCell ref="AJ301:AN301"/>
    <mergeCell ref="X352:AH352"/>
    <mergeCell ref="AJ370:AN370"/>
    <mergeCell ref="AJ350:AN350"/>
    <mergeCell ref="U352:W352"/>
    <mergeCell ref="AJ277:AN277"/>
    <mergeCell ref="B289:AH289"/>
    <mergeCell ref="AJ333:AN333"/>
    <mergeCell ref="M338:AN338"/>
    <mergeCell ref="M339:AN339"/>
    <mergeCell ref="B349:AH349"/>
    <mergeCell ref="AJ347:AN347"/>
    <mergeCell ref="AJ290:AN290"/>
    <mergeCell ref="M265:X265"/>
    <mergeCell ref="Y265:AC265"/>
    <mergeCell ref="AJ274:AN274"/>
    <mergeCell ref="B315:AH315"/>
    <mergeCell ref="AJ313:AN313"/>
    <mergeCell ref="AJ283:AN283"/>
    <mergeCell ref="AJ309:AN309"/>
    <mergeCell ref="B335:AG335"/>
    <mergeCell ref="J342:N342"/>
    <mergeCell ref="AJ270:AN270"/>
    <mergeCell ref="C352:J352"/>
    <mergeCell ref="B313:AH313"/>
    <mergeCell ref="B347:AH347"/>
    <mergeCell ref="B298:AH298"/>
    <mergeCell ref="AE368:AH368"/>
    <mergeCell ref="AJ66:AN66"/>
    <mergeCell ref="AJ331:AN331"/>
    <mergeCell ref="B111:AH111"/>
    <mergeCell ref="AJ180:AN180"/>
    <mergeCell ref="AJ185:AN185"/>
    <mergeCell ref="AJ201:AN201"/>
    <mergeCell ref="R119:V119"/>
    <mergeCell ref="R118:V118"/>
    <mergeCell ref="H128:L128"/>
    <mergeCell ref="AJ167:AN167"/>
    <mergeCell ref="AJ148:AN148"/>
    <mergeCell ref="AJ151:AN151"/>
    <mergeCell ref="AJ147:AN147"/>
    <mergeCell ref="B113:AH113"/>
    <mergeCell ref="R129:V129"/>
    <mergeCell ref="B130:AH130"/>
    <mergeCell ref="B121:AH121"/>
    <mergeCell ref="M266:X266"/>
    <mergeCell ref="Y266:AC266"/>
    <mergeCell ref="AD266:AN266"/>
    <mergeCell ref="B269:AH269"/>
    <mergeCell ref="AJ269:AN269"/>
    <mergeCell ref="L285:AN285"/>
    <mergeCell ref="AJ322:AM322"/>
    <mergeCell ref="AJ316:AN316"/>
    <mergeCell ref="L303:AN303"/>
    <mergeCell ref="AJ287:AN287"/>
    <mergeCell ref="B302:AH302"/>
    <mergeCell ref="AJ71:AN71"/>
    <mergeCell ref="B303:K303"/>
    <mergeCell ref="U345:W345"/>
    <mergeCell ref="AJ53:AN53"/>
    <mergeCell ref="AJ51:AN51"/>
    <mergeCell ref="B30:AH31"/>
    <mergeCell ref="B32:AH33"/>
    <mergeCell ref="AJ15:AN15"/>
    <mergeCell ref="AJ18:AN18"/>
    <mergeCell ref="B14:AH15"/>
    <mergeCell ref="B17:AH18"/>
    <mergeCell ref="B41:AH42"/>
    <mergeCell ref="B119:G119"/>
    <mergeCell ref="D110:F110"/>
    <mergeCell ref="B151:AH154"/>
    <mergeCell ref="R128:V128"/>
    <mergeCell ref="B149:AH149"/>
    <mergeCell ref="B136:AH136"/>
    <mergeCell ref="AJ74:AN74"/>
    <mergeCell ref="AJ86:AN86"/>
    <mergeCell ref="AJ113:AN113"/>
    <mergeCell ref="B110:C110"/>
    <mergeCell ref="AJ100:AN100"/>
    <mergeCell ref="AJ104:AN104"/>
    <mergeCell ref="AJ83:AN83"/>
    <mergeCell ref="AJ90:AN90"/>
    <mergeCell ref="AJ94:AN94"/>
    <mergeCell ref="AB76:AD76"/>
    <mergeCell ref="L76:N76"/>
    <mergeCell ref="R120:V120"/>
    <mergeCell ref="AJ112:AN112"/>
    <mergeCell ref="B120:G120"/>
    <mergeCell ref="B84:AH85"/>
    <mergeCell ref="B86:AH86"/>
    <mergeCell ref="B87:AH87"/>
    <mergeCell ref="AJ35:AN35"/>
    <mergeCell ref="AJ12:AN12"/>
    <mergeCell ref="AJ13:AN13"/>
    <mergeCell ref="AJ14:AN14"/>
    <mergeCell ref="AJ16:AN16"/>
    <mergeCell ref="AJ17:AN17"/>
    <mergeCell ref="AJ19:AN19"/>
    <mergeCell ref="AJ21:AN21"/>
    <mergeCell ref="S40:U40"/>
    <mergeCell ref="AJ41:AN41"/>
    <mergeCell ref="AJ22:AN22"/>
    <mergeCell ref="AJ24:AN24"/>
    <mergeCell ref="AJ25:AN25"/>
    <mergeCell ref="AJ26:AN26"/>
    <mergeCell ref="AJ27:AN27"/>
    <mergeCell ref="AJ29:AN29"/>
    <mergeCell ref="B24:AH24"/>
    <mergeCell ref="B25:AH25"/>
    <mergeCell ref="B26:AH26"/>
    <mergeCell ref="B27:AH27"/>
    <mergeCell ref="B28:AI29"/>
    <mergeCell ref="G62:J62"/>
    <mergeCell ref="S62:V62"/>
    <mergeCell ref="B59:AH59"/>
    <mergeCell ref="M62:P62"/>
    <mergeCell ref="X345:AH345"/>
    <mergeCell ref="S345:T345"/>
    <mergeCell ref="N345:O345"/>
    <mergeCell ref="B345:J345"/>
    <mergeCell ref="A305:AH305"/>
    <mergeCell ref="B309:AH309"/>
    <mergeCell ref="B282:AH282"/>
    <mergeCell ref="K345:M345"/>
    <mergeCell ref="P345:R345"/>
    <mergeCell ref="B69:AH69"/>
    <mergeCell ref="B35:AH35"/>
    <mergeCell ref="B36:AH36"/>
    <mergeCell ref="B290:AH290"/>
    <mergeCell ref="B296:AH296"/>
    <mergeCell ref="B297:AH297"/>
    <mergeCell ref="B284:AH284"/>
    <mergeCell ref="L280:AN280"/>
    <mergeCell ref="R216:U216"/>
    <mergeCell ref="AJ212:AN212"/>
    <mergeCell ref="A221:AH221"/>
    <mergeCell ref="R217:U217"/>
    <mergeCell ref="P256:T256"/>
    <mergeCell ref="AD257:AN257"/>
    <mergeCell ref="V256:Z256"/>
    <mergeCell ref="AJ244:AN244"/>
    <mergeCell ref="B263:L263"/>
    <mergeCell ref="AJ36:AN36"/>
    <mergeCell ref="AJ61:AN61"/>
    <mergeCell ref="B43:AH44"/>
    <mergeCell ref="B49:AH49"/>
    <mergeCell ref="B48:AH48"/>
    <mergeCell ref="B47:AH47"/>
    <mergeCell ref="A46:AH46"/>
    <mergeCell ref="B50:AH50"/>
    <mergeCell ref="AJ272:AN272"/>
    <mergeCell ref="AJ273:AN273"/>
    <mergeCell ref="B52:AH52"/>
    <mergeCell ref="B285:J285"/>
    <mergeCell ref="B140:AH140"/>
    <mergeCell ref="P348:R348"/>
    <mergeCell ref="B273:AF273"/>
    <mergeCell ref="B274:AF274"/>
    <mergeCell ref="AJ337:AN337"/>
    <mergeCell ref="B98:AH99"/>
    <mergeCell ref="AJ59:AN59"/>
    <mergeCell ref="AJ279:AN279"/>
    <mergeCell ref="M263:X263"/>
    <mergeCell ref="AJ289:AN289"/>
    <mergeCell ref="B53:AH53"/>
    <mergeCell ref="B54:AH54"/>
    <mergeCell ref="B58:AH58"/>
    <mergeCell ref="AD265:AN265"/>
    <mergeCell ref="B266:L266"/>
    <mergeCell ref="AJ288:AN288"/>
    <mergeCell ref="C293:AN294"/>
    <mergeCell ref="AJ98:AN98"/>
    <mergeCell ref="AJ63:AN63"/>
    <mergeCell ref="B77:AH77"/>
    <mergeCell ref="B51:AH51"/>
    <mergeCell ref="B61:AH61"/>
    <mergeCell ref="B568:AH568"/>
    <mergeCell ref="AJ564:AN564"/>
    <mergeCell ref="AJ508:AN508"/>
    <mergeCell ref="AJ583:AN583"/>
    <mergeCell ref="AJ20:AN20"/>
    <mergeCell ref="AJ23:AN23"/>
    <mergeCell ref="J40:R40"/>
    <mergeCell ref="B40:I40"/>
    <mergeCell ref="V40:AG40"/>
    <mergeCell ref="B39:AI39"/>
    <mergeCell ref="A38:AH38"/>
    <mergeCell ref="B88:AH89"/>
    <mergeCell ref="AJ30:AN30"/>
    <mergeCell ref="AJ31:AN31"/>
    <mergeCell ref="AJ32:AN32"/>
    <mergeCell ref="AJ39:AN39"/>
    <mergeCell ref="AJ40:AN40"/>
    <mergeCell ref="AJ34:AN34"/>
    <mergeCell ref="AJ47:AN47"/>
    <mergeCell ref="AJ48:AN48"/>
    <mergeCell ref="AJ49:AN49"/>
    <mergeCell ref="AJ54:AN54"/>
    <mergeCell ref="AJ57:AN57"/>
    <mergeCell ref="B19:AH20"/>
    <mergeCell ref="B22:AH23"/>
    <mergeCell ref="B57:AH57"/>
    <mergeCell ref="A56:AH56"/>
    <mergeCell ref="AJ58:AN58"/>
    <mergeCell ref="AJ50:AN50"/>
    <mergeCell ref="AJ52:AN52"/>
    <mergeCell ref="N552:P552"/>
    <mergeCell ref="S553:W553"/>
    <mergeCell ref="AJ67:AN67"/>
    <mergeCell ref="B264:L264"/>
    <mergeCell ref="M264:X264"/>
    <mergeCell ref="Y264:AC264"/>
    <mergeCell ref="B308:AH308"/>
    <mergeCell ref="N348:O348"/>
    <mergeCell ref="B212:AH212"/>
    <mergeCell ref="R215:U215"/>
    <mergeCell ref="B278:AH278"/>
    <mergeCell ref="AJ336:AN336"/>
    <mergeCell ref="AJ241:AN241"/>
    <mergeCell ref="AJ137:AN137"/>
    <mergeCell ref="AJ284:AN284"/>
    <mergeCell ref="AJ330:AN330"/>
    <mergeCell ref="H129:L129"/>
    <mergeCell ref="M129:Q129"/>
    <mergeCell ref="AJ107:AN107"/>
    <mergeCell ref="B155:AH155"/>
    <mergeCell ref="AJ70:AN70"/>
    <mergeCell ref="AJ72:AN72"/>
    <mergeCell ref="AJ73:AN73"/>
    <mergeCell ref="AJ82:AN82"/>
    <mergeCell ref="H118:L118"/>
    <mergeCell ref="M118:Q118"/>
    <mergeCell ref="H119:L119"/>
    <mergeCell ref="AJ105:AN105"/>
    <mergeCell ref="B96:AH97"/>
    <mergeCell ref="B72:AH72"/>
    <mergeCell ref="B92:AH93"/>
    <mergeCell ref="H120:L120"/>
    <mergeCell ref="AJ271:AN271"/>
    <mergeCell ref="U348:W348"/>
    <mergeCell ref="B725:AH725"/>
    <mergeCell ref="B632:AH632"/>
    <mergeCell ref="P640:Q640"/>
    <mergeCell ref="R654:S654"/>
    <mergeCell ref="A484:AH484"/>
    <mergeCell ref="AJ512:AN512"/>
    <mergeCell ref="R638:S638"/>
    <mergeCell ref="T638:U638"/>
    <mergeCell ref="AD638:AE638"/>
    <mergeCell ref="B464:AH464"/>
    <mergeCell ref="B465:AH465"/>
    <mergeCell ref="AJ365:AN365"/>
    <mergeCell ref="V653:W653"/>
    <mergeCell ref="X653:Y653"/>
    <mergeCell ref="N654:O654"/>
    <mergeCell ref="N651:O651"/>
    <mergeCell ref="N656:O656"/>
    <mergeCell ref="V656:W656"/>
    <mergeCell ref="R652:S652"/>
    <mergeCell ref="V651:W651"/>
    <mergeCell ref="R653:S653"/>
    <mergeCell ref="R651:S651"/>
    <mergeCell ref="T653:U653"/>
    <mergeCell ref="Z655:AA655"/>
    <mergeCell ref="AB654:AC654"/>
    <mergeCell ref="V652:W652"/>
    <mergeCell ref="N652:O652"/>
    <mergeCell ref="AJ525:AN525"/>
    <mergeCell ref="B545:AG545"/>
    <mergeCell ref="AH545:AI545"/>
    <mergeCell ref="B546:AH547"/>
    <mergeCell ref="B583:AH583"/>
    <mergeCell ref="AJ849:AN849"/>
    <mergeCell ref="A830:AH830"/>
    <mergeCell ref="A831:AH831"/>
    <mergeCell ref="B834:AH834"/>
    <mergeCell ref="B867:T867"/>
    <mergeCell ref="AJ853:AN853"/>
    <mergeCell ref="B855:H855"/>
    <mergeCell ref="Q861:AN861"/>
    <mergeCell ref="Q862:AN863"/>
    <mergeCell ref="B861:H861"/>
    <mergeCell ref="AJ838:AN838"/>
    <mergeCell ref="AG868:AM868"/>
    <mergeCell ref="B866:T866"/>
    <mergeCell ref="B856:H857"/>
    <mergeCell ref="I856:P857"/>
    <mergeCell ref="I855:P855"/>
    <mergeCell ref="AJ859:AN859"/>
    <mergeCell ref="AJ834:AN834"/>
    <mergeCell ref="Q855:AN855"/>
    <mergeCell ref="Q856:AN857"/>
    <mergeCell ref="A865:AH865"/>
    <mergeCell ref="AG867:AM867"/>
    <mergeCell ref="B862:H863"/>
    <mergeCell ref="I862:P863"/>
    <mergeCell ref="AJ840:AN840"/>
    <mergeCell ref="A851:AN851"/>
    <mergeCell ref="I861:P861"/>
    <mergeCell ref="B840:AH841"/>
    <mergeCell ref="B842:AH843"/>
    <mergeCell ref="B844:AH844"/>
    <mergeCell ref="B853:AH853"/>
    <mergeCell ref="A852:AH852"/>
    <mergeCell ref="U882:AN882"/>
    <mergeCell ref="B884:K884"/>
    <mergeCell ref="L883:T883"/>
    <mergeCell ref="L884:T884"/>
    <mergeCell ref="U875:AN875"/>
    <mergeCell ref="U892:AN892"/>
    <mergeCell ref="Y867:AF867"/>
    <mergeCell ref="Y866:AF866"/>
    <mergeCell ref="AG866:AM866"/>
    <mergeCell ref="AJ886:AN886"/>
    <mergeCell ref="B872:AH872"/>
    <mergeCell ref="A871:AH871"/>
    <mergeCell ref="AJ873:AN873"/>
    <mergeCell ref="U876:AN876"/>
    <mergeCell ref="B869:T869"/>
    <mergeCell ref="AJ880:AN880"/>
    <mergeCell ref="B883:K883"/>
    <mergeCell ref="B877:K877"/>
    <mergeCell ref="AE873:AI873"/>
    <mergeCell ref="B874:AN874"/>
    <mergeCell ref="U866:X866"/>
    <mergeCell ref="U867:X867"/>
    <mergeCell ref="L876:T876"/>
    <mergeCell ref="U893:AN894"/>
    <mergeCell ref="L893:T894"/>
    <mergeCell ref="B893:K894"/>
    <mergeCell ref="B882:K882"/>
    <mergeCell ref="L882:T882"/>
    <mergeCell ref="B886:AH886"/>
    <mergeCell ref="A888:AH888"/>
    <mergeCell ref="B889:AH889"/>
    <mergeCell ref="AF890:AI890"/>
    <mergeCell ref="B890:AE890"/>
    <mergeCell ref="B873:AD873"/>
    <mergeCell ref="B879:AH879"/>
    <mergeCell ref="B875:K875"/>
    <mergeCell ref="L875:T875"/>
    <mergeCell ref="U868:X868"/>
    <mergeCell ref="U869:X869"/>
    <mergeCell ref="B876:K876"/>
    <mergeCell ref="Y869:AF869"/>
    <mergeCell ref="Y868:AF868"/>
    <mergeCell ref="AJ890:AN890"/>
    <mergeCell ref="AG869:AM869"/>
    <mergeCell ref="AE880:AI880"/>
    <mergeCell ref="B880:AD880"/>
    <mergeCell ref="B892:K892"/>
    <mergeCell ref="L892:T892"/>
    <mergeCell ref="B891:AN891"/>
    <mergeCell ref="B868:T868"/>
    <mergeCell ref="B881:AN881"/>
    <mergeCell ref="L877:T877"/>
    <mergeCell ref="U877:AN877"/>
    <mergeCell ref="U883:AN883"/>
    <mergeCell ref="U884:AN884"/>
    <mergeCell ref="B859:AH859"/>
    <mergeCell ref="N645:O645"/>
    <mergeCell ref="B650:M650"/>
    <mergeCell ref="G653:M653"/>
    <mergeCell ref="B654:F656"/>
    <mergeCell ref="G654:M654"/>
    <mergeCell ref="A675:AH675"/>
    <mergeCell ref="A670:AH670"/>
    <mergeCell ref="A671:AH671"/>
    <mergeCell ref="P657:Q657"/>
    <mergeCell ref="R657:S657"/>
    <mergeCell ref="AD658:AE658"/>
    <mergeCell ref="AF658:AG658"/>
    <mergeCell ref="A719:AH719"/>
    <mergeCell ref="B723:AH723"/>
    <mergeCell ref="B724:AH724"/>
    <mergeCell ref="AB748:AC748"/>
    <mergeCell ref="AD748:AE748"/>
    <mergeCell ref="P658:Q658"/>
    <mergeCell ref="R658:S658"/>
    <mergeCell ref="B657:F657"/>
    <mergeCell ref="B838:AH838"/>
    <mergeCell ref="A848:AH848"/>
    <mergeCell ref="B849:AH849"/>
    <mergeCell ref="C827:J827"/>
    <mergeCell ref="K821:W821"/>
    <mergeCell ref="K822:W822"/>
    <mergeCell ref="K823:W823"/>
    <mergeCell ref="K824:W824"/>
    <mergeCell ref="K825:W825"/>
    <mergeCell ref="AB774:AC774"/>
    <mergeCell ref="AD774:AE774"/>
    <mergeCell ref="B839:AH839"/>
    <mergeCell ref="A837:AH837"/>
    <mergeCell ref="X826:AG826"/>
    <mergeCell ref="X825:AG825"/>
    <mergeCell ref="X824:AG824"/>
    <mergeCell ref="X823:AG823"/>
    <mergeCell ref="X822:AG822"/>
    <mergeCell ref="X821:AG821"/>
    <mergeCell ref="AJ796:AN796"/>
    <mergeCell ref="B717:AH717"/>
    <mergeCell ref="A10:AH10"/>
    <mergeCell ref="A9:AH9"/>
    <mergeCell ref="B11:AH12"/>
    <mergeCell ref="B13:AH13"/>
    <mergeCell ref="B16:AH16"/>
    <mergeCell ref="B21:AH21"/>
    <mergeCell ref="B367:AH367"/>
    <mergeCell ref="B411:AH411"/>
    <mergeCell ref="K826:W826"/>
    <mergeCell ref="K827:W827"/>
    <mergeCell ref="T654:U654"/>
    <mergeCell ref="V654:W654"/>
    <mergeCell ref="X654:Y654"/>
    <mergeCell ref="N658:O658"/>
    <mergeCell ref="T658:U658"/>
    <mergeCell ref="B735:F735"/>
    <mergeCell ref="G735:J735"/>
    <mergeCell ref="K735:O735"/>
    <mergeCell ref="P735:Q735"/>
    <mergeCell ref="S735:U735"/>
    <mergeCell ref="T805:AB805"/>
    <mergeCell ref="T806:AB806"/>
    <mergeCell ref="B771:B783"/>
    <mergeCell ref="AG732:AN734"/>
    <mergeCell ref="AB741:AH741"/>
    <mergeCell ref="AI741:AN741"/>
    <mergeCell ref="Z737:AA737"/>
    <mergeCell ref="AB737:AF737"/>
    <mergeCell ref="AJ69:AN69"/>
    <mergeCell ref="B193:AH193"/>
    <mergeCell ref="B71:AH71"/>
    <mergeCell ref="B34:AH34"/>
    <mergeCell ref="B845:AH845"/>
    <mergeCell ref="AJ839:AN839"/>
    <mergeCell ref="AJ844:AN844"/>
    <mergeCell ref="AJ842:AN842"/>
    <mergeCell ref="B666:AH666"/>
    <mergeCell ref="B667:AH667"/>
    <mergeCell ref="X828:AG828"/>
    <mergeCell ref="B833:AH833"/>
    <mergeCell ref="AJ818:AN818"/>
    <mergeCell ref="C812:R812"/>
    <mergeCell ref="S812:AA812"/>
    <mergeCell ref="C828:W828"/>
    <mergeCell ref="B832:AH832"/>
    <mergeCell ref="B835:AN835"/>
    <mergeCell ref="X827:AG827"/>
    <mergeCell ref="AJ832:AN832"/>
    <mergeCell ref="C825:J825"/>
    <mergeCell ref="C826:J826"/>
    <mergeCell ref="B658:M658"/>
    <mergeCell ref="AJ791:AN791"/>
    <mergeCell ref="AB552:AF552"/>
    <mergeCell ref="AJ833:AN833"/>
    <mergeCell ref="AJ667:AN667"/>
    <mergeCell ref="AD775:AE775"/>
    <mergeCell ref="AF775:AG775"/>
    <mergeCell ref="AH775:AI775"/>
    <mergeCell ref="AJ775:AK775"/>
    <mergeCell ref="AL775:AM775"/>
    <mergeCell ref="AB655:AC655"/>
    <mergeCell ref="B629:AH629"/>
    <mergeCell ref="P653:Q653"/>
    <mergeCell ref="B716:AH716"/>
    <mergeCell ref="X770:Y770"/>
    <mergeCell ref="Z770:AA770"/>
    <mergeCell ref="B764:B769"/>
    <mergeCell ref="W736:Y736"/>
    <mergeCell ref="Z736:AA736"/>
    <mergeCell ref="AB736:AF736"/>
    <mergeCell ref="AH737:AI737"/>
    <mergeCell ref="AL754:AM754"/>
    <mergeCell ref="N638:O638"/>
    <mergeCell ref="G651:M651"/>
    <mergeCell ref="T651:U651"/>
    <mergeCell ref="X652:Y652"/>
    <mergeCell ref="Z652:AA652"/>
    <mergeCell ref="AD758:AE758"/>
    <mergeCell ref="C754:O754"/>
    <mergeCell ref="AL753:AM753"/>
    <mergeCell ref="P754:Q754"/>
    <mergeCell ref="P748:Q748"/>
    <mergeCell ref="R748:S748"/>
    <mergeCell ref="T748:U748"/>
    <mergeCell ref="V748:W748"/>
    <mergeCell ref="Z732:AA734"/>
    <mergeCell ref="E621:I621"/>
    <mergeCell ref="L621:N621"/>
    <mergeCell ref="S621:V621"/>
    <mergeCell ref="W621:Y621"/>
    <mergeCell ref="B519:AH519"/>
    <mergeCell ref="AJ519:AN519"/>
    <mergeCell ref="B523:AH523"/>
    <mergeCell ref="B524:AH524"/>
    <mergeCell ref="AJ524:AN524"/>
    <mergeCell ref="B507:AH507"/>
    <mergeCell ref="B506:AH506"/>
    <mergeCell ref="AJ511:AN511"/>
    <mergeCell ref="C822:J822"/>
    <mergeCell ref="C823:J823"/>
    <mergeCell ref="C824:J824"/>
    <mergeCell ref="AJ746:AN746"/>
    <mergeCell ref="G732:J734"/>
    <mergeCell ref="B749:B763"/>
    <mergeCell ref="B731:AM731"/>
    <mergeCell ref="B732:F734"/>
    <mergeCell ref="K732:O734"/>
    <mergeCell ref="C756:O756"/>
    <mergeCell ref="T756:U756"/>
    <mergeCell ref="V756:W756"/>
    <mergeCell ref="X756:Y756"/>
    <mergeCell ref="Z756:AA756"/>
    <mergeCell ref="AB756:AC756"/>
    <mergeCell ref="G738:J738"/>
    <mergeCell ref="C821:J821"/>
    <mergeCell ref="V774:W774"/>
    <mergeCell ref="X774:Y774"/>
    <mergeCell ref="Z774:AA774"/>
    <mergeCell ref="A514:AH514"/>
    <mergeCell ref="B515:AH516"/>
    <mergeCell ref="B431:AI431"/>
    <mergeCell ref="AJ431:AN431"/>
    <mergeCell ref="AD655:AE655"/>
    <mergeCell ref="AF655:AG655"/>
    <mergeCell ref="C777:O777"/>
    <mergeCell ref="P777:Q777"/>
    <mergeCell ref="R777:S777"/>
    <mergeCell ref="T777:U777"/>
    <mergeCell ref="V777:W777"/>
    <mergeCell ref="AH655:AI655"/>
    <mergeCell ref="Z650:AA650"/>
    <mergeCell ref="B552:M552"/>
    <mergeCell ref="V551:AA551"/>
    <mergeCell ref="AK471:AN471"/>
    <mergeCell ref="G472:AJ472"/>
    <mergeCell ref="Z638:AA638"/>
    <mergeCell ref="AB638:AC638"/>
    <mergeCell ref="AJ534:AN534"/>
    <mergeCell ref="AJ522:AN522"/>
    <mergeCell ref="B511:AH511"/>
    <mergeCell ref="B590:AH590"/>
    <mergeCell ref="AJ590:AN590"/>
    <mergeCell ref="AL770:AM770"/>
    <mergeCell ref="Z749:AA749"/>
    <mergeCell ref="AB749:AC749"/>
    <mergeCell ref="AD749:AE749"/>
    <mergeCell ref="AF749:AG749"/>
    <mergeCell ref="AH749:AI749"/>
    <mergeCell ref="C752:O752"/>
    <mergeCell ref="P752:Q752"/>
    <mergeCell ref="B469:F469"/>
    <mergeCell ref="AC434:AE434"/>
    <mergeCell ref="B509:AG509"/>
    <mergeCell ref="B510:AH510"/>
    <mergeCell ref="AJ509:AN509"/>
    <mergeCell ref="AK469:AN469"/>
    <mergeCell ref="AK470:AN470"/>
    <mergeCell ref="G470:AJ470"/>
    <mergeCell ref="AF434:AI434"/>
    <mergeCell ref="AA435:AB435"/>
    <mergeCell ref="AJ416:AN416"/>
    <mergeCell ref="AJ466:AN466"/>
    <mergeCell ref="B467:AH467"/>
    <mergeCell ref="AJ400:AN400"/>
    <mergeCell ref="AJ419:AN419"/>
    <mergeCell ref="H454:AN454"/>
    <mergeCell ref="B410:AH410"/>
    <mergeCell ref="AA434:AB434"/>
    <mergeCell ref="B453:AH453"/>
    <mergeCell ref="B452:AH452"/>
    <mergeCell ref="AJ505:AN505"/>
    <mergeCell ref="AJ507:AN507"/>
    <mergeCell ref="B485:AH485"/>
    <mergeCell ref="B400:AH400"/>
    <mergeCell ref="B406:AH406"/>
    <mergeCell ref="G469:AJ469"/>
    <mergeCell ref="AJ412:AN412"/>
    <mergeCell ref="AJ414:AN414"/>
    <mergeCell ref="AK472:AN472"/>
    <mergeCell ref="AJ465:AN465"/>
    <mergeCell ref="B466:AH466"/>
    <mergeCell ref="AJ480:AN480"/>
    <mergeCell ref="B399:AH399"/>
    <mergeCell ref="AJ488:AN488"/>
    <mergeCell ref="AK468:AN468"/>
    <mergeCell ref="C775:O775"/>
    <mergeCell ref="P775:Q775"/>
    <mergeCell ref="R775:S775"/>
    <mergeCell ref="AF748:AG748"/>
    <mergeCell ref="AH748:AI748"/>
    <mergeCell ref="AJ748:AK748"/>
    <mergeCell ref="AL748:AM748"/>
    <mergeCell ref="G656:M656"/>
    <mergeCell ref="S352:T352"/>
    <mergeCell ref="AJ372:AN372"/>
    <mergeCell ref="AJ375:AN375"/>
    <mergeCell ref="B372:AH372"/>
    <mergeCell ref="AJ422:AN422"/>
    <mergeCell ref="B407:AH407"/>
    <mergeCell ref="B403:AH403"/>
    <mergeCell ref="AJ404:AN404"/>
    <mergeCell ref="B404:AH404"/>
    <mergeCell ref="AJ377:AN377"/>
    <mergeCell ref="AJ378:AN378"/>
    <mergeCell ref="A380:AI380"/>
    <mergeCell ref="AJ381:AN381"/>
    <mergeCell ref="AJ382:AN382"/>
    <mergeCell ref="AJ726:AN726"/>
    <mergeCell ref="AJ715:AN715"/>
    <mergeCell ref="AJ688:AN688"/>
    <mergeCell ref="AJ724:AN724"/>
    <mergeCell ref="B487:AH487"/>
    <mergeCell ref="K489:L489"/>
    <mergeCell ref="B416:AH416"/>
    <mergeCell ref="AJ369:AN369"/>
    <mergeCell ref="B470:F470"/>
    <mergeCell ref="B471:F471"/>
    <mergeCell ref="B472:F472"/>
    <mergeCell ref="G468:AJ468"/>
    <mergeCell ref="R656:S656"/>
    <mergeCell ref="AJ689:AN689"/>
    <mergeCell ref="B663:AH664"/>
    <mergeCell ref="R757:S757"/>
    <mergeCell ref="T757:U757"/>
    <mergeCell ref="V757:W757"/>
    <mergeCell ref="Z757:AA757"/>
    <mergeCell ref="X757:Y757"/>
    <mergeCell ref="B689:AH690"/>
    <mergeCell ref="B726:AH726"/>
    <mergeCell ref="K738:O738"/>
    <mergeCell ref="P738:Q738"/>
    <mergeCell ref="S738:U738"/>
    <mergeCell ref="AJ743:AN743"/>
    <mergeCell ref="B747:AI747"/>
    <mergeCell ref="N683:V683"/>
    <mergeCell ref="B371:AH371"/>
    <mergeCell ref="AJ429:AN429"/>
    <mergeCell ref="B427:Y427"/>
    <mergeCell ref="AJ427:AN427"/>
    <mergeCell ref="AJ397:AN397"/>
    <mergeCell ref="AJ399:AN399"/>
    <mergeCell ref="AJ628:AN628"/>
    <mergeCell ref="B630:AH630"/>
    <mergeCell ref="Q552:U552"/>
    <mergeCell ref="AJ561:AN561"/>
    <mergeCell ref="AB732:AF734"/>
    <mergeCell ref="T749:U749"/>
    <mergeCell ref="P755:Q755"/>
    <mergeCell ref="R755:S755"/>
    <mergeCell ref="T755:U755"/>
    <mergeCell ref="P757:Q757"/>
    <mergeCell ref="J741:S741"/>
    <mergeCell ref="T741:AA741"/>
    <mergeCell ref="B737:F737"/>
    <mergeCell ref="G737:J737"/>
    <mergeCell ref="K737:O737"/>
    <mergeCell ref="P737:Q737"/>
    <mergeCell ref="S737:U737"/>
    <mergeCell ref="W737:Y737"/>
    <mergeCell ref="AB755:AC755"/>
    <mergeCell ref="AD755:AE755"/>
    <mergeCell ref="AF755:AG755"/>
    <mergeCell ref="C751:O751"/>
    <mergeCell ref="C748:O748"/>
    <mergeCell ref="P749:Q749"/>
    <mergeCell ref="R749:S749"/>
    <mergeCell ref="P751:Q751"/>
    <mergeCell ref="R751:S751"/>
    <mergeCell ref="T751:U751"/>
    <mergeCell ref="V751:W751"/>
    <mergeCell ref="X751:Y751"/>
    <mergeCell ref="Z751:AA751"/>
    <mergeCell ref="AB751:AC751"/>
    <mergeCell ref="AD751:AE751"/>
    <mergeCell ref="AF751:AG751"/>
    <mergeCell ref="C779:O779"/>
    <mergeCell ref="P779:Q779"/>
    <mergeCell ref="C782:O782"/>
    <mergeCell ref="P782:Q782"/>
    <mergeCell ref="R782:S782"/>
    <mergeCell ref="T782:U782"/>
    <mergeCell ref="V782:W782"/>
    <mergeCell ref="C778:O778"/>
    <mergeCell ref="P778:Q778"/>
    <mergeCell ref="R778:S778"/>
    <mergeCell ref="T778:U778"/>
    <mergeCell ref="V778:W778"/>
    <mergeCell ref="AH782:AI782"/>
    <mergeCell ref="AJ782:AK782"/>
    <mergeCell ref="AL782:AM782"/>
    <mergeCell ref="X778:Y778"/>
    <mergeCell ref="Z778:AA778"/>
    <mergeCell ref="AB778:AC778"/>
    <mergeCell ref="AD778:AE778"/>
    <mergeCell ref="AF778:AG778"/>
    <mergeCell ref="AL779:AM779"/>
    <mergeCell ref="P781:Q781"/>
    <mergeCell ref="AD780:AE780"/>
    <mergeCell ref="AF780:AG780"/>
    <mergeCell ref="X782:Y782"/>
    <mergeCell ref="Z782:AA782"/>
    <mergeCell ref="AB782:AC782"/>
    <mergeCell ref="AD782:AE782"/>
    <mergeCell ref="AF782:AG782"/>
    <mergeCell ref="R781:S781"/>
    <mergeCell ref="T781:U781"/>
    <mergeCell ref="Z781:AA781"/>
    <mergeCell ref="AL777:AM777"/>
    <mergeCell ref="V780:W780"/>
    <mergeCell ref="AJ781:AK781"/>
    <mergeCell ref="AL781:AM781"/>
    <mergeCell ref="AJ778:AK778"/>
    <mergeCell ref="X748:Y748"/>
    <mergeCell ref="Z748:AA748"/>
    <mergeCell ref="AJ752:AK752"/>
    <mergeCell ref="Z754:AA754"/>
    <mergeCell ref="AB754:AC754"/>
    <mergeCell ref="AD754:AE754"/>
    <mergeCell ref="AF754:AG754"/>
    <mergeCell ref="AH754:AI754"/>
    <mergeCell ref="AJ754:AK754"/>
    <mergeCell ref="Z752:AA752"/>
    <mergeCell ref="AB752:AC752"/>
    <mergeCell ref="AL778:AM778"/>
    <mergeCell ref="V749:W749"/>
    <mergeCell ref="X749:Y749"/>
    <mergeCell ref="V755:W755"/>
    <mergeCell ref="X755:Y755"/>
    <mergeCell ref="Z755:AA755"/>
    <mergeCell ref="X780:Y780"/>
    <mergeCell ref="Z780:AA780"/>
    <mergeCell ref="AB780:AC780"/>
    <mergeCell ref="AB781:AC781"/>
    <mergeCell ref="AD781:AE781"/>
    <mergeCell ref="AF781:AG781"/>
    <mergeCell ref="AH781:AI781"/>
    <mergeCell ref="X781:Y781"/>
    <mergeCell ref="V781:W781"/>
    <mergeCell ref="AL774:AM774"/>
    <mergeCell ref="R779:S779"/>
    <mergeCell ref="AF779:AG779"/>
    <mergeCell ref="AH779:AI779"/>
    <mergeCell ref="V758:W758"/>
    <mergeCell ref="X758:Y758"/>
    <mergeCell ref="AB760:AC760"/>
    <mergeCell ref="AD760:AE760"/>
    <mergeCell ref="AF760:AG760"/>
    <mergeCell ref="AH760:AI760"/>
    <mergeCell ref="AJ779:AK779"/>
    <mergeCell ref="T779:U779"/>
    <mergeCell ref="V779:W779"/>
    <mergeCell ref="X779:Y779"/>
    <mergeCell ref="Z779:AA779"/>
    <mergeCell ref="AB779:AC779"/>
    <mergeCell ref="AD779:AE779"/>
    <mergeCell ref="AJ760:AK760"/>
    <mergeCell ref="Z758:AA758"/>
    <mergeCell ref="AB758:AC758"/>
    <mergeCell ref="Z759:AA759"/>
    <mergeCell ref="AB759:AC759"/>
    <mergeCell ref="AD759:AE759"/>
    <mergeCell ref="AF759:AG759"/>
    <mergeCell ref="AH759:AI759"/>
    <mergeCell ref="AJ759:AK759"/>
    <mergeCell ref="AF767:AG767"/>
    <mergeCell ref="AH767:AI767"/>
    <mergeCell ref="AH777:AI777"/>
    <mergeCell ref="AJ777:AK777"/>
    <mergeCell ref="AF774:AG774"/>
    <mergeCell ref="AH774:AI774"/>
    <mergeCell ref="AJ774:AK774"/>
    <mergeCell ref="C783:O783"/>
    <mergeCell ref="P783:Q783"/>
    <mergeCell ref="R783:S783"/>
    <mergeCell ref="T783:U783"/>
    <mergeCell ref="V783:W783"/>
    <mergeCell ref="X783:Y783"/>
    <mergeCell ref="Z783:AA783"/>
    <mergeCell ref="AB783:AC783"/>
    <mergeCell ref="AD783:AE783"/>
    <mergeCell ref="AF783:AG783"/>
    <mergeCell ref="AH783:AI783"/>
    <mergeCell ref="AJ783:AK783"/>
    <mergeCell ref="AL783:AM783"/>
    <mergeCell ref="C780:O780"/>
    <mergeCell ref="P780:Q780"/>
    <mergeCell ref="R780:S780"/>
    <mergeCell ref="T780:U780"/>
    <mergeCell ref="C781:O781"/>
    <mergeCell ref="C776:O776"/>
    <mergeCell ref="P776:Q776"/>
    <mergeCell ref="R776:S776"/>
    <mergeCell ref="T776:U776"/>
    <mergeCell ref="V776:W776"/>
    <mergeCell ref="X776:Y776"/>
    <mergeCell ref="Z776:AA776"/>
    <mergeCell ref="AB776:AC776"/>
    <mergeCell ref="AD776:AE776"/>
    <mergeCell ref="AF776:AG776"/>
    <mergeCell ref="AH776:AI776"/>
    <mergeCell ref="AJ776:AK776"/>
    <mergeCell ref="AL776:AM776"/>
    <mergeCell ref="AH778:AI778"/>
    <mergeCell ref="AL773:AM773"/>
    <mergeCell ref="AJ140:AN140"/>
    <mergeCell ref="B141:AH141"/>
    <mergeCell ref="B594:AH595"/>
    <mergeCell ref="AJ594:AN594"/>
    <mergeCell ref="B596:AI597"/>
    <mergeCell ref="AJ596:AN596"/>
    <mergeCell ref="B598:AI599"/>
    <mergeCell ref="AJ598:AN598"/>
    <mergeCell ref="AD756:AE756"/>
    <mergeCell ref="AF756:AG756"/>
    <mergeCell ref="AH756:AI756"/>
    <mergeCell ref="C757:O757"/>
    <mergeCell ref="T775:U775"/>
    <mergeCell ref="V775:W775"/>
    <mergeCell ref="X775:Y775"/>
    <mergeCell ref="Z775:AA775"/>
    <mergeCell ref="AB775:AC775"/>
  </mergeCells>
  <phoneticPr fontId="1"/>
  <dataValidations xWindow="873" yWindow="637" count="22">
    <dataValidation type="list" allowBlank="1" showInputMessage="1" showErrorMessage="1" prompt="プルダウンメニューから選んでください" sqref="AJ70:AN70" xr:uid="{00000000-0002-0000-0100-000000000000}">
      <formula1>"いる,いない,現金支給"</formula1>
    </dataValidation>
    <dataValidation type="list" allowBlank="1" showInputMessage="1" showErrorMessage="1" prompt="プルダウンメニューから選んでください" sqref="AK181:AN181 AJ628:AN632 AJ527:AN527 AJ522:AN522 AJ491:AN491 AJ306:AJ310 AJ448:AN448 AJ431:AN431 AJ406:AN407 AK330:AN330 AJ330:AJ333 AJ261:AN261 AJ98:AN98 AJ849:AN849 AJ517:AN519 AJ251:AN252 AJ663:AN663 AJ742:AN745 AJ515:AN515 AJ427:AN427 AJ335:AN337 AJ288:AN292 AJ39:AN39 AJ32:AN32 AJ30:AN30 AJ844:AN844 AJ838:AN838 AJ832:AN832 AJ227:AN227 AJ714:AN717 AJ691:AN691 AJ687:AN689 AJ672:AN673 AJ635:AN635 AJ583:AN584 AJ616:AN617 AJ546:AN546 AJ496:AN498 AJ111:AN113 AJ318:AN319 AJ485:AN486 AJ362:AN362 AJ446:AN446 AJ441:AN442 AJ429:AN429 AK332:AN333 AJ396:AN397 AJ394:AN394 AJ459:AN459 AJ353:AN353 AJ347:AN347 AJ47:AN48 AJ282:AN283 AJ276:AN277 AJ665:AN667 AJ244:AN246 AJ234:AN234 AJ204:AN205 AJ784:AN792 AJ185:AN185 AJ177:AN177 AJ171:AN171 AJ167:AN168 AJ160:AN161 AJ155:AN155 AJ147:AN148 AJ135:AN137 AJ100:AN101 AJ94:AN94 AJ74:AN74 AJ450:AN453 AJ698:AN698 AJ702:AN702 AJ709:AN710 AJ479:AN481 AJ796:AN817 AJ819:AN826 AK306:AN306 AK308:AN308 AJ507:AN512 AJ387:AN387 AJ34:AN36 AJ418:AN418 AJ501:AN501 AJ475:AN475 AJ477:AN477 AJ188:AN193 AJ676:AN676 AJ313:AN314 AJ236:AN236 AJ311:AN311 AJ343:AN344 AJ349:AN350 AJ356:AN358 AJ360:AN360 AJ241:AN241 AJ720:AN728 AJ660:AN660 AJ524:AN525 AJ372:AN372 AJ104:AN107 AK310:AN310 AJ210:AN210 AJ316:AN316 AJ179:AJ181 AK179:AN179 AJ374:AN378 AJ381:AN383 AJ390:AN390 AJ534:AN539 AJ541:AN541 AJ846:AN846 AJ590:AN590 AJ620:AN621 AJ229:AN229 AJ594:AN594 AJ596:AN596 AJ598:AN598" xr:uid="{00000000-0002-0000-0100-000001000000}">
      <formula1>"いる,いない"</formula1>
    </dataValidation>
    <dataValidation imeMode="off" allowBlank="1" showInputMessage="1" showErrorMessage="1" sqref="AC434:AE435 D110:F110 B893:K894 L883:T884 L876:T877 AG866:AM869 I856:P857 N638:AK645 H128:V129 I862:P863 AJ545:AM545 H489:J489 L76:N76 U354:W354 P354:R354 K354:M354 U352:W352 P352:R352 K352:M352 U348:W348 P348:R348 K348:M348 U345:W345 P345:R345 K345:M345 AA342:AC342 G342:I342 G735:G739 K256:L256 H119:V120 S76:U76 AB76:AD76 H492:J493 AJ322:AM324" xr:uid="{00000000-0002-0000-0100-000002000000}"/>
    <dataValidation imeMode="on" allowBlank="1" showInputMessage="1" showErrorMessage="1" sqref="K351:W351 F428:AN428 B862:H863 U883:AN884 B883:K884 U876:AN877 B876:K877 B856:H857 L893:T894 Q492:AH492 Q489:AH490 H447:AN447 P438:AN438 F430:AN430 M338:AN339 H495:K496 L303:AN303 R219:AN219 R206:R207 R197:AN199 AE258 V40:AG40 J40:R40 H454:AN454 L280:L281 AB735:AB739 B735:B739 K735:K739 P735:P739 Z735:Z739" xr:uid="{00000000-0002-0000-0100-000003000000}"/>
    <dataValidation type="list" allowBlank="1" showInputMessage="1" showErrorMessage="1" prompt="プルダウンメニューから選んでください" sqref="AJ50:AN54 AJ555:AN555 G436:K436 AJ437:AN437 AJ433:AN435 G368:K368 AJ365:AN371 AJ287:AN287 AJ284:AN284 AJ278:AN279 AJ563:AN563 AJ24:AN27 AJ21:AN22 AJ19:AN19 AJ16:AN17 AJ13:AN14 AJ859:AN859 U866:U869 AJ880:AN880 AJ873:AN873 AJ890:AN890 AJ853:AN853 AJ420:AN424 AJ559:AN561 AJ487:AN488 T368:X368 AJ818:AN818 AJ152:AN152 Y264:AC266 AJ196:AN196 AJ165:AN165 AJ159:AN159 AJ270:AN274 AJ411:AN417 AJ419 AJ602:AN602 AJ297:AN302" xr:uid="{00000000-0002-0000-0100-000004000000}">
      <formula1>"有,無"</formula1>
    </dataValidation>
    <dataValidation type="list" allowBlank="1" showInputMessage="1" showErrorMessage="1" prompt="プルダウンメニューから選んでください_x000a_" sqref="AJ66:AN66 AJ90:AN90 AJ82:AJ86 AK82:AN83 AJ71:AN73 AK77:AN77 AJ77:AJ78 AJ58:AN59 AJ61:AN63" xr:uid="{00000000-0002-0000-0100-000005000000}">
      <formula1>"いる,いない"</formula1>
    </dataValidation>
    <dataValidation type="list" allowBlank="1" showInputMessage="1" showErrorMessage="1" prompt="プルダウンメニューから選んでください" sqref="AJ41:AN41 AJ328:AN328 AJ212:AN213 AJ363:AN363 AJ67 AJ886:AN886 AJ842:AN842 AJ839:AN840 AJ503:AN503 AJ505:AN505 AJ69 AJ178:AN178 AJ399:AN400 AJ325:AN325 AJ389:AN389 AJ386:AN386 AJ140:AN140" xr:uid="{00000000-0002-0000-0100-000006000000}">
      <formula1>"いる,いない,該当なし"</formula1>
    </dataValidation>
    <dataValidation type="list" allowBlank="1" showInputMessage="1" showErrorMessage="1" prompt="プルダウンメニューから選んでください" sqref="AJ201:AN201 AJ222:AN222" xr:uid="{00000000-0002-0000-0100-000007000000}">
      <formula1>"いる,いない,短縮していない"</formula1>
    </dataValidation>
    <dataValidation type="list" allowBlank="1" showInputMessage="1" showErrorMessage="1" prompt="プルダウンメニューから選んでください" sqref="AJ208:AN208" xr:uid="{00000000-0002-0000-0100-000008000000}">
      <formula1>"いる,いない,１名のみ"</formula1>
    </dataValidation>
    <dataValidation type="list" allowBlank="1" showInputMessage="1" showErrorMessage="1" prompt="整備されている装置器具等について 「 ☑ 」 を選んでください" sqref="G256:G260 K258 AC257 AA259:AA260 Z258 AA256 W257 V259:V260 U258 U256 R259:R260 S257 P258 O256:O257 M259:M260 K494 S494 Y494 O396:O397 W396:W397" xr:uid="{00000000-0002-0000-0100-000009000000}">
      <formula1>"☑,□"</formula1>
    </dataValidation>
    <dataValidation type="list" allowBlank="1" showInputMessage="1" showErrorMessage="1" prompt="プルダウンメニューから選んでください" sqref="AJ361:AN361 AJ359:AN359" xr:uid="{00000000-0002-0000-0100-00000A000000}">
      <formula1>"いる,いない,立地していない"</formula1>
    </dataValidation>
    <dataValidation type="list" allowBlank="1" showInputMessage="1" showErrorMessage="1" prompt="プルダウンメニューから選んでください" sqref="AJ564:AN564 AJ624:AN624" xr:uid="{00000000-0002-0000-0100-00000B000000}">
      <formula1>"有,無,該当なし"</formula1>
    </dataValidation>
    <dataValidation type="list" allowBlank="1" showInputMessage="1" showErrorMessage="1" prompt="プルダウンメニューから選んでください" sqref="AJ833:AN834" xr:uid="{00000000-0002-0000-0100-00000C000000}">
      <formula1>"する,しない"</formula1>
    </dataValidation>
    <dataValidation type="list" allowBlank="1" showInputMessage="1" showErrorMessage="1" prompt="プルダウンメニューから選んでください" sqref="AJ462:AN466" xr:uid="{00000000-0002-0000-0100-00000D000000}">
      <formula1>"○"</formula1>
    </dataValidation>
    <dataValidation type="list" allowBlank="1" showInputMessage="1" showErrorMessage="1" sqref="AJ55:AN55 AK202:AN202 AJ108:AN108 AJ456:AN456 AK42:AN42" xr:uid="{00000000-0002-0000-0100-00000E000000}">
      <formula1>#REF!</formula1>
    </dataValidation>
    <dataValidation imeMode="on" allowBlank="1" showInputMessage="1" showErrorMessage="1" prompt="セル内で改行する場合は、「Alt」キーを押しながら「Shift」キーを押すと改行できます" sqref="B92:AH93 Q862:AN863 B538:B539 C530:AH535 AJ530:AN533 C96:AH97 B468 B131:AH132 U893:AN894 Q856:AN857 G570:AN582 B239:AN240 B225 B183:AH184 B122:AH123 B96:B98 B530:B536 B112 G608:AN613 AI530:AI539" xr:uid="{00000000-0002-0000-0100-00000F000000}"/>
    <dataValidation imeMode="off" allowBlank="1" showInputMessage="1" showErrorMessage="1" prompt="時間を記入してください_x000a_【例】10:00" sqref="I551:M551" xr:uid="{00000000-0002-0000-0100-000010000000}"/>
    <dataValidation imeMode="off" allowBlank="1" showInputMessage="1" showErrorMessage="1" prompt="時間を記入してください_x000a_【例】12:00" sqref="S551:S554 T551:U552 Q551:R552" xr:uid="{00000000-0002-0000-0100-000011000000}"/>
    <dataValidation imeMode="off" allowBlank="1" showInputMessage="1" showErrorMessage="1" prompt="時間を記入してください_x000a_【例】15:00" sqref="AB551:AF552" xr:uid="{00000000-0002-0000-0100-000012000000}"/>
    <dataValidation type="list" allowBlank="1" showInputMessage="1" showErrorMessage="1" prompt="プルダウンメニューから選んでください" sqref="AJ699:AN699 AJ315:AN315 AJ746:AN746" xr:uid="{00000000-0002-0000-0100-000013000000}">
      <formula1>"ある,なし"</formula1>
    </dataValidation>
    <dataValidation type="list" allowBlank="1" showInputMessage="1" showErrorMessage="1" prompt="プルダウンメニューから選んでください" sqref="AJ587:AN588 AJ401:AN402 AJ404:AN404" xr:uid="{00000000-0002-0000-0100-000014000000}">
      <formula1>"いる,いない,"</formula1>
    </dataValidation>
    <dataValidation type="list" allowBlank="1" showInputMessage="1" showErrorMessage="1" prompt="プルダウンメニューから選んでください" sqref="AJ388:AN388" xr:uid="{C270A896-9E46-4679-A32A-E7F9CE0EA4CF}">
      <formula1>"いる,いない,検討中"</formula1>
    </dataValidation>
  </dataValidations>
  <printOptions horizontalCentered="1"/>
  <pageMargins left="0.51181102362204722" right="0.39370078740157483" top="0.51181102362204722" bottom="0.39370078740157483" header="0.31496062992125984" footer="0.11811023622047245"/>
  <pageSetup paperSize="9" scale="80" fitToHeight="0" orientation="portrait" r:id="rId5"/>
  <headerFooter>
    <oddFooter>&amp;C&amp;P</oddFooter>
  </headerFooter>
  <rowBreaks count="17" manualBreakCount="17">
    <brk id="55" max="40" man="1"/>
    <brk id="102" max="40" man="1"/>
    <brk id="150" max="40" man="1"/>
    <brk id="199" max="40" man="1"/>
    <brk id="247" max="40" man="1"/>
    <brk id="295" max="40" man="1"/>
    <brk id="358" max="40" man="1"/>
    <brk id="423" max="40" man="1"/>
    <brk id="456" max="40" man="1"/>
    <brk id="505" max="40" man="1"/>
    <brk id="553" max="40" man="1"/>
    <brk id="610" max="40" man="1"/>
    <brk id="661" max="40" man="1"/>
    <brk id="710" max="40" man="1"/>
    <brk id="747" max="40" man="1"/>
    <brk id="793" max="40" man="1"/>
    <brk id="843" max="40" man="1"/>
  </rowBreaks>
  <drawing r:id="rId6"/>
  <legacyDrawing r:id="rId7"/>
  <mc:AlternateContent xmlns:mc="http://schemas.openxmlformats.org/markup-compatibility/2006">
    <mc:Choice Requires="x14">
      <controls>
        <mc:AlternateContent xmlns:mc="http://schemas.openxmlformats.org/markup-compatibility/2006">
          <mc:Choice Requires="x14">
            <control shapeId="3074" r:id="rId8" name="Check Box 2">
              <controlPr defaultSize="0" autoFill="0" autoLine="0" autoPict="0">
                <anchor moveWithCells="1">
                  <from>
                    <xdr:col>9</xdr:col>
                    <xdr:colOff>0</xdr:colOff>
                    <xdr:row>64</xdr:row>
                    <xdr:rowOff>0</xdr:rowOff>
                  </from>
                  <to>
                    <xdr:col>13</xdr:col>
                    <xdr:colOff>152400</xdr:colOff>
                    <xdr:row>65</xdr:row>
                    <xdr:rowOff>0</xdr:rowOff>
                  </to>
                </anchor>
              </controlPr>
            </control>
          </mc:Choice>
        </mc:AlternateContent>
        <mc:AlternateContent xmlns:mc="http://schemas.openxmlformats.org/markup-compatibility/2006">
          <mc:Choice Requires="x14">
            <control shapeId="3075" r:id="rId9" name="Check Box 3">
              <controlPr defaultSize="0" autoFill="0" autoLine="0" autoPict="0">
                <anchor moveWithCells="1">
                  <from>
                    <xdr:col>13</xdr:col>
                    <xdr:colOff>171450</xdr:colOff>
                    <xdr:row>64</xdr:row>
                    <xdr:rowOff>0</xdr:rowOff>
                  </from>
                  <to>
                    <xdr:col>17</xdr:col>
                    <xdr:colOff>152400</xdr:colOff>
                    <xdr:row>65</xdr:row>
                    <xdr:rowOff>0</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from>
                    <xdr:col>19</xdr:col>
                    <xdr:colOff>0</xdr:colOff>
                    <xdr:row>64</xdr:row>
                    <xdr:rowOff>0</xdr:rowOff>
                  </from>
                  <to>
                    <xdr:col>21</xdr:col>
                    <xdr:colOff>180975</xdr:colOff>
                    <xdr:row>65</xdr:row>
                    <xdr:rowOff>0</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38</xdr:col>
                    <xdr:colOff>0</xdr:colOff>
                    <xdr:row>734</xdr:row>
                    <xdr:rowOff>19050</xdr:rowOff>
                  </from>
                  <to>
                    <xdr:col>39</xdr:col>
                    <xdr:colOff>152400</xdr:colOff>
                    <xdr:row>735</xdr:row>
                    <xdr:rowOff>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35</xdr:col>
                    <xdr:colOff>0</xdr:colOff>
                    <xdr:row>733</xdr:row>
                    <xdr:rowOff>200025</xdr:rowOff>
                  </from>
                  <to>
                    <xdr:col>36</xdr:col>
                    <xdr:colOff>152400</xdr:colOff>
                    <xdr:row>734</xdr:row>
                    <xdr:rowOff>209550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35</xdr:col>
                    <xdr:colOff>0</xdr:colOff>
                    <xdr:row>734</xdr:row>
                    <xdr:rowOff>200025</xdr:rowOff>
                  </from>
                  <to>
                    <xdr:col>36</xdr:col>
                    <xdr:colOff>152400</xdr:colOff>
                    <xdr:row>735</xdr:row>
                    <xdr:rowOff>228600</xdr:rowOff>
                  </to>
                </anchor>
              </controlPr>
            </control>
          </mc:Choice>
        </mc:AlternateContent>
        <mc:AlternateContent xmlns:mc="http://schemas.openxmlformats.org/markup-compatibility/2006">
          <mc:Choice Requires="x14">
            <control shapeId="3081" r:id="rId14" name="Check Box 9">
              <controlPr defaultSize="0" autoFill="0" autoLine="0" autoPict="0">
                <anchor moveWithCells="1">
                  <from>
                    <xdr:col>35</xdr:col>
                    <xdr:colOff>0</xdr:colOff>
                    <xdr:row>735</xdr:row>
                    <xdr:rowOff>200025</xdr:rowOff>
                  </from>
                  <to>
                    <xdr:col>36</xdr:col>
                    <xdr:colOff>152400</xdr:colOff>
                    <xdr:row>737</xdr:row>
                    <xdr:rowOff>0</xdr:rowOff>
                  </to>
                </anchor>
              </controlPr>
            </control>
          </mc:Choice>
        </mc:AlternateContent>
        <mc:AlternateContent xmlns:mc="http://schemas.openxmlformats.org/markup-compatibility/2006">
          <mc:Choice Requires="x14">
            <control shapeId="3082" r:id="rId15" name="Check Box 10">
              <controlPr defaultSize="0" autoFill="0" autoLine="0" autoPict="0">
                <anchor moveWithCells="1">
                  <from>
                    <xdr:col>35</xdr:col>
                    <xdr:colOff>0</xdr:colOff>
                    <xdr:row>736</xdr:row>
                    <xdr:rowOff>200025</xdr:rowOff>
                  </from>
                  <to>
                    <xdr:col>36</xdr:col>
                    <xdr:colOff>152400</xdr:colOff>
                    <xdr:row>737</xdr:row>
                    <xdr:rowOff>228600</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32</xdr:col>
                    <xdr:colOff>0</xdr:colOff>
                    <xdr:row>733</xdr:row>
                    <xdr:rowOff>190500</xdr:rowOff>
                  </from>
                  <to>
                    <xdr:col>33</xdr:col>
                    <xdr:colOff>152400</xdr:colOff>
                    <xdr:row>735</xdr:row>
                    <xdr:rowOff>19050</xdr:rowOff>
                  </to>
                </anchor>
              </controlPr>
            </control>
          </mc:Choice>
        </mc:AlternateContent>
        <mc:AlternateContent xmlns:mc="http://schemas.openxmlformats.org/markup-compatibility/2006">
          <mc:Choice Requires="x14">
            <control shapeId="3084" r:id="rId17" name="Check Box 12">
              <controlPr defaultSize="0" autoFill="0" autoLine="0" autoPict="0">
                <anchor moveWithCells="1">
                  <from>
                    <xdr:col>32</xdr:col>
                    <xdr:colOff>0</xdr:colOff>
                    <xdr:row>734</xdr:row>
                    <xdr:rowOff>190500</xdr:rowOff>
                  </from>
                  <to>
                    <xdr:col>33</xdr:col>
                    <xdr:colOff>152400</xdr:colOff>
                    <xdr:row>736</xdr:row>
                    <xdr:rowOff>38100</xdr:rowOff>
                  </to>
                </anchor>
              </controlPr>
            </control>
          </mc:Choice>
        </mc:AlternateContent>
        <mc:AlternateContent xmlns:mc="http://schemas.openxmlformats.org/markup-compatibility/2006">
          <mc:Choice Requires="x14">
            <control shapeId="3085" r:id="rId18" name="Check Box 13">
              <controlPr defaultSize="0" autoFill="0" autoLine="0" autoPict="0">
                <anchor moveWithCells="1">
                  <from>
                    <xdr:col>35</xdr:col>
                    <xdr:colOff>0</xdr:colOff>
                    <xdr:row>737</xdr:row>
                    <xdr:rowOff>200025</xdr:rowOff>
                  </from>
                  <to>
                    <xdr:col>36</xdr:col>
                    <xdr:colOff>152400</xdr:colOff>
                    <xdr:row>738</xdr:row>
                    <xdr:rowOff>228600</xdr:rowOff>
                  </to>
                </anchor>
              </controlPr>
            </control>
          </mc:Choice>
        </mc:AlternateContent>
        <mc:AlternateContent xmlns:mc="http://schemas.openxmlformats.org/markup-compatibility/2006">
          <mc:Choice Requires="x14">
            <control shapeId="3086" r:id="rId19" name="Check Box 14">
              <controlPr defaultSize="0" autoFill="0" autoLine="0" autoPict="0">
                <anchor moveWithCells="1">
                  <from>
                    <xdr:col>38</xdr:col>
                    <xdr:colOff>0</xdr:colOff>
                    <xdr:row>734</xdr:row>
                    <xdr:rowOff>19050</xdr:rowOff>
                  </from>
                  <to>
                    <xdr:col>39</xdr:col>
                    <xdr:colOff>152400</xdr:colOff>
                    <xdr:row>735</xdr:row>
                    <xdr:rowOff>0</xdr:rowOff>
                  </to>
                </anchor>
              </controlPr>
            </control>
          </mc:Choice>
        </mc:AlternateContent>
        <mc:AlternateContent xmlns:mc="http://schemas.openxmlformats.org/markup-compatibility/2006">
          <mc:Choice Requires="x14">
            <control shapeId="3087" r:id="rId20" name="Check Box 15">
              <controlPr defaultSize="0" autoFill="0" autoLine="0" autoPict="0">
                <anchor moveWithCells="1">
                  <from>
                    <xdr:col>38</xdr:col>
                    <xdr:colOff>0</xdr:colOff>
                    <xdr:row>735</xdr:row>
                    <xdr:rowOff>19050</xdr:rowOff>
                  </from>
                  <to>
                    <xdr:col>39</xdr:col>
                    <xdr:colOff>152400</xdr:colOff>
                    <xdr:row>736</xdr:row>
                    <xdr:rowOff>0</xdr:rowOff>
                  </to>
                </anchor>
              </controlPr>
            </control>
          </mc:Choice>
        </mc:AlternateContent>
        <mc:AlternateContent xmlns:mc="http://schemas.openxmlformats.org/markup-compatibility/2006">
          <mc:Choice Requires="x14">
            <control shapeId="3088" r:id="rId21" name="Check Box 16">
              <controlPr defaultSize="0" autoFill="0" autoLine="0" autoPict="0">
                <anchor moveWithCells="1">
                  <from>
                    <xdr:col>38</xdr:col>
                    <xdr:colOff>0</xdr:colOff>
                    <xdr:row>735</xdr:row>
                    <xdr:rowOff>19050</xdr:rowOff>
                  </from>
                  <to>
                    <xdr:col>39</xdr:col>
                    <xdr:colOff>152400</xdr:colOff>
                    <xdr:row>736</xdr:row>
                    <xdr:rowOff>0</xdr:rowOff>
                  </to>
                </anchor>
              </controlPr>
            </control>
          </mc:Choice>
        </mc:AlternateContent>
        <mc:AlternateContent xmlns:mc="http://schemas.openxmlformats.org/markup-compatibility/2006">
          <mc:Choice Requires="x14">
            <control shapeId="3089" r:id="rId22" name="Check Box 17">
              <controlPr defaultSize="0" autoFill="0" autoLine="0" autoPict="0">
                <anchor moveWithCells="1">
                  <from>
                    <xdr:col>38</xdr:col>
                    <xdr:colOff>0</xdr:colOff>
                    <xdr:row>736</xdr:row>
                    <xdr:rowOff>19050</xdr:rowOff>
                  </from>
                  <to>
                    <xdr:col>39</xdr:col>
                    <xdr:colOff>152400</xdr:colOff>
                    <xdr:row>737</xdr:row>
                    <xdr:rowOff>0</xdr:rowOff>
                  </to>
                </anchor>
              </controlPr>
            </control>
          </mc:Choice>
        </mc:AlternateContent>
        <mc:AlternateContent xmlns:mc="http://schemas.openxmlformats.org/markup-compatibility/2006">
          <mc:Choice Requires="x14">
            <control shapeId="3090" r:id="rId23" name="Check Box 18">
              <controlPr defaultSize="0" autoFill="0" autoLine="0" autoPict="0">
                <anchor moveWithCells="1">
                  <from>
                    <xdr:col>38</xdr:col>
                    <xdr:colOff>0</xdr:colOff>
                    <xdr:row>736</xdr:row>
                    <xdr:rowOff>19050</xdr:rowOff>
                  </from>
                  <to>
                    <xdr:col>39</xdr:col>
                    <xdr:colOff>152400</xdr:colOff>
                    <xdr:row>737</xdr:row>
                    <xdr:rowOff>0</xdr:rowOff>
                  </to>
                </anchor>
              </controlPr>
            </control>
          </mc:Choice>
        </mc:AlternateContent>
        <mc:AlternateContent xmlns:mc="http://schemas.openxmlformats.org/markup-compatibility/2006">
          <mc:Choice Requires="x14">
            <control shapeId="3091" r:id="rId24" name="Check Box 19">
              <controlPr defaultSize="0" autoFill="0" autoLine="0" autoPict="0">
                <anchor moveWithCells="1">
                  <from>
                    <xdr:col>38</xdr:col>
                    <xdr:colOff>0</xdr:colOff>
                    <xdr:row>737</xdr:row>
                    <xdr:rowOff>19050</xdr:rowOff>
                  </from>
                  <to>
                    <xdr:col>39</xdr:col>
                    <xdr:colOff>152400</xdr:colOff>
                    <xdr:row>738</xdr:row>
                    <xdr:rowOff>0</xdr:rowOff>
                  </to>
                </anchor>
              </controlPr>
            </control>
          </mc:Choice>
        </mc:AlternateContent>
        <mc:AlternateContent xmlns:mc="http://schemas.openxmlformats.org/markup-compatibility/2006">
          <mc:Choice Requires="x14">
            <control shapeId="3092" r:id="rId25" name="Check Box 20">
              <controlPr defaultSize="0" autoFill="0" autoLine="0" autoPict="0">
                <anchor moveWithCells="1">
                  <from>
                    <xdr:col>38</xdr:col>
                    <xdr:colOff>0</xdr:colOff>
                    <xdr:row>737</xdr:row>
                    <xdr:rowOff>19050</xdr:rowOff>
                  </from>
                  <to>
                    <xdr:col>39</xdr:col>
                    <xdr:colOff>152400</xdr:colOff>
                    <xdr:row>738</xdr:row>
                    <xdr:rowOff>0</xdr:rowOff>
                  </to>
                </anchor>
              </controlPr>
            </control>
          </mc:Choice>
        </mc:AlternateContent>
        <mc:AlternateContent xmlns:mc="http://schemas.openxmlformats.org/markup-compatibility/2006">
          <mc:Choice Requires="x14">
            <control shapeId="3093" r:id="rId26" name="Check Box 21">
              <controlPr defaultSize="0" autoFill="0" autoLine="0" autoPict="0">
                <anchor moveWithCells="1">
                  <from>
                    <xdr:col>38</xdr:col>
                    <xdr:colOff>0</xdr:colOff>
                    <xdr:row>738</xdr:row>
                    <xdr:rowOff>19050</xdr:rowOff>
                  </from>
                  <to>
                    <xdr:col>39</xdr:col>
                    <xdr:colOff>152400</xdr:colOff>
                    <xdr:row>739</xdr:row>
                    <xdr:rowOff>0</xdr:rowOff>
                  </to>
                </anchor>
              </controlPr>
            </control>
          </mc:Choice>
        </mc:AlternateContent>
        <mc:AlternateContent xmlns:mc="http://schemas.openxmlformats.org/markup-compatibility/2006">
          <mc:Choice Requires="x14">
            <control shapeId="3094" r:id="rId27" name="Check Box 22">
              <controlPr defaultSize="0" autoFill="0" autoLine="0" autoPict="0">
                <anchor moveWithCells="1">
                  <from>
                    <xdr:col>32</xdr:col>
                    <xdr:colOff>0</xdr:colOff>
                    <xdr:row>735</xdr:row>
                    <xdr:rowOff>190500</xdr:rowOff>
                  </from>
                  <to>
                    <xdr:col>33</xdr:col>
                    <xdr:colOff>152400</xdr:colOff>
                    <xdr:row>737</xdr:row>
                    <xdr:rowOff>38100</xdr:rowOff>
                  </to>
                </anchor>
              </controlPr>
            </control>
          </mc:Choice>
        </mc:AlternateContent>
        <mc:AlternateContent xmlns:mc="http://schemas.openxmlformats.org/markup-compatibility/2006">
          <mc:Choice Requires="x14">
            <control shapeId="3095" r:id="rId28" name="Check Box 23">
              <controlPr defaultSize="0" autoFill="0" autoLine="0" autoPict="0">
                <anchor moveWithCells="1">
                  <from>
                    <xdr:col>32</xdr:col>
                    <xdr:colOff>0</xdr:colOff>
                    <xdr:row>736</xdr:row>
                    <xdr:rowOff>190500</xdr:rowOff>
                  </from>
                  <to>
                    <xdr:col>33</xdr:col>
                    <xdr:colOff>152400</xdr:colOff>
                    <xdr:row>738</xdr:row>
                    <xdr:rowOff>38100</xdr:rowOff>
                  </to>
                </anchor>
              </controlPr>
            </control>
          </mc:Choice>
        </mc:AlternateContent>
        <mc:AlternateContent xmlns:mc="http://schemas.openxmlformats.org/markup-compatibility/2006">
          <mc:Choice Requires="x14">
            <control shapeId="3096" r:id="rId29" name="Check Box 24">
              <controlPr defaultSize="0" autoFill="0" autoLine="0" autoPict="0">
                <anchor moveWithCells="1">
                  <from>
                    <xdr:col>32</xdr:col>
                    <xdr:colOff>0</xdr:colOff>
                    <xdr:row>737</xdr:row>
                    <xdr:rowOff>190500</xdr:rowOff>
                  </from>
                  <to>
                    <xdr:col>33</xdr:col>
                    <xdr:colOff>152400</xdr:colOff>
                    <xdr:row>739</xdr:row>
                    <xdr:rowOff>19050</xdr:rowOff>
                  </to>
                </anchor>
              </controlPr>
            </control>
          </mc:Choice>
        </mc:AlternateContent>
        <mc:AlternateContent xmlns:mc="http://schemas.openxmlformats.org/markup-compatibility/2006">
          <mc:Choice Requires="x14">
            <control shapeId="3097" r:id="rId30" name="Check Box 25">
              <controlPr defaultSize="0" autoFill="0" autoLine="0" autoPict="0">
                <anchor moveWithCells="1">
                  <from>
                    <xdr:col>17</xdr:col>
                    <xdr:colOff>0</xdr:colOff>
                    <xdr:row>733</xdr:row>
                    <xdr:rowOff>190500</xdr:rowOff>
                  </from>
                  <to>
                    <xdr:col>18</xdr:col>
                    <xdr:colOff>152400</xdr:colOff>
                    <xdr:row>735</xdr:row>
                    <xdr:rowOff>19050</xdr:rowOff>
                  </to>
                </anchor>
              </controlPr>
            </control>
          </mc:Choice>
        </mc:AlternateContent>
        <mc:AlternateContent xmlns:mc="http://schemas.openxmlformats.org/markup-compatibility/2006">
          <mc:Choice Requires="x14">
            <control shapeId="3098" r:id="rId31" name="Check Box 26">
              <controlPr defaultSize="0" autoFill="0" autoLine="0" autoPict="0">
                <anchor moveWithCells="1">
                  <from>
                    <xdr:col>17</xdr:col>
                    <xdr:colOff>0</xdr:colOff>
                    <xdr:row>734</xdr:row>
                    <xdr:rowOff>190500</xdr:rowOff>
                  </from>
                  <to>
                    <xdr:col>18</xdr:col>
                    <xdr:colOff>152400</xdr:colOff>
                    <xdr:row>736</xdr:row>
                    <xdr:rowOff>38100</xdr:rowOff>
                  </to>
                </anchor>
              </controlPr>
            </control>
          </mc:Choice>
        </mc:AlternateContent>
        <mc:AlternateContent xmlns:mc="http://schemas.openxmlformats.org/markup-compatibility/2006">
          <mc:Choice Requires="x14">
            <control shapeId="3099" r:id="rId32" name="Check Box 27">
              <controlPr defaultSize="0" autoFill="0" autoLine="0" autoPict="0">
                <anchor moveWithCells="1">
                  <from>
                    <xdr:col>17</xdr:col>
                    <xdr:colOff>0</xdr:colOff>
                    <xdr:row>735</xdr:row>
                    <xdr:rowOff>190500</xdr:rowOff>
                  </from>
                  <to>
                    <xdr:col>18</xdr:col>
                    <xdr:colOff>152400</xdr:colOff>
                    <xdr:row>737</xdr:row>
                    <xdr:rowOff>38100</xdr:rowOff>
                  </to>
                </anchor>
              </controlPr>
            </control>
          </mc:Choice>
        </mc:AlternateContent>
        <mc:AlternateContent xmlns:mc="http://schemas.openxmlformats.org/markup-compatibility/2006">
          <mc:Choice Requires="x14">
            <control shapeId="3100" r:id="rId33" name="Check Box 28">
              <controlPr defaultSize="0" autoFill="0" autoLine="0" autoPict="0">
                <anchor moveWithCells="1">
                  <from>
                    <xdr:col>17</xdr:col>
                    <xdr:colOff>0</xdr:colOff>
                    <xdr:row>736</xdr:row>
                    <xdr:rowOff>190500</xdr:rowOff>
                  </from>
                  <to>
                    <xdr:col>18</xdr:col>
                    <xdr:colOff>152400</xdr:colOff>
                    <xdr:row>738</xdr:row>
                    <xdr:rowOff>38100</xdr:rowOff>
                  </to>
                </anchor>
              </controlPr>
            </control>
          </mc:Choice>
        </mc:AlternateContent>
        <mc:AlternateContent xmlns:mc="http://schemas.openxmlformats.org/markup-compatibility/2006">
          <mc:Choice Requires="x14">
            <control shapeId="3101" r:id="rId34" name="Check Box 29">
              <controlPr defaultSize="0" autoFill="0" autoLine="0" autoPict="0">
                <anchor moveWithCells="1">
                  <from>
                    <xdr:col>17</xdr:col>
                    <xdr:colOff>0</xdr:colOff>
                    <xdr:row>737</xdr:row>
                    <xdr:rowOff>190500</xdr:rowOff>
                  </from>
                  <to>
                    <xdr:col>18</xdr:col>
                    <xdr:colOff>152400</xdr:colOff>
                    <xdr:row>739</xdr:row>
                    <xdr:rowOff>19050</xdr:rowOff>
                  </to>
                </anchor>
              </controlPr>
            </control>
          </mc:Choice>
        </mc:AlternateContent>
        <mc:AlternateContent xmlns:mc="http://schemas.openxmlformats.org/markup-compatibility/2006">
          <mc:Choice Requires="x14">
            <control shapeId="3102" r:id="rId35" name="Check Box 30">
              <controlPr defaultSize="0" autoFill="0" autoLine="0" autoPict="0">
                <anchor moveWithCells="1">
                  <from>
                    <xdr:col>21</xdr:col>
                    <xdr:colOff>0</xdr:colOff>
                    <xdr:row>733</xdr:row>
                    <xdr:rowOff>200025</xdr:rowOff>
                  </from>
                  <to>
                    <xdr:col>22</xdr:col>
                    <xdr:colOff>142875</xdr:colOff>
                    <xdr:row>734</xdr:row>
                    <xdr:rowOff>209550</xdr:rowOff>
                  </to>
                </anchor>
              </controlPr>
            </control>
          </mc:Choice>
        </mc:AlternateContent>
        <mc:AlternateContent xmlns:mc="http://schemas.openxmlformats.org/markup-compatibility/2006">
          <mc:Choice Requires="x14">
            <control shapeId="3103" r:id="rId36" name="Check Box 31">
              <controlPr defaultSize="0" autoFill="0" autoLine="0" autoPict="0">
                <anchor moveWithCells="1">
                  <from>
                    <xdr:col>21</xdr:col>
                    <xdr:colOff>0</xdr:colOff>
                    <xdr:row>734</xdr:row>
                    <xdr:rowOff>200025</xdr:rowOff>
                  </from>
                  <to>
                    <xdr:col>22</xdr:col>
                    <xdr:colOff>142875</xdr:colOff>
                    <xdr:row>735</xdr:row>
                    <xdr:rowOff>228600</xdr:rowOff>
                  </to>
                </anchor>
              </controlPr>
            </control>
          </mc:Choice>
        </mc:AlternateContent>
        <mc:AlternateContent xmlns:mc="http://schemas.openxmlformats.org/markup-compatibility/2006">
          <mc:Choice Requires="x14">
            <control shapeId="3104" r:id="rId37" name="Check Box 32">
              <controlPr defaultSize="0" autoFill="0" autoLine="0" autoPict="0">
                <anchor moveWithCells="1">
                  <from>
                    <xdr:col>21</xdr:col>
                    <xdr:colOff>0</xdr:colOff>
                    <xdr:row>735</xdr:row>
                    <xdr:rowOff>200025</xdr:rowOff>
                  </from>
                  <to>
                    <xdr:col>22</xdr:col>
                    <xdr:colOff>142875</xdr:colOff>
                    <xdr:row>737</xdr:row>
                    <xdr:rowOff>0</xdr:rowOff>
                  </to>
                </anchor>
              </controlPr>
            </control>
          </mc:Choice>
        </mc:AlternateContent>
        <mc:AlternateContent xmlns:mc="http://schemas.openxmlformats.org/markup-compatibility/2006">
          <mc:Choice Requires="x14">
            <control shapeId="3105" r:id="rId38" name="Check Box 33">
              <controlPr defaultSize="0" autoFill="0" autoLine="0" autoPict="0">
                <anchor moveWithCells="1">
                  <from>
                    <xdr:col>21</xdr:col>
                    <xdr:colOff>0</xdr:colOff>
                    <xdr:row>736</xdr:row>
                    <xdr:rowOff>200025</xdr:rowOff>
                  </from>
                  <to>
                    <xdr:col>22</xdr:col>
                    <xdr:colOff>142875</xdr:colOff>
                    <xdr:row>737</xdr:row>
                    <xdr:rowOff>228600</xdr:rowOff>
                  </to>
                </anchor>
              </controlPr>
            </control>
          </mc:Choice>
        </mc:AlternateContent>
        <mc:AlternateContent xmlns:mc="http://schemas.openxmlformats.org/markup-compatibility/2006">
          <mc:Choice Requires="x14">
            <control shapeId="3106" r:id="rId39" name="Check Box 34">
              <controlPr defaultSize="0" autoFill="0" autoLine="0" autoPict="0">
                <anchor moveWithCells="1">
                  <from>
                    <xdr:col>21</xdr:col>
                    <xdr:colOff>0</xdr:colOff>
                    <xdr:row>737</xdr:row>
                    <xdr:rowOff>200025</xdr:rowOff>
                  </from>
                  <to>
                    <xdr:col>22</xdr:col>
                    <xdr:colOff>142875</xdr:colOff>
                    <xdr:row>738</xdr:row>
                    <xdr:rowOff>228600</xdr:rowOff>
                  </to>
                </anchor>
              </controlPr>
            </control>
          </mc:Choice>
        </mc:AlternateContent>
        <mc:AlternateContent xmlns:mc="http://schemas.openxmlformats.org/markup-compatibility/2006">
          <mc:Choice Requires="x14">
            <control shapeId="3107" r:id="rId40" name="Check Box 35">
              <controlPr defaultSize="0" autoFill="0" autoLine="0" autoPict="0">
                <anchor moveWithCells="1">
                  <from>
                    <xdr:col>6</xdr:col>
                    <xdr:colOff>0</xdr:colOff>
                    <xdr:row>59</xdr:row>
                    <xdr:rowOff>0</xdr:rowOff>
                  </from>
                  <to>
                    <xdr:col>8</xdr:col>
                    <xdr:colOff>152400</xdr:colOff>
                    <xdr:row>59</xdr:row>
                    <xdr:rowOff>238125</xdr:rowOff>
                  </to>
                </anchor>
              </controlPr>
            </control>
          </mc:Choice>
        </mc:AlternateContent>
        <mc:AlternateContent xmlns:mc="http://schemas.openxmlformats.org/markup-compatibility/2006">
          <mc:Choice Requires="x14">
            <control shapeId="3108" r:id="rId41" name="Check Box 36">
              <controlPr defaultSize="0" autoFill="0" autoLine="0" autoPict="0">
                <anchor moveWithCells="1">
                  <from>
                    <xdr:col>10</xdr:col>
                    <xdr:colOff>28575</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3109" r:id="rId42" name="Check Box 37">
              <controlPr defaultSize="0" autoFill="0" autoLine="0" autoPict="0">
                <anchor moveWithCells="1">
                  <from>
                    <xdr:col>14</xdr:col>
                    <xdr:colOff>171450</xdr:colOff>
                    <xdr:row>59</xdr:row>
                    <xdr:rowOff>0</xdr:rowOff>
                  </from>
                  <to>
                    <xdr:col>18</xdr:col>
                    <xdr:colOff>152400</xdr:colOff>
                    <xdr:row>60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pageSetUpPr fitToPage="1"/>
  </sheetPr>
  <dimension ref="A1:V37"/>
  <sheetViews>
    <sheetView showGridLines="0" view="pageBreakPreview" zoomScale="90" zoomScaleNormal="90" zoomScaleSheetLayoutView="90" workbookViewId="0">
      <selection activeCell="B31" sqref="B31:G31"/>
    </sheetView>
  </sheetViews>
  <sheetFormatPr defaultRowHeight="18.75" x14ac:dyDescent="0.4"/>
  <cols>
    <col min="1" max="1" width="3.625" style="113" customWidth="1"/>
    <col min="2" max="5" width="5.625" style="113" customWidth="1"/>
    <col min="6" max="7" width="10.625" style="113" customWidth="1"/>
    <col min="8" max="19" width="5.625" style="113" customWidth="1"/>
    <col min="20" max="20" width="3.625" style="113" customWidth="1"/>
    <col min="21" max="16384" width="9" style="113"/>
  </cols>
  <sheetData>
    <row r="1" spans="1:22" ht="20.100000000000001" customHeight="1" x14ac:dyDescent="0.4">
      <c r="A1" s="113" t="s">
        <v>314</v>
      </c>
    </row>
    <row r="2" spans="1:22" ht="20.100000000000001" customHeight="1" x14ac:dyDescent="0.4">
      <c r="A2" s="113" t="str">
        <f>"（５）職員の充足状況（"&amp;表紙!B2&amp;DBCS(表紙!C2)&amp;"年度の状況）"</f>
        <v>（５）職員の充足状況（令和６年度の状況）</v>
      </c>
      <c r="I2" s="113" t="s">
        <v>215</v>
      </c>
    </row>
    <row r="3" spans="1:22" ht="20.100000000000001" customHeight="1" thickBot="1" x14ac:dyDescent="0.45">
      <c r="J3" s="113" t="s">
        <v>216</v>
      </c>
    </row>
    <row r="4" spans="1:22" ht="20.100000000000001" customHeight="1" thickTop="1" thickBot="1" x14ac:dyDescent="0.45">
      <c r="A4" s="113" t="s">
        <v>217</v>
      </c>
      <c r="C4" s="684"/>
      <c r="D4" s="686"/>
      <c r="E4" s="113" t="s">
        <v>313</v>
      </c>
      <c r="F4" s="115" t="s">
        <v>437</v>
      </c>
      <c r="G4" s="132"/>
      <c r="H4" s="744" t="s">
        <v>434</v>
      </c>
      <c r="I4" s="745"/>
      <c r="J4" s="684"/>
      <c r="K4" s="686"/>
      <c r="L4" s="113" t="s">
        <v>435</v>
      </c>
    </row>
    <row r="5" spans="1:22" ht="20.100000000000001" customHeight="1" thickTop="1" x14ac:dyDescent="0.4">
      <c r="C5" s="715" t="s">
        <v>436</v>
      </c>
      <c r="D5" s="715"/>
      <c r="E5" s="715"/>
      <c r="F5" s="715"/>
      <c r="G5" s="715"/>
      <c r="H5" s="715"/>
      <c r="I5" s="715"/>
      <c r="J5" s="715"/>
      <c r="K5" s="715"/>
      <c r="L5" s="715"/>
      <c r="M5" s="715"/>
      <c r="N5" s="715"/>
      <c r="O5" s="715"/>
      <c r="P5" s="715"/>
      <c r="Q5" s="715"/>
      <c r="R5" s="715"/>
      <c r="S5" s="715"/>
    </row>
    <row r="6" spans="1:22" ht="20.100000000000001" customHeight="1" thickBot="1" x14ac:dyDescent="0.45">
      <c r="C6" s="715"/>
      <c r="D6" s="715"/>
      <c r="E6" s="715"/>
      <c r="F6" s="715"/>
      <c r="G6" s="715"/>
      <c r="H6" s="715"/>
      <c r="I6" s="715"/>
      <c r="J6" s="715"/>
      <c r="K6" s="715"/>
      <c r="L6" s="715"/>
      <c r="M6" s="715"/>
      <c r="N6" s="715"/>
      <c r="O6" s="715"/>
      <c r="P6" s="715"/>
      <c r="Q6" s="715"/>
      <c r="R6" s="715"/>
      <c r="S6" s="715"/>
    </row>
    <row r="7" spans="1:22" ht="20.100000000000001" customHeight="1" thickTop="1" thickBot="1" x14ac:dyDescent="0.45">
      <c r="A7" s="444" t="s">
        <v>515</v>
      </c>
      <c r="B7" s="444"/>
      <c r="C7" s="444"/>
      <c r="D7" s="444"/>
      <c r="E7" s="444"/>
      <c r="F7" s="444"/>
      <c r="G7" s="444"/>
      <c r="H7" s="444"/>
      <c r="I7" s="444"/>
      <c r="J7" s="444"/>
      <c r="K7" s="444"/>
      <c r="L7" s="444"/>
      <c r="M7" s="444"/>
      <c r="N7" s="117"/>
      <c r="O7" s="406"/>
      <c r="P7" s="407"/>
      <c r="Q7" s="407"/>
      <c r="R7" s="407"/>
      <c r="S7" s="408"/>
    </row>
    <row r="8" spans="1:22" ht="20.100000000000001" customHeight="1" thickTop="1" thickBot="1" x14ac:dyDescent="0.45">
      <c r="A8" s="116" t="s">
        <v>695</v>
      </c>
      <c r="B8" s="133"/>
      <c r="C8" s="133"/>
      <c r="D8" s="133"/>
      <c r="E8" s="133"/>
      <c r="F8" s="133"/>
      <c r="G8" s="133"/>
      <c r="H8" s="133"/>
      <c r="I8" s="133"/>
      <c r="J8" s="133"/>
      <c r="K8" s="133"/>
      <c r="L8" s="133"/>
      <c r="M8" s="133"/>
      <c r="N8" s="133"/>
      <c r="O8" s="133"/>
      <c r="P8" s="133"/>
      <c r="Q8" s="133"/>
      <c r="R8" s="133"/>
      <c r="S8" s="133"/>
      <c r="T8" s="133"/>
    </row>
    <row r="9" spans="1:22" ht="39.950000000000003" customHeight="1" thickTop="1" thickBot="1" x14ac:dyDescent="0.45">
      <c r="A9" s="134"/>
      <c r="B9" s="1023" t="s">
        <v>312</v>
      </c>
      <c r="C9" s="1024"/>
      <c r="D9" s="1024"/>
      <c r="E9" s="985" t="s">
        <v>311</v>
      </c>
      <c r="F9" s="985" t="str">
        <f>表紙!B2&amp;DBCS(表紙!C2)&amp;"年４月１日現在"</f>
        <v>令和６年４月１日現在</v>
      </c>
      <c r="G9" s="985"/>
      <c r="H9" s="985"/>
      <c r="I9" s="985"/>
      <c r="J9" s="985"/>
      <c r="K9" s="985"/>
      <c r="L9" s="1046" t="s">
        <v>315</v>
      </c>
      <c r="M9" s="1047"/>
      <c r="N9" s="1047"/>
      <c r="O9" s="135"/>
      <c r="P9" s="1048" t="s">
        <v>316</v>
      </c>
      <c r="Q9" s="1048"/>
      <c r="R9" s="1048"/>
      <c r="S9" s="1049"/>
    </row>
    <row r="10" spans="1:22" ht="39.950000000000003" customHeight="1" thickTop="1" x14ac:dyDescent="0.4">
      <c r="A10" s="134"/>
      <c r="B10" s="1025"/>
      <c r="C10" s="716"/>
      <c r="D10" s="716"/>
      <c r="E10" s="1017"/>
      <c r="F10" s="1017" t="s">
        <v>439</v>
      </c>
      <c r="G10" s="1017"/>
      <c r="H10" s="1017"/>
      <c r="I10" s="1017"/>
      <c r="J10" s="1017" t="s">
        <v>438</v>
      </c>
      <c r="K10" s="1017"/>
      <c r="L10" s="1017" t="s">
        <v>439</v>
      </c>
      <c r="M10" s="1017"/>
      <c r="N10" s="1017"/>
      <c r="O10" s="986"/>
      <c r="P10" s="1017"/>
      <c r="Q10" s="1017"/>
      <c r="R10" s="1017" t="s">
        <v>438</v>
      </c>
      <c r="S10" s="1038"/>
      <c r="V10" s="113" t="s">
        <v>560</v>
      </c>
    </row>
    <row r="11" spans="1:22" ht="39.950000000000003" customHeight="1" thickBot="1" x14ac:dyDescent="0.45">
      <c r="A11" s="134"/>
      <c r="B11" s="1026"/>
      <c r="C11" s="1027"/>
      <c r="D11" s="1027"/>
      <c r="E11" s="1039"/>
      <c r="F11" s="136" t="s">
        <v>367</v>
      </c>
      <c r="G11" s="136" t="s">
        <v>368</v>
      </c>
      <c r="H11" s="1045" t="s">
        <v>310</v>
      </c>
      <c r="I11" s="1045"/>
      <c r="J11" s="1039" t="s">
        <v>218</v>
      </c>
      <c r="K11" s="1039"/>
      <c r="L11" s="1042" t="s">
        <v>369</v>
      </c>
      <c r="M11" s="1043"/>
      <c r="N11" s="1044" t="s">
        <v>370</v>
      </c>
      <c r="O11" s="1044"/>
      <c r="P11" s="1045" t="s">
        <v>310</v>
      </c>
      <c r="Q11" s="1045"/>
      <c r="R11" s="1039" t="s">
        <v>218</v>
      </c>
      <c r="S11" s="1058"/>
    </row>
    <row r="12" spans="1:22" ht="39.950000000000003" customHeight="1" thickTop="1" x14ac:dyDescent="0.4">
      <c r="B12" s="984" t="s">
        <v>219</v>
      </c>
      <c r="C12" s="985"/>
      <c r="D12" s="985"/>
      <c r="E12" s="137" t="s">
        <v>220</v>
      </c>
      <c r="F12" s="138"/>
      <c r="G12" s="139"/>
      <c r="H12" s="1002"/>
      <c r="I12" s="1003"/>
      <c r="J12" s="1029">
        <f>ROUNDDOWN((SUM(F12:I12))/3,1)</f>
        <v>0</v>
      </c>
      <c r="K12" s="1030"/>
      <c r="L12" s="1031"/>
      <c r="M12" s="1002"/>
      <c r="N12" s="1002"/>
      <c r="O12" s="1002"/>
      <c r="P12" s="1002"/>
      <c r="Q12" s="1003"/>
      <c r="R12" s="1029">
        <f>ROUNDDOWN((SUM(L12:Q12))/3,1)</f>
        <v>0</v>
      </c>
      <c r="S12" s="1040"/>
    </row>
    <row r="13" spans="1:22" ht="39.950000000000003" customHeight="1" x14ac:dyDescent="0.4">
      <c r="B13" s="1016" t="s">
        <v>221</v>
      </c>
      <c r="C13" s="1017"/>
      <c r="D13" s="1017"/>
      <c r="E13" s="1037" t="s">
        <v>222</v>
      </c>
      <c r="F13" s="140"/>
      <c r="G13" s="141"/>
      <c r="H13" s="1004"/>
      <c r="I13" s="1005"/>
      <c r="J13" s="1012">
        <f>ROUNDDOWN((SUM($F13:$I14))/6,1)</f>
        <v>0</v>
      </c>
      <c r="K13" s="1021"/>
      <c r="L13" s="1018"/>
      <c r="M13" s="1004"/>
      <c r="N13" s="1004"/>
      <c r="O13" s="1004"/>
      <c r="P13" s="1004"/>
      <c r="Q13" s="1005"/>
      <c r="R13" s="1012">
        <f>ROUNDDOWN((SUM($L13:$Q14))/6,1)</f>
        <v>0</v>
      </c>
      <c r="S13" s="1013"/>
    </row>
    <row r="14" spans="1:22" ht="39.950000000000003" customHeight="1" x14ac:dyDescent="0.4">
      <c r="B14" s="1016" t="s">
        <v>223</v>
      </c>
      <c r="C14" s="1017"/>
      <c r="D14" s="1017"/>
      <c r="E14" s="1037"/>
      <c r="F14" s="140"/>
      <c r="G14" s="141"/>
      <c r="H14" s="1004"/>
      <c r="I14" s="1005"/>
      <c r="J14" s="1014"/>
      <c r="K14" s="1022"/>
      <c r="L14" s="1018"/>
      <c r="M14" s="1004"/>
      <c r="N14" s="1004"/>
      <c r="O14" s="1004"/>
      <c r="P14" s="1004"/>
      <c r="Q14" s="1005"/>
      <c r="R14" s="1014"/>
      <c r="S14" s="1015"/>
    </row>
    <row r="15" spans="1:22" ht="39.950000000000003" customHeight="1" x14ac:dyDescent="0.4">
      <c r="B15" s="1016" t="s">
        <v>1071</v>
      </c>
      <c r="C15" s="1017"/>
      <c r="D15" s="1017"/>
      <c r="E15" s="142" t="s">
        <v>1073</v>
      </c>
      <c r="F15" s="140"/>
      <c r="G15" s="141"/>
      <c r="H15" s="1004"/>
      <c r="I15" s="1005"/>
      <c r="J15" s="1019">
        <f>ROUNDDOWN((SUM(F15:I15))/20,1)</f>
        <v>0</v>
      </c>
      <c r="K15" s="1020"/>
      <c r="L15" s="1018"/>
      <c r="M15" s="1004"/>
      <c r="N15" s="1004"/>
      <c r="O15" s="1004"/>
      <c r="P15" s="1004"/>
      <c r="Q15" s="1005"/>
      <c r="R15" s="1019">
        <f>ROUNDDOWN((SUM(L15:Q15))/20,1)</f>
        <v>0</v>
      </c>
      <c r="S15" s="1038"/>
    </row>
    <row r="16" spans="1:22" ht="39.950000000000003" customHeight="1" thickBot="1" x14ac:dyDescent="0.45">
      <c r="B16" s="1016" t="s">
        <v>1072</v>
      </c>
      <c r="C16" s="1017"/>
      <c r="D16" s="1017"/>
      <c r="E16" s="142" t="s">
        <v>1074</v>
      </c>
      <c r="F16" s="143"/>
      <c r="G16" s="144"/>
      <c r="H16" s="1035"/>
      <c r="I16" s="1036"/>
      <c r="J16" s="1019">
        <f>ROUNDDOWN((SUM(F16:I16))/30,1)</f>
        <v>0</v>
      </c>
      <c r="K16" s="1020"/>
      <c r="L16" s="1041"/>
      <c r="M16" s="1035"/>
      <c r="N16" s="1035"/>
      <c r="O16" s="1035"/>
      <c r="P16" s="1035"/>
      <c r="Q16" s="1036"/>
      <c r="R16" s="1019">
        <f>ROUNDDOWN((SUM(L16:Q16))/30,1)</f>
        <v>0</v>
      </c>
      <c r="S16" s="1038"/>
    </row>
    <row r="17" spans="1:20" ht="39.950000000000003" customHeight="1" thickTop="1" thickBot="1" x14ac:dyDescent="0.45">
      <c r="B17" s="1032" t="s">
        <v>696</v>
      </c>
      <c r="C17" s="1033"/>
      <c r="D17" s="1033"/>
      <c r="E17" s="145"/>
      <c r="F17" s="146">
        <f>SUM(F$12:F$16)</f>
        <v>0</v>
      </c>
      <c r="G17" s="146">
        <f>SUM(G$12:G$16)</f>
        <v>0</v>
      </c>
      <c r="H17" s="1028">
        <f>SUM(H12:I16)</f>
        <v>0</v>
      </c>
      <c r="I17" s="1028"/>
      <c r="J17" s="1010">
        <f>ROUND(SUM(J12:K16),0)</f>
        <v>0</v>
      </c>
      <c r="K17" s="1034"/>
      <c r="L17" s="1028">
        <f>SUM(L12:M16)</f>
        <v>0</v>
      </c>
      <c r="M17" s="1028" t="str">
        <f>IF(SUM(M$12:M$16)=0,"",SUM(M$12:M$16))</f>
        <v/>
      </c>
      <c r="N17" s="1028">
        <f>SUM(N12:O16)</f>
        <v>0</v>
      </c>
      <c r="O17" s="1028" t="str">
        <f>IF(SUM(O$12:O$16)=0,"",SUM(O$12:O$16))</f>
        <v/>
      </c>
      <c r="P17" s="1028">
        <f>SUM(P12:Q16)</f>
        <v>0</v>
      </c>
      <c r="Q17" s="1028" t="str">
        <f>IF(SUM(Q$12:Q$16)=0,"",SUM(Q$12:Q$16))</f>
        <v/>
      </c>
      <c r="R17" s="1010">
        <f>ROUND(SUM(R12:S16),0)</f>
        <v>0</v>
      </c>
      <c r="S17" s="1011"/>
    </row>
    <row r="18" spans="1:20" ht="45" customHeight="1" thickBot="1" x14ac:dyDescent="0.45">
      <c r="A18" s="116"/>
      <c r="B18" s="984" t="s">
        <v>440</v>
      </c>
      <c r="C18" s="985"/>
      <c r="D18" s="985"/>
      <c r="E18" s="985"/>
      <c r="F18" s="986"/>
      <c r="G18" s="986"/>
      <c r="H18" s="986"/>
      <c r="I18" s="986"/>
      <c r="J18" s="147" t="s">
        <v>516</v>
      </c>
      <c r="K18" s="148" t="s">
        <v>517</v>
      </c>
      <c r="L18" s="987"/>
      <c r="M18" s="988"/>
      <c r="N18" s="988"/>
      <c r="O18" s="988"/>
      <c r="P18" s="988"/>
      <c r="Q18" s="989"/>
      <c r="R18" s="147" t="s">
        <v>516</v>
      </c>
      <c r="S18" s="149" t="s">
        <v>517</v>
      </c>
      <c r="T18" s="116"/>
    </row>
    <row r="19" spans="1:20" ht="39.950000000000003" customHeight="1" thickTop="1" thickBot="1" x14ac:dyDescent="0.45">
      <c r="A19" s="116"/>
      <c r="B19" s="990" t="s">
        <v>224</v>
      </c>
      <c r="C19" s="992" t="s">
        <v>441</v>
      </c>
      <c r="D19" s="992"/>
      <c r="E19" s="992"/>
      <c r="F19" s="992"/>
      <c r="G19" s="992"/>
      <c r="H19" s="992"/>
      <c r="I19" s="993"/>
      <c r="J19" s="150"/>
      <c r="K19" s="151"/>
      <c r="L19" s="994"/>
      <c r="M19" s="995"/>
      <c r="N19" s="995"/>
      <c r="O19" s="995"/>
      <c r="P19" s="995"/>
      <c r="Q19" s="996"/>
      <c r="R19" s="152"/>
      <c r="S19" s="153"/>
      <c r="T19" s="116"/>
    </row>
    <row r="20" spans="1:20" ht="15" customHeight="1" thickTop="1" thickBot="1" x14ac:dyDescent="0.45">
      <c r="A20" s="116"/>
      <c r="B20" s="990"/>
      <c r="C20" s="992" t="s">
        <v>225</v>
      </c>
      <c r="D20" s="997"/>
      <c r="E20" s="997"/>
      <c r="F20" s="997"/>
      <c r="G20" s="997"/>
      <c r="H20" s="997"/>
      <c r="I20" s="998"/>
      <c r="J20" s="154"/>
      <c r="K20" s="155" t="s">
        <v>518</v>
      </c>
      <c r="L20" s="999"/>
      <c r="M20" s="1000"/>
      <c r="N20" s="1000"/>
      <c r="O20" s="1000"/>
      <c r="P20" s="1000"/>
      <c r="Q20" s="1001"/>
      <c r="R20" s="154"/>
      <c r="S20" s="156" t="s">
        <v>518</v>
      </c>
      <c r="T20" s="116"/>
    </row>
    <row r="21" spans="1:20" ht="30" customHeight="1" thickTop="1" x14ac:dyDescent="0.4">
      <c r="A21" s="116"/>
      <c r="B21" s="990"/>
      <c r="C21" s="997"/>
      <c r="D21" s="997"/>
      <c r="E21" s="997"/>
      <c r="F21" s="997"/>
      <c r="G21" s="997"/>
      <c r="H21" s="997"/>
      <c r="I21" s="998"/>
      <c r="J21" s="157"/>
      <c r="K21" s="158"/>
      <c r="L21" s="999"/>
      <c r="M21" s="1000"/>
      <c r="N21" s="1000"/>
      <c r="O21" s="1000"/>
      <c r="P21" s="1000"/>
      <c r="Q21" s="1001"/>
      <c r="R21" s="157"/>
      <c r="S21" s="158"/>
      <c r="T21" s="116"/>
    </row>
    <row r="22" spans="1:20" ht="39.950000000000003" customHeight="1" thickBot="1" x14ac:dyDescent="0.45">
      <c r="A22" s="116"/>
      <c r="B22" s="991"/>
      <c r="C22" s="979" t="s">
        <v>442</v>
      </c>
      <c r="D22" s="979"/>
      <c r="E22" s="979"/>
      <c r="F22" s="979"/>
      <c r="G22" s="979"/>
      <c r="H22" s="979"/>
      <c r="I22" s="980"/>
      <c r="J22" s="159"/>
      <c r="K22" s="160"/>
      <c r="L22" s="981"/>
      <c r="M22" s="982"/>
      <c r="N22" s="982"/>
      <c r="O22" s="982"/>
      <c r="P22" s="982"/>
      <c r="Q22" s="983"/>
      <c r="R22" s="161"/>
      <c r="S22" s="160"/>
      <c r="T22" s="116"/>
    </row>
    <row r="23" spans="1:20" ht="39.950000000000003" customHeight="1" thickTop="1" thickBot="1" x14ac:dyDescent="0.45">
      <c r="A23" s="116"/>
      <c r="B23" s="1054" t="s">
        <v>212</v>
      </c>
      <c r="C23" s="1055"/>
      <c r="D23" s="1055"/>
      <c r="E23" s="1055"/>
      <c r="F23" s="1055"/>
      <c r="G23" s="1055"/>
      <c r="H23" s="1055"/>
      <c r="I23" s="1055"/>
      <c r="J23" s="1052">
        <f>SUM(J17,J19:J22,K19,K21:K22)</f>
        <v>0</v>
      </c>
      <c r="K23" s="1053"/>
      <c r="L23" s="1050"/>
      <c r="M23" s="1050"/>
      <c r="N23" s="1050"/>
      <c r="O23" s="1050"/>
      <c r="P23" s="1050"/>
      <c r="Q23" s="1050"/>
      <c r="R23" s="1052">
        <f>SUM(R17,R19:R22,S19,S21:S22)</f>
        <v>0</v>
      </c>
      <c r="S23" s="1053"/>
      <c r="T23" s="116"/>
    </row>
    <row r="24" spans="1:20" ht="45" customHeight="1" x14ac:dyDescent="0.4">
      <c r="B24" s="1051" t="s">
        <v>559</v>
      </c>
      <c r="C24" s="1051"/>
      <c r="D24" s="1051"/>
      <c r="E24" s="1051"/>
      <c r="F24" s="1051"/>
      <c r="G24" s="1051"/>
      <c r="H24" s="1051"/>
      <c r="I24" s="1051"/>
      <c r="J24" s="1051"/>
      <c r="K24" s="1051"/>
      <c r="L24" s="1051"/>
      <c r="M24" s="1051"/>
      <c r="N24" s="1051"/>
      <c r="O24" s="1051"/>
      <c r="P24" s="1051"/>
      <c r="Q24" s="1051"/>
      <c r="R24" s="1051"/>
      <c r="S24" s="1051"/>
      <c r="T24" s="162"/>
    </row>
    <row r="25" spans="1:20" ht="22.5" customHeight="1" x14ac:dyDescent="0.4">
      <c r="B25" s="1051" t="s">
        <v>443</v>
      </c>
      <c r="C25" s="1051"/>
      <c r="D25" s="1051"/>
      <c r="E25" s="1051"/>
      <c r="F25" s="1051"/>
      <c r="G25" s="1051"/>
      <c r="H25" s="1051"/>
      <c r="I25" s="1051"/>
      <c r="J25" s="1051"/>
      <c r="K25" s="1051"/>
      <c r="L25" s="1051"/>
      <c r="M25" s="1051"/>
      <c r="N25" s="1051"/>
      <c r="O25" s="1051"/>
      <c r="P25" s="1051"/>
      <c r="Q25" s="1051"/>
      <c r="R25" s="1051"/>
      <c r="S25" s="1051"/>
      <c r="T25" s="162"/>
    </row>
    <row r="26" spans="1:20" ht="51.75" customHeight="1" x14ac:dyDescent="0.4">
      <c r="B26" s="1051" t="s">
        <v>697</v>
      </c>
      <c r="C26" s="1051"/>
      <c r="D26" s="1051"/>
      <c r="E26" s="1051"/>
      <c r="F26" s="1051"/>
      <c r="G26" s="1051"/>
      <c r="H26" s="1051"/>
      <c r="I26" s="1051"/>
      <c r="J26" s="1051"/>
      <c r="K26" s="1051"/>
      <c r="L26" s="1051"/>
      <c r="M26" s="1051"/>
      <c r="N26" s="1051"/>
      <c r="O26" s="1051"/>
      <c r="P26" s="1051"/>
      <c r="Q26" s="1051"/>
      <c r="R26" s="1051"/>
      <c r="S26" s="1051"/>
      <c r="T26" s="58"/>
    </row>
    <row r="27" spans="1:20" ht="17.25" customHeight="1" x14ac:dyDescent="0.4">
      <c r="A27" s="116"/>
      <c r="B27" s="1051"/>
      <c r="C27" s="1051"/>
      <c r="D27" s="1051"/>
      <c r="E27" s="1051"/>
      <c r="F27" s="1051"/>
      <c r="G27" s="1051"/>
      <c r="H27" s="1051"/>
      <c r="I27" s="1051"/>
      <c r="J27" s="1051"/>
      <c r="K27" s="1051"/>
      <c r="L27" s="1051"/>
      <c r="M27" s="1051"/>
      <c r="N27" s="1051"/>
      <c r="O27" s="1051"/>
      <c r="P27" s="1051"/>
      <c r="Q27" s="1051"/>
      <c r="R27" s="1051"/>
      <c r="S27" s="1051"/>
      <c r="T27" s="116"/>
    </row>
    <row r="28" spans="1:20" ht="20.100000000000001" customHeight="1" thickBot="1" x14ac:dyDescent="0.45">
      <c r="A28" s="116"/>
      <c r="B28" s="98" t="s">
        <v>226</v>
      </c>
      <c r="C28" s="98"/>
      <c r="D28" s="116"/>
      <c r="E28" s="116"/>
      <c r="F28" s="116"/>
      <c r="G28" s="116"/>
      <c r="H28" s="116"/>
      <c r="I28" s="116"/>
      <c r="J28" s="116"/>
      <c r="K28" s="116"/>
      <c r="L28" s="116"/>
      <c r="M28" s="116"/>
      <c r="N28" s="116"/>
      <c r="O28" s="116"/>
      <c r="P28" s="116"/>
      <c r="Q28" s="116"/>
      <c r="R28" s="116"/>
      <c r="S28" s="116"/>
      <c r="T28" s="116"/>
    </row>
    <row r="29" spans="1:20" ht="18.75" customHeight="1" x14ac:dyDescent="0.4">
      <c r="A29" s="116"/>
      <c r="B29" s="984" t="s">
        <v>444</v>
      </c>
      <c r="C29" s="985"/>
      <c r="D29" s="985"/>
      <c r="E29" s="985"/>
      <c r="F29" s="985"/>
      <c r="G29" s="985"/>
      <c r="H29" s="985" t="str">
        <f>表紙!B2&amp;DBCS(表紙!C2)&amp;"年４月１日現在"</f>
        <v>令和６年４月１日現在</v>
      </c>
      <c r="I29" s="985"/>
      <c r="J29" s="985"/>
      <c r="K29" s="985"/>
      <c r="L29" s="985"/>
      <c r="M29" s="985"/>
      <c r="N29" s="1024" t="str">
        <f>L9&amp;DBCS(O9)&amp;P9</f>
        <v>監査前月月１日現在</v>
      </c>
      <c r="O29" s="1024"/>
      <c r="P29" s="1024"/>
      <c r="Q29" s="1024"/>
      <c r="R29" s="1024"/>
      <c r="S29" s="1057"/>
      <c r="T29" s="116"/>
    </row>
    <row r="30" spans="1:20" ht="18.75" customHeight="1" thickBot="1" x14ac:dyDescent="0.45">
      <c r="A30" s="116"/>
      <c r="B30" s="1070"/>
      <c r="C30" s="1039"/>
      <c r="D30" s="1039"/>
      <c r="E30" s="1039"/>
      <c r="F30" s="1039"/>
      <c r="G30" s="1039"/>
      <c r="H30" s="1045" t="s">
        <v>227</v>
      </c>
      <c r="I30" s="1045"/>
      <c r="J30" s="1045"/>
      <c r="K30" s="1045" t="s">
        <v>228</v>
      </c>
      <c r="L30" s="1045"/>
      <c r="M30" s="1045"/>
      <c r="N30" s="1033" t="s">
        <v>227</v>
      </c>
      <c r="O30" s="1033"/>
      <c r="P30" s="1033"/>
      <c r="Q30" s="1033" t="s">
        <v>229</v>
      </c>
      <c r="R30" s="1033"/>
      <c r="S30" s="1056"/>
      <c r="T30" s="116"/>
    </row>
    <row r="31" spans="1:20" ht="90" customHeight="1" thickTop="1" x14ac:dyDescent="0.4">
      <c r="A31" s="116"/>
      <c r="B31" s="1059" t="s">
        <v>698</v>
      </c>
      <c r="C31" s="1060"/>
      <c r="D31" s="1060"/>
      <c r="E31" s="1060"/>
      <c r="F31" s="1060"/>
      <c r="G31" s="1061"/>
      <c r="H31" s="1031"/>
      <c r="I31" s="1002"/>
      <c r="J31" s="1002"/>
      <c r="K31" s="1002"/>
      <c r="L31" s="1002"/>
      <c r="M31" s="1002"/>
      <c r="N31" s="1002"/>
      <c r="O31" s="1002"/>
      <c r="P31" s="1002"/>
      <c r="Q31" s="1002"/>
      <c r="R31" s="1002"/>
      <c r="S31" s="1003"/>
      <c r="T31" s="116"/>
    </row>
    <row r="32" spans="1:20" ht="39.950000000000003" customHeight="1" x14ac:dyDescent="0.4">
      <c r="A32" s="116"/>
      <c r="B32" s="1068" t="s">
        <v>230</v>
      </c>
      <c r="C32" s="992"/>
      <c r="D32" s="992"/>
      <c r="E32" s="992"/>
      <c r="F32" s="992"/>
      <c r="G32" s="993"/>
      <c r="H32" s="1018"/>
      <c r="I32" s="1004"/>
      <c r="J32" s="1004"/>
      <c r="K32" s="1004"/>
      <c r="L32" s="1004"/>
      <c r="M32" s="1004"/>
      <c r="N32" s="1004"/>
      <c r="O32" s="1004"/>
      <c r="P32" s="1004"/>
      <c r="Q32" s="1004"/>
      <c r="R32" s="1004"/>
      <c r="S32" s="1005"/>
      <c r="T32" s="116"/>
    </row>
    <row r="33" spans="1:20" ht="39.950000000000003" customHeight="1" x14ac:dyDescent="0.4">
      <c r="A33" s="116"/>
      <c r="B33" s="1068" t="s">
        <v>699</v>
      </c>
      <c r="C33" s="992"/>
      <c r="D33" s="992"/>
      <c r="E33" s="992"/>
      <c r="F33" s="992"/>
      <c r="G33" s="993"/>
      <c r="H33" s="1018"/>
      <c r="I33" s="1004"/>
      <c r="J33" s="1004"/>
      <c r="K33" s="1004"/>
      <c r="L33" s="1004"/>
      <c r="M33" s="1004"/>
      <c r="N33" s="1004"/>
      <c r="O33" s="1004"/>
      <c r="P33" s="1004"/>
      <c r="Q33" s="1004"/>
      <c r="R33" s="1004"/>
      <c r="S33" s="1005"/>
      <c r="T33" s="116"/>
    </row>
    <row r="34" spans="1:20" ht="39.950000000000003" customHeight="1" x14ac:dyDescent="0.4">
      <c r="A34" s="116"/>
      <c r="B34" s="1065" t="s">
        <v>700</v>
      </c>
      <c r="C34" s="1066"/>
      <c r="D34" s="1066"/>
      <c r="E34" s="1066"/>
      <c r="F34" s="1066"/>
      <c r="G34" s="1067"/>
      <c r="H34" s="1018"/>
      <c r="I34" s="1004"/>
      <c r="J34" s="1004"/>
      <c r="K34" s="1004"/>
      <c r="L34" s="1004"/>
      <c r="M34" s="1004"/>
      <c r="N34" s="1004"/>
      <c r="O34" s="1004"/>
      <c r="P34" s="1004"/>
      <c r="Q34" s="1004"/>
      <c r="R34" s="1004"/>
      <c r="S34" s="1005"/>
      <c r="T34" s="116"/>
    </row>
    <row r="35" spans="1:20" ht="39.950000000000003" customHeight="1" thickBot="1" x14ac:dyDescent="0.45">
      <c r="A35" s="116"/>
      <c r="B35" s="1062" t="s">
        <v>231</v>
      </c>
      <c r="C35" s="1063"/>
      <c r="D35" s="1063"/>
      <c r="E35" s="1063"/>
      <c r="F35" s="1063"/>
      <c r="G35" s="1064"/>
      <c r="H35" s="1069"/>
      <c r="I35" s="1006"/>
      <c r="J35" s="1006"/>
      <c r="K35" s="1006"/>
      <c r="L35" s="1006"/>
      <c r="M35" s="1006"/>
      <c r="N35" s="1006"/>
      <c r="O35" s="1006"/>
      <c r="P35" s="1006"/>
      <c r="Q35" s="1006"/>
      <c r="R35" s="1006"/>
      <c r="S35" s="1007"/>
      <c r="T35" s="116"/>
    </row>
    <row r="36" spans="1:20" ht="35.1" customHeight="1" thickBot="1" x14ac:dyDescent="0.45">
      <c r="A36" s="116"/>
      <c r="B36" s="1054" t="s">
        <v>212</v>
      </c>
      <c r="C36" s="1055"/>
      <c r="D36" s="1055"/>
      <c r="E36" s="1055"/>
      <c r="F36" s="1055"/>
      <c r="G36" s="1055"/>
      <c r="H36" s="1008">
        <f>SUM(H31:J35)</f>
        <v>0</v>
      </c>
      <c r="I36" s="1008"/>
      <c r="J36" s="1008"/>
      <c r="K36" s="1008">
        <f>SUM(K31:M35)</f>
        <v>0</v>
      </c>
      <c r="L36" s="1008"/>
      <c r="M36" s="1008" t="str">
        <f>IF(SUM(M$31:N$35)=0,"",SUM(M$31:N$35))</f>
        <v/>
      </c>
      <c r="N36" s="1008">
        <f>SUM(N31:P35)</f>
        <v>0</v>
      </c>
      <c r="O36" s="1008" t="str">
        <f>IF(SUM(O$31:P$35)=0,"",SUM(O$31:P$35))</f>
        <v/>
      </c>
      <c r="P36" s="1008"/>
      <c r="Q36" s="1008">
        <f>SUM(Q31:S35)</f>
        <v>0</v>
      </c>
      <c r="R36" s="1008"/>
      <c r="S36" s="1009"/>
      <c r="T36" s="116"/>
    </row>
    <row r="37" spans="1:20" ht="20.100000000000001" customHeight="1" x14ac:dyDescent="0.4"/>
  </sheetData>
  <sheetProtection selectLockedCells="1"/>
  <customSheetViews>
    <customSheetView guid="{2551AA87-C8AC-44D2-9B59-889D51388544}" scale="90" showGridLines="0" fitToPage="1">
      <selection activeCell="W12" sqref="W12"/>
      <pageMargins left="0.70866141732283472" right="0.70866141732283472" top="0.55118110236220474" bottom="0.47244094488188981" header="0.31496062992125984" footer="0.31496062992125984"/>
      <printOptions horizontalCentered="1"/>
      <pageSetup paperSize="9" scale="63" orientation="portrait" r:id="rId1"/>
    </customSheetView>
    <customSheetView guid="{9A1E6C0C-79D8-4967-8200-E07361298C76}"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2"/>
    </customSheetView>
    <customSheetView guid="{6DC44FDF-0C09-47FB-A5AF-824CD1BC2305}"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3"/>
    </customSheetView>
    <customSheetView guid="{C3AD20A6-3328-4303-8F17-34FEC5275D94}"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4"/>
    </customSheetView>
  </customSheetViews>
  <mergeCells count="116">
    <mergeCell ref="R11:S11"/>
    <mergeCell ref="B16:D16"/>
    <mergeCell ref="J16:K16"/>
    <mergeCell ref="K31:M31"/>
    <mergeCell ref="K32:M32"/>
    <mergeCell ref="K33:M33"/>
    <mergeCell ref="K34:M34"/>
    <mergeCell ref="K35:M35"/>
    <mergeCell ref="K36:M36"/>
    <mergeCell ref="B31:G31"/>
    <mergeCell ref="B36:G36"/>
    <mergeCell ref="B35:G35"/>
    <mergeCell ref="B34:G34"/>
    <mergeCell ref="B33:G33"/>
    <mergeCell ref="B32:G32"/>
    <mergeCell ref="H36:J36"/>
    <mergeCell ref="H35:J35"/>
    <mergeCell ref="H34:J34"/>
    <mergeCell ref="H33:J33"/>
    <mergeCell ref="H32:J32"/>
    <mergeCell ref="H31:J31"/>
    <mergeCell ref="B29:G30"/>
    <mergeCell ref="H30:J30"/>
    <mergeCell ref="K30:M30"/>
    <mergeCell ref="N30:P30"/>
    <mergeCell ref="L23:Q23"/>
    <mergeCell ref="B25:S25"/>
    <mergeCell ref="B24:S24"/>
    <mergeCell ref="B26:S26"/>
    <mergeCell ref="R23:S23"/>
    <mergeCell ref="B23:I23"/>
    <mergeCell ref="J23:K23"/>
    <mergeCell ref="Q30:S30"/>
    <mergeCell ref="N29:S29"/>
    <mergeCell ref="H29:M29"/>
    <mergeCell ref="B27:S27"/>
    <mergeCell ref="J4:K4"/>
    <mergeCell ref="E13:E14"/>
    <mergeCell ref="R10:S10"/>
    <mergeCell ref="E9:E11"/>
    <mergeCell ref="R12:S12"/>
    <mergeCell ref="O7:S7"/>
    <mergeCell ref="A7:M7"/>
    <mergeCell ref="L16:M16"/>
    <mergeCell ref="N16:O16"/>
    <mergeCell ref="P16:Q16"/>
    <mergeCell ref="R16:S16"/>
    <mergeCell ref="J11:K11"/>
    <mergeCell ref="L11:M11"/>
    <mergeCell ref="N11:O11"/>
    <mergeCell ref="H12:I12"/>
    <mergeCell ref="H11:I11"/>
    <mergeCell ref="P11:Q11"/>
    <mergeCell ref="H4:I4"/>
    <mergeCell ref="C5:S6"/>
    <mergeCell ref="H15:I15"/>
    <mergeCell ref="R15:S15"/>
    <mergeCell ref="C4:D4"/>
    <mergeCell ref="L9:N9"/>
    <mergeCell ref="P9:S9"/>
    <mergeCell ref="B9:D11"/>
    <mergeCell ref="L13:M13"/>
    <mergeCell ref="N13:O13"/>
    <mergeCell ref="P13:Q13"/>
    <mergeCell ref="H13:I13"/>
    <mergeCell ref="H14:I14"/>
    <mergeCell ref="H17:I17"/>
    <mergeCell ref="B12:D12"/>
    <mergeCell ref="J12:K12"/>
    <mergeCell ref="L12:M12"/>
    <mergeCell ref="N12:O12"/>
    <mergeCell ref="P12:Q12"/>
    <mergeCell ref="B17:D17"/>
    <mergeCell ref="J17:K17"/>
    <mergeCell ref="L17:M17"/>
    <mergeCell ref="N17:O17"/>
    <mergeCell ref="P17:Q17"/>
    <mergeCell ref="F9:K9"/>
    <mergeCell ref="F10:I10"/>
    <mergeCell ref="J10:K10"/>
    <mergeCell ref="L10:Q10"/>
    <mergeCell ref="H16:I16"/>
    <mergeCell ref="R17:S17"/>
    <mergeCell ref="R13:S14"/>
    <mergeCell ref="B14:D14"/>
    <mergeCell ref="L14:M14"/>
    <mergeCell ref="N14:O14"/>
    <mergeCell ref="P14:Q14"/>
    <mergeCell ref="B15:D15"/>
    <mergeCell ref="J15:K15"/>
    <mergeCell ref="L15:M15"/>
    <mergeCell ref="N15:O15"/>
    <mergeCell ref="P15:Q15"/>
    <mergeCell ref="B13:D13"/>
    <mergeCell ref="J13:K14"/>
    <mergeCell ref="Q31:S31"/>
    <mergeCell ref="Q32:S32"/>
    <mergeCell ref="Q33:S33"/>
    <mergeCell ref="Q34:S34"/>
    <mergeCell ref="N34:P34"/>
    <mergeCell ref="Q35:S35"/>
    <mergeCell ref="Q36:S36"/>
    <mergeCell ref="N35:P35"/>
    <mergeCell ref="N36:P36"/>
    <mergeCell ref="N31:P31"/>
    <mergeCell ref="N32:P32"/>
    <mergeCell ref="N33:P33"/>
    <mergeCell ref="C22:I22"/>
    <mergeCell ref="L22:Q22"/>
    <mergeCell ref="B18:I18"/>
    <mergeCell ref="L18:Q18"/>
    <mergeCell ref="B19:B22"/>
    <mergeCell ref="C19:I19"/>
    <mergeCell ref="L19:Q19"/>
    <mergeCell ref="C20:I21"/>
    <mergeCell ref="L20:Q21"/>
  </mergeCells>
  <phoneticPr fontId="1"/>
  <dataValidations count="2">
    <dataValidation imeMode="off" allowBlank="1" showInputMessage="1" showErrorMessage="1" sqref="J4:K4 C4:D4 G4 R21:R22 R19 H31:S35 J21:J22 J19 O9 L12:Q17 F12:I17" xr:uid="{00000000-0002-0000-0200-000000000000}"/>
    <dataValidation type="list" allowBlank="1" showInputMessage="1" showErrorMessage="1" prompt="プルダウンメニューから選んでください" sqref="O7:S7" xr:uid="{00000000-0002-0000-0200-000001000000}">
      <formula1>"いる,いない"</formula1>
    </dataValidation>
  </dataValidations>
  <printOptions horizontalCentered="1"/>
  <pageMargins left="0.70866141732283472" right="0.70866141732283472" top="0.55118110236220474" bottom="0.47244094488188981" header="0.31496062992125984" footer="0.31496062992125984"/>
  <pageSetup paperSize="9" scale="63"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C1:K30"/>
  <sheetViews>
    <sheetView showGridLines="0" view="pageBreakPreview" zoomScale="90" zoomScaleNormal="90" zoomScaleSheetLayoutView="90" workbookViewId="0">
      <selection activeCell="D3" sqref="D3"/>
    </sheetView>
  </sheetViews>
  <sheetFormatPr defaultRowHeight="18.75" x14ac:dyDescent="0.4"/>
  <cols>
    <col min="1" max="1" width="1" style="113" customWidth="1"/>
    <col min="2" max="2" width="2.625" style="113" customWidth="1"/>
    <col min="3" max="3" width="5.625" style="113" customWidth="1"/>
    <col min="4" max="4" width="35.625" style="113" customWidth="1"/>
    <col min="5" max="8" width="13.375" style="113" customWidth="1"/>
    <col min="9" max="10" width="10.625" style="113" customWidth="1"/>
    <col min="11" max="11" width="13.375" style="113" customWidth="1"/>
    <col min="12" max="12" width="2.625" style="113" customWidth="1"/>
    <col min="13" max="16384" width="9" style="113"/>
  </cols>
  <sheetData>
    <row r="1" spans="3:11" ht="3.75" customHeight="1" x14ac:dyDescent="0.4"/>
    <row r="2" spans="3:11" ht="15" customHeight="1" x14ac:dyDescent="0.4"/>
    <row r="3" spans="3:11" ht="24.95" customHeight="1" x14ac:dyDescent="0.4">
      <c r="C3" s="113" t="s">
        <v>317</v>
      </c>
    </row>
    <row r="4" spans="3:11" ht="24.95" customHeight="1" x14ac:dyDescent="0.4">
      <c r="C4" s="113" t="str">
        <f>"（５）職員の充足状況（"&amp;表紙!B2&amp;DBCS(表紙!C2)&amp;"年度の状況）"</f>
        <v>（５）職員の充足状況（令和６年度の状況）</v>
      </c>
    </row>
    <row r="5" spans="3:11" ht="20.100000000000001" customHeight="1" x14ac:dyDescent="0.4"/>
    <row r="6" spans="3:11" ht="24.95" customHeight="1" thickBot="1" x14ac:dyDescent="0.45">
      <c r="C6" s="116" t="str">
        <f>"◎職員配置状況【監査前月 "&amp;DBCS(表１!O9)&amp;"月１日現在】    ※休業中の職員は除く"</f>
        <v>◎職員配置状況【監査前月 月１日現在】    ※休業中の職員は除く</v>
      </c>
      <c r="D6" s="133"/>
      <c r="E6" s="133"/>
      <c r="F6" s="133"/>
      <c r="G6" s="133"/>
      <c r="H6" s="133"/>
      <c r="I6" s="133"/>
      <c r="J6" s="133"/>
    </row>
    <row r="7" spans="3:11" ht="24.95" customHeight="1" x14ac:dyDescent="0.4">
      <c r="C7" s="1112"/>
      <c r="D7" s="1113"/>
      <c r="E7" s="1118" t="s">
        <v>445</v>
      </c>
      <c r="F7" s="1120" t="s">
        <v>701</v>
      </c>
      <c r="G7" s="1122" t="s">
        <v>454</v>
      </c>
      <c r="H7" s="1123"/>
      <c r="I7" s="1122" t="s">
        <v>448</v>
      </c>
      <c r="J7" s="1123"/>
      <c r="K7" s="1108" t="s">
        <v>371</v>
      </c>
    </row>
    <row r="8" spans="3:11" ht="129.94999999999999" customHeight="1" x14ac:dyDescent="0.4">
      <c r="C8" s="1114"/>
      <c r="D8" s="1115"/>
      <c r="E8" s="1119"/>
      <c r="F8" s="1121"/>
      <c r="G8" s="164" t="s">
        <v>702</v>
      </c>
      <c r="H8" s="165" t="s">
        <v>703</v>
      </c>
      <c r="I8" s="166" t="s">
        <v>446</v>
      </c>
      <c r="J8" s="167" t="s">
        <v>447</v>
      </c>
      <c r="K8" s="1109"/>
    </row>
    <row r="9" spans="3:11" ht="20.100000000000001" customHeight="1" thickBot="1" x14ac:dyDescent="0.45">
      <c r="C9" s="1116"/>
      <c r="D9" s="1117"/>
      <c r="E9" s="168" t="s">
        <v>232</v>
      </c>
      <c r="F9" s="169" t="s">
        <v>232</v>
      </c>
      <c r="G9" s="169" t="s">
        <v>232</v>
      </c>
      <c r="H9" s="169" t="s">
        <v>232</v>
      </c>
      <c r="I9" s="169" t="s">
        <v>232</v>
      </c>
      <c r="J9" s="169" t="s">
        <v>232</v>
      </c>
      <c r="K9" s="170" t="s">
        <v>232</v>
      </c>
    </row>
    <row r="10" spans="3:11" ht="45" customHeight="1" thickTop="1" thickBot="1" x14ac:dyDescent="0.45">
      <c r="C10" s="265" t="s">
        <v>842</v>
      </c>
      <c r="D10" s="58" t="s">
        <v>449</v>
      </c>
      <c r="E10" s="59"/>
      <c r="F10" s="60"/>
      <c r="G10" s="60"/>
      <c r="H10" s="60"/>
      <c r="I10" s="60"/>
      <c r="J10" s="61"/>
      <c r="K10" s="62"/>
    </row>
    <row r="11" spans="3:11" ht="45" customHeight="1" x14ac:dyDescent="0.4">
      <c r="C11" s="1124" t="s">
        <v>841</v>
      </c>
      <c r="D11" s="1125"/>
      <c r="E11" s="63"/>
      <c r="F11" s="64"/>
      <c r="G11" s="64"/>
      <c r="H11" s="64"/>
      <c r="I11" s="64"/>
      <c r="J11" s="65"/>
      <c r="K11" s="66"/>
    </row>
    <row r="12" spans="3:11" ht="45" customHeight="1" x14ac:dyDescent="0.4">
      <c r="C12" s="1126" t="s">
        <v>233</v>
      </c>
      <c r="D12" s="1127"/>
      <c r="E12" s="67"/>
      <c r="F12" s="68"/>
      <c r="G12" s="68"/>
      <c r="H12" s="68"/>
      <c r="I12" s="68"/>
      <c r="J12" s="69"/>
      <c r="K12" s="70"/>
    </row>
    <row r="13" spans="3:11" ht="45" customHeight="1" x14ac:dyDescent="0.4">
      <c r="C13" s="1126" t="s">
        <v>234</v>
      </c>
      <c r="D13" s="1127"/>
      <c r="E13" s="67"/>
      <c r="F13" s="68"/>
      <c r="G13" s="68"/>
      <c r="H13" s="68"/>
      <c r="I13" s="68"/>
      <c r="J13" s="69"/>
      <c r="K13" s="70"/>
    </row>
    <row r="14" spans="3:11" ht="45" customHeight="1" x14ac:dyDescent="0.4">
      <c r="C14" s="1110" t="s">
        <v>235</v>
      </c>
      <c r="D14" s="1111"/>
      <c r="E14" s="67"/>
      <c r="F14" s="68"/>
      <c r="G14" s="68"/>
      <c r="H14" s="68"/>
      <c r="I14" s="68"/>
      <c r="J14" s="69"/>
      <c r="K14" s="70"/>
    </row>
    <row r="15" spans="3:11" ht="45" customHeight="1" x14ac:dyDescent="0.4">
      <c r="C15" s="1110" t="s">
        <v>236</v>
      </c>
      <c r="D15" s="1111"/>
      <c r="E15" s="67"/>
      <c r="F15" s="68"/>
      <c r="G15" s="68"/>
      <c r="H15" s="68"/>
      <c r="I15" s="68"/>
      <c r="J15" s="69"/>
      <c r="K15" s="70"/>
    </row>
    <row r="16" spans="3:11" ht="45" customHeight="1" thickBot="1" x14ac:dyDescent="0.45">
      <c r="C16" s="1094" t="s">
        <v>237</v>
      </c>
      <c r="D16" s="1095"/>
      <c r="E16" s="71"/>
      <c r="F16" s="72"/>
      <c r="G16" s="72"/>
      <c r="H16" s="72"/>
      <c r="I16" s="72"/>
      <c r="J16" s="73"/>
      <c r="K16" s="74"/>
    </row>
    <row r="17" spans="3:11" ht="45" customHeight="1" thickBot="1" x14ac:dyDescent="0.45">
      <c r="C17" s="1096" t="s">
        <v>238</v>
      </c>
      <c r="D17" s="1097"/>
      <c r="E17" s="75">
        <f>E$11-E$12-E$13-E$14-E$15-E$16</f>
        <v>0</v>
      </c>
      <c r="F17" s="76">
        <f t="shared" ref="F17:K17" si="0">F$11-F$12-F$13-F$14-F$15-F$16</f>
        <v>0</v>
      </c>
      <c r="G17" s="76">
        <f t="shared" si="0"/>
        <v>0</v>
      </c>
      <c r="H17" s="76">
        <f t="shared" si="0"/>
        <v>0</v>
      </c>
      <c r="I17" s="76">
        <f t="shared" si="0"/>
        <v>0</v>
      </c>
      <c r="J17" s="76">
        <f>J$11-J$12-J$13-J$14-J$15-J$16</f>
        <v>0</v>
      </c>
      <c r="K17" s="77">
        <f t="shared" si="0"/>
        <v>0</v>
      </c>
    </row>
    <row r="18" spans="3:11" ht="45" customHeight="1" thickTop="1" thickBot="1" x14ac:dyDescent="0.45">
      <c r="C18" s="1072" t="s">
        <v>239</v>
      </c>
      <c r="D18" s="1098"/>
      <c r="E18" s="78"/>
      <c r="F18" s="79"/>
      <c r="G18" s="79"/>
      <c r="H18" s="79"/>
      <c r="I18" s="80"/>
      <c r="J18" s="81"/>
      <c r="K18" s="82"/>
    </row>
    <row r="19" spans="3:11" ht="45" customHeight="1" thickBot="1" x14ac:dyDescent="0.45">
      <c r="C19" s="1099" t="s">
        <v>682</v>
      </c>
      <c r="D19" s="83" t="s">
        <v>683</v>
      </c>
      <c r="E19" s="84"/>
      <c r="F19" s="85"/>
      <c r="G19" s="85"/>
      <c r="H19" s="86"/>
      <c r="I19" s="87"/>
      <c r="J19" s="88"/>
      <c r="K19" s="89"/>
    </row>
    <row r="20" spans="3:11" ht="20.100000000000001" customHeight="1" thickTop="1" x14ac:dyDescent="0.4">
      <c r="C20" s="1100"/>
      <c r="D20" s="1104" t="s">
        <v>450</v>
      </c>
      <c r="E20" s="1102" t="s">
        <v>240</v>
      </c>
      <c r="F20" s="1103"/>
      <c r="G20" s="1103"/>
      <c r="H20" s="1092"/>
      <c r="I20" s="1078"/>
      <c r="J20" s="90"/>
      <c r="K20" s="1080"/>
    </row>
    <row r="21" spans="3:11" ht="30" customHeight="1" x14ac:dyDescent="0.4">
      <c r="C21" s="1100"/>
      <c r="D21" s="1105"/>
      <c r="E21" s="1082"/>
      <c r="F21" s="1083"/>
      <c r="G21" s="1084"/>
      <c r="H21" s="1093"/>
      <c r="I21" s="1079"/>
      <c r="J21" s="91"/>
      <c r="K21" s="1081"/>
    </row>
    <row r="22" spans="3:11" ht="20.100000000000001" customHeight="1" x14ac:dyDescent="0.4">
      <c r="C22" s="1100"/>
      <c r="D22" s="1106" t="s">
        <v>374</v>
      </c>
      <c r="E22" s="1085" t="s">
        <v>241</v>
      </c>
      <c r="F22" s="1086"/>
      <c r="G22" s="1086"/>
      <c r="H22" s="1086"/>
      <c r="I22" s="1078"/>
      <c r="J22" s="90"/>
      <c r="K22" s="1080"/>
    </row>
    <row r="23" spans="3:11" ht="30" customHeight="1" thickBot="1" x14ac:dyDescent="0.45">
      <c r="C23" s="1101"/>
      <c r="D23" s="1107"/>
      <c r="E23" s="1089"/>
      <c r="F23" s="1090"/>
      <c r="G23" s="1090"/>
      <c r="H23" s="1091"/>
      <c r="I23" s="1087"/>
      <c r="J23" s="92"/>
      <c r="K23" s="1088"/>
    </row>
    <row r="24" spans="3:11" ht="45" customHeight="1" thickBot="1" x14ac:dyDescent="0.45">
      <c r="C24" s="1072" t="s">
        <v>949</v>
      </c>
      <c r="D24" s="1073"/>
      <c r="E24" s="1074">
        <f>SUM(E18:G18,E21)</f>
        <v>0</v>
      </c>
      <c r="F24" s="1075"/>
      <c r="G24" s="1075"/>
      <c r="H24" s="93"/>
      <c r="I24" s="94"/>
      <c r="J24" s="95"/>
      <c r="K24" s="96"/>
    </row>
    <row r="25" spans="3:11" ht="45" customHeight="1" thickBot="1" x14ac:dyDescent="0.45">
      <c r="C25" s="1076" t="s">
        <v>950</v>
      </c>
      <c r="D25" s="1077"/>
      <c r="E25" s="1074">
        <f>SUM(E18:H18,E23)</f>
        <v>0</v>
      </c>
      <c r="F25" s="1075"/>
      <c r="G25" s="1075"/>
      <c r="H25" s="1075"/>
      <c r="I25" s="94"/>
      <c r="J25" s="95"/>
      <c r="K25" s="96"/>
    </row>
    <row r="26" spans="3:11" ht="9.9499999999999993" customHeight="1" x14ac:dyDescent="0.4">
      <c r="C26" s="97"/>
      <c r="D26" s="97"/>
      <c r="E26" s="97"/>
      <c r="F26" s="97"/>
      <c r="G26" s="97"/>
      <c r="H26" s="97"/>
      <c r="I26" s="97"/>
      <c r="J26" s="97"/>
      <c r="K26" s="97"/>
    </row>
    <row r="27" spans="3:11" ht="35.1" customHeight="1" x14ac:dyDescent="0.4">
      <c r="C27" s="1071" t="s">
        <v>451</v>
      </c>
      <c r="D27" s="1071"/>
      <c r="E27" s="1071"/>
      <c r="F27" s="1071"/>
      <c r="G27" s="1071"/>
      <c r="H27" s="1071"/>
      <c r="I27" s="1071"/>
      <c r="J27" s="1071"/>
      <c r="K27" s="1071"/>
    </row>
    <row r="28" spans="3:11" ht="69.95" customHeight="1" x14ac:dyDescent="0.4">
      <c r="C28" s="1071" t="s">
        <v>453</v>
      </c>
      <c r="D28" s="1071"/>
      <c r="E28" s="1071"/>
      <c r="F28" s="1071"/>
      <c r="G28" s="1071"/>
      <c r="H28" s="1071"/>
      <c r="I28" s="1071"/>
      <c r="J28" s="1071"/>
      <c r="K28" s="1071"/>
    </row>
    <row r="29" spans="3:11" ht="35.1" customHeight="1" x14ac:dyDescent="0.4">
      <c r="C29" s="1071" t="s">
        <v>452</v>
      </c>
      <c r="D29" s="1071"/>
      <c r="E29" s="1071"/>
      <c r="F29" s="1071"/>
      <c r="G29" s="1071"/>
      <c r="H29" s="1071"/>
      <c r="I29" s="1071"/>
      <c r="J29" s="1071"/>
      <c r="K29" s="1071"/>
    </row>
    <row r="30" spans="3:11" ht="47.25" customHeight="1" x14ac:dyDescent="0.4">
      <c r="C30" s="1071" t="s">
        <v>952</v>
      </c>
      <c r="D30" s="1071"/>
      <c r="E30" s="1071"/>
      <c r="F30" s="1071"/>
      <c r="G30" s="1071"/>
      <c r="H30" s="1071"/>
      <c r="I30" s="1071"/>
      <c r="J30" s="1071"/>
      <c r="K30" s="1071"/>
    </row>
  </sheetData>
  <sheetProtection selectLockedCells="1"/>
  <customSheetViews>
    <customSheetView guid="{2551AA87-C8AC-44D2-9B59-889D51388544}" scale="90" showPageBreaks="1" showGridLines="0" printArea="1" view="pageBreakPreview">
      <selection activeCell="E17" sqref="E17"/>
      <pageMargins left="0.59055118110236227" right="0.59055118110236227" top="0.74803149606299213" bottom="0.74803149606299213" header="0.31496062992125984" footer="0.31496062992125984"/>
      <printOptions horizontalCentered="1"/>
      <pageSetup paperSize="9" scale="60" orientation="portrait" r:id="rId1"/>
    </customSheetView>
    <customSheetView guid="{9A1E6C0C-79D8-4967-8200-E07361298C76}"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2"/>
    </customSheetView>
    <customSheetView guid="{6DC44FDF-0C09-47FB-A5AF-824CD1BC2305}"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3"/>
    </customSheetView>
    <customSheetView guid="{C3AD20A6-3328-4303-8F17-34FEC5275D94}"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4"/>
    </customSheetView>
  </customSheetViews>
  <mergeCells count="34">
    <mergeCell ref="K7:K8"/>
    <mergeCell ref="C15:D15"/>
    <mergeCell ref="C7:D9"/>
    <mergeCell ref="E7:E8"/>
    <mergeCell ref="F7:F8"/>
    <mergeCell ref="G7:H7"/>
    <mergeCell ref="C11:D11"/>
    <mergeCell ref="C12:D12"/>
    <mergeCell ref="C13:D13"/>
    <mergeCell ref="C14:D14"/>
    <mergeCell ref="I7:J7"/>
    <mergeCell ref="C16:D16"/>
    <mergeCell ref="C17:D17"/>
    <mergeCell ref="C18:D18"/>
    <mergeCell ref="C19:C23"/>
    <mergeCell ref="E20:G20"/>
    <mergeCell ref="D20:D21"/>
    <mergeCell ref="D22:D23"/>
    <mergeCell ref="I20:I21"/>
    <mergeCell ref="K20:K21"/>
    <mergeCell ref="E21:G21"/>
    <mergeCell ref="E22:H22"/>
    <mergeCell ref="I22:I23"/>
    <mergeCell ref="K22:K23"/>
    <mergeCell ref="E23:H23"/>
    <mergeCell ref="H20:H21"/>
    <mergeCell ref="C30:K30"/>
    <mergeCell ref="C29:K29"/>
    <mergeCell ref="C24:D24"/>
    <mergeCell ref="E24:G24"/>
    <mergeCell ref="C25:D25"/>
    <mergeCell ref="E25:H25"/>
    <mergeCell ref="C27:K27"/>
    <mergeCell ref="C28:K28"/>
  </mergeCells>
  <phoneticPr fontId="1"/>
  <dataValidations count="1">
    <dataValidation imeMode="off" allowBlank="1" showInputMessage="1" showErrorMessage="1" sqref="E19:H19 E10:K18" xr:uid="{00000000-0002-0000-0300-000000000000}"/>
  </dataValidations>
  <printOptions horizontalCentered="1"/>
  <pageMargins left="0.59055118110236227" right="0.59055118110236227" top="0.74803149606299213" bottom="0.74803149606299213" header="0.31496062992125984" footer="0.31496062992125984"/>
  <pageSetup paperSize="9" scale="60"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B1:K58"/>
  <sheetViews>
    <sheetView showGridLines="0" view="pageBreakPreview" topLeftCell="A28" zoomScaleNormal="90" zoomScaleSheetLayoutView="100" workbookViewId="0">
      <selection activeCell="C6" sqref="C6"/>
    </sheetView>
  </sheetViews>
  <sheetFormatPr defaultRowHeight="18.75" x14ac:dyDescent="0.4"/>
  <cols>
    <col min="1" max="1" width="0.625" style="113" customWidth="1"/>
    <col min="2" max="2" width="3.625" style="113" customWidth="1"/>
    <col min="3" max="3" width="15.625" style="113" customWidth="1"/>
    <col min="4" max="4" width="5.625" style="113" customWidth="1"/>
    <col min="5" max="5" width="15.625" style="113" customWidth="1"/>
    <col min="6" max="7" width="10.625" style="113" customWidth="1"/>
    <col min="8" max="8" width="5.625" style="113" customWidth="1"/>
    <col min="9" max="9" width="20.625" style="113" customWidth="1"/>
    <col min="10" max="10" width="5.625" style="113" customWidth="1"/>
    <col min="11" max="11" width="20.625" style="113" customWidth="1"/>
    <col min="12" max="12" width="3.625" style="113" customWidth="1"/>
    <col min="13" max="13" width="9.375" style="113" bestFit="1" customWidth="1"/>
    <col min="14" max="16384" width="9" style="113"/>
  </cols>
  <sheetData>
    <row r="1" spans="2:11" ht="4.5" customHeight="1" x14ac:dyDescent="0.4"/>
    <row r="2" spans="2:11" ht="20.100000000000001" customHeight="1" x14ac:dyDescent="0.4"/>
    <row r="3" spans="2:11" ht="24.95" customHeight="1" x14ac:dyDescent="0.4">
      <c r="C3" s="113" t="s">
        <v>318</v>
      </c>
      <c r="D3" s="32"/>
      <c r="E3" s="32"/>
    </row>
    <row r="4" spans="2:11" ht="24.95" customHeight="1" x14ac:dyDescent="0.4">
      <c r="C4" s="32" t="str">
        <f>"（５）職員の充足状況（"&amp;表紙!B2&amp;DBCS(表紙!C2)&amp;"年度の状況）"</f>
        <v>（５）職員の充足状況（令和６年度の状況）</v>
      </c>
      <c r="D4" s="32"/>
      <c r="E4" s="32"/>
    </row>
    <row r="5" spans="2:11" ht="20.100000000000001" customHeight="1" x14ac:dyDescent="0.4">
      <c r="C5" s="32"/>
      <c r="D5" s="32"/>
      <c r="E5" s="32"/>
    </row>
    <row r="6" spans="2:11" ht="24.95" customHeight="1" thickBot="1" x14ac:dyDescent="0.45">
      <c r="B6" s="58"/>
      <c r="C6" s="98" t="str">
        <f>"◎非常勤保育教諭等の常勤換算【監査前月 "&amp;DBCS(表１!O9)&amp;"月１日現在】"</f>
        <v>◎非常勤保育教諭等の常勤換算【監査前月 月１日現在】</v>
      </c>
      <c r="D6" s="58"/>
      <c r="E6" s="58"/>
      <c r="F6" s="58"/>
      <c r="G6" s="58"/>
      <c r="H6" s="58"/>
      <c r="I6" s="58"/>
      <c r="J6" s="98"/>
      <c r="K6" s="58"/>
    </row>
    <row r="7" spans="2:11" ht="43.5" customHeight="1" thickBot="1" x14ac:dyDescent="0.45">
      <c r="B7" s="116"/>
      <c r="C7" s="99" t="s">
        <v>242</v>
      </c>
      <c r="D7" s="1159" t="s">
        <v>685</v>
      </c>
      <c r="E7" s="1139"/>
      <c r="F7" s="1159" t="s">
        <v>243</v>
      </c>
      <c r="G7" s="1118"/>
      <c r="H7" s="171" t="s">
        <v>128</v>
      </c>
      <c r="I7" s="172" t="s">
        <v>244</v>
      </c>
      <c r="J7" s="1030" t="s">
        <v>245</v>
      </c>
      <c r="K7" s="1160"/>
    </row>
    <row r="8" spans="2:11" ht="30" customHeight="1" thickTop="1" x14ac:dyDescent="0.4">
      <c r="B8" s="116"/>
      <c r="C8" s="1151" t="s">
        <v>455</v>
      </c>
      <c r="D8" s="266"/>
      <c r="E8" s="273"/>
      <c r="F8" s="1152"/>
      <c r="G8" s="1153"/>
      <c r="H8" s="174" t="s">
        <v>128</v>
      </c>
      <c r="I8" s="173"/>
      <c r="J8" s="175"/>
      <c r="K8" s="176">
        <f>$F8*$I8</f>
        <v>0</v>
      </c>
    </row>
    <row r="9" spans="2:11" ht="30" customHeight="1" x14ac:dyDescent="0.4">
      <c r="B9" s="116"/>
      <c r="C9" s="1151"/>
      <c r="D9" s="267"/>
      <c r="E9" s="274"/>
      <c r="F9" s="1154"/>
      <c r="G9" s="1155"/>
      <c r="H9" s="174" t="s">
        <v>128</v>
      </c>
      <c r="I9" s="177"/>
      <c r="J9" s="175"/>
      <c r="K9" s="176">
        <f t="shared" ref="K9:K23" si="0">$F9*$I9</f>
        <v>0</v>
      </c>
    </row>
    <row r="10" spans="2:11" ht="30" customHeight="1" x14ac:dyDescent="0.4">
      <c r="B10" s="116"/>
      <c r="C10" s="1151"/>
      <c r="D10" s="267"/>
      <c r="E10" s="274"/>
      <c r="F10" s="1154"/>
      <c r="G10" s="1155"/>
      <c r="H10" s="174" t="s">
        <v>128</v>
      </c>
      <c r="I10" s="177"/>
      <c r="J10" s="175"/>
      <c r="K10" s="176">
        <f t="shared" si="0"/>
        <v>0</v>
      </c>
    </row>
    <row r="11" spans="2:11" ht="30" customHeight="1" x14ac:dyDescent="0.4">
      <c r="B11" s="116"/>
      <c r="C11" s="1151"/>
      <c r="D11" s="267"/>
      <c r="E11" s="274"/>
      <c r="F11" s="1154"/>
      <c r="G11" s="1155"/>
      <c r="H11" s="174" t="s">
        <v>128</v>
      </c>
      <c r="I11" s="177"/>
      <c r="J11" s="175"/>
      <c r="K11" s="176">
        <f t="shared" si="0"/>
        <v>0</v>
      </c>
    </row>
    <row r="12" spans="2:11" ht="30" customHeight="1" x14ac:dyDescent="0.4">
      <c r="B12" s="116"/>
      <c r="C12" s="1151"/>
      <c r="D12" s="267"/>
      <c r="E12" s="274"/>
      <c r="F12" s="1154"/>
      <c r="G12" s="1155"/>
      <c r="H12" s="174" t="s">
        <v>128</v>
      </c>
      <c r="I12" s="177"/>
      <c r="J12" s="175"/>
      <c r="K12" s="176">
        <f t="shared" si="0"/>
        <v>0</v>
      </c>
    </row>
    <row r="13" spans="2:11" ht="30" customHeight="1" x14ac:dyDescent="0.4">
      <c r="B13" s="116"/>
      <c r="C13" s="1151"/>
      <c r="D13" s="267"/>
      <c r="E13" s="274"/>
      <c r="F13" s="1154"/>
      <c r="G13" s="1155"/>
      <c r="H13" s="174" t="s">
        <v>128</v>
      </c>
      <c r="I13" s="177"/>
      <c r="J13" s="175"/>
      <c r="K13" s="176">
        <f t="shared" si="0"/>
        <v>0</v>
      </c>
    </row>
    <row r="14" spans="2:11" ht="30" customHeight="1" x14ac:dyDescent="0.4">
      <c r="B14" s="116"/>
      <c r="C14" s="1151"/>
      <c r="D14" s="267"/>
      <c r="E14" s="274"/>
      <c r="F14" s="1154"/>
      <c r="G14" s="1155"/>
      <c r="H14" s="174" t="s">
        <v>128</v>
      </c>
      <c r="I14" s="177"/>
      <c r="J14" s="175"/>
      <c r="K14" s="176">
        <f t="shared" si="0"/>
        <v>0</v>
      </c>
    </row>
    <row r="15" spans="2:11" ht="30" customHeight="1" x14ac:dyDescent="0.4">
      <c r="B15" s="116"/>
      <c r="C15" s="1151"/>
      <c r="D15" s="267"/>
      <c r="E15" s="274"/>
      <c r="F15" s="1154"/>
      <c r="G15" s="1155"/>
      <c r="H15" s="174" t="s">
        <v>128</v>
      </c>
      <c r="I15" s="177"/>
      <c r="J15" s="175"/>
      <c r="K15" s="176">
        <f t="shared" si="0"/>
        <v>0</v>
      </c>
    </row>
    <row r="16" spans="2:11" ht="30" customHeight="1" x14ac:dyDescent="0.4">
      <c r="B16" s="116"/>
      <c r="C16" s="1151"/>
      <c r="D16" s="267"/>
      <c r="E16" s="274"/>
      <c r="F16" s="1154"/>
      <c r="G16" s="1155"/>
      <c r="H16" s="174" t="s">
        <v>128</v>
      </c>
      <c r="I16" s="177"/>
      <c r="J16" s="175"/>
      <c r="K16" s="176">
        <f t="shared" si="0"/>
        <v>0</v>
      </c>
    </row>
    <row r="17" spans="2:11" ht="30" customHeight="1" x14ac:dyDescent="0.4">
      <c r="B17" s="116"/>
      <c r="C17" s="1151"/>
      <c r="D17" s="267"/>
      <c r="E17" s="274"/>
      <c r="F17" s="1154"/>
      <c r="G17" s="1155"/>
      <c r="H17" s="174" t="s">
        <v>128</v>
      </c>
      <c r="I17" s="177"/>
      <c r="J17" s="175"/>
      <c r="K17" s="176">
        <f t="shared" si="0"/>
        <v>0</v>
      </c>
    </row>
    <row r="18" spans="2:11" ht="30" customHeight="1" x14ac:dyDescent="0.4">
      <c r="B18" s="116"/>
      <c r="C18" s="1151" t="s">
        <v>246</v>
      </c>
      <c r="D18" s="267"/>
      <c r="E18" s="274"/>
      <c r="F18" s="1154"/>
      <c r="G18" s="1155"/>
      <c r="H18" s="174" t="s">
        <v>128</v>
      </c>
      <c r="I18" s="177"/>
      <c r="J18" s="175"/>
      <c r="K18" s="176">
        <f t="shared" si="0"/>
        <v>0</v>
      </c>
    </row>
    <row r="19" spans="2:11" ht="30" customHeight="1" x14ac:dyDescent="0.4">
      <c r="B19" s="116"/>
      <c r="C19" s="1151"/>
      <c r="D19" s="267"/>
      <c r="E19" s="274"/>
      <c r="F19" s="1154"/>
      <c r="G19" s="1155"/>
      <c r="H19" s="174" t="s">
        <v>128</v>
      </c>
      <c r="I19" s="177"/>
      <c r="J19" s="175"/>
      <c r="K19" s="176">
        <f t="shared" si="0"/>
        <v>0</v>
      </c>
    </row>
    <row r="20" spans="2:11" ht="30" customHeight="1" x14ac:dyDescent="0.4">
      <c r="B20" s="116"/>
      <c r="C20" s="1151"/>
      <c r="D20" s="267"/>
      <c r="E20" s="274"/>
      <c r="F20" s="1154"/>
      <c r="G20" s="1155"/>
      <c r="H20" s="174" t="s">
        <v>128</v>
      </c>
      <c r="I20" s="177"/>
      <c r="J20" s="175"/>
      <c r="K20" s="176">
        <f t="shared" si="0"/>
        <v>0</v>
      </c>
    </row>
    <row r="21" spans="2:11" ht="30" customHeight="1" x14ac:dyDescent="0.4">
      <c r="B21" s="116"/>
      <c r="C21" s="1151" t="s">
        <v>456</v>
      </c>
      <c r="D21" s="267"/>
      <c r="E21" s="274"/>
      <c r="F21" s="1154"/>
      <c r="G21" s="1155"/>
      <c r="H21" s="174" t="s">
        <v>128</v>
      </c>
      <c r="I21" s="177"/>
      <c r="J21" s="175"/>
      <c r="K21" s="176">
        <f t="shared" si="0"/>
        <v>0</v>
      </c>
    </row>
    <row r="22" spans="2:11" ht="30" customHeight="1" x14ac:dyDescent="0.4">
      <c r="B22" s="116"/>
      <c r="C22" s="1151"/>
      <c r="D22" s="267"/>
      <c r="E22" s="274"/>
      <c r="F22" s="1154"/>
      <c r="G22" s="1155"/>
      <c r="H22" s="174" t="s">
        <v>128</v>
      </c>
      <c r="I22" s="177"/>
      <c r="J22" s="175"/>
      <c r="K22" s="176">
        <f t="shared" si="0"/>
        <v>0</v>
      </c>
    </row>
    <row r="23" spans="2:11" ht="30" customHeight="1" thickBot="1" x14ac:dyDescent="0.45">
      <c r="B23" s="116"/>
      <c r="C23" s="1158"/>
      <c r="D23" s="268"/>
      <c r="E23" s="275"/>
      <c r="F23" s="1156"/>
      <c r="G23" s="1157"/>
      <c r="H23" s="174" t="s">
        <v>128</v>
      </c>
      <c r="I23" s="178"/>
      <c r="J23" s="179"/>
      <c r="K23" s="180">
        <f t="shared" si="0"/>
        <v>0</v>
      </c>
    </row>
    <row r="24" spans="2:11" ht="30" customHeight="1" thickTop="1" thickBot="1" x14ac:dyDescent="0.45">
      <c r="B24" s="116"/>
      <c r="C24" s="1148" t="s">
        <v>247</v>
      </c>
      <c r="D24" s="1119"/>
      <c r="E24" s="1119"/>
      <c r="F24" s="1119"/>
      <c r="G24" s="1119"/>
      <c r="H24" s="1149"/>
      <c r="I24" s="1131"/>
      <c r="J24" s="181" t="s">
        <v>248</v>
      </c>
      <c r="K24" s="182">
        <f>SUM($K$8:$K$23)</f>
        <v>0</v>
      </c>
    </row>
    <row r="25" spans="2:11" ht="30" customHeight="1" thickTop="1" x14ac:dyDescent="0.4">
      <c r="B25" s="116"/>
      <c r="C25" s="1150" t="s">
        <v>249</v>
      </c>
      <c r="D25" s="266"/>
      <c r="E25" s="273"/>
      <c r="F25" s="1152"/>
      <c r="G25" s="1153"/>
      <c r="H25" s="171" t="s">
        <v>128</v>
      </c>
      <c r="I25" s="173"/>
      <c r="J25" s="183"/>
      <c r="K25" s="184">
        <f>$F25*$I25</f>
        <v>0</v>
      </c>
    </row>
    <row r="26" spans="2:11" ht="30" customHeight="1" x14ac:dyDescent="0.4">
      <c r="B26" s="116"/>
      <c r="C26" s="1151"/>
      <c r="D26" s="267"/>
      <c r="E26" s="274"/>
      <c r="F26" s="1154"/>
      <c r="G26" s="1155"/>
      <c r="H26" s="174" t="s">
        <v>128</v>
      </c>
      <c r="I26" s="177"/>
      <c r="J26" s="175"/>
      <c r="K26" s="176">
        <f t="shared" ref="K26:K27" si="1">$F26*$I26</f>
        <v>0</v>
      </c>
    </row>
    <row r="27" spans="2:11" ht="30" customHeight="1" thickBot="1" x14ac:dyDescent="0.45">
      <c r="B27" s="116"/>
      <c r="C27" s="1151"/>
      <c r="D27" s="268"/>
      <c r="E27" s="275"/>
      <c r="F27" s="1156"/>
      <c r="G27" s="1157"/>
      <c r="H27" s="174" t="s">
        <v>128</v>
      </c>
      <c r="I27" s="178"/>
      <c r="J27" s="185"/>
      <c r="K27" s="186">
        <f t="shared" si="1"/>
        <v>0</v>
      </c>
    </row>
    <row r="28" spans="2:11" ht="30" customHeight="1" thickTop="1" thickBot="1" x14ac:dyDescent="0.45">
      <c r="B28" s="116"/>
      <c r="C28" s="1132" t="s">
        <v>250</v>
      </c>
      <c r="D28" s="1133"/>
      <c r="E28" s="1133"/>
      <c r="F28" s="1133"/>
      <c r="G28" s="1133"/>
      <c r="H28" s="1133"/>
      <c r="I28" s="1134"/>
      <c r="J28" s="187" t="s">
        <v>251</v>
      </c>
      <c r="K28" s="182">
        <f>SUM(K24,K25:K27)</f>
        <v>0</v>
      </c>
    </row>
    <row r="29" spans="2:11" ht="38.25" customHeight="1" x14ac:dyDescent="0.4">
      <c r="B29" s="1071" t="s">
        <v>684</v>
      </c>
      <c r="C29" s="780"/>
      <c r="D29" s="780"/>
      <c r="E29" s="780"/>
      <c r="F29" s="780"/>
      <c r="G29" s="780"/>
      <c r="H29" s="780"/>
      <c r="I29" s="780"/>
      <c r="J29" s="780"/>
      <c r="K29" s="780"/>
    </row>
    <row r="30" spans="2:11" ht="24.95" customHeight="1" thickBot="1" x14ac:dyDescent="0.45">
      <c r="B30" s="116"/>
      <c r="C30" s="163"/>
      <c r="D30" s="163"/>
      <c r="E30" s="116"/>
      <c r="F30" s="116"/>
      <c r="G30" s="116"/>
      <c r="H30" s="116"/>
      <c r="I30" s="116"/>
      <c r="J30" s="116"/>
      <c r="K30" s="116"/>
    </row>
    <row r="31" spans="2:11" ht="20.100000000000001" customHeight="1" thickBot="1" x14ac:dyDescent="0.45">
      <c r="B31" s="116"/>
      <c r="C31" s="1128" t="s">
        <v>252</v>
      </c>
      <c r="D31" s="1136"/>
      <c r="E31" s="1137" t="s">
        <v>253</v>
      </c>
      <c r="F31" s="1138"/>
      <c r="G31" s="1128" t="s">
        <v>320</v>
      </c>
      <c r="H31" s="1118"/>
      <c r="I31" s="1139"/>
      <c r="J31" s="1118" t="s">
        <v>254</v>
      </c>
      <c r="K31" s="1129"/>
    </row>
    <row r="32" spans="2:11" ht="20.100000000000001" customHeight="1" thickTop="1" x14ac:dyDescent="0.4">
      <c r="B32" s="116"/>
      <c r="C32" s="1130"/>
      <c r="D32" s="1119"/>
      <c r="E32" s="1142"/>
      <c r="F32" s="1143"/>
      <c r="G32" s="1119"/>
      <c r="H32" s="1119"/>
      <c r="I32" s="1140"/>
      <c r="J32" s="1090" t="str">
        <f>IF(E32="","",ROUNDDOWN(K24/E32,0))</f>
        <v/>
      </c>
      <c r="K32" s="1135"/>
    </row>
    <row r="33" spans="2:11" ht="20.100000000000001" customHeight="1" x14ac:dyDescent="0.4">
      <c r="B33" s="116"/>
      <c r="C33" s="1130"/>
      <c r="D33" s="1119"/>
      <c r="E33" s="1144"/>
      <c r="F33" s="1145"/>
      <c r="G33" s="1119"/>
      <c r="H33" s="1119"/>
      <c r="I33" s="1140"/>
      <c r="J33" s="1090"/>
      <c r="K33" s="1135"/>
    </row>
    <row r="34" spans="2:11" ht="20.100000000000001" customHeight="1" x14ac:dyDescent="0.4">
      <c r="B34" s="116"/>
      <c r="C34" s="1130"/>
      <c r="D34" s="1119"/>
      <c r="E34" s="1144"/>
      <c r="F34" s="1145"/>
      <c r="G34" s="1119"/>
      <c r="H34" s="1119"/>
      <c r="I34" s="1140"/>
      <c r="J34" s="1090"/>
      <c r="K34" s="1135"/>
    </row>
    <row r="35" spans="2:11" ht="20.100000000000001" customHeight="1" x14ac:dyDescent="0.4">
      <c r="B35" s="116"/>
      <c r="C35" s="1130"/>
      <c r="D35" s="1119"/>
      <c r="E35" s="1144"/>
      <c r="F35" s="1145"/>
      <c r="G35" s="1119"/>
      <c r="H35" s="1119"/>
      <c r="I35" s="1140"/>
      <c r="J35" s="1090"/>
      <c r="K35" s="1135"/>
    </row>
    <row r="36" spans="2:11" ht="20.100000000000001" customHeight="1" thickBot="1" x14ac:dyDescent="0.45">
      <c r="B36" s="116"/>
      <c r="C36" s="1132"/>
      <c r="D36" s="1133"/>
      <c r="E36" s="1146"/>
      <c r="F36" s="1147"/>
      <c r="G36" s="1133"/>
      <c r="H36" s="1133"/>
      <c r="I36" s="1141"/>
      <c r="J36" s="1133" t="s">
        <v>255</v>
      </c>
      <c r="K36" s="1134"/>
    </row>
    <row r="37" spans="2:11" ht="20.100000000000001" customHeight="1" x14ac:dyDescent="0.4">
      <c r="B37" s="116"/>
      <c r="C37" s="165"/>
      <c r="D37" s="165"/>
      <c r="E37" s="165"/>
      <c r="F37" s="121"/>
      <c r="G37" s="1128" t="s">
        <v>321</v>
      </c>
      <c r="H37" s="1118"/>
      <c r="I37" s="1129"/>
      <c r="J37" s="1128" t="s">
        <v>254</v>
      </c>
      <c r="K37" s="1129"/>
    </row>
    <row r="38" spans="2:11" ht="20.100000000000001" customHeight="1" x14ac:dyDescent="0.4">
      <c r="B38" s="116"/>
      <c r="C38" s="165"/>
      <c r="D38" s="165"/>
      <c r="E38" s="165"/>
      <c r="F38" s="121"/>
      <c r="G38" s="1130"/>
      <c r="H38" s="1119"/>
      <c r="I38" s="1131"/>
      <c r="J38" s="1089" t="str">
        <f>IF(E32="","",ROUNDDOWN(K28/E32,0))</f>
        <v/>
      </c>
      <c r="K38" s="1135"/>
    </row>
    <row r="39" spans="2:11" ht="20.100000000000001" customHeight="1" x14ac:dyDescent="0.4">
      <c r="B39" s="116"/>
      <c r="C39" s="165"/>
      <c r="D39" s="165"/>
      <c r="E39" s="165"/>
      <c r="F39" s="121"/>
      <c r="G39" s="1130"/>
      <c r="H39" s="1119"/>
      <c r="I39" s="1131"/>
      <c r="J39" s="1089"/>
      <c r="K39" s="1135"/>
    </row>
    <row r="40" spans="2:11" ht="20.100000000000001" customHeight="1" x14ac:dyDescent="0.4">
      <c r="B40" s="116"/>
      <c r="C40" s="165"/>
      <c r="D40" s="165"/>
      <c r="E40" s="165"/>
      <c r="F40" s="121"/>
      <c r="G40" s="1130"/>
      <c r="H40" s="1119"/>
      <c r="I40" s="1131"/>
      <c r="J40" s="1089"/>
      <c r="K40" s="1135"/>
    </row>
    <row r="41" spans="2:11" ht="20.100000000000001" customHeight="1" x14ac:dyDescent="0.4">
      <c r="B41" s="116"/>
      <c r="C41" s="165"/>
      <c r="D41" s="165"/>
      <c r="E41" s="165"/>
      <c r="F41" s="121"/>
      <c r="G41" s="1130"/>
      <c r="H41" s="1119"/>
      <c r="I41" s="1131"/>
      <c r="J41" s="1089"/>
      <c r="K41" s="1135"/>
    </row>
    <row r="42" spans="2:11" ht="20.100000000000001" customHeight="1" thickBot="1" x14ac:dyDescent="0.45">
      <c r="B42" s="116"/>
      <c r="C42" s="165"/>
      <c r="D42" s="165"/>
      <c r="E42" s="165"/>
      <c r="F42" s="121"/>
      <c r="G42" s="1132"/>
      <c r="H42" s="1133"/>
      <c r="I42" s="1134"/>
      <c r="J42" s="1132" t="s">
        <v>256</v>
      </c>
      <c r="K42" s="1134"/>
    </row>
    <row r="43" spans="2:11" x14ac:dyDescent="0.4">
      <c r="C43" s="26"/>
      <c r="D43" s="26"/>
    </row>
    <row r="44" spans="2:11" x14ac:dyDescent="0.4">
      <c r="B44" s="445" t="s">
        <v>519</v>
      </c>
      <c r="C44" s="445"/>
      <c r="D44" s="445"/>
      <c r="E44" s="445"/>
      <c r="F44" s="445"/>
      <c r="G44" s="445"/>
      <c r="H44" s="445"/>
      <c r="I44" s="445"/>
      <c r="J44" s="445"/>
      <c r="K44" s="445"/>
    </row>
    <row r="45" spans="2:11" ht="36.6" customHeight="1" x14ac:dyDescent="0.4">
      <c r="B45" s="444" t="s">
        <v>520</v>
      </c>
      <c r="C45" s="444"/>
      <c r="D45" s="444"/>
      <c r="E45" s="444"/>
      <c r="F45" s="444"/>
      <c r="G45" s="444"/>
      <c r="H45" s="444"/>
      <c r="I45" s="444"/>
      <c r="J45" s="444"/>
      <c r="K45" s="444"/>
    </row>
    <row r="46" spans="2:11" x14ac:dyDescent="0.4">
      <c r="B46" s="445" t="s">
        <v>561</v>
      </c>
      <c r="C46" s="445"/>
      <c r="D46" s="445"/>
      <c r="E46" s="445"/>
      <c r="F46" s="445"/>
      <c r="G46" s="445"/>
      <c r="H46" s="445"/>
      <c r="I46" s="445"/>
      <c r="J46" s="445"/>
      <c r="K46" s="445"/>
    </row>
    <row r="47" spans="2:11" ht="36.6" customHeight="1" x14ac:dyDescent="0.4">
      <c r="B47" s="559" t="s">
        <v>562</v>
      </c>
      <c r="C47" s="559"/>
      <c r="D47" s="559"/>
      <c r="E47" s="559"/>
      <c r="F47" s="559"/>
      <c r="G47" s="559"/>
      <c r="H47" s="559"/>
      <c r="I47" s="559"/>
      <c r="J47" s="559"/>
      <c r="K47" s="559"/>
    </row>
    <row r="48" spans="2:11" x14ac:dyDescent="0.4">
      <c r="B48" s="445" t="s">
        <v>563</v>
      </c>
      <c r="C48" s="445"/>
      <c r="D48" s="445"/>
      <c r="E48" s="445"/>
      <c r="F48" s="445"/>
      <c r="G48" s="445"/>
      <c r="H48" s="445"/>
      <c r="I48" s="445"/>
      <c r="J48" s="445"/>
      <c r="K48" s="445"/>
    </row>
    <row r="49" spans="2:11" ht="36.6" customHeight="1" x14ac:dyDescent="0.4">
      <c r="B49" s="444" t="s">
        <v>521</v>
      </c>
      <c r="C49" s="444"/>
      <c r="D49" s="444"/>
      <c r="E49" s="444"/>
      <c r="F49" s="444"/>
      <c r="G49" s="444"/>
      <c r="H49" s="444"/>
      <c r="I49" s="444"/>
      <c r="J49" s="444"/>
      <c r="K49" s="444"/>
    </row>
    <row r="50" spans="2:11" x14ac:dyDescent="0.4">
      <c r="C50" s="26"/>
      <c r="D50" s="26"/>
    </row>
    <row r="51" spans="2:11" x14ac:dyDescent="0.4">
      <c r="C51" s="26"/>
      <c r="D51" s="26"/>
    </row>
    <row r="52" spans="2:11" x14ac:dyDescent="0.4">
      <c r="C52" s="26"/>
      <c r="D52" s="26"/>
    </row>
    <row r="53" spans="2:11" x14ac:dyDescent="0.4">
      <c r="C53" s="26"/>
      <c r="D53" s="26"/>
    </row>
    <row r="54" spans="2:11" x14ac:dyDescent="0.4">
      <c r="C54" s="26"/>
      <c r="D54" s="26"/>
    </row>
    <row r="55" spans="2:11" x14ac:dyDescent="0.4">
      <c r="C55" s="26"/>
      <c r="D55" s="26"/>
    </row>
    <row r="56" spans="2:11" x14ac:dyDescent="0.4">
      <c r="C56" s="26"/>
      <c r="D56" s="26"/>
    </row>
    <row r="58" spans="2:11" x14ac:dyDescent="0.4">
      <c r="C58" s="27"/>
      <c r="D58" s="27"/>
    </row>
  </sheetData>
  <sheetProtection selectLockedCells="1"/>
  <customSheetViews>
    <customSheetView guid="{2551AA87-C8AC-44D2-9B59-889D5138854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1"/>
    </customSheetView>
    <customSheetView guid="{9A1E6C0C-79D8-4967-8200-E07361298C76}"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2"/>
    </customSheetView>
    <customSheetView guid="{6DC44FDF-0C09-47FB-A5AF-824CD1BC2305}"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3"/>
    </customSheetView>
    <customSheetView guid="{C3AD20A6-3328-4303-8F17-34FEC5275D9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4"/>
    </customSheetView>
  </customSheetViews>
  <mergeCells count="46">
    <mergeCell ref="D7:E7"/>
    <mergeCell ref="F7:G7"/>
    <mergeCell ref="J7:K7"/>
    <mergeCell ref="C8:C17"/>
    <mergeCell ref="F8:G8"/>
    <mergeCell ref="F9:G9"/>
    <mergeCell ref="F10:G10"/>
    <mergeCell ref="F11:G11"/>
    <mergeCell ref="F12:G12"/>
    <mergeCell ref="F13:G13"/>
    <mergeCell ref="F14:G14"/>
    <mergeCell ref="F15:G15"/>
    <mergeCell ref="F16:G16"/>
    <mergeCell ref="F17:G17"/>
    <mergeCell ref="C18:C20"/>
    <mergeCell ref="F18:G18"/>
    <mergeCell ref="F19:G19"/>
    <mergeCell ref="F20:G20"/>
    <mergeCell ref="C21:C23"/>
    <mergeCell ref="F21:G21"/>
    <mergeCell ref="F22:G22"/>
    <mergeCell ref="F23:G23"/>
    <mergeCell ref="C24:I24"/>
    <mergeCell ref="C25:C27"/>
    <mergeCell ref="F25:G25"/>
    <mergeCell ref="F26:G26"/>
    <mergeCell ref="F27:G27"/>
    <mergeCell ref="G37:I42"/>
    <mergeCell ref="J37:K37"/>
    <mergeCell ref="J38:K41"/>
    <mergeCell ref="J42:K42"/>
    <mergeCell ref="C28:I28"/>
    <mergeCell ref="B29:K29"/>
    <mergeCell ref="C31:D36"/>
    <mergeCell ref="E31:F31"/>
    <mergeCell ref="G31:I36"/>
    <mergeCell ref="J31:K31"/>
    <mergeCell ref="E32:F36"/>
    <mergeCell ref="J32:K35"/>
    <mergeCell ref="J36:K36"/>
    <mergeCell ref="B49:K49"/>
    <mergeCell ref="B44:K44"/>
    <mergeCell ref="B45:K45"/>
    <mergeCell ref="B46:K46"/>
    <mergeCell ref="B47:K47"/>
    <mergeCell ref="B48:K48"/>
  </mergeCells>
  <phoneticPr fontId="1"/>
  <dataValidations count="1">
    <dataValidation imeMode="off" allowBlank="1" showInputMessage="1" showErrorMessage="1" sqref="F25:G27 D8:D23 D25:D27 I8:I23 F8:G23 I25:I27" xr:uid="{00000000-0002-0000-0400-000000000000}"/>
  </dataValidations>
  <printOptions horizontalCentered="1"/>
  <pageMargins left="0.70866141732283472" right="0.70866141732283472" top="0.74803149606299213" bottom="0.74803149606299213" header="0.31496062992125984" footer="0.31496062992125984"/>
  <pageSetup paperSize="9" scale="65"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B1:Q40"/>
  <sheetViews>
    <sheetView showGridLines="0" view="pageBreakPreview" zoomScale="95" zoomScaleNormal="95" zoomScaleSheetLayoutView="95" workbookViewId="0">
      <selection activeCell="C8" sqref="C8:Q8"/>
    </sheetView>
  </sheetViews>
  <sheetFormatPr defaultRowHeight="18.75" x14ac:dyDescent="0.4"/>
  <cols>
    <col min="1" max="1" width="1.125" style="32" customWidth="1"/>
    <col min="2" max="2" width="5.625" style="32" customWidth="1"/>
    <col min="3" max="4" width="10.625" style="32" customWidth="1"/>
    <col min="5" max="7" width="5.625" style="32" customWidth="1"/>
    <col min="8" max="8" width="5" style="32" customWidth="1"/>
    <col min="9" max="9" width="4.375" style="32" customWidth="1"/>
    <col min="10" max="16" width="5.625" style="32" customWidth="1"/>
    <col min="17" max="17" width="10" style="32" customWidth="1"/>
    <col min="18" max="18" width="3.625" style="32" customWidth="1"/>
    <col min="19" max="16384" width="9" style="32"/>
  </cols>
  <sheetData>
    <row r="1" spans="2:17" ht="6.75" customHeight="1" x14ac:dyDescent="0.4"/>
    <row r="2" spans="2:17" ht="20.100000000000001" customHeight="1" x14ac:dyDescent="0.4"/>
    <row r="3" spans="2:17" ht="20.100000000000001" customHeight="1" x14ac:dyDescent="0.4">
      <c r="B3" s="32" t="s">
        <v>319</v>
      </c>
    </row>
    <row r="4" spans="2:17" ht="20.100000000000001" customHeight="1" x14ac:dyDescent="0.4">
      <c r="B4" s="440" t="s">
        <v>460</v>
      </c>
      <c r="C4" s="440"/>
      <c r="D4" s="440"/>
      <c r="E4" s="440"/>
      <c r="F4" s="440"/>
      <c r="G4" s="440"/>
      <c r="H4" s="440"/>
      <c r="I4" s="440"/>
      <c r="J4" s="440"/>
      <c r="K4" s="440"/>
      <c r="L4" s="440"/>
      <c r="M4" s="440"/>
      <c r="N4" s="440"/>
      <c r="O4" s="440"/>
      <c r="P4" s="440"/>
      <c r="Q4" s="440"/>
    </row>
    <row r="5" spans="2:17" ht="20.100000000000001" customHeight="1" x14ac:dyDescent="0.4"/>
    <row r="6" spans="2:17" ht="20.100000000000001" customHeight="1" x14ac:dyDescent="0.4">
      <c r="C6" s="440" t="s">
        <v>459</v>
      </c>
      <c r="D6" s="440"/>
      <c r="E6" s="440"/>
      <c r="F6" s="440"/>
      <c r="G6" s="440"/>
      <c r="H6" s="440"/>
      <c r="I6" s="440"/>
      <c r="J6" s="440"/>
      <c r="K6" s="440"/>
      <c r="L6" s="440"/>
      <c r="M6" s="440"/>
      <c r="N6" s="440"/>
      <c r="O6" s="440"/>
      <c r="P6" s="440"/>
      <c r="Q6" s="440"/>
    </row>
    <row r="7" spans="2:17" ht="20.100000000000001" customHeight="1" x14ac:dyDescent="0.4"/>
    <row r="8" spans="2:17" ht="20.100000000000001" customHeight="1" x14ac:dyDescent="0.4">
      <c r="C8" s="630" t="str">
        <f>"【監査前月 "&amp;DBCS(表１!O9)&amp;"月１日現在】"</f>
        <v>【監査前月 月１日現在】</v>
      </c>
      <c r="D8" s="630"/>
      <c r="E8" s="630"/>
      <c r="F8" s="630"/>
      <c r="G8" s="630"/>
      <c r="H8" s="630"/>
      <c r="I8" s="630"/>
      <c r="J8" s="630"/>
      <c r="K8" s="630"/>
      <c r="L8" s="630"/>
      <c r="M8" s="630"/>
      <c r="N8" s="630"/>
      <c r="O8" s="630"/>
      <c r="P8" s="630"/>
      <c r="Q8" s="630"/>
    </row>
    <row r="9" spans="2:17" ht="24.95" customHeight="1" thickBot="1" x14ac:dyDescent="0.45">
      <c r="C9" s="120" t="s">
        <v>457</v>
      </c>
      <c r="D9" s="119" t="s">
        <v>131</v>
      </c>
      <c r="E9" s="1201" t="s">
        <v>134</v>
      </c>
      <c r="F9" s="1202"/>
      <c r="G9" s="1201" t="s">
        <v>322</v>
      </c>
      <c r="H9" s="1202"/>
      <c r="I9" s="1201" t="s">
        <v>135</v>
      </c>
      <c r="J9" s="1202"/>
      <c r="K9" s="1201" t="s">
        <v>324</v>
      </c>
      <c r="L9" s="1202"/>
      <c r="M9" s="1201" t="s">
        <v>132</v>
      </c>
      <c r="N9" s="1202"/>
      <c r="O9" s="1201" t="s">
        <v>325</v>
      </c>
      <c r="P9" s="1202"/>
      <c r="Q9" s="119" t="s">
        <v>133</v>
      </c>
    </row>
    <row r="10" spans="2:17" ht="24.95" customHeight="1" thickTop="1" thickBot="1" x14ac:dyDescent="0.45">
      <c r="C10" s="109" t="s">
        <v>458</v>
      </c>
      <c r="D10" s="188"/>
      <c r="E10" s="1203"/>
      <c r="F10" s="1204"/>
      <c r="G10" s="1203"/>
      <c r="H10" s="1204"/>
      <c r="I10" s="1203"/>
      <c r="J10" s="1204"/>
      <c r="K10" s="1203"/>
      <c r="L10" s="1204"/>
      <c r="M10" s="1203"/>
      <c r="N10" s="1204"/>
      <c r="O10" s="1203"/>
      <c r="P10" s="1205"/>
      <c r="Q10" s="189">
        <f>SUM(D10:P10)</f>
        <v>0</v>
      </c>
    </row>
    <row r="11" spans="2:17" ht="20.100000000000001" customHeight="1" thickTop="1" thickBot="1" x14ac:dyDescent="0.45"/>
    <row r="12" spans="2:17" ht="20.100000000000001" customHeight="1" thickTop="1" x14ac:dyDescent="0.4">
      <c r="C12" s="474" t="s">
        <v>522</v>
      </c>
      <c r="D12" s="474"/>
      <c r="E12" s="474"/>
      <c r="F12" s="474"/>
      <c r="G12" s="474"/>
      <c r="H12" s="474"/>
      <c r="I12" s="474"/>
      <c r="J12" s="474"/>
      <c r="K12" s="474"/>
      <c r="L12" s="474"/>
      <c r="M12" s="644"/>
      <c r="N12" s="645"/>
      <c r="O12" s="645"/>
      <c r="P12" s="645"/>
      <c r="Q12" s="646"/>
    </row>
    <row r="13" spans="2:17" ht="20.100000000000001" customHeight="1" thickBot="1" x14ac:dyDescent="0.45">
      <c r="C13" s="474" t="s">
        <v>523</v>
      </c>
      <c r="D13" s="474"/>
      <c r="E13" s="474"/>
      <c r="F13" s="474"/>
      <c r="G13" s="474"/>
      <c r="H13" s="474"/>
      <c r="I13" s="474"/>
      <c r="J13" s="474"/>
      <c r="K13" s="474"/>
      <c r="L13" s="474"/>
      <c r="M13" s="1207"/>
      <c r="N13" s="1208"/>
      <c r="O13" s="1208"/>
      <c r="P13" s="1208"/>
      <c r="Q13" s="1209"/>
    </row>
    <row r="14" spans="2:17" ht="20.100000000000001" customHeight="1" thickTop="1" x14ac:dyDescent="0.4">
      <c r="C14" s="28"/>
      <c r="D14" s="28"/>
      <c r="E14" s="28"/>
      <c r="F14" s="28"/>
      <c r="G14" s="28"/>
      <c r="H14" s="28"/>
      <c r="I14" s="28"/>
      <c r="J14" s="28"/>
      <c r="K14" s="28"/>
      <c r="L14" s="28"/>
    </row>
    <row r="15" spans="2:17" ht="20.100000000000001" customHeight="1" thickBot="1" x14ac:dyDescent="0.45">
      <c r="C15" s="32" t="s">
        <v>477</v>
      </c>
    </row>
    <row r="16" spans="2:17" ht="24.95" customHeight="1" thickTop="1" thickBot="1" x14ac:dyDescent="0.45">
      <c r="C16" s="190"/>
    </row>
    <row r="17" spans="3:17" ht="35.1" customHeight="1" thickTop="1" x14ac:dyDescent="0.4">
      <c r="C17" s="1210" t="s">
        <v>469</v>
      </c>
      <c r="D17" s="1210"/>
      <c r="E17" s="1210"/>
      <c r="F17" s="1210"/>
      <c r="G17" s="1210"/>
      <c r="H17" s="1210"/>
      <c r="I17" s="1210"/>
      <c r="J17" s="1210"/>
      <c r="K17" s="1210"/>
      <c r="L17" s="1210"/>
      <c r="M17" s="1210"/>
      <c r="N17" s="1210"/>
      <c r="O17" s="1210"/>
      <c r="P17" s="1210"/>
      <c r="Q17" s="1210"/>
    </row>
    <row r="18" spans="3:17" ht="35.1" customHeight="1" x14ac:dyDescent="0.4">
      <c r="C18" s="1211" t="s">
        <v>470</v>
      </c>
      <c r="D18" s="1211"/>
      <c r="E18" s="1211"/>
      <c r="F18" s="1211"/>
      <c r="G18" s="1211"/>
      <c r="H18" s="1211"/>
      <c r="I18" s="1211"/>
      <c r="J18" s="1211"/>
      <c r="K18" s="1211"/>
      <c r="L18" s="1211"/>
      <c r="M18" s="1211"/>
      <c r="N18" s="1211"/>
      <c r="O18" s="1211"/>
      <c r="P18" s="1211"/>
      <c r="Q18" s="1211"/>
    </row>
    <row r="19" spans="3:17" ht="35.1" customHeight="1" x14ac:dyDescent="0.4">
      <c r="C19" s="1210" t="s">
        <v>471</v>
      </c>
      <c r="D19" s="1210"/>
      <c r="E19" s="1210"/>
      <c r="F19" s="1210"/>
      <c r="G19" s="1210"/>
      <c r="H19" s="1210"/>
      <c r="I19" s="1210"/>
      <c r="J19" s="1210"/>
      <c r="K19" s="1210"/>
      <c r="L19" s="1210"/>
      <c r="M19" s="1210"/>
      <c r="N19" s="1210"/>
      <c r="O19" s="1210"/>
      <c r="P19" s="1210"/>
      <c r="Q19" s="1210"/>
    </row>
    <row r="20" spans="3:17" ht="20.100000000000001" customHeight="1" x14ac:dyDescent="0.4">
      <c r="C20" s="659" t="s">
        <v>524</v>
      </c>
      <c r="D20" s="659"/>
      <c r="E20" s="659"/>
      <c r="F20" s="659"/>
      <c r="G20" s="659"/>
      <c r="H20" s="659"/>
      <c r="I20" s="659"/>
      <c r="J20" s="659"/>
      <c r="K20" s="659"/>
      <c r="L20" s="659"/>
      <c r="M20" s="659"/>
      <c r="N20" s="659"/>
      <c r="O20" s="659"/>
      <c r="P20" s="659"/>
      <c r="Q20" s="659"/>
    </row>
    <row r="21" spans="3:17" ht="20.100000000000001" customHeight="1" x14ac:dyDescent="0.4">
      <c r="C21" s="490" t="s">
        <v>525</v>
      </c>
      <c r="D21" s="490"/>
      <c r="E21" s="490"/>
      <c r="F21" s="490"/>
      <c r="G21" s="490"/>
      <c r="H21" s="490"/>
      <c r="I21" s="490"/>
      <c r="J21" s="490"/>
      <c r="K21" s="490"/>
      <c r="L21" s="490"/>
      <c r="M21" s="490"/>
      <c r="N21" s="490"/>
      <c r="O21" s="490"/>
      <c r="P21" s="490"/>
      <c r="Q21" s="490"/>
    </row>
    <row r="22" spans="3:17" ht="20.100000000000001" customHeight="1" x14ac:dyDescent="0.4">
      <c r="C22" s="490"/>
      <c r="D22" s="490"/>
      <c r="E22" s="490"/>
      <c r="F22" s="490"/>
      <c r="G22" s="490"/>
      <c r="H22" s="490"/>
      <c r="I22" s="490"/>
      <c r="J22" s="490"/>
      <c r="K22" s="490"/>
      <c r="L22" s="490"/>
      <c r="M22" s="490"/>
      <c r="N22" s="490"/>
      <c r="O22" s="490"/>
      <c r="P22" s="490"/>
      <c r="Q22" s="490"/>
    </row>
    <row r="23" spans="3:17" ht="24.95" customHeight="1" x14ac:dyDescent="0.4">
      <c r="C23" s="630" t="str">
        <f>"【監査前月 "&amp;DBCS(表１!O9)&amp;"月１日現在】"</f>
        <v>【監査前月 月１日現在】</v>
      </c>
      <c r="D23" s="630"/>
      <c r="E23" s="630"/>
      <c r="F23" s="630"/>
      <c r="G23" s="630"/>
      <c r="H23" s="630"/>
      <c r="I23" s="630"/>
      <c r="J23" s="630"/>
      <c r="K23" s="630"/>
      <c r="L23" s="630"/>
      <c r="M23" s="630"/>
      <c r="N23" s="630"/>
      <c r="O23" s="630"/>
      <c r="P23" s="630"/>
      <c r="Q23" s="630"/>
    </row>
    <row r="24" spans="3:17" ht="22.5" customHeight="1" x14ac:dyDescent="0.4">
      <c r="C24" s="534" t="s">
        <v>466</v>
      </c>
      <c r="D24" s="554"/>
      <c r="E24" s="395" t="s">
        <v>137</v>
      </c>
      <c r="F24" s="900"/>
      <c r="G24" s="900"/>
      <c r="H24" s="900"/>
      <c r="I24" s="900"/>
      <c r="J24" s="900"/>
      <c r="K24" s="900"/>
      <c r="L24" s="978"/>
      <c r="M24" s="534" t="s">
        <v>323</v>
      </c>
      <c r="N24" s="535"/>
      <c r="O24" s="535"/>
      <c r="P24" s="535"/>
      <c r="Q24" s="554"/>
    </row>
    <row r="25" spans="3:17" ht="22.5" customHeight="1" x14ac:dyDescent="0.4">
      <c r="C25" s="563"/>
      <c r="D25" s="1206"/>
      <c r="E25" s="395" t="s">
        <v>136</v>
      </c>
      <c r="F25" s="900"/>
      <c r="G25" s="1191" t="s">
        <v>468</v>
      </c>
      <c r="H25" s="1191"/>
      <c r="I25" s="1191"/>
      <c r="J25" s="1191"/>
      <c r="K25" s="1212" t="s">
        <v>138</v>
      </c>
      <c r="L25" s="1213"/>
      <c r="M25" s="536"/>
      <c r="N25" s="516"/>
      <c r="O25" s="516"/>
      <c r="P25" s="516"/>
      <c r="Q25" s="555"/>
    </row>
    <row r="26" spans="3:17" ht="30" customHeight="1" thickBot="1" x14ac:dyDescent="0.45">
      <c r="C26" s="191" t="s">
        <v>478</v>
      </c>
      <c r="D26" s="192"/>
      <c r="E26" s="110"/>
      <c r="F26" s="111"/>
      <c r="G26" s="130"/>
      <c r="H26" s="193"/>
      <c r="I26" s="193"/>
      <c r="J26" s="130"/>
      <c r="K26" s="194"/>
      <c r="L26" s="195"/>
      <c r="M26" s="110"/>
      <c r="N26" s="111"/>
      <c r="O26" s="111"/>
      <c r="P26" s="111"/>
      <c r="Q26" s="112"/>
    </row>
    <row r="27" spans="3:17" ht="30" customHeight="1" thickTop="1" thickBot="1" x14ac:dyDescent="0.45">
      <c r="C27" s="1185" t="s">
        <v>464</v>
      </c>
      <c r="D27" s="1186"/>
      <c r="E27" s="1188" t="s">
        <v>476</v>
      </c>
      <c r="F27" s="1189"/>
      <c r="G27" s="1190"/>
      <c r="H27" s="641"/>
      <c r="I27" s="643"/>
      <c r="J27" s="33" t="s">
        <v>129</v>
      </c>
      <c r="K27" s="1169">
        <f>IF(H27=0,0,IF(H27=1,180,IF(H27&gt;=2,320+100*(H27-2),"")))</f>
        <v>0</v>
      </c>
      <c r="L27" s="1170"/>
      <c r="M27" s="191"/>
      <c r="N27" s="33"/>
      <c r="O27" s="33"/>
      <c r="P27" s="198"/>
      <c r="Q27" s="202"/>
    </row>
    <row r="28" spans="3:17" ht="41.25" customHeight="1" thickTop="1" x14ac:dyDescent="0.4">
      <c r="C28" s="877" t="s">
        <v>704</v>
      </c>
      <c r="D28" s="1187"/>
      <c r="E28" s="536">
        <v>1.65</v>
      </c>
      <c r="F28" s="516">
        <v>1.65</v>
      </c>
      <c r="G28" s="33" t="s">
        <v>128</v>
      </c>
      <c r="H28" s="619"/>
      <c r="I28" s="620"/>
      <c r="J28" s="33" t="s">
        <v>129</v>
      </c>
      <c r="K28" s="1169">
        <f>$E28*$H28</f>
        <v>0</v>
      </c>
      <c r="L28" s="1170"/>
      <c r="M28" s="536" t="s">
        <v>6</v>
      </c>
      <c r="N28" s="516"/>
      <c r="O28" s="520"/>
      <c r="P28" s="1183"/>
      <c r="Q28" s="1184"/>
    </row>
    <row r="29" spans="3:17" ht="39" customHeight="1" x14ac:dyDescent="0.4">
      <c r="C29" s="877" t="s">
        <v>705</v>
      </c>
      <c r="D29" s="1187"/>
      <c r="E29" s="536">
        <v>3.3</v>
      </c>
      <c r="F29" s="516">
        <v>1.65</v>
      </c>
      <c r="G29" s="33" t="s">
        <v>128</v>
      </c>
      <c r="H29" s="619"/>
      <c r="I29" s="620"/>
      <c r="J29" s="33" t="s">
        <v>129</v>
      </c>
      <c r="K29" s="1169">
        <f>$E29*$H29</f>
        <v>0</v>
      </c>
      <c r="L29" s="1170"/>
      <c r="M29" s="536" t="s">
        <v>7</v>
      </c>
      <c r="N29" s="516"/>
      <c r="O29" s="520"/>
      <c r="P29" s="1192"/>
      <c r="Q29" s="1193"/>
    </row>
    <row r="30" spans="3:17" ht="30" customHeight="1" x14ac:dyDescent="0.4">
      <c r="C30" s="877" t="s">
        <v>465</v>
      </c>
      <c r="D30" s="1187"/>
      <c r="E30" s="1197">
        <v>1.98</v>
      </c>
      <c r="F30" s="1198">
        <v>1.65</v>
      </c>
      <c r="G30" s="328" t="s">
        <v>128</v>
      </c>
      <c r="H30" s="619"/>
      <c r="I30" s="620"/>
      <c r="J30" s="330" t="s">
        <v>129</v>
      </c>
      <c r="K30" s="1195">
        <f>$E30*$H30</f>
        <v>0</v>
      </c>
      <c r="L30" s="1196"/>
      <c r="M30" s="1197" t="s">
        <v>462</v>
      </c>
      <c r="N30" s="1198"/>
      <c r="O30" s="1217"/>
      <c r="P30" s="1192"/>
      <c r="Q30" s="1193"/>
    </row>
    <row r="31" spans="3:17" ht="30" customHeight="1" thickBot="1" x14ac:dyDescent="0.45">
      <c r="C31" s="877" t="s">
        <v>467</v>
      </c>
      <c r="D31" s="1187"/>
      <c r="E31" s="1214">
        <v>1.98</v>
      </c>
      <c r="F31" s="1215">
        <v>1.65</v>
      </c>
      <c r="G31" s="329" t="s">
        <v>128</v>
      </c>
      <c r="H31" s="621"/>
      <c r="I31" s="623"/>
      <c r="J31" s="331" t="s">
        <v>129</v>
      </c>
      <c r="K31" s="1179">
        <f>$E31*$H31</f>
        <v>0</v>
      </c>
      <c r="L31" s="1180"/>
      <c r="M31" s="1214" t="s">
        <v>463</v>
      </c>
      <c r="N31" s="1215"/>
      <c r="O31" s="1216"/>
      <c r="P31" s="1161"/>
      <c r="Q31" s="1162"/>
    </row>
    <row r="32" spans="3:17" ht="30" customHeight="1" thickTop="1" x14ac:dyDescent="0.4">
      <c r="C32" s="326"/>
      <c r="D32" s="327"/>
      <c r="E32" s="191"/>
      <c r="F32" s="33" t="s">
        <v>970</v>
      </c>
      <c r="G32" s="33"/>
      <c r="H32" s="39"/>
      <c r="I32" s="39"/>
      <c r="J32" s="33"/>
      <c r="K32" s="1179">
        <f>K30+K31</f>
        <v>0</v>
      </c>
      <c r="L32" s="1180"/>
      <c r="M32" s="1181" t="s">
        <v>972</v>
      </c>
      <c r="N32" s="1182"/>
      <c r="O32" s="1182"/>
      <c r="P32" s="198"/>
      <c r="Q32" s="199">
        <f>P30+P31</f>
        <v>0</v>
      </c>
    </row>
    <row r="33" spans="3:17" ht="30" customHeight="1" x14ac:dyDescent="0.4">
      <c r="C33" s="191"/>
      <c r="D33" s="192"/>
      <c r="E33" s="1165" t="s">
        <v>133</v>
      </c>
      <c r="F33" s="1166"/>
      <c r="G33" s="200"/>
      <c r="H33" s="1194"/>
      <c r="I33" s="1194"/>
      <c r="J33" s="200"/>
      <c r="K33" s="1195">
        <f>IF(C16="①",SUM(K27:L29),IF(C16="②",SUM(K28:L31),SUM($K$27:$L$30)))</f>
        <v>0</v>
      </c>
      <c r="L33" s="1196"/>
      <c r="M33" s="1197" t="s">
        <v>971</v>
      </c>
      <c r="N33" s="1198"/>
      <c r="O33" s="1198"/>
      <c r="P33" s="1192"/>
      <c r="Q33" s="1193"/>
    </row>
    <row r="34" spans="3:17" ht="30" customHeight="1" thickBot="1" x14ac:dyDescent="0.45">
      <c r="C34" s="110" t="s">
        <v>479</v>
      </c>
      <c r="D34" s="112"/>
      <c r="E34" s="110"/>
      <c r="F34" s="111"/>
      <c r="G34" s="130"/>
      <c r="H34" s="130"/>
      <c r="I34" s="130"/>
      <c r="J34" s="130"/>
      <c r="K34" s="194"/>
      <c r="L34" s="195"/>
      <c r="M34" s="110"/>
      <c r="N34" s="111"/>
      <c r="O34" s="111"/>
      <c r="P34" s="196"/>
      <c r="Q34" s="197"/>
    </row>
    <row r="35" spans="3:17" ht="30" customHeight="1" thickTop="1" x14ac:dyDescent="0.4">
      <c r="C35" s="1185" t="s">
        <v>464</v>
      </c>
      <c r="D35" s="1186"/>
      <c r="E35" s="1175" t="s">
        <v>461</v>
      </c>
      <c r="F35" s="1176"/>
      <c r="G35" s="1176"/>
      <c r="H35" s="1177"/>
      <c r="I35" s="1178"/>
      <c r="J35" s="33" t="s">
        <v>129</v>
      </c>
      <c r="K35" s="1169">
        <f>IF(H35=0,0,IF(H35&lt;=2,330+30*(H35-1),IF(H35&gt;=3,400+80*(H35-3),"")))</f>
        <v>0</v>
      </c>
      <c r="L35" s="1170"/>
      <c r="M35" s="201" t="s">
        <v>472</v>
      </c>
      <c r="N35" s="33"/>
      <c r="O35" s="33"/>
      <c r="P35" s="198"/>
      <c r="Q35" s="202"/>
    </row>
    <row r="36" spans="3:17" ht="30" customHeight="1" x14ac:dyDescent="0.4">
      <c r="C36" s="877" t="s">
        <v>467</v>
      </c>
      <c r="D36" s="1187"/>
      <c r="E36" s="536">
        <v>3.3</v>
      </c>
      <c r="F36" s="516">
        <v>1.65</v>
      </c>
      <c r="G36" s="33" t="s">
        <v>128</v>
      </c>
      <c r="H36" s="1167"/>
      <c r="I36" s="1168"/>
      <c r="J36" s="33" t="s">
        <v>129</v>
      </c>
      <c r="K36" s="1169">
        <f>$E36*$H36</f>
        <v>0</v>
      </c>
      <c r="L36" s="1170"/>
      <c r="M36" s="201" t="s">
        <v>473</v>
      </c>
      <c r="N36" s="33"/>
      <c r="O36" s="33"/>
      <c r="P36" s="198"/>
      <c r="Q36" s="202"/>
    </row>
    <row r="37" spans="3:17" ht="30" customHeight="1" thickBot="1" x14ac:dyDescent="0.45">
      <c r="C37" s="877" t="s">
        <v>465</v>
      </c>
      <c r="D37" s="1187"/>
      <c r="E37" s="536">
        <v>3.3</v>
      </c>
      <c r="F37" s="516">
        <v>1.65</v>
      </c>
      <c r="G37" s="33" t="s">
        <v>128</v>
      </c>
      <c r="H37" s="1199"/>
      <c r="I37" s="1200"/>
      <c r="J37" s="33" t="s">
        <v>129</v>
      </c>
      <c r="K37" s="1169">
        <f>$E37*$H37</f>
        <v>0</v>
      </c>
      <c r="L37" s="1170"/>
      <c r="M37" s="201" t="s">
        <v>474</v>
      </c>
      <c r="N37" s="33"/>
      <c r="O37" s="33"/>
      <c r="P37" s="198"/>
      <c r="Q37" s="202"/>
    </row>
    <row r="38" spans="3:17" ht="30" customHeight="1" thickTop="1" thickBot="1" x14ac:dyDescent="0.45">
      <c r="C38" s="114"/>
      <c r="D38" s="203"/>
      <c r="E38" s="1165" t="s">
        <v>133</v>
      </c>
      <c r="F38" s="1166"/>
      <c r="G38" s="1171" t="s">
        <v>475</v>
      </c>
      <c r="H38" s="1172"/>
      <c r="I38" s="1172"/>
      <c r="J38" s="1171"/>
      <c r="K38" s="1163">
        <f>IF(C16="①",K35+K37,IF(C16="②",K36+K37,MAX(K35,K36)+K37))</f>
        <v>0</v>
      </c>
      <c r="L38" s="1164"/>
      <c r="M38" s="1165" t="s">
        <v>133</v>
      </c>
      <c r="N38" s="1166"/>
      <c r="O38" s="1166"/>
      <c r="P38" s="1173"/>
      <c r="Q38" s="1174"/>
    </row>
    <row r="39" spans="3:17" ht="20.100000000000001" customHeight="1" thickTop="1" x14ac:dyDescent="0.4">
      <c r="C39" s="204" t="s">
        <v>706</v>
      </c>
    </row>
    <row r="40" spans="3:17" ht="20.100000000000001" customHeight="1" x14ac:dyDescent="0.4"/>
  </sheetData>
  <sheetProtection selectLockedCells="1"/>
  <customSheetViews>
    <customSheetView guid="{2551AA87-C8AC-44D2-9B59-889D51388544}" scale="95" showGridLines="0">
      <selection activeCell="F44" sqref="F44"/>
      <pageMargins left="0.70866141732283472" right="0.70866141732283472" top="0.74803149606299213" bottom="0.74803149606299213" header="0.31496062992125984" footer="0.31496062992125984"/>
      <pageSetup paperSize="9" scale="75" orientation="portrait" r:id="rId1"/>
    </customSheetView>
    <customSheetView guid="{9A1E6C0C-79D8-4967-8200-E07361298C76}" scale="95" showGridLines="0">
      <selection activeCell="F44" sqref="F44"/>
      <pageMargins left="0.70866141732283472" right="0.70866141732283472" top="0.74803149606299213" bottom="0.74803149606299213" header="0.31496062992125984" footer="0.31496062992125984"/>
      <pageSetup paperSize="9" scale="75" orientation="portrait" r:id="rId2"/>
    </customSheetView>
    <customSheetView guid="{6DC44FDF-0C09-47FB-A5AF-824CD1BC2305}" scale="95" showGridLines="0">
      <selection activeCell="F44" sqref="F44"/>
      <pageMargins left="0.70866141732283472" right="0.70866141732283472" top="0.74803149606299213" bottom="0.74803149606299213" header="0.31496062992125984" footer="0.31496062992125984"/>
      <pageSetup paperSize="9" scale="75" orientation="portrait" r:id="rId3"/>
    </customSheetView>
    <customSheetView guid="{C3AD20A6-3328-4303-8F17-34FEC5275D94}" scale="95" showGridLines="0">
      <selection activeCell="F44" sqref="F44"/>
      <pageMargins left="0.70866141732283472" right="0.70866141732283472" top="0.74803149606299213" bottom="0.74803149606299213" header="0.31496062992125984" footer="0.31496062992125984"/>
      <pageSetup paperSize="9" scale="75" orientation="portrait" r:id="rId4"/>
    </customSheetView>
  </customSheetViews>
  <mergeCells count="83">
    <mergeCell ref="C30:D30"/>
    <mergeCell ref="M31:O31"/>
    <mergeCell ref="K30:L30"/>
    <mergeCell ref="E30:F30"/>
    <mergeCell ref="H30:I30"/>
    <mergeCell ref="C31:D31"/>
    <mergeCell ref="E31:F31"/>
    <mergeCell ref="H31:I31"/>
    <mergeCell ref="K31:L31"/>
    <mergeCell ref="M30:O30"/>
    <mergeCell ref="M9:N9"/>
    <mergeCell ref="C24:D25"/>
    <mergeCell ref="E24:L24"/>
    <mergeCell ref="E25:F25"/>
    <mergeCell ref="C20:Q20"/>
    <mergeCell ref="C13:L13"/>
    <mergeCell ref="M12:Q12"/>
    <mergeCell ref="M13:Q13"/>
    <mergeCell ref="C21:Q22"/>
    <mergeCell ref="C17:Q17"/>
    <mergeCell ref="C19:Q19"/>
    <mergeCell ref="C18:Q18"/>
    <mergeCell ref="K25:L25"/>
    <mergeCell ref="M24:Q25"/>
    <mergeCell ref="C6:Q6"/>
    <mergeCell ref="B4:Q4"/>
    <mergeCell ref="C8:Q8"/>
    <mergeCell ref="C23:Q23"/>
    <mergeCell ref="E9:F9"/>
    <mergeCell ref="E10:F10"/>
    <mergeCell ref="G10:H10"/>
    <mergeCell ref="I10:J10"/>
    <mergeCell ref="K10:L10"/>
    <mergeCell ref="M10:N10"/>
    <mergeCell ref="O10:P10"/>
    <mergeCell ref="K9:L9"/>
    <mergeCell ref="I9:J9"/>
    <mergeCell ref="G9:H9"/>
    <mergeCell ref="O9:P9"/>
    <mergeCell ref="C12:L12"/>
    <mergeCell ref="C37:D37"/>
    <mergeCell ref="C36:D36"/>
    <mergeCell ref="C35:D35"/>
    <mergeCell ref="G25:J25"/>
    <mergeCell ref="P30:Q30"/>
    <mergeCell ref="M29:O29"/>
    <mergeCell ref="P29:Q29"/>
    <mergeCell ref="K29:L29"/>
    <mergeCell ref="E33:F33"/>
    <mergeCell ref="H33:I33"/>
    <mergeCell ref="K33:L33"/>
    <mergeCell ref="M33:O33"/>
    <mergeCell ref="P33:Q33"/>
    <mergeCell ref="E37:F37"/>
    <mergeCell ref="H37:I37"/>
    <mergeCell ref="K37:L37"/>
    <mergeCell ref="P28:Q28"/>
    <mergeCell ref="E29:F29"/>
    <mergeCell ref="H29:I29"/>
    <mergeCell ref="K28:L28"/>
    <mergeCell ref="C27:D27"/>
    <mergeCell ref="C28:D28"/>
    <mergeCell ref="C29:D29"/>
    <mergeCell ref="M28:O28"/>
    <mergeCell ref="H27:I27"/>
    <mergeCell ref="E28:F28"/>
    <mergeCell ref="H28:I28"/>
    <mergeCell ref="K27:L27"/>
    <mergeCell ref="E27:G27"/>
    <mergeCell ref="P31:Q31"/>
    <mergeCell ref="K38:L38"/>
    <mergeCell ref="M38:O38"/>
    <mergeCell ref="E38:F38"/>
    <mergeCell ref="H36:I36"/>
    <mergeCell ref="K36:L36"/>
    <mergeCell ref="G38:J38"/>
    <mergeCell ref="P38:Q38"/>
    <mergeCell ref="E35:G35"/>
    <mergeCell ref="H35:I35"/>
    <mergeCell ref="K35:L35"/>
    <mergeCell ref="E36:F36"/>
    <mergeCell ref="K32:L32"/>
    <mergeCell ref="M32:O32"/>
  </mergeCells>
  <phoneticPr fontId="1"/>
  <dataValidations count="3">
    <dataValidation imeMode="off" allowBlank="1" showInputMessage="1" showErrorMessage="1" sqref="P38 H27:I30 H35:I35 P28:P33 M10 K10 I10 G10 Q10 D10:E10 O10" xr:uid="{00000000-0002-0000-0500-000000000000}"/>
    <dataValidation type="list" allowBlank="1" showInputMessage="1" showErrorMessage="1" sqref="C16" xr:uid="{00000000-0002-0000-0500-00000B000000}">
      <formula1>"①,②,③"</formula1>
    </dataValidation>
    <dataValidation type="list" allowBlank="1" showInputMessage="1" showErrorMessage="1" prompt="プルダウンメニューから選んでください" sqref="M12:Q13" xr:uid="{00000000-0002-0000-0500-00000C000000}">
      <formula1>"いる,いない"</formula1>
    </dataValidation>
  </dataValidations>
  <pageMargins left="0.70866141732283472" right="0.70866141732283472" top="0.74803149606299213" bottom="0.74803149606299213" header="0.31496062992125984" footer="0.31496062992125984"/>
  <pageSetup paperSize="9" scale="75"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J30"/>
  <sheetViews>
    <sheetView view="pageBreakPreview" zoomScaleNormal="100" zoomScaleSheetLayoutView="100" workbookViewId="0">
      <selection activeCell="F6" sqref="F6:G6"/>
    </sheetView>
  </sheetViews>
  <sheetFormatPr defaultRowHeight="18.75" x14ac:dyDescent="0.4"/>
  <cols>
    <col min="1" max="1" width="1" style="113" customWidth="1"/>
    <col min="2" max="2" width="3.625" style="113" customWidth="1"/>
    <col min="3" max="3" width="24.125" style="113" customWidth="1"/>
    <col min="4" max="4" width="16.125" style="113" customWidth="1"/>
    <col min="5" max="5" width="4.625" style="113" customWidth="1"/>
    <col min="6" max="7" width="9.375" style="113" customWidth="1"/>
    <col min="8" max="8" width="26.875" style="113" customWidth="1"/>
    <col min="9" max="9" width="5.625" style="113" customWidth="1"/>
    <col min="10" max="10" width="14.375" style="113" customWidth="1"/>
    <col min="11" max="11" width="3.625" style="113" customWidth="1"/>
    <col min="12" max="12" width="9.375" style="113" bestFit="1" customWidth="1"/>
    <col min="13" max="16384" width="9" style="113"/>
  </cols>
  <sheetData>
    <row r="1" spans="2:10" ht="8.25" customHeight="1" x14ac:dyDescent="0.4"/>
    <row r="2" spans="2:10" ht="30.75" customHeight="1" x14ac:dyDescent="0.4">
      <c r="C2" s="113" t="s">
        <v>501</v>
      </c>
    </row>
    <row r="3" spans="2:10" x14ac:dyDescent="0.4">
      <c r="C3" s="113" t="s">
        <v>502</v>
      </c>
    </row>
    <row r="5" spans="2:10" ht="36" x14ac:dyDescent="0.4">
      <c r="B5" s="116"/>
      <c r="C5" s="205" t="s">
        <v>503</v>
      </c>
      <c r="D5" s="205" t="s">
        <v>504</v>
      </c>
      <c r="E5" s="205" t="s">
        <v>505</v>
      </c>
      <c r="F5" s="1220" t="s">
        <v>506</v>
      </c>
      <c r="G5" s="1220"/>
      <c r="H5" s="205" t="s">
        <v>507</v>
      </c>
      <c r="I5" s="1220" t="s">
        <v>508</v>
      </c>
      <c r="J5" s="1220"/>
    </row>
    <row r="6" spans="2:10" ht="20.25" x14ac:dyDescent="0.4">
      <c r="B6" s="116" t="s">
        <v>339</v>
      </c>
      <c r="C6" s="206" t="s">
        <v>509</v>
      </c>
      <c r="D6" s="206" t="s">
        <v>647</v>
      </c>
      <c r="E6" s="206">
        <v>10</v>
      </c>
      <c r="F6" s="1221" t="s">
        <v>510</v>
      </c>
      <c r="G6" s="1221"/>
      <c r="H6" s="207" t="s">
        <v>511</v>
      </c>
      <c r="I6" s="1222" t="s">
        <v>512</v>
      </c>
      <c r="J6" s="1222"/>
    </row>
    <row r="7" spans="2:10" ht="20.25" x14ac:dyDescent="0.4">
      <c r="B7" s="116"/>
      <c r="C7" s="208"/>
      <c r="D7" s="209"/>
      <c r="E7" s="208"/>
      <c r="F7" s="1218"/>
      <c r="G7" s="1218"/>
      <c r="H7" s="210"/>
      <c r="I7" s="1219" t="s">
        <v>512</v>
      </c>
      <c r="J7" s="1219"/>
    </row>
    <row r="8" spans="2:10" ht="20.25" x14ac:dyDescent="0.4">
      <c r="B8" s="116"/>
      <c r="C8" s="208"/>
      <c r="D8" s="209"/>
      <c r="E8" s="208"/>
      <c r="F8" s="1218"/>
      <c r="G8" s="1218"/>
      <c r="H8" s="210"/>
      <c r="I8" s="1219" t="s">
        <v>512</v>
      </c>
      <c r="J8" s="1219"/>
    </row>
    <row r="9" spans="2:10" ht="20.25" x14ac:dyDescent="0.4">
      <c r="B9" s="116"/>
      <c r="C9" s="208"/>
      <c r="D9" s="209"/>
      <c r="E9" s="208"/>
      <c r="F9" s="1218"/>
      <c r="G9" s="1218"/>
      <c r="H9" s="210"/>
      <c r="I9" s="1219" t="s">
        <v>512</v>
      </c>
      <c r="J9" s="1219"/>
    </row>
    <row r="10" spans="2:10" ht="20.25" x14ac:dyDescent="0.4">
      <c r="B10" s="116"/>
      <c r="C10" s="208"/>
      <c r="D10" s="209"/>
      <c r="E10" s="208"/>
      <c r="F10" s="1218"/>
      <c r="G10" s="1218"/>
      <c r="H10" s="210"/>
      <c r="I10" s="1219" t="s">
        <v>512</v>
      </c>
      <c r="J10" s="1219"/>
    </row>
    <row r="11" spans="2:10" ht="20.25" x14ac:dyDescent="0.4">
      <c r="B11" s="116"/>
      <c r="C11" s="208"/>
      <c r="D11" s="209"/>
      <c r="E11" s="208"/>
      <c r="F11" s="1218"/>
      <c r="G11" s="1218"/>
      <c r="H11" s="210"/>
      <c r="I11" s="1219" t="s">
        <v>512</v>
      </c>
      <c r="J11" s="1219"/>
    </row>
    <row r="12" spans="2:10" ht="20.25" x14ac:dyDescent="0.4">
      <c r="B12" s="116"/>
      <c r="C12" s="208"/>
      <c r="D12" s="209"/>
      <c r="E12" s="208"/>
      <c r="F12" s="1218"/>
      <c r="G12" s="1218"/>
      <c r="H12" s="210"/>
      <c r="I12" s="1219" t="s">
        <v>512</v>
      </c>
      <c r="J12" s="1219"/>
    </row>
    <row r="13" spans="2:10" ht="20.25" x14ac:dyDescent="0.4">
      <c r="B13" s="116"/>
      <c r="C13" s="208"/>
      <c r="D13" s="209"/>
      <c r="E13" s="208"/>
      <c r="F13" s="1218"/>
      <c r="G13" s="1218"/>
      <c r="H13" s="210"/>
      <c r="I13" s="1219" t="s">
        <v>512</v>
      </c>
      <c r="J13" s="1219"/>
    </row>
    <row r="14" spans="2:10" ht="20.25" x14ac:dyDescent="0.4">
      <c r="B14" s="116"/>
      <c r="C14" s="208"/>
      <c r="D14" s="209"/>
      <c r="E14" s="208"/>
      <c r="F14" s="1218"/>
      <c r="G14" s="1218"/>
      <c r="H14" s="210"/>
      <c r="I14" s="1219" t="s">
        <v>512</v>
      </c>
      <c r="J14" s="1219"/>
    </row>
    <row r="15" spans="2:10" ht="20.25" x14ac:dyDescent="0.4">
      <c r="B15" s="116"/>
      <c r="C15" s="208"/>
      <c r="D15" s="209"/>
      <c r="E15" s="208"/>
      <c r="F15" s="1218"/>
      <c r="G15" s="1218"/>
      <c r="H15" s="210"/>
      <c r="I15" s="1219" t="s">
        <v>512</v>
      </c>
      <c r="J15" s="1219"/>
    </row>
    <row r="16" spans="2:10" ht="20.25" x14ac:dyDescent="0.4">
      <c r="B16" s="116"/>
      <c r="C16" s="208"/>
      <c r="D16" s="209"/>
      <c r="E16" s="208"/>
      <c r="F16" s="1218"/>
      <c r="G16" s="1218"/>
      <c r="H16" s="210"/>
      <c r="I16" s="1219" t="s">
        <v>512</v>
      </c>
      <c r="J16" s="1219"/>
    </row>
    <row r="17" spans="2:10" ht="20.25" x14ac:dyDescent="0.4">
      <c r="B17" s="116"/>
      <c r="C17" s="208"/>
      <c r="D17" s="209"/>
      <c r="E17" s="208"/>
      <c r="F17" s="1218"/>
      <c r="G17" s="1218"/>
      <c r="H17" s="210"/>
      <c r="I17" s="1219" t="s">
        <v>512</v>
      </c>
      <c r="J17" s="1219"/>
    </row>
    <row r="18" spans="2:10" ht="20.25" x14ac:dyDescent="0.4">
      <c r="B18" s="116"/>
      <c r="C18" s="208"/>
      <c r="D18" s="209"/>
      <c r="E18" s="208"/>
      <c r="F18" s="1218"/>
      <c r="G18" s="1218"/>
      <c r="H18" s="210"/>
      <c r="I18" s="1219" t="s">
        <v>512</v>
      </c>
      <c r="J18" s="1219"/>
    </row>
    <row r="19" spans="2:10" ht="20.25" x14ac:dyDescent="0.4">
      <c r="B19" s="116"/>
      <c r="C19" s="208"/>
      <c r="D19" s="209"/>
      <c r="E19" s="208"/>
      <c r="F19" s="1218"/>
      <c r="G19" s="1218"/>
      <c r="H19" s="210"/>
      <c r="I19" s="1219" t="s">
        <v>512</v>
      </c>
      <c r="J19" s="1219"/>
    </row>
    <row r="20" spans="2:10" ht="20.25" x14ac:dyDescent="0.4">
      <c r="B20" s="116"/>
      <c r="C20" s="208"/>
      <c r="D20" s="209"/>
      <c r="E20" s="208"/>
      <c r="F20" s="1218"/>
      <c r="G20" s="1218"/>
      <c r="H20" s="210"/>
      <c r="I20" s="1219" t="s">
        <v>512</v>
      </c>
      <c r="J20" s="1219"/>
    </row>
    <row r="21" spans="2:10" ht="20.25" x14ac:dyDescent="0.4">
      <c r="B21" s="116"/>
      <c r="C21" s="208"/>
      <c r="D21" s="209"/>
      <c r="E21" s="208"/>
      <c r="F21" s="1218"/>
      <c r="G21" s="1218"/>
      <c r="H21" s="210"/>
      <c r="I21" s="1219" t="s">
        <v>512</v>
      </c>
      <c r="J21" s="1219"/>
    </row>
    <row r="22" spans="2:10" x14ac:dyDescent="0.4">
      <c r="C22" s="26"/>
      <c r="D22" s="26"/>
    </row>
    <row r="23" spans="2:10" x14ac:dyDescent="0.4">
      <c r="C23" s="26"/>
      <c r="D23" s="26"/>
    </row>
    <row r="24" spans="2:10" x14ac:dyDescent="0.4">
      <c r="C24" s="26"/>
      <c r="D24" s="26"/>
    </row>
    <row r="25" spans="2:10" x14ac:dyDescent="0.4">
      <c r="C25" s="26"/>
      <c r="D25" s="26"/>
    </row>
    <row r="26" spans="2:10" x14ac:dyDescent="0.4">
      <c r="C26" s="26"/>
      <c r="D26" s="26"/>
    </row>
    <row r="27" spans="2:10" x14ac:dyDescent="0.4">
      <c r="C27" s="26"/>
      <c r="D27" s="26"/>
    </row>
    <row r="28" spans="2:10" x14ac:dyDescent="0.4">
      <c r="C28" s="26"/>
      <c r="D28" s="26"/>
    </row>
    <row r="30" spans="2:10" x14ac:dyDescent="0.4">
      <c r="C30" s="27"/>
      <c r="D30" s="27"/>
    </row>
  </sheetData>
  <customSheetViews>
    <customSheetView guid="{2551AA87-C8AC-44D2-9B59-889D51388544}" fitToPage="1">
      <selection activeCell="L8" sqref="L8"/>
      <pageMargins left="0.7" right="0.7" top="0.75" bottom="0.75" header="0.3" footer="0.3"/>
      <pageSetup paperSize="9" scale="70" orientation="portrait" r:id="rId1"/>
    </customSheetView>
    <customSheetView guid="{9A1E6C0C-79D8-4967-8200-E07361298C76}" fitToPage="1" topLeftCell="J1">
      <selection activeCell="O7" sqref="O7"/>
      <pageMargins left="0.7" right="0.7" top="0.75" bottom="0.75" header="0.3" footer="0.3"/>
      <pageSetup paperSize="9" scale="70" orientation="portrait" r:id="rId2"/>
    </customSheetView>
    <customSheetView guid="{6DC44FDF-0C09-47FB-A5AF-824CD1BC2305}" fitToPage="1" topLeftCell="J1">
      <selection activeCell="O7" sqref="O7"/>
      <pageMargins left="0.7" right="0.7" top="0.75" bottom="0.75" header="0.3" footer="0.3"/>
      <pageSetup paperSize="9" scale="70" orientation="portrait" r:id="rId3"/>
    </customSheetView>
    <customSheetView guid="{C3AD20A6-3328-4303-8F17-34FEC5275D94}" fitToPage="1" topLeftCell="J1">
      <selection activeCell="O7" sqref="O7"/>
      <pageMargins left="0.7" right="0.7" top="0.75" bottom="0.75" header="0.3" footer="0.3"/>
      <pageSetup paperSize="9" scale="70" orientation="portrait" r:id="rId4"/>
    </customSheetView>
  </customSheetViews>
  <mergeCells count="34">
    <mergeCell ref="F5:G5"/>
    <mergeCell ref="I5:J5"/>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20:G20"/>
    <mergeCell ref="I20:J20"/>
    <mergeCell ref="F21:G21"/>
    <mergeCell ref="I21:J21"/>
    <mergeCell ref="F17:G17"/>
    <mergeCell ref="I17:J17"/>
    <mergeCell ref="F18:G18"/>
    <mergeCell ref="I18:J18"/>
    <mergeCell ref="F19:G19"/>
    <mergeCell ref="I19:J19"/>
  </mergeCells>
  <phoneticPr fontId="1"/>
  <dataValidations count="1">
    <dataValidation imeMode="off" allowBlank="1" showInputMessage="1" showErrorMessage="1" sqref="F6:H21" xr:uid="{00000000-0002-0000-0600-000000000000}"/>
  </dataValidations>
  <pageMargins left="0.7" right="0.7" top="0.75" bottom="0.75" header="0.3" footer="0.3"/>
  <pageSetup paperSize="9" scale="70"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I16"/>
  <sheetViews>
    <sheetView view="pageBreakPreview" zoomScaleNormal="100" zoomScaleSheetLayoutView="100" workbookViewId="0">
      <selection activeCell="F3" sqref="F3:F4"/>
    </sheetView>
  </sheetViews>
  <sheetFormatPr defaultRowHeight="18.75" x14ac:dyDescent="0.4"/>
  <cols>
    <col min="1" max="1" width="0.625" style="32" customWidth="1"/>
    <col min="2" max="2" width="2.875" style="32" customWidth="1"/>
    <col min="3" max="3" width="5.625" style="32" customWidth="1"/>
    <col min="4" max="9" width="13.375" style="32" customWidth="1"/>
    <col min="10" max="16384" width="9" style="32"/>
  </cols>
  <sheetData>
    <row r="1" spans="2:9" x14ac:dyDescent="0.4">
      <c r="B1" s="32" t="s">
        <v>485</v>
      </c>
    </row>
    <row r="2" spans="2:9" x14ac:dyDescent="0.4">
      <c r="B2" s="32" t="s">
        <v>486</v>
      </c>
    </row>
    <row r="3" spans="2:9" x14ac:dyDescent="0.4">
      <c r="I3" s="32" t="s">
        <v>487</v>
      </c>
    </row>
    <row r="4" spans="2:9" ht="39.950000000000003" customHeight="1" x14ac:dyDescent="0.4">
      <c r="C4" s="1224" t="s">
        <v>499</v>
      </c>
      <c r="D4" s="1224"/>
      <c r="E4" s="211" t="s">
        <v>498</v>
      </c>
      <c r="F4" s="211" t="s">
        <v>488</v>
      </c>
      <c r="G4" s="212" t="s">
        <v>489</v>
      </c>
      <c r="H4" s="211" t="s">
        <v>490</v>
      </c>
      <c r="I4" s="212" t="s">
        <v>500</v>
      </c>
    </row>
    <row r="5" spans="2:9" ht="39.950000000000003" customHeight="1" x14ac:dyDescent="0.4">
      <c r="C5" s="1223" t="s">
        <v>860</v>
      </c>
      <c r="D5" s="213" t="s">
        <v>491</v>
      </c>
      <c r="E5" s="270" t="s">
        <v>843</v>
      </c>
      <c r="F5" s="270" t="s">
        <v>492</v>
      </c>
      <c r="G5" s="270" t="s">
        <v>492</v>
      </c>
      <c r="H5" s="270" t="s">
        <v>492</v>
      </c>
      <c r="I5" s="270" t="s">
        <v>492</v>
      </c>
    </row>
    <row r="6" spans="2:9" ht="39.950000000000003" customHeight="1" x14ac:dyDescent="0.4">
      <c r="C6" s="1223"/>
      <c r="D6" s="213" t="s">
        <v>493</v>
      </c>
      <c r="E6" s="270" t="s">
        <v>843</v>
      </c>
      <c r="F6" s="270" t="s">
        <v>492</v>
      </c>
      <c r="G6" s="270" t="s">
        <v>492</v>
      </c>
      <c r="H6" s="270" t="s">
        <v>492</v>
      </c>
      <c r="I6" s="270" t="s">
        <v>492</v>
      </c>
    </row>
    <row r="7" spans="2:9" ht="39.950000000000003" customHeight="1" x14ac:dyDescent="0.4">
      <c r="C7" s="1223"/>
      <c r="D7" s="213" t="s">
        <v>494</v>
      </c>
      <c r="E7" s="270" t="s">
        <v>492</v>
      </c>
      <c r="F7" s="270" t="s">
        <v>492</v>
      </c>
      <c r="G7" s="270" t="s">
        <v>492</v>
      </c>
      <c r="H7" s="270" t="s">
        <v>492</v>
      </c>
      <c r="I7" s="270" t="s">
        <v>492</v>
      </c>
    </row>
    <row r="8" spans="2:9" ht="39.950000000000003" customHeight="1" x14ac:dyDescent="0.4">
      <c r="C8" s="1223" t="s">
        <v>951</v>
      </c>
      <c r="D8" s="213" t="s">
        <v>491</v>
      </c>
      <c r="E8" s="270" t="s">
        <v>492</v>
      </c>
      <c r="F8" s="270" t="s">
        <v>492</v>
      </c>
      <c r="G8" s="270" t="s">
        <v>492</v>
      </c>
      <c r="H8" s="270" t="s">
        <v>492</v>
      </c>
      <c r="I8" s="270" t="s">
        <v>492</v>
      </c>
    </row>
    <row r="9" spans="2:9" ht="39.950000000000003" customHeight="1" x14ac:dyDescent="0.4">
      <c r="C9" s="1223"/>
      <c r="D9" s="213" t="s">
        <v>493</v>
      </c>
      <c r="E9" s="270" t="s">
        <v>492</v>
      </c>
      <c r="F9" s="270" t="s">
        <v>492</v>
      </c>
      <c r="G9" s="270" t="s">
        <v>492</v>
      </c>
      <c r="H9" s="270" t="s">
        <v>492</v>
      </c>
      <c r="I9" s="270" t="s">
        <v>492</v>
      </c>
    </row>
    <row r="10" spans="2:9" ht="39.950000000000003" customHeight="1" x14ac:dyDescent="0.4">
      <c r="C10" s="1223"/>
      <c r="D10" s="213" t="s">
        <v>494</v>
      </c>
      <c r="E10" s="270" t="s">
        <v>492</v>
      </c>
      <c r="F10" s="270" t="s">
        <v>492</v>
      </c>
      <c r="G10" s="270" t="s">
        <v>492</v>
      </c>
      <c r="H10" s="270" t="s">
        <v>492</v>
      </c>
      <c r="I10" s="270" t="s">
        <v>492</v>
      </c>
    </row>
    <row r="11" spans="2:9" ht="39.950000000000003" customHeight="1" x14ac:dyDescent="0.4">
      <c r="C11" s="1223" t="s">
        <v>979</v>
      </c>
      <c r="D11" s="213" t="s">
        <v>491</v>
      </c>
      <c r="E11" s="270" t="s">
        <v>492</v>
      </c>
      <c r="F11" s="270" t="s">
        <v>492</v>
      </c>
      <c r="G11" s="270" t="s">
        <v>492</v>
      </c>
      <c r="H11" s="270" t="s">
        <v>492</v>
      </c>
      <c r="I11" s="270" t="s">
        <v>492</v>
      </c>
    </row>
    <row r="12" spans="2:9" ht="39.950000000000003" customHeight="1" x14ac:dyDescent="0.4">
      <c r="C12" s="1223"/>
      <c r="D12" s="213" t="s">
        <v>493</v>
      </c>
      <c r="E12" s="270" t="s">
        <v>492</v>
      </c>
      <c r="F12" s="270" t="s">
        <v>492</v>
      </c>
      <c r="G12" s="270" t="s">
        <v>492</v>
      </c>
      <c r="H12" s="270" t="s">
        <v>492</v>
      </c>
      <c r="I12" s="270" t="s">
        <v>492</v>
      </c>
    </row>
    <row r="13" spans="2:9" ht="39.950000000000003" customHeight="1" x14ac:dyDescent="0.4">
      <c r="C13" s="1223"/>
      <c r="D13" s="213" t="s">
        <v>495</v>
      </c>
      <c r="E13" s="270" t="s">
        <v>492</v>
      </c>
      <c r="F13" s="270" t="s">
        <v>492</v>
      </c>
      <c r="G13" s="270" t="s">
        <v>492</v>
      </c>
      <c r="H13" s="270" t="s">
        <v>492</v>
      </c>
      <c r="I13" s="270" t="s">
        <v>492</v>
      </c>
    </row>
    <row r="14" spans="2:9" x14ac:dyDescent="0.4">
      <c r="C14" s="32" t="s">
        <v>496</v>
      </c>
    </row>
    <row r="15" spans="2:9" x14ac:dyDescent="0.4">
      <c r="C15" s="32" t="s">
        <v>497</v>
      </c>
    </row>
    <row r="16" spans="2:9" x14ac:dyDescent="0.4">
      <c r="C16" s="32" t="s">
        <v>1064</v>
      </c>
    </row>
  </sheetData>
  <customSheetViews>
    <customSheetView guid="{2551AA87-C8AC-44D2-9B59-889D51388544}" fitToPage="1">
      <selection activeCell="K6" sqref="K6"/>
      <pageMargins left="0.7" right="0.7" top="0.75" bottom="0.75" header="0.3" footer="0.3"/>
      <pageSetup paperSize="9" scale="90" orientation="portrait" r:id="rId1"/>
    </customSheetView>
    <customSheetView guid="{9A1E6C0C-79D8-4967-8200-E07361298C76}" fitToPage="1">
      <selection activeCell="K6" sqref="K6"/>
      <pageMargins left="0.7" right="0.7" top="0.75" bottom="0.75" header="0.3" footer="0.3"/>
      <pageSetup paperSize="9" scale="90" orientation="portrait" r:id="rId2"/>
    </customSheetView>
    <customSheetView guid="{6DC44FDF-0C09-47FB-A5AF-824CD1BC2305}" fitToPage="1">
      <selection activeCell="K6" sqref="K6"/>
      <pageMargins left="0.7" right="0.7" top="0.75" bottom="0.75" header="0.3" footer="0.3"/>
      <pageSetup paperSize="9" scale="90" orientation="portrait" r:id="rId3"/>
    </customSheetView>
    <customSheetView guid="{C3AD20A6-3328-4303-8F17-34FEC5275D94}" fitToPage="1">
      <selection activeCell="K6" sqref="K6"/>
      <pageMargins left="0.7" right="0.7" top="0.75" bottom="0.75" header="0.3" footer="0.3"/>
      <pageSetup paperSize="9" scale="90" orientation="portrait" r:id="rId4"/>
    </customSheetView>
  </customSheetViews>
  <mergeCells count="4">
    <mergeCell ref="C5:C7"/>
    <mergeCell ref="C8:C10"/>
    <mergeCell ref="C11:C13"/>
    <mergeCell ref="C4:D4"/>
  </mergeCells>
  <phoneticPr fontId="1"/>
  <pageMargins left="0.7" right="0.7" top="0.75" bottom="0.75" header="0.3" footer="0.3"/>
  <pageSetup paperSize="9" scale="90"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G28"/>
  <sheetViews>
    <sheetView view="pageBreakPreview" zoomScaleNormal="100" zoomScaleSheetLayoutView="100" workbookViewId="0">
      <selection activeCell="E2" sqref="E2"/>
    </sheetView>
  </sheetViews>
  <sheetFormatPr defaultRowHeight="18.75" x14ac:dyDescent="0.4"/>
  <cols>
    <col min="1" max="1" width="0.875" style="32" customWidth="1"/>
    <col min="2" max="2" width="5.125" style="32" customWidth="1"/>
    <col min="3" max="3" width="4.875" style="32" customWidth="1"/>
    <col min="4" max="4" width="26.5" style="32" customWidth="1"/>
    <col min="5" max="5" width="23" style="32" customWidth="1"/>
    <col min="6" max="6" width="20.375" style="32" customWidth="1"/>
    <col min="7" max="16384" width="9" style="32"/>
  </cols>
  <sheetData>
    <row r="1" spans="2:7" ht="25.5" customHeight="1" x14ac:dyDescent="0.4">
      <c r="B1" s="214" t="s">
        <v>564</v>
      </c>
      <c r="C1" s="43"/>
      <c r="D1" s="43"/>
      <c r="E1" s="1226"/>
      <c r="F1" s="1226"/>
    </row>
    <row r="2" spans="2:7" ht="25.5" customHeight="1" x14ac:dyDescent="0.4">
      <c r="B2" s="43" t="s">
        <v>1065</v>
      </c>
      <c r="C2" s="43"/>
      <c r="D2" s="43"/>
      <c r="E2" s="43"/>
      <c r="F2" s="43"/>
      <c r="G2" s="28"/>
    </row>
    <row r="3" spans="2:7" x14ac:dyDescent="0.4">
      <c r="B3" s="215" t="s">
        <v>1066</v>
      </c>
      <c r="C3" s="43"/>
      <c r="D3" s="43"/>
      <c r="E3" s="43"/>
      <c r="F3" s="43"/>
    </row>
    <row r="4" spans="2:7" x14ac:dyDescent="0.4">
      <c r="B4" s="1227" t="s">
        <v>565</v>
      </c>
      <c r="C4" s="1227"/>
      <c r="D4" s="1227"/>
      <c r="E4" s="216" t="s">
        <v>1067</v>
      </c>
      <c r="F4" s="216" t="s">
        <v>1068</v>
      </c>
    </row>
    <row r="5" spans="2:7" x14ac:dyDescent="0.4">
      <c r="B5" s="1227"/>
      <c r="C5" s="1227"/>
      <c r="D5" s="1227"/>
      <c r="E5" s="216" t="s">
        <v>566</v>
      </c>
      <c r="F5" s="216" t="s">
        <v>567</v>
      </c>
    </row>
    <row r="6" spans="2:7" x14ac:dyDescent="0.4">
      <c r="B6" s="1228" t="s">
        <v>568</v>
      </c>
      <c r="C6" s="1225"/>
      <c r="D6" s="1225"/>
      <c r="E6" s="217"/>
      <c r="F6" s="217"/>
    </row>
    <row r="7" spans="2:7" x14ac:dyDescent="0.4">
      <c r="B7" s="1228"/>
      <c r="C7" s="1225"/>
      <c r="D7" s="1225"/>
      <c r="E7" s="217"/>
      <c r="F7" s="217"/>
    </row>
    <row r="8" spans="2:7" x14ac:dyDescent="0.4">
      <c r="B8" s="1228"/>
      <c r="C8" s="1225"/>
      <c r="D8" s="1225"/>
      <c r="E8" s="217"/>
      <c r="F8" s="217"/>
    </row>
    <row r="9" spans="2:7" x14ac:dyDescent="0.4">
      <c r="B9" s="1228"/>
      <c r="C9" s="1225"/>
      <c r="D9" s="1225"/>
      <c r="E9" s="217"/>
      <c r="F9" s="217"/>
    </row>
    <row r="10" spans="2:7" x14ac:dyDescent="0.4">
      <c r="B10" s="1228"/>
      <c r="C10" s="1225"/>
      <c r="D10" s="1225"/>
      <c r="E10" s="217"/>
      <c r="F10" s="217"/>
    </row>
    <row r="11" spans="2:7" x14ac:dyDescent="0.4">
      <c r="B11" s="1228"/>
      <c r="C11" s="1225"/>
      <c r="D11" s="1225"/>
      <c r="E11" s="217"/>
      <c r="F11" s="217"/>
    </row>
    <row r="12" spans="2:7" x14ac:dyDescent="0.4">
      <c r="B12" s="1228"/>
      <c r="C12" s="1225"/>
      <c r="D12" s="1225"/>
      <c r="E12" s="217"/>
      <c r="F12" s="217"/>
    </row>
    <row r="13" spans="2:7" x14ac:dyDescent="0.4">
      <c r="B13" s="1228"/>
      <c r="C13" s="1225"/>
      <c r="D13" s="1225"/>
      <c r="E13" s="217"/>
      <c r="F13" s="217"/>
    </row>
    <row r="14" spans="2:7" x14ac:dyDescent="0.4">
      <c r="B14" s="1228"/>
      <c r="C14" s="1225"/>
      <c r="D14" s="1225"/>
      <c r="E14" s="217"/>
      <c r="F14" s="217"/>
    </row>
    <row r="15" spans="2:7" x14ac:dyDescent="0.4">
      <c r="B15" s="1228"/>
      <c r="C15" s="1225"/>
      <c r="D15" s="1225"/>
      <c r="E15" s="217"/>
      <c r="F15" s="217"/>
    </row>
    <row r="16" spans="2:7" x14ac:dyDescent="0.4">
      <c r="B16" s="1228"/>
      <c r="C16" s="1225"/>
      <c r="D16" s="1225"/>
      <c r="E16" s="217"/>
      <c r="F16" s="217"/>
    </row>
    <row r="17" spans="2:6" x14ac:dyDescent="0.4">
      <c r="B17" s="1228"/>
      <c r="C17" s="1225"/>
      <c r="D17" s="1225"/>
      <c r="E17" s="217"/>
      <c r="F17" s="217"/>
    </row>
    <row r="18" spans="2:6" x14ac:dyDescent="0.4">
      <c r="B18" s="1228"/>
      <c r="C18" s="1225"/>
      <c r="D18" s="1225"/>
      <c r="E18" s="217"/>
      <c r="F18" s="217"/>
    </row>
    <row r="19" spans="2:6" x14ac:dyDescent="0.4">
      <c r="B19" s="1228"/>
      <c r="C19" s="1225"/>
      <c r="D19" s="1225"/>
      <c r="E19" s="217"/>
      <c r="F19" s="217"/>
    </row>
    <row r="20" spans="2:6" x14ac:dyDescent="0.4">
      <c r="B20" s="1228" t="s">
        <v>569</v>
      </c>
      <c r="C20" s="1227"/>
      <c r="D20" s="1227"/>
      <c r="E20" s="217"/>
      <c r="F20" s="217"/>
    </row>
    <row r="21" spans="2:6" x14ac:dyDescent="0.4">
      <c r="B21" s="1228"/>
      <c r="C21" s="1227"/>
      <c r="D21" s="1227"/>
      <c r="E21" s="217"/>
      <c r="F21" s="217"/>
    </row>
    <row r="22" spans="2:6" x14ac:dyDescent="0.4">
      <c r="B22" s="1228"/>
      <c r="C22" s="1227"/>
      <c r="D22" s="1227"/>
      <c r="E22" s="217"/>
      <c r="F22" s="217"/>
    </row>
    <row r="23" spans="2:6" x14ac:dyDescent="0.4">
      <c r="B23" s="1228"/>
      <c r="C23" s="1227"/>
      <c r="D23" s="1227"/>
      <c r="E23" s="217"/>
      <c r="F23" s="217"/>
    </row>
    <row r="24" spans="2:6" x14ac:dyDescent="0.4">
      <c r="B24" s="1228"/>
      <c r="C24" s="1227"/>
      <c r="D24" s="1227"/>
      <c r="E24" s="217"/>
      <c r="F24" s="217"/>
    </row>
    <row r="25" spans="2:6" x14ac:dyDescent="0.4">
      <c r="B25" s="1228"/>
      <c r="C25" s="1227"/>
      <c r="D25" s="1227"/>
      <c r="E25" s="217"/>
      <c r="F25" s="217"/>
    </row>
    <row r="26" spans="2:6" x14ac:dyDescent="0.4">
      <c r="B26" s="1228"/>
      <c r="C26" s="1227"/>
      <c r="D26" s="1227"/>
      <c r="E26" s="217"/>
      <c r="F26" s="217"/>
    </row>
    <row r="27" spans="2:6" x14ac:dyDescent="0.4">
      <c r="B27" s="1228"/>
      <c r="C27" s="1227"/>
      <c r="D27" s="1227"/>
      <c r="E27" s="217"/>
      <c r="F27" s="217"/>
    </row>
    <row r="28" spans="2:6" x14ac:dyDescent="0.4">
      <c r="B28" s="1228"/>
      <c r="C28" s="1227"/>
      <c r="D28" s="1227"/>
      <c r="E28" s="217"/>
      <c r="F28" s="217"/>
    </row>
  </sheetData>
  <customSheetViews>
    <customSheetView guid="{2551AA87-C8AC-44D2-9B59-889D51388544}">
      <selection activeCell="H13" sqref="H13"/>
      <pageMargins left="0.7" right="0.7" top="0.75" bottom="0.75" header="0.3" footer="0.3"/>
      <pageSetup paperSize="9" orientation="portrait" r:id="rId1"/>
    </customSheetView>
    <customSheetView guid="{9A1E6C0C-79D8-4967-8200-E07361298C76}" printArea="1">
      <selection activeCell="G21" sqref="G21"/>
      <pageMargins left="0.7" right="0.7" top="0.75" bottom="0.75" header="0.3" footer="0.3"/>
      <pageSetup paperSize="9" orientation="portrait" r:id="rId2"/>
    </customSheetView>
    <customSheetView guid="{6DC44FDF-0C09-47FB-A5AF-824CD1BC2305}" topLeftCell="A25">
      <selection activeCell="G21" sqref="G21"/>
      <pageMargins left="0.7" right="0.7" top="0.75" bottom="0.75" header="0.3" footer="0.3"/>
      <pageSetup paperSize="9" orientation="portrait" r:id="rId3"/>
    </customSheetView>
    <customSheetView guid="{C3AD20A6-3328-4303-8F17-34FEC5275D94}" topLeftCell="A25">
      <selection activeCell="G21" sqref="G21"/>
      <pageMargins left="0.7" right="0.7" top="0.75" bottom="0.75" header="0.3" footer="0.3"/>
      <pageSetup paperSize="9" orientation="portrait" r:id="rId4"/>
    </customSheetView>
  </customSheetViews>
  <mergeCells count="27">
    <mergeCell ref="E1:F1"/>
    <mergeCell ref="C28:D28"/>
    <mergeCell ref="B20:B28"/>
    <mergeCell ref="C20:D20"/>
    <mergeCell ref="C21:D21"/>
    <mergeCell ref="C22:D22"/>
    <mergeCell ref="C23:D23"/>
    <mergeCell ref="C24:D24"/>
    <mergeCell ref="C25:D25"/>
    <mergeCell ref="C26:D26"/>
    <mergeCell ref="C27:D27"/>
    <mergeCell ref="B4:D5"/>
    <mergeCell ref="B6:B19"/>
    <mergeCell ref="C6:D6"/>
    <mergeCell ref="C7:D7"/>
    <mergeCell ref="C8:D8"/>
    <mergeCell ref="C9:D9"/>
    <mergeCell ref="C10:D10"/>
    <mergeCell ref="C11:D11"/>
    <mergeCell ref="C12:D12"/>
    <mergeCell ref="C13:D13"/>
    <mergeCell ref="C19:D19"/>
    <mergeCell ref="C14:D14"/>
    <mergeCell ref="C15:D15"/>
    <mergeCell ref="C16:D16"/>
    <mergeCell ref="C17:D17"/>
    <mergeCell ref="C18:D18"/>
  </mergeCells>
  <phoneticPr fontId="1"/>
  <pageMargins left="0.7" right="0.7" top="0.75" bottom="0.75" header="0.3" footer="0.3"/>
  <pageSetup paperSize="9"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9BE9-4B17-4DCA-92B2-E71C0B2E4A9F}">
  <sheetPr>
    <tabColor rgb="FF00B0F0"/>
  </sheetPr>
  <dimension ref="A1:M25"/>
  <sheetViews>
    <sheetView zoomScaleNormal="100" workbookViewId="0">
      <selection activeCell="C16" sqref="C16"/>
    </sheetView>
  </sheetViews>
  <sheetFormatPr defaultRowHeight="18.75" x14ac:dyDescent="0.4"/>
  <cols>
    <col min="1" max="1" width="3.625" style="32" customWidth="1"/>
    <col min="2" max="2" width="9" style="32"/>
    <col min="3" max="3" width="12.625" style="32" customWidth="1"/>
    <col min="4" max="5" width="15.625" style="32" customWidth="1"/>
    <col min="6" max="16384" width="9" style="32"/>
  </cols>
  <sheetData>
    <row r="1" spans="1:13" ht="19.5" thickBot="1" x14ac:dyDescent="0.45">
      <c r="A1" s="32" t="s">
        <v>1001</v>
      </c>
    </row>
    <row r="2" spans="1:13" x14ac:dyDescent="0.4">
      <c r="A2" s="394" t="s">
        <v>1002</v>
      </c>
      <c r="B2" s="394" t="s">
        <v>1003</v>
      </c>
      <c r="C2" s="1233" t="s">
        <v>1004</v>
      </c>
      <c r="D2" s="553" t="s">
        <v>1005</v>
      </c>
      <c r="E2" s="394" t="s">
        <v>268</v>
      </c>
      <c r="F2" s="394" t="s">
        <v>1006</v>
      </c>
      <c r="G2" s="394"/>
      <c r="H2" s="394"/>
      <c r="I2" s="394"/>
      <c r="J2" s="394"/>
      <c r="K2" s="395"/>
      <c r="L2" s="1229" t="s">
        <v>1007</v>
      </c>
      <c r="M2" s="1231" t="s">
        <v>1008</v>
      </c>
    </row>
    <row r="3" spans="1:13" ht="50.1" customHeight="1" x14ac:dyDescent="0.4">
      <c r="A3" s="394"/>
      <c r="B3" s="394"/>
      <c r="C3" s="1233"/>
      <c r="D3" s="553"/>
      <c r="E3" s="394"/>
      <c r="F3" s="362" t="s">
        <v>1009</v>
      </c>
      <c r="G3" s="362" t="s">
        <v>1075</v>
      </c>
      <c r="H3" s="363" t="s">
        <v>1010</v>
      </c>
      <c r="I3" s="363" t="s">
        <v>1076</v>
      </c>
      <c r="J3" s="1249" t="s">
        <v>1011</v>
      </c>
      <c r="K3" s="364" t="s">
        <v>1012</v>
      </c>
      <c r="L3" s="1230"/>
      <c r="M3" s="1232"/>
    </row>
    <row r="4" spans="1:13" x14ac:dyDescent="0.4">
      <c r="A4" s="365" t="s">
        <v>339</v>
      </c>
      <c r="B4" s="120" t="s">
        <v>227</v>
      </c>
      <c r="C4" s="120" t="s">
        <v>1013</v>
      </c>
      <c r="D4" s="120" t="s">
        <v>1014</v>
      </c>
      <c r="E4" s="109" t="s">
        <v>1015</v>
      </c>
      <c r="F4" s="119" t="s">
        <v>1016</v>
      </c>
      <c r="G4" s="119" t="s">
        <v>1016</v>
      </c>
      <c r="H4" s="119" t="s">
        <v>1016</v>
      </c>
      <c r="I4" s="119"/>
      <c r="J4" s="119"/>
      <c r="K4" s="110"/>
      <c r="L4" s="366">
        <v>3</v>
      </c>
      <c r="M4" s="367" t="s">
        <v>1016</v>
      </c>
    </row>
    <row r="5" spans="1:13" x14ac:dyDescent="0.4">
      <c r="A5" s="365">
        <v>1</v>
      </c>
      <c r="B5" s="365"/>
      <c r="C5" s="365"/>
      <c r="D5" s="365"/>
      <c r="E5" s="50"/>
      <c r="F5" s="368"/>
      <c r="G5" s="369"/>
      <c r="H5" s="369"/>
      <c r="I5" s="369"/>
      <c r="J5" s="369"/>
      <c r="K5" s="370"/>
      <c r="L5" s="371"/>
      <c r="M5" s="372"/>
    </row>
    <row r="6" spans="1:13" x14ac:dyDescent="0.4">
      <c r="A6" s="365">
        <v>2</v>
      </c>
      <c r="B6" s="365"/>
      <c r="C6" s="365"/>
      <c r="D6" s="365"/>
      <c r="E6" s="50"/>
      <c r="F6" s="368"/>
      <c r="G6" s="369"/>
      <c r="H6" s="369"/>
      <c r="I6" s="369"/>
      <c r="J6" s="369"/>
      <c r="K6" s="370"/>
      <c r="L6" s="371"/>
      <c r="M6" s="372"/>
    </row>
    <row r="7" spans="1:13" x14ac:dyDescent="0.4">
      <c r="A7" s="365">
        <v>3</v>
      </c>
      <c r="B7" s="365"/>
      <c r="C7" s="365"/>
      <c r="D7" s="365"/>
      <c r="E7" s="50"/>
      <c r="F7" s="368"/>
      <c r="G7" s="369"/>
      <c r="H7" s="369"/>
      <c r="I7" s="369"/>
      <c r="J7" s="369"/>
      <c r="K7" s="370"/>
      <c r="L7" s="371"/>
      <c r="M7" s="372"/>
    </row>
    <row r="8" spans="1:13" x14ac:dyDescent="0.4">
      <c r="A8" s="365">
        <v>4</v>
      </c>
      <c r="B8" s="365"/>
      <c r="C8" s="365"/>
      <c r="D8" s="365"/>
      <c r="E8" s="50"/>
      <c r="F8" s="368"/>
      <c r="G8" s="369"/>
      <c r="H8" s="369"/>
      <c r="I8" s="369"/>
      <c r="J8" s="369"/>
      <c r="K8" s="370"/>
      <c r="L8" s="371"/>
      <c r="M8" s="372"/>
    </row>
    <row r="9" spans="1:13" x14ac:dyDescent="0.4">
      <c r="A9" s="365">
        <v>5</v>
      </c>
      <c r="B9" s="365"/>
      <c r="C9" s="365"/>
      <c r="D9" s="365"/>
      <c r="E9" s="50"/>
      <c r="F9" s="368"/>
      <c r="G9" s="369"/>
      <c r="H9" s="369"/>
      <c r="I9" s="369"/>
      <c r="J9" s="369"/>
      <c r="K9" s="370"/>
      <c r="L9" s="371"/>
      <c r="M9" s="372"/>
    </row>
    <row r="10" spans="1:13" x14ac:dyDescent="0.4">
      <c r="A10" s="365">
        <v>6</v>
      </c>
      <c r="B10" s="365"/>
      <c r="C10" s="365"/>
      <c r="D10" s="365"/>
      <c r="E10" s="50"/>
      <c r="F10" s="368"/>
      <c r="G10" s="369"/>
      <c r="H10" s="369"/>
      <c r="I10" s="369"/>
      <c r="J10" s="369"/>
      <c r="K10" s="370"/>
      <c r="L10" s="371"/>
      <c r="M10" s="372"/>
    </row>
    <row r="11" spans="1:13" x14ac:dyDescent="0.4">
      <c r="A11" s="365">
        <v>7</v>
      </c>
      <c r="B11" s="365"/>
      <c r="C11" s="365"/>
      <c r="D11" s="365"/>
      <c r="E11" s="50"/>
      <c r="F11" s="368"/>
      <c r="G11" s="369"/>
      <c r="H11" s="369"/>
      <c r="I11" s="369"/>
      <c r="J11" s="369"/>
      <c r="K11" s="370"/>
      <c r="L11" s="371"/>
      <c r="M11" s="372"/>
    </row>
    <row r="12" spans="1:13" x14ac:dyDescent="0.4">
      <c r="A12" s="365">
        <v>8</v>
      </c>
      <c r="B12" s="365"/>
      <c r="C12" s="365"/>
      <c r="D12" s="365"/>
      <c r="E12" s="50"/>
      <c r="F12" s="368"/>
      <c r="G12" s="369"/>
      <c r="H12" s="369"/>
      <c r="I12" s="369"/>
      <c r="J12" s="369"/>
      <c r="K12" s="370"/>
      <c r="L12" s="371"/>
      <c r="M12" s="372"/>
    </row>
    <row r="13" spans="1:13" x14ac:dyDescent="0.4">
      <c r="A13" s="365">
        <v>9</v>
      </c>
      <c r="B13" s="365"/>
      <c r="C13" s="365"/>
      <c r="D13" s="365"/>
      <c r="E13" s="50"/>
      <c r="F13" s="368"/>
      <c r="G13" s="369"/>
      <c r="H13" s="369"/>
      <c r="I13" s="369"/>
      <c r="J13" s="369"/>
      <c r="K13" s="370"/>
      <c r="L13" s="371"/>
      <c r="M13" s="372"/>
    </row>
    <row r="14" spans="1:13" x14ac:dyDescent="0.4">
      <c r="A14" s="365">
        <v>10</v>
      </c>
      <c r="B14" s="365"/>
      <c r="C14" s="365"/>
      <c r="D14" s="365"/>
      <c r="E14" s="50"/>
      <c r="F14" s="368"/>
      <c r="G14" s="369"/>
      <c r="H14" s="369"/>
      <c r="I14" s="369"/>
      <c r="J14" s="369"/>
      <c r="K14" s="370"/>
      <c r="L14" s="371"/>
      <c r="M14" s="372"/>
    </row>
    <row r="15" spans="1:13" x14ac:dyDescent="0.4">
      <c r="A15" s="365">
        <v>11</v>
      </c>
      <c r="B15" s="365"/>
      <c r="C15" s="365"/>
      <c r="D15" s="365"/>
      <c r="E15" s="50"/>
      <c r="F15" s="368"/>
      <c r="G15" s="369"/>
      <c r="H15" s="369"/>
      <c r="I15" s="369"/>
      <c r="J15" s="369"/>
      <c r="K15" s="370"/>
      <c r="L15" s="371"/>
      <c r="M15" s="372"/>
    </row>
    <row r="16" spans="1:13" x14ac:dyDescent="0.4">
      <c r="A16" s="365">
        <v>12</v>
      </c>
      <c r="B16" s="365"/>
      <c r="C16" s="365"/>
      <c r="D16" s="365"/>
      <c r="E16" s="50"/>
      <c r="F16" s="368"/>
      <c r="G16" s="369"/>
      <c r="H16" s="369"/>
      <c r="I16" s="369"/>
      <c r="J16" s="369"/>
      <c r="K16" s="370"/>
      <c r="L16" s="371"/>
      <c r="M16" s="372"/>
    </row>
    <row r="17" spans="1:13" x14ac:dyDescent="0.4">
      <c r="A17" s="365">
        <v>13</v>
      </c>
      <c r="B17" s="365"/>
      <c r="C17" s="365"/>
      <c r="D17" s="365"/>
      <c r="E17" s="50"/>
      <c r="F17" s="368"/>
      <c r="G17" s="369"/>
      <c r="H17" s="369"/>
      <c r="I17" s="369"/>
      <c r="J17" s="369"/>
      <c r="K17" s="370"/>
      <c r="L17" s="371"/>
      <c r="M17" s="372"/>
    </row>
    <row r="18" spans="1:13" x14ac:dyDescent="0.4">
      <c r="A18" s="365">
        <v>14</v>
      </c>
      <c r="B18" s="365"/>
      <c r="C18" s="365"/>
      <c r="D18" s="365"/>
      <c r="E18" s="50"/>
      <c r="F18" s="368"/>
      <c r="G18" s="369"/>
      <c r="H18" s="369"/>
      <c r="I18" s="369"/>
      <c r="J18" s="369"/>
      <c r="K18" s="370"/>
      <c r="L18" s="371"/>
      <c r="M18" s="372"/>
    </row>
    <row r="19" spans="1:13" x14ac:dyDescent="0.4">
      <c r="A19" s="365">
        <v>15</v>
      </c>
      <c r="B19" s="365"/>
      <c r="C19" s="365"/>
      <c r="D19" s="365"/>
      <c r="E19" s="50"/>
      <c r="F19" s="368"/>
      <c r="G19" s="369"/>
      <c r="H19" s="369"/>
      <c r="I19" s="369"/>
      <c r="J19" s="369"/>
      <c r="K19" s="370"/>
      <c r="L19" s="371"/>
      <c r="M19" s="372"/>
    </row>
    <row r="20" spans="1:13" x14ac:dyDescent="0.4">
      <c r="A20" s="365">
        <v>16</v>
      </c>
      <c r="B20" s="365"/>
      <c r="C20" s="365"/>
      <c r="D20" s="365"/>
      <c r="E20" s="50"/>
      <c r="F20" s="368"/>
      <c r="G20" s="369"/>
      <c r="H20" s="369"/>
      <c r="I20" s="369"/>
      <c r="J20" s="369"/>
      <c r="K20" s="370"/>
      <c r="L20" s="371"/>
      <c r="M20" s="372"/>
    </row>
    <row r="21" spans="1:13" x14ac:dyDescent="0.4">
      <c r="A21" s="365">
        <v>17</v>
      </c>
      <c r="B21" s="365"/>
      <c r="C21" s="365"/>
      <c r="D21" s="365"/>
      <c r="E21" s="50"/>
      <c r="F21" s="368"/>
      <c r="G21" s="369"/>
      <c r="H21" s="369"/>
      <c r="I21" s="369"/>
      <c r="J21" s="369"/>
      <c r="K21" s="370"/>
      <c r="L21" s="371"/>
      <c r="M21" s="372"/>
    </row>
    <row r="22" spans="1:13" x14ac:dyDescent="0.4">
      <c r="A22" s="365">
        <v>18</v>
      </c>
      <c r="B22" s="365"/>
      <c r="C22" s="365"/>
      <c r="D22" s="365"/>
      <c r="E22" s="50"/>
      <c r="F22" s="368"/>
      <c r="G22" s="369"/>
      <c r="H22" s="369"/>
      <c r="I22" s="369"/>
      <c r="J22" s="369"/>
      <c r="K22" s="370"/>
      <c r="L22" s="371"/>
      <c r="M22" s="372"/>
    </row>
    <row r="23" spans="1:13" x14ac:dyDescent="0.4">
      <c r="A23" s="365">
        <v>19</v>
      </c>
      <c r="B23" s="365"/>
      <c r="C23" s="365"/>
      <c r="D23" s="365"/>
      <c r="E23" s="50"/>
      <c r="F23" s="368"/>
      <c r="G23" s="369"/>
      <c r="H23" s="369"/>
      <c r="I23" s="369"/>
      <c r="J23" s="369"/>
      <c r="K23" s="370"/>
      <c r="L23" s="371"/>
      <c r="M23" s="372"/>
    </row>
    <row r="24" spans="1:13" ht="19.5" thickBot="1" x14ac:dyDescent="0.45">
      <c r="A24" s="365">
        <v>20</v>
      </c>
      <c r="B24" s="365"/>
      <c r="C24" s="365"/>
      <c r="D24" s="365"/>
      <c r="E24" s="50"/>
      <c r="F24" s="373"/>
      <c r="G24" s="374"/>
      <c r="H24" s="374"/>
      <c r="I24" s="374"/>
      <c r="J24" s="374"/>
      <c r="K24" s="375"/>
      <c r="L24" s="376"/>
      <c r="M24" s="377"/>
    </row>
    <row r="25" spans="1:13" ht="19.5" x14ac:dyDescent="0.4">
      <c r="B25" s="56" t="s">
        <v>1017</v>
      </c>
    </row>
  </sheetData>
  <mergeCells count="8">
    <mergeCell ref="L2:L3"/>
    <mergeCell ref="M2:M3"/>
    <mergeCell ref="A2:A3"/>
    <mergeCell ref="B2:B3"/>
    <mergeCell ref="C2:C3"/>
    <mergeCell ref="D2:D3"/>
    <mergeCell ref="E2:E3"/>
    <mergeCell ref="F2:K2"/>
  </mergeCells>
  <phoneticPr fontId="1"/>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655AE-05DB-4903-BE77-883E1E90639E}">
  <sheetPr>
    <tabColor rgb="FF0070C0"/>
  </sheetPr>
  <dimension ref="A1:F31"/>
  <sheetViews>
    <sheetView view="pageBreakPreview" zoomScale="115" zoomScaleNormal="100" zoomScaleSheetLayoutView="115" workbookViewId="0">
      <selection activeCell="A2" sqref="A2:C2"/>
    </sheetView>
  </sheetViews>
  <sheetFormatPr defaultRowHeight="18.75" x14ac:dyDescent="0.4"/>
  <cols>
    <col min="1" max="1" width="5" style="32" customWidth="1"/>
    <col min="2" max="2" width="107.625" style="28" customWidth="1"/>
    <col min="3" max="3" width="14.875" style="32" customWidth="1"/>
    <col min="4" max="16384" width="9" style="32"/>
  </cols>
  <sheetData>
    <row r="1" spans="1:6" ht="15.75" customHeight="1" x14ac:dyDescent="0.4">
      <c r="A1" s="32" t="s">
        <v>1018</v>
      </c>
    </row>
    <row r="2" spans="1:6" ht="20.25" customHeight="1" x14ac:dyDescent="0.4">
      <c r="A2" s="1234" t="s">
        <v>1019</v>
      </c>
      <c r="B2" s="1234"/>
      <c r="C2" s="1234"/>
    </row>
    <row r="3" spans="1:6" ht="47.25" customHeight="1" thickBot="1" x14ac:dyDescent="0.45">
      <c r="A3" s="866" t="s">
        <v>1020</v>
      </c>
      <c r="B3" s="866"/>
      <c r="C3" s="866"/>
    </row>
    <row r="4" spans="1:6" ht="26.25" customHeight="1" x14ac:dyDescent="0.4">
      <c r="A4" s="334" t="s">
        <v>1021</v>
      </c>
      <c r="B4" s="335" t="s">
        <v>1022</v>
      </c>
      <c r="C4" s="336" t="s">
        <v>1023</v>
      </c>
    </row>
    <row r="5" spans="1:6" ht="47.1" customHeight="1" x14ac:dyDescent="0.4">
      <c r="A5" s="1235" t="s">
        <v>1024</v>
      </c>
      <c r="B5" s="337" t="s">
        <v>1025</v>
      </c>
      <c r="C5" s="338"/>
      <c r="D5" s="339"/>
      <c r="E5" s="339"/>
      <c r="F5" s="339"/>
    </row>
    <row r="6" spans="1:6" ht="23.45" customHeight="1" x14ac:dyDescent="0.4">
      <c r="A6" s="1236"/>
      <c r="B6" s="1238" t="s">
        <v>1026</v>
      </c>
      <c r="C6" s="1239"/>
      <c r="D6" s="339"/>
      <c r="E6" s="339"/>
      <c r="F6" s="339"/>
    </row>
    <row r="7" spans="1:6" ht="45.75" customHeight="1" x14ac:dyDescent="0.4">
      <c r="A7" s="1237"/>
      <c r="B7" s="1240" t="s">
        <v>1027</v>
      </c>
      <c r="C7" s="1241"/>
      <c r="D7" s="339"/>
      <c r="E7" s="339"/>
      <c r="F7" s="339"/>
    </row>
    <row r="8" spans="1:6" ht="23.45" customHeight="1" x14ac:dyDescent="0.4">
      <c r="A8" s="1235" t="s">
        <v>1028</v>
      </c>
      <c r="B8" s="340" t="s">
        <v>1029</v>
      </c>
      <c r="C8" s="341"/>
      <c r="D8" s="339"/>
      <c r="E8" s="339"/>
      <c r="F8" s="339"/>
    </row>
    <row r="9" spans="1:6" ht="23.45" customHeight="1" x14ac:dyDescent="0.4">
      <c r="A9" s="1236"/>
      <c r="B9" s="1247" t="s">
        <v>1030</v>
      </c>
      <c r="C9" s="1248"/>
      <c r="D9" s="339"/>
      <c r="E9" s="339"/>
      <c r="F9" s="339"/>
    </row>
    <row r="10" spans="1:6" ht="36.75" customHeight="1" x14ac:dyDescent="0.4">
      <c r="A10" s="1236"/>
      <c r="B10" s="1242" t="s">
        <v>1031</v>
      </c>
      <c r="C10" s="1243"/>
      <c r="D10" s="339"/>
      <c r="E10" s="342"/>
      <c r="F10" s="339"/>
    </row>
    <row r="11" spans="1:6" ht="41.25" customHeight="1" x14ac:dyDescent="0.4">
      <c r="A11" s="1236"/>
      <c r="B11" s="1242" t="s">
        <v>1031</v>
      </c>
      <c r="C11" s="1243"/>
      <c r="D11" s="339"/>
      <c r="E11" s="342"/>
      <c r="F11" s="339"/>
    </row>
    <row r="12" spans="1:6" ht="36.75" customHeight="1" x14ac:dyDescent="0.4">
      <c r="A12" s="1236"/>
      <c r="B12" s="1242" t="s">
        <v>1032</v>
      </c>
      <c r="C12" s="1243"/>
      <c r="D12" s="339"/>
      <c r="E12" s="342"/>
      <c r="F12" s="339"/>
    </row>
    <row r="13" spans="1:6" ht="39" customHeight="1" x14ac:dyDescent="0.4">
      <c r="A13" s="1237"/>
      <c r="B13" s="1242" t="s">
        <v>1033</v>
      </c>
      <c r="C13" s="1243"/>
      <c r="D13" s="339"/>
      <c r="E13" s="339"/>
      <c r="F13" s="339"/>
    </row>
    <row r="14" spans="1:6" ht="39" customHeight="1" x14ac:dyDescent="0.4">
      <c r="A14" s="1235" t="s">
        <v>1034</v>
      </c>
      <c r="B14" s="332" t="s">
        <v>1035</v>
      </c>
      <c r="C14" s="343"/>
      <c r="D14" s="339"/>
      <c r="E14" s="339"/>
      <c r="F14" s="339"/>
    </row>
    <row r="15" spans="1:6" s="347" customFormat="1" ht="39" customHeight="1" x14ac:dyDescent="0.4">
      <c r="A15" s="1236"/>
      <c r="B15" s="344" t="s">
        <v>1036</v>
      </c>
      <c r="C15" s="345"/>
      <c r="D15" s="346"/>
    </row>
    <row r="16" spans="1:6" ht="40.5" customHeight="1" x14ac:dyDescent="0.4">
      <c r="A16" s="1237"/>
      <c r="B16" s="332" t="s">
        <v>1037</v>
      </c>
      <c r="C16" s="343"/>
      <c r="D16" s="339"/>
    </row>
    <row r="17" spans="1:4" ht="23.65" customHeight="1" x14ac:dyDescent="0.4">
      <c r="A17" s="1235" t="s">
        <v>1038</v>
      </c>
      <c r="B17" s="332" t="s">
        <v>1039</v>
      </c>
      <c r="C17" s="348"/>
      <c r="D17" s="339"/>
    </row>
    <row r="18" spans="1:4" ht="23.65" customHeight="1" x14ac:dyDescent="0.4">
      <c r="A18" s="1236"/>
      <c r="B18" s="333" t="s">
        <v>1040</v>
      </c>
      <c r="C18" s="343"/>
      <c r="D18" s="339"/>
    </row>
    <row r="19" spans="1:4" ht="35.25" customHeight="1" x14ac:dyDescent="0.4">
      <c r="A19" s="1236"/>
      <c r="B19" s="332" t="s">
        <v>1041</v>
      </c>
      <c r="C19" s="349"/>
    </row>
    <row r="20" spans="1:4" ht="26.25" customHeight="1" x14ac:dyDescent="0.4">
      <c r="A20" s="1236"/>
      <c r="B20" s="332" t="s">
        <v>1042</v>
      </c>
      <c r="C20" s="349"/>
    </row>
    <row r="21" spans="1:4" ht="26.25" customHeight="1" x14ac:dyDescent="0.4">
      <c r="A21" s="1236"/>
      <c r="B21" s="337" t="s">
        <v>1043</v>
      </c>
      <c r="C21" s="338"/>
    </row>
    <row r="22" spans="1:4" ht="26.25" customHeight="1" x14ac:dyDescent="0.4">
      <c r="A22" s="1237"/>
      <c r="B22" s="315" t="s">
        <v>1044</v>
      </c>
      <c r="C22" s="345"/>
    </row>
    <row r="23" spans="1:4" ht="25.5" customHeight="1" x14ac:dyDescent="0.4">
      <c r="A23" s="1236"/>
      <c r="B23" s="350" t="s">
        <v>1045</v>
      </c>
      <c r="C23" s="345"/>
    </row>
    <row r="24" spans="1:4" ht="25.5" customHeight="1" x14ac:dyDescent="0.4">
      <c r="A24" s="1236"/>
      <c r="B24" s="351" t="s">
        <v>1046</v>
      </c>
      <c r="C24" s="345"/>
    </row>
    <row r="25" spans="1:4" ht="19.5" customHeight="1" x14ac:dyDescent="0.4">
      <c r="A25" s="1236"/>
      <c r="B25" s="352" t="s">
        <v>1047</v>
      </c>
      <c r="C25" s="353"/>
    </row>
    <row r="26" spans="1:4" ht="68.25" customHeight="1" x14ac:dyDescent="0.4">
      <c r="A26" s="1236"/>
      <c r="B26" s="405" t="s">
        <v>1048</v>
      </c>
      <c r="C26" s="1245"/>
    </row>
    <row r="27" spans="1:4" ht="39" customHeight="1" x14ac:dyDescent="0.4">
      <c r="A27" s="1236"/>
      <c r="B27" s="350" t="s">
        <v>1049</v>
      </c>
      <c r="C27" s="349"/>
    </row>
    <row r="28" spans="1:4" ht="27" customHeight="1" x14ac:dyDescent="0.4">
      <c r="A28" s="1236"/>
      <c r="B28" s="857" t="s">
        <v>1047</v>
      </c>
      <c r="C28" s="1246"/>
    </row>
    <row r="29" spans="1:4" ht="68.25" customHeight="1" x14ac:dyDescent="0.4">
      <c r="A29" s="1236"/>
      <c r="B29" s="405" t="s">
        <v>1048</v>
      </c>
      <c r="C29" s="1245"/>
    </row>
    <row r="30" spans="1:4" ht="57" customHeight="1" thickBot="1" x14ac:dyDescent="0.45">
      <c r="A30" s="1244"/>
      <c r="B30" s="354" t="s">
        <v>1050</v>
      </c>
      <c r="C30" s="355"/>
    </row>
    <row r="31" spans="1:4" x14ac:dyDescent="0.4">
      <c r="A31" s="34"/>
    </row>
  </sheetData>
  <mergeCells count="17">
    <mergeCell ref="B13:C13"/>
    <mergeCell ref="A14:A16"/>
    <mergeCell ref="A17:A22"/>
    <mergeCell ref="A23:A30"/>
    <mergeCell ref="B26:C26"/>
    <mergeCell ref="B28:C28"/>
    <mergeCell ref="B29:C29"/>
    <mergeCell ref="A8:A13"/>
    <mergeCell ref="B9:C9"/>
    <mergeCell ref="B10:C10"/>
    <mergeCell ref="B11:C11"/>
    <mergeCell ref="B12:C12"/>
    <mergeCell ref="A2:C2"/>
    <mergeCell ref="A3:C3"/>
    <mergeCell ref="A5:A7"/>
    <mergeCell ref="B6:C6"/>
    <mergeCell ref="B7:C7"/>
  </mergeCells>
  <phoneticPr fontId="1"/>
  <dataValidations count="1">
    <dataValidation type="custom" allowBlank="1" showInputMessage="1" showErrorMessage="1" sqref="C5 C27 C30 C19:C21" xr:uid="{E612BC05-0D1E-4384-BAD8-F0BB5E935FC4}">
      <formula1>"いる,いない,"</formula1>
    </dataValidation>
  </dataValidations>
  <printOptions horizontalCentered="1"/>
  <pageMargins left="0.25" right="0.25" top="0.75" bottom="0.75" header="0.3" footer="0.3"/>
  <pageSetup paperSize="9"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47625</xdr:colOff>
                    <xdr:row>4</xdr:row>
                    <xdr:rowOff>161925</xdr:rowOff>
                  </from>
                  <to>
                    <xdr:col>2</xdr:col>
                    <xdr:colOff>523875</xdr:colOff>
                    <xdr:row>4</xdr:row>
                    <xdr:rowOff>504825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561975</xdr:colOff>
                    <xdr:row>4</xdr:row>
                    <xdr:rowOff>152400</xdr:rowOff>
                  </from>
                  <to>
                    <xdr:col>2</xdr:col>
                    <xdr:colOff>1028700</xdr:colOff>
                    <xdr:row>4</xdr:row>
                    <xdr:rowOff>504825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47625</xdr:colOff>
                    <xdr:row>18</xdr:row>
                    <xdr:rowOff>38100</xdr:rowOff>
                  </from>
                  <to>
                    <xdr:col>2</xdr:col>
                    <xdr:colOff>666750</xdr:colOff>
                    <xdr:row>18</xdr:row>
                    <xdr:rowOff>276225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533400</xdr:colOff>
                    <xdr:row>18</xdr:row>
                    <xdr:rowOff>28575</xdr:rowOff>
                  </from>
                  <to>
                    <xdr:col>3</xdr:col>
                    <xdr:colOff>19050</xdr:colOff>
                    <xdr:row>18</xdr:row>
                    <xdr:rowOff>266700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38100</xdr:colOff>
                    <xdr:row>19</xdr:row>
                    <xdr:rowOff>47625</xdr:rowOff>
                  </from>
                  <to>
                    <xdr:col>2</xdr:col>
                    <xdr:colOff>657225</xdr:colOff>
                    <xdr:row>19</xdr:row>
                    <xdr:rowOff>285750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561975</xdr:colOff>
                    <xdr:row>21</xdr:row>
                    <xdr:rowOff>66675</xdr:rowOff>
                  </from>
                  <to>
                    <xdr:col>3</xdr:col>
                    <xdr:colOff>47625</xdr:colOff>
                    <xdr:row>21</xdr:row>
                    <xdr:rowOff>304800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38100</xdr:colOff>
                    <xdr:row>20</xdr:row>
                    <xdr:rowOff>66675</xdr:rowOff>
                  </from>
                  <to>
                    <xdr:col>2</xdr:col>
                    <xdr:colOff>657225</xdr:colOff>
                    <xdr:row>20</xdr:row>
                    <xdr:rowOff>304800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523875</xdr:colOff>
                    <xdr:row>20</xdr:row>
                    <xdr:rowOff>66675</xdr:rowOff>
                  </from>
                  <to>
                    <xdr:col>3</xdr:col>
                    <xdr:colOff>9525</xdr:colOff>
                    <xdr:row>20</xdr:row>
                    <xdr:rowOff>304800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38100</xdr:colOff>
                    <xdr:row>26</xdr:row>
                    <xdr:rowOff>152400</xdr:rowOff>
                  </from>
                  <to>
                    <xdr:col>2</xdr:col>
                    <xdr:colOff>647700</xdr:colOff>
                    <xdr:row>26</xdr:row>
                    <xdr:rowOff>400050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504825</xdr:colOff>
                    <xdr:row>26</xdr:row>
                    <xdr:rowOff>152400</xdr:rowOff>
                  </from>
                  <to>
                    <xdr:col>3</xdr:col>
                    <xdr:colOff>0</xdr:colOff>
                    <xdr:row>26</xdr:row>
                    <xdr:rowOff>390525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542925</xdr:colOff>
                    <xdr:row>13</xdr:row>
                    <xdr:rowOff>38100</xdr:rowOff>
                  </from>
                  <to>
                    <xdr:col>2</xdr:col>
                    <xdr:colOff>1009650</xdr:colOff>
                    <xdr:row>13</xdr:row>
                    <xdr:rowOff>276225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66675</xdr:colOff>
                    <xdr:row>21</xdr:row>
                    <xdr:rowOff>47625</xdr:rowOff>
                  </from>
                  <to>
                    <xdr:col>2</xdr:col>
                    <xdr:colOff>685800</xdr:colOff>
                    <xdr:row>21</xdr:row>
                    <xdr:rowOff>314325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xdr:col>
                    <xdr:colOff>533400</xdr:colOff>
                    <xdr:row>19</xdr:row>
                    <xdr:rowOff>47625</xdr:rowOff>
                  </from>
                  <to>
                    <xdr:col>3</xdr:col>
                    <xdr:colOff>19050</xdr:colOff>
                    <xdr:row>19</xdr:row>
                    <xdr:rowOff>285750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xdr:col>
                    <xdr:colOff>57150</xdr:colOff>
                    <xdr:row>17</xdr:row>
                    <xdr:rowOff>19050</xdr:rowOff>
                  </from>
                  <to>
                    <xdr:col>2</xdr:col>
                    <xdr:colOff>676275</xdr:colOff>
                    <xdr:row>17</xdr:row>
                    <xdr:rowOff>276225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542925</xdr:colOff>
                    <xdr:row>17</xdr:row>
                    <xdr:rowOff>9525</xdr:rowOff>
                  </from>
                  <to>
                    <xdr:col>3</xdr:col>
                    <xdr:colOff>47625</xdr:colOff>
                    <xdr:row>17</xdr:row>
                    <xdr:rowOff>257175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xdr:col>
                    <xdr:colOff>57150</xdr:colOff>
                    <xdr:row>16</xdr:row>
                    <xdr:rowOff>28575</xdr:rowOff>
                  </from>
                  <to>
                    <xdr:col>2</xdr:col>
                    <xdr:colOff>676275</xdr:colOff>
                    <xdr:row>16</xdr:row>
                    <xdr:rowOff>247650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523875</xdr:colOff>
                    <xdr:row>16</xdr:row>
                    <xdr:rowOff>28575</xdr:rowOff>
                  </from>
                  <to>
                    <xdr:col>3</xdr:col>
                    <xdr:colOff>9525</xdr:colOff>
                    <xdr:row>16</xdr:row>
                    <xdr:rowOff>238125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581025</xdr:colOff>
                    <xdr:row>14</xdr:row>
                    <xdr:rowOff>57150</xdr:rowOff>
                  </from>
                  <to>
                    <xdr:col>2</xdr:col>
                    <xdr:colOff>1047750</xdr:colOff>
                    <xdr:row>14</xdr:row>
                    <xdr:rowOff>295275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xdr:col>
                    <xdr:colOff>57150</xdr:colOff>
                    <xdr:row>14</xdr:row>
                    <xdr:rowOff>47625</xdr:rowOff>
                  </from>
                  <to>
                    <xdr:col>2</xdr:col>
                    <xdr:colOff>533400</xdr:colOff>
                    <xdr:row>14</xdr:row>
                    <xdr:rowOff>314325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xdr:col>
                    <xdr:colOff>38100</xdr:colOff>
                    <xdr:row>7</xdr:row>
                    <xdr:rowOff>0</xdr:rowOff>
                  </from>
                  <to>
                    <xdr:col>2</xdr:col>
                    <xdr:colOff>514350</xdr:colOff>
                    <xdr:row>8</xdr:row>
                    <xdr:rowOff>47625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xdr:col>
                    <xdr:colOff>571500</xdr:colOff>
                    <xdr:row>7</xdr:row>
                    <xdr:rowOff>19050</xdr:rowOff>
                  </from>
                  <to>
                    <xdr:col>2</xdr:col>
                    <xdr:colOff>1038225</xdr:colOff>
                    <xdr:row>8</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xdr:col>
                    <xdr:colOff>47625</xdr:colOff>
                    <xdr:row>15</xdr:row>
                    <xdr:rowOff>133350</xdr:rowOff>
                  </from>
                  <to>
                    <xdr:col>2</xdr:col>
                    <xdr:colOff>666750</xdr:colOff>
                    <xdr:row>15</xdr:row>
                    <xdr:rowOff>371475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xdr:col>
                    <xdr:colOff>542925</xdr:colOff>
                    <xdr:row>15</xdr:row>
                    <xdr:rowOff>133350</xdr:rowOff>
                  </from>
                  <to>
                    <xdr:col>3</xdr:col>
                    <xdr:colOff>28575</xdr:colOff>
                    <xdr:row>15</xdr:row>
                    <xdr:rowOff>371475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2</xdr:col>
                    <xdr:colOff>47625</xdr:colOff>
                    <xdr:row>18</xdr:row>
                    <xdr:rowOff>219075</xdr:rowOff>
                  </from>
                  <to>
                    <xdr:col>2</xdr:col>
                    <xdr:colOff>666750</xdr:colOff>
                    <xdr:row>19</xdr:row>
                    <xdr:rowOff>9525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xdr:col>
                    <xdr:colOff>28575</xdr:colOff>
                    <xdr:row>29</xdr:row>
                    <xdr:rowOff>0</xdr:rowOff>
                  </from>
                  <to>
                    <xdr:col>2</xdr:col>
                    <xdr:colOff>647700</xdr:colOff>
                    <xdr:row>29</xdr:row>
                    <xdr:rowOff>238125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2</xdr:col>
                    <xdr:colOff>533400</xdr:colOff>
                    <xdr:row>29</xdr:row>
                    <xdr:rowOff>0</xdr:rowOff>
                  </from>
                  <to>
                    <xdr:col>3</xdr:col>
                    <xdr:colOff>19050</xdr:colOff>
                    <xdr:row>29</xdr:row>
                    <xdr:rowOff>238125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xdr:col>
                    <xdr:colOff>19050</xdr:colOff>
                    <xdr:row>29</xdr:row>
                    <xdr:rowOff>238125</xdr:rowOff>
                  </from>
                  <to>
                    <xdr:col>2</xdr:col>
                    <xdr:colOff>638175</xdr:colOff>
                    <xdr:row>29</xdr:row>
                    <xdr:rowOff>476250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66675</xdr:colOff>
                    <xdr:row>22</xdr:row>
                    <xdr:rowOff>38100</xdr:rowOff>
                  </from>
                  <to>
                    <xdr:col>2</xdr:col>
                    <xdr:colOff>676275</xdr:colOff>
                    <xdr:row>22</xdr:row>
                    <xdr:rowOff>285750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66675</xdr:colOff>
                    <xdr:row>23</xdr:row>
                    <xdr:rowOff>38100</xdr:rowOff>
                  </from>
                  <to>
                    <xdr:col>2</xdr:col>
                    <xdr:colOff>676275</xdr:colOff>
                    <xdr:row>23</xdr:row>
                    <xdr:rowOff>285750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571500</xdr:colOff>
                    <xdr:row>22</xdr:row>
                    <xdr:rowOff>47625</xdr:rowOff>
                  </from>
                  <to>
                    <xdr:col>3</xdr:col>
                    <xdr:colOff>66675</xdr:colOff>
                    <xdr:row>22</xdr:row>
                    <xdr:rowOff>285750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2</xdr:col>
                    <xdr:colOff>581025</xdr:colOff>
                    <xdr:row>23</xdr:row>
                    <xdr:rowOff>38100</xdr:rowOff>
                  </from>
                  <to>
                    <xdr:col>3</xdr:col>
                    <xdr:colOff>76200</xdr:colOff>
                    <xdr:row>23</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BNY11"/>
  <sheetViews>
    <sheetView topLeftCell="AI1" workbookViewId="0">
      <selection activeCell="AQ10" sqref="AQ10"/>
    </sheetView>
  </sheetViews>
  <sheetFormatPr defaultRowHeight="18.75" x14ac:dyDescent="0.4"/>
  <cols>
    <col min="225" max="225" width="8.375" customWidth="1"/>
  </cols>
  <sheetData>
    <row r="1" spans="1:1741" x14ac:dyDescent="0.4">
      <c r="A1" s="7" t="s">
        <v>363</v>
      </c>
      <c r="B1" s="2"/>
      <c r="C1" s="2"/>
      <c r="D1" s="2"/>
      <c r="E1" s="2"/>
      <c r="F1" s="6"/>
      <c r="G1" s="7" t="s">
        <v>364</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5"/>
      <c r="OA1" s="5"/>
      <c r="OB1" s="5"/>
      <c r="OC1" s="5"/>
      <c r="OD1" s="5"/>
      <c r="OE1" s="5"/>
      <c r="OF1" s="5"/>
      <c r="OG1" s="5"/>
      <c r="OH1" s="5"/>
      <c r="OI1" s="5"/>
      <c r="OJ1" s="5"/>
      <c r="OK1" s="5"/>
      <c r="OL1" s="5"/>
      <c r="OM1" s="5"/>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7" t="s">
        <v>365</v>
      </c>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6"/>
      <c r="TF1" s="7" t="s">
        <v>366</v>
      </c>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6"/>
      <c r="WF1" s="4" t="s">
        <v>372</v>
      </c>
      <c r="WG1" s="5"/>
      <c r="WH1" s="5"/>
      <c r="WI1" s="5"/>
      <c r="WJ1" s="16"/>
      <c r="WK1" s="7" t="s">
        <v>373</v>
      </c>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7" t="s">
        <v>375</v>
      </c>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6"/>
    </row>
    <row r="2" spans="1:1741" x14ac:dyDescent="0.4">
      <c r="A2" s="11" t="s">
        <v>304</v>
      </c>
      <c r="B2" s="11" t="str">
        <f>表紙!B5</f>
        <v>施設名</v>
      </c>
      <c r="C2" s="11" t="e">
        <f>表紙!#REF!</f>
        <v>#REF!</v>
      </c>
      <c r="D2" s="11" t="str">
        <f>表紙!B6</f>
        <v>施設所在地</v>
      </c>
      <c r="E2" s="11" t="str">
        <f>表紙!B4</f>
        <v>設置者名</v>
      </c>
      <c r="F2" s="11" t="str">
        <f>表紙!B10</f>
        <v>メールアドレス</v>
      </c>
      <c r="G2" t="str">
        <f>監査調書!A9</f>
        <v>１　運営・管理状況</v>
      </c>
      <c r="BB2" t="str">
        <f>監査調書!A115</f>
        <v>２　幼保連携型認定こども園の体制</v>
      </c>
      <c r="DL2" s="7" t="str">
        <f>監査調書!A248</f>
        <v>３　安全管理の状況</v>
      </c>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6"/>
      <c r="GF2" s="7" t="str">
        <f>監査調書!A392</f>
        <v>４　教育・保育の状況</v>
      </c>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6"/>
      <c r="HK2" s="2" t="str">
        <f>監査調書!A457</f>
        <v>５　子育て支援事業等の状況</v>
      </c>
      <c r="HL2" s="2"/>
      <c r="HM2" s="2"/>
      <c r="HN2" s="2"/>
      <c r="HO2" s="2"/>
      <c r="HP2" s="2"/>
      <c r="HQ2" s="2"/>
      <c r="HR2" s="7" t="str">
        <f>監査調書!A483</f>
        <v>６　健康管理の状況</v>
      </c>
      <c r="HS2" s="2"/>
      <c r="HT2" s="2"/>
      <c r="HU2" s="2"/>
      <c r="HV2" s="2"/>
      <c r="HW2" s="2"/>
      <c r="HX2" s="2"/>
      <c r="HY2" s="2"/>
      <c r="HZ2" s="2"/>
      <c r="IA2" s="2"/>
      <c r="IB2" s="2"/>
      <c r="IC2" s="2"/>
      <c r="ID2" s="2"/>
      <c r="IE2" s="2"/>
      <c r="IF2" s="2"/>
      <c r="IG2" s="2"/>
      <c r="IH2" s="2"/>
      <c r="II2" s="2"/>
      <c r="IJ2" s="2"/>
      <c r="IK2" s="6"/>
      <c r="IL2" s="7" t="str">
        <f>監査調書!A543</f>
        <v>７　給食の状況</v>
      </c>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6"/>
      <c r="NH2" s="7" t="str">
        <f>監査調書!A670</f>
        <v xml:space="preserve">８　会計経理 </v>
      </c>
      <c r="NI2" s="2"/>
      <c r="NJ2" s="2"/>
      <c r="NK2" s="2"/>
      <c r="NL2" s="6"/>
      <c r="NM2" s="7" t="str">
        <f>監査調書!A712</f>
        <v>９　収入・支出手続</v>
      </c>
      <c r="NN2" s="2"/>
      <c r="NO2" s="2"/>
      <c r="NP2" s="2"/>
      <c r="NQ2" s="2"/>
      <c r="NR2" s="2"/>
      <c r="NS2" s="2"/>
      <c r="NT2" s="2"/>
      <c r="NU2" s="2"/>
      <c r="NV2" s="2"/>
      <c r="NW2" s="2"/>
      <c r="NX2" s="2"/>
      <c r="NY2" s="6"/>
      <c r="NZ2" s="7" t="str">
        <f>監査調書!A794</f>
        <v>10　月次報告</v>
      </c>
      <c r="OA2" s="7" t="str">
        <f>監査調書!A830</f>
        <v>12　貸借対照表</v>
      </c>
      <c r="OB2" s="2"/>
      <c r="OC2" s="2"/>
      <c r="OD2" s="2"/>
      <c r="OE2" s="2"/>
      <c r="OF2" s="2"/>
      <c r="OG2" s="2"/>
      <c r="OH2" s="2"/>
      <c r="OI2" s="2"/>
      <c r="OJ2" s="2"/>
      <c r="OK2" s="2"/>
      <c r="OL2" s="2"/>
      <c r="OM2" s="6"/>
      <c r="ON2" t="str">
        <f>監査調書!A851</f>
        <v>13　施設型給付費等の経理</v>
      </c>
      <c r="QB2" s="4" t="str">
        <f>表１!A4</f>
        <v xml:space="preserve"> ◎定　員 </v>
      </c>
      <c r="QC2" s="5"/>
      <c r="QD2" s="16"/>
      <c r="QE2" s="11" t="str">
        <f>表１!L9</f>
        <v>監査前月</v>
      </c>
      <c r="QF2" s="7" t="str">
        <f>表１!A8</f>
        <v xml:space="preserve"> ◎（表１）園児数と保育教諭定数（園児数は、年度当初における年齢により記入してください｡)</v>
      </c>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5"/>
      <c r="SI2" s="5"/>
      <c r="SJ2" s="5"/>
      <c r="SK2" s="5"/>
      <c r="SL2" s="5"/>
      <c r="SM2" s="5"/>
      <c r="SN2" s="5"/>
      <c r="SO2" s="5"/>
      <c r="SP2" s="5"/>
      <c r="SQ2" s="5"/>
      <c r="SR2" s="5"/>
      <c r="SS2" s="5"/>
      <c r="ST2" s="5"/>
      <c r="SU2" s="5"/>
      <c r="SV2" s="5"/>
      <c r="SW2" s="5"/>
      <c r="SX2" s="5"/>
      <c r="SY2" s="5"/>
      <c r="SZ2" s="5"/>
      <c r="TA2" s="5"/>
      <c r="TB2" s="5"/>
      <c r="TC2" s="5"/>
      <c r="TD2" s="5"/>
      <c r="TE2" s="16"/>
      <c r="TF2" s="7" t="str">
        <f>表２!C6</f>
        <v>◎職員配置状況【監査前月 月１日現在】    ※休業中の職員は除く</v>
      </c>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6"/>
      <c r="WF2" s="7" t="str">
        <f>表３!C6</f>
        <v>◎非常勤保育教諭等の常勤換算【監査前月 月１日現在】</v>
      </c>
      <c r="WG2" s="2"/>
      <c r="WH2" s="2"/>
      <c r="WI2" s="2"/>
      <c r="WJ2" s="6"/>
      <c r="WK2" s="4" t="str">
        <f>表４!B4</f>
        <v>（１）施設の面積基準の充足状況　★幼保連携型認定こども園台帳、建物の平面図</v>
      </c>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7">
        <v>1</v>
      </c>
      <c r="XS2" s="2"/>
      <c r="XT2" s="2"/>
      <c r="XU2" s="2"/>
      <c r="XV2" s="2"/>
      <c r="XW2" s="2"/>
      <c r="XX2" s="2"/>
      <c r="XY2" s="2"/>
      <c r="XZ2" s="2"/>
      <c r="YA2" s="2"/>
      <c r="YB2" s="6"/>
      <c r="YC2" s="7">
        <f>XR2+1</f>
        <v>2</v>
      </c>
      <c r="YD2" s="2"/>
      <c r="YE2" s="2"/>
      <c r="YF2" s="2"/>
      <c r="YG2" s="2"/>
      <c r="YH2" s="2"/>
      <c r="YI2" s="2"/>
      <c r="YJ2" s="2"/>
      <c r="YK2" s="2"/>
      <c r="YL2" s="2"/>
      <c r="YM2" s="6"/>
      <c r="YN2" s="7">
        <f t="shared" ref="YN2" si="0">YC2+1</f>
        <v>3</v>
      </c>
      <c r="YO2" s="2"/>
      <c r="YP2" s="2"/>
      <c r="YQ2" s="2"/>
      <c r="YR2" s="2"/>
      <c r="YS2" s="2"/>
      <c r="YT2" s="2"/>
      <c r="YU2" s="2"/>
      <c r="YV2" s="2"/>
      <c r="YW2" s="2"/>
      <c r="YX2" s="6"/>
      <c r="YY2" s="7">
        <f t="shared" ref="YY2" si="1">YN2+1</f>
        <v>4</v>
      </c>
      <c r="YZ2" s="2"/>
      <c r="ZA2" s="2"/>
      <c r="ZB2" s="2"/>
      <c r="ZC2" s="2"/>
      <c r="ZD2" s="2"/>
      <c r="ZE2" s="2"/>
      <c r="ZF2" s="2"/>
      <c r="ZG2" s="2"/>
      <c r="ZH2" s="2"/>
      <c r="ZI2" s="6"/>
      <c r="ZJ2" s="7">
        <f t="shared" ref="ZJ2" si="2">YY2+1</f>
        <v>5</v>
      </c>
      <c r="ZK2" s="2"/>
      <c r="ZL2" s="2"/>
      <c r="ZM2" s="2"/>
      <c r="ZN2" s="2"/>
      <c r="ZO2" s="2"/>
      <c r="ZP2" s="2"/>
      <c r="ZQ2" s="2"/>
      <c r="ZR2" s="2"/>
      <c r="ZS2" s="2"/>
      <c r="ZT2" s="6"/>
      <c r="ZU2" s="7">
        <f t="shared" ref="ZU2" si="3">ZJ2+1</f>
        <v>6</v>
      </c>
      <c r="ZV2" s="2"/>
      <c r="ZW2" s="2"/>
      <c r="ZX2" s="2"/>
      <c r="ZY2" s="2"/>
      <c r="ZZ2" s="2"/>
      <c r="AAA2" s="2"/>
      <c r="AAB2" s="2"/>
      <c r="AAC2" s="2"/>
      <c r="AAD2" s="2"/>
      <c r="AAE2" s="6"/>
      <c r="AAF2" s="7">
        <f t="shared" ref="AAF2" si="4">ZU2+1</f>
        <v>7</v>
      </c>
      <c r="AAG2" s="2"/>
      <c r="AAH2" s="2"/>
      <c r="AAI2" s="2"/>
      <c r="AAJ2" s="2"/>
      <c r="AAK2" s="2"/>
      <c r="AAL2" s="2"/>
      <c r="AAM2" s="2"/>
      <c r="AAN2" s="2"/>
      <c r="AAO2" s="2"/>
      <c r="AAP2" s="6"/>
      <c r="AAQ2" s="7">
        <f t="shared" ref="AAQ2" si="5">AAF2+1</f>
        <v>8</v>
      </c>
      <c r="AAR2" s="2"/>
      <c r="AAS2" s="2"/>
      <c r="AAT2" s="2"/>
      <c r="AAU2" s="2"/>
      <c r="AAV2" s="2"/>
      <c r="AAW2" s="2"/>
      <c r="AAX2" s="2"/>
      <c r="AAY2" s="2"/>
      <c r="AAZ2" s="2"/>
      <c r="ABA2" s="6"/>
      <c r="ABB2" s="7">
        <f t="shared" ref="ABB2" si="6">AAQ2+1</f>
        <v>9</v>
      </c>
      <c r="ABC2" s="2"/>
      <c r="ABD2" s="2"/>
      <c r="ABE2" s="2"/>
      <c r="ABF2" s="2"/>
      <c r="ABG2" s="2"/>
      <c r="ABH2" s="2"/>
      <c r="ABI2" s="2"/>
      <c r="ABJ2" s="2"/>
      <c r="ABK2" s="2"/>
      <c r="ABL2" s="6"/>
      <c r="ABM2" s="7">
        <f t="shared" ref="ABM2" si="7">ABB2+1</f>
        <v>10</v>
      </c>
      <c r="ABN2" s="2"/>
      <c r="ABO2" s="2"/>
      <c r="ABP2" s="2"/>
      <c r="ABQ2" s="2"/>
      <c r="ABR2" s="2"/>
      <c r="ABS2" s="2"/>
      <c r="ABT2" s="2"/>
      <c r="ABU2" s="2"/>
      <c r="ABV2" s="2"/>
      <c r="ABW2" s="6"/>
      <c r="ABX2" s="7">
        <f t="shared" ref="ABX2" si="8">ABM2+1</f>
        <v>11</v>
      </c>
      <c r="ABY2" s="2"/>
      <c r="ABZ2" s="2"/>
      <c r="ACA2" s="2"/>
      <c r="ACB2" s="2"/>
      <c r="ACC2" s="2"/>
      <c r="ACD2" s="2"/>
      <c r="ACE2" s="2"/>
      <c r="ACF2" s="2"/>
      <c r="ACG2" s="2"/>
      <c r="ACH2" s="6"/>
      <c r="ACI2" s="7">
        <f t="shared" ref="ACI2" si="9">ABX2+1</f>
        <v>12</v>
      </c>
      <c r="ACJ2" s="2"/>
      <c r="ACK2" s="2"/>
      <c r="ACL2" s="2"/>
      <c r="ACM2" s="2"/>
      <c r="ACN2" s="2"/>
      <c r="ACO2" s="2"/>
      <c r="ACP2" s="2"/>
      <c r="ACQ2" s="2"/>
      <c r="ACR2" s="2"/>
      <c r="ACS2" s="6"/>
      <c r="ACT2" s="7">
        <f t="shared" ref="ACT2" si="10">ACI2+1</f>
        <v>13</v>
      </c>
      <c r="ACU2" s="2"/>
      <c r="ACV2" s="2"/>
      <c r="ACW2" s="2"/>
      <c r="ACX2" s="2"/>
      <c r="ACY2" s="2"/>
      <c r="ACZ2" s="2"/>
      <c r="ADA2" s="2"/>
      <c r="ADB2" s="2"/>
      <c r="ADC2" s="2"/>
      <c r="ADD2" s="6"/>
      <c r="ADE2" s="7">
        <f t="shared" ref="ADE2" si="11">ACT2+1</f>
        <v>14</v>
      </c>
      <c r="ADF2" s="2"/>
      <c r="ADG2" s="2"/>
      <c r="ADH2" s="2"/>
      <c r="ADI2" s="2"/>
      <c r="ADJ2" s="2"/>
      <c r="ADK2" s="2"/>
      <c r="ADL2" s="2"/>
      <c r="ADM2" s="2"/>
      <c r="ADN2" s="2"/>
      <c r="ADO2" s="6"/>
      <c r="ADP2" s="7">
        <f t="shared" ref="ADP2" si="12">ADE2+1</f>
        <v>15</v>
      </c>
      <c r="ADQ2" s="2"/>
      <c r="ADR2" s="2"/>
      <c r="ADS2" s="2"/>
      <c r="ADT2" s="2"/>
      <c r="ADU2" s="2"/>
      <c r="ADV2" s="2"/>
      <c r="ADW2" s="2"/>
      <c r="ADX2" s="2"/>
      <c r="ADY2" s="2"/>
      <c r="ADZ2" s="6"/>
      <c r="AEA2" s="7">
        <f t="shared" ref="AEA2" si="13">ADP2+1</f>
        <v>16</v>
      </c>
      <c r="AEB2" s="2"/>
      <c r="AEC2" s="2"/>
      <c r="AED2" s="2"/>
      <c r="AEE2" s="2"/>
      <c r="AEF2" s="2"/>
      <c r="AEG2" s="2"/>
      <c r="AEH2" s="2"/>
      <c r="AEI2" s="2"/>
      <c r="AEJ2" s="2"/>
      <c r="AEK2" s="6"/>
      <c r="AEL2" s="7">
        <f t="shared" ref="AEL2" si="14">AEA2+1</f>
        <v>17</v>
      </c>
      <c r="AEM2" s="2"/>
      <c r="AEN2" s="2"/>
      <c r="AEO2" s="2"/>
      <c r="AEP2" s="2"/>
      <c r="AEQ2" s="2"/>
      <c r="AER2" s="2"/>
      <c r="AES2" s="2"/>
      <c r="AET2" s="2"/>
      <c r="AEU2" s="2"/>
      <c r="AEV2" s="6"/>
      <c r="AEW2" s="7">
        <f t="shared" ref="AEW2" si="15">AEL2+1</f>
        <v>18</v>
      </c>
      <c r="AEX2" s="2"/>
      <c r="AEY2" s="2"/>
      <c r="AEZ2" s="2"/>
      <c r="AFA2" s="2"/>
      <c r="AFB2" s="2"/>
      <c r="AFC2" s="2"/>
      <c r="AFD2" s="2"/>
      <c r="AFE2" s="2"/>
      <c r="AFF2" s="2"/>
      <c r="AFG2" s="6"/>
      <c r="AFH2" s="7">
        <f t="shared" ref="AFH2" si="16">AEW2+1</f>
        <v>19</v>
      </c>
      <c r="AFI2" s="2"/>
      <c r="AFJ2" s="2"/>
      <c r="AFK2" s="2"/>
      <c r="AFL2" s="2"/>
      <c r="AFM2" s="2"/>
      <c r="AFN2" s="2"/>
      <c r="AFO2" s="2"/>
      <c r="AFP2" s="2"/>
      <c r="AFQ2" s="2"/>
      <c r="AFR2" s="6"/>
      <c r="AFS2" s="7">
        <f t="shared" ref="AFS2" si="17">AFH2+1</f>
        <v>20</v>
      </c>
      <c r="AFT2" s="2"/>
      <c r="AFU2" s="2"/>
      <c r="AFV2" s="2"/>
      <c r="AFW2" s="2"/>
      <c r="AFX2" s="2"/>
      <c r="AFY2" s="2"/>
      <c r="AFZ2" s="2"/>
      <c r="AGA2" s="2"/>
      <c r="AGB2" s="2"/>
      <c r="AGC2" s="6"/>
      <c r="AGD2" s="7">
        <f t="shared" ref="AGD2" si="18">AFS2+1</f>
        <v>21</v>
      </c>
      <c r="AGE2" s="2"/>
      <c r="AGF2" s="2"/>
      <c r="AGG2" s="2"/>
      <c r="AGH2" s="2"/>
      <c r="AGI2" s="2"/>
      <c r="AGJ2" s="2"/>
      <c r="AGK2" s="2"/>
      <c r="AGL2" s="2"/>
      <c r="AGM2" s="2"/>
      <c r="AGN2" s="6"/>
      <c r="AGO2" s="7">
        <f t="shared" ref="AGO2" si="19">AGD2+1</f>
        <v>22</v>
      </c>
      <c r="AGP2" s="2"/>
      <c r="AGQ2" s="2"/>
      <c r="AGR2" s="2"/>
      <c r="AGS2" s="2"/>
      <c r="AGT2" s="2"/>
      <c r="AGU2" s="2"/>
      <c r="AGV2" s="2"/>
      <c r="AGW2" s="2"/>
      <c r="AGX2" s="2"/>
      <c r="AGY2" s="6"/>
      <c r="AGZ2" s="7">
        <f t="shared" ref="AGZ2" si="20">AGO2+1</f>
        <v>23</v>
      </c>
      <c r="AHA2" s="2"/>
      <c r="AHB2" s="2"/>
      <c r="AHC2" s="2"/>
      <c r="AHD2" s="2"/>
      <c r="AHE2" s="2"/>
      <c r="AHF2" s="2"/>
      <c r="AHG2" s="2"/>
      <c r="AHH2" s="2"/>
      <c r="AHI2" s="2"/>
      <c r="AHJ2" s="6"/>
      <c r="AHK2" s="7">
        <f t="shared" ref="AHK2" si="21">AGZ2+1</f>
        <v>24</v>
      </c>
      <c r="AHL2" s="2"/>
      <c r="AHM2" s="2"/>
      <c r="AHN2" s="2"/>
      <c r="AHO2" s="2"/>
      <c r="AHP2" s="2"/>
      <c r="AHQ2" s="2"/>
      <c r="AHR2" s="2"/>
      <c r="AHS2" s="2"/>
      <c r="AHT2" s="2"/>
      <c r="AHU2" s="6"/>
      <c r="AHV2" s="7">
        <f t="shared" ref="AHV2" si="22">AHK2+1</f>
        <v>25</v>
      </c>
      <c r="AHW2" s="2"/>
      <c r="AHX2" s="2"/>
      <c r="AHY2" s="2"/>
      <c r="AHZ2" s="2"/>
      <c r="AIA2" s="2"/>
      <c r="AIB2" s="2"/>
      <c r="AIC2" s="2"/>
      <c r="AID2" s="2"/>
      <c r="AIE2" s="2"/>
      <c r="AIF2" s="6"/>
      <c r="AIG2" s="7">
        <f t="shared" ref="AIG2" si="23">AHV2+1</f>
        <v>26</v>
      </c>
      <c r="AIH2" s="2"/>
      <c r="AII2" s="2"/>
      <c r="AIJ2" s="2"/>
      <c r="AIK2" s="2"/>
      <c r="AIL2" s="2"/>
      <c r="AIM2" s="2"/>
      <c r="AIN2" s="2"/>
      <c r="AIO2" s="2"/>
      <c r="AIP2" s="2"/>
      <c r="AIQ2" s="6"/>
      <c r="AIR2" s="7">
        <f t="shared" ref="AIR2" si="24">AIG2+1</f>
        <v>27</v>
      </c>
      <c r="AIS2" s="2"/>
      <c r="AIT2" s="2"/>
      <c r="AIU2" s="2"/>
      <c r="AIV2" s="2"/>
      <c r="AIW2" s="2"/>
      <c r="AIX2" s="2"/>
      <c r="AIY2" s="2"/>
      <c r="AIZ2" s="2"/>
      <c r="AJA2" s="2"/>
      <c r="AJB2" s="6"/>
      <c r="AJC2" s="7">
        <f t="shared" ref="AJC2" si="25">AIR2+1</f>
        <v>28</v>
      </c>
      <c r="AJD2" s="2"/>
      <c r="AJE2" s="2"/>
      <c r="AJF2" s="2"/>
      <c r="AJG2" s="2"/>
      <c r="AJH2" s="2"/>
      <c r="AJI2" s="2"/>
      <c r="AJJ2" s="2"/>
      <c r="AJK2" s="2"/>
      <c r="AJL2" s="2"/>
      <c r="AJM2" s="6"/>
      <c r="AJN2" s="7">
        <f t="shared" ref="AJN2" si="26">AJC2+1</f>
        <v>29</v>
      </c>
      <c r="AJO2" s="2"/>
      <c r="AJP2" s="2"/>
      <c r="AJQ2" s="2"/>
      <c r="AJR2" s="2"/>
      <c r="AJS2" s="2"/>
      <c r="AJT2" s="2"/>
      <c r="AJU2" s="2"/>
      <c r="AJV2" s="2"/>
      <c r="AJW2" s="2"/>
      <c r="AJX2" s="6"/>
      <c r="AJY2" s="7">
        <f t="shared" ref="AJY2" si="27">AJN2+1</f>
        <v>30</v>
      </c>
      <c r="AJZ2" s="2"/>
      <c r="AKA2" s="2"/>
      <c r="AKB2" s="2"/>
      <c r="AKC2" s="2"/>
      <c r="AKD2" s="2"/>
      <c r="AKE2" s="2"/>
      <c r="AKF2" s="2"/>
      <c r="AKG2" s="2"/>
      <c r="AKH2" s="2"/>
      <c r="AKI2" s="6"/>
      <c r="AKJ2" s="7">
        <f t="shared" ref="AKJ2" si="28">AJY2+1</f>
        <v>31</v>
      </c>
      <c r="AKK2" s="2"/>
      <c r="AKL2" s="2"/>
      <c r="AKM2" s="2"/>
      <c r="AKN2" s="2"/>
      <c r="AKO2" s="2"/>
      <c r="AKP2" s="2"/>
      <c r="AKQ2" s="2"/>
      <c r="AKR2" s="2"/>
      <c r="AKS2" s="2"/>
      <c r="AKT2" s="6"/>
      <c r="AKU2" s="7">
        <f t="shared" ref="AKU2" si="29">AKJ2+1</f>
        <v>32</v>
      </c>
      <c r="AKV2" s="2"/>
      <c r="AKW2" s="2"/>
      <c r="AKX2" s="2"/>
      <c r="AKY2" s="2"/>
      <c r="AKZ2" s="2"/>
      <c r="ALA2" s="2"/>
      <c r="ALB2" s="2"/>
      <c r="ALC2" s="2"/>
      <c r="ALD2" s="2"/>
      <c r="ALE2" s="6"/>
      <c r="ALF2" s="7">
        <f t="shared" ref="ALF2" si="30">AKU2+1</f>
        <v>33</v>
      </c>
      <c r="ALG2" s="2"/>
      <c r="ALH2" s="2"/>
      <c r="ALI2" s="2"/>
      <c r="ALJ2" s="2"/>
      <c r="ALK2" s="2"/>
      <c r="ALL2" s="2"/>
      <c r="ALM2" s="2"/>
      <c r="ALN2" s="2"/>
      <c r="ALO2" s="2"/>
      <c r="ALP2" s="6"/>
      <c r="ALQ2" s="7">
        <f t="shared" ref="ALQ2" si="31">ALF2+1</f>
        <v>34</v>
      </c>
      <c r="ALR2" s="2"/>
      <c r="ALS2" s="2"/>
      <c r="ALT2" s="2"/>
      <c r="ALU2" s="2"/>
      <c r="ALV2" s="2"/>
      <c r="ALW2" s="2"/>
      <c r="ALX2" s="2"/>
      <c r="ALY2" s="2"/>
      <c r="ALZ2" s="2"/>
      <c r="AMA2" s="6"/>
      <c r="AMB2" s="7">
        <f t="shared" ref="AMB2" si="32">ALQ2+1</f>
        <v>35</v>
      </c>
      <c r="AMC2" s="2"/>
      <c r="AMD2" s="2"/>
      <c r="AME2" s="2"/>
      <c r="AMF2" s="2"/>
      <c r="AMG2" s="2"/>
      <c r="AMH2" s="2"/>
      <c r="AMI2" s="2"/>
      <c r="AMJ2" s="2"/>
      <c r="AMK2" s="2"/>
      <c r="AML2" s="6"/>
      <c r="AMM2" s="7">
        <f t="shared" ref="AMM2" si="33">AMB2+1</f>
        <v>36</v>
      </c>
      <c r="AMN2" s="2"/>
      <c r="AMO2" s="2"/>
      <c r="AMP2" s="2"/>
      <c r="AMQ2" s="2"/>
      <c r="AMR2" s="2"/>
      <c r="AMS2" s="2"/>
      <c r="AMT2" s="2"/>
      <c r="AMU2" s="2"/>
      <c r="AMV2" s="2"/>
      <c r="AMW2" s="6"/>
      <c r="AMX2" s="7">
        <f t="shared" ref="AMX2" si="34">AMM2+1</f>
        <v>37</v>
      </c>
      <c r="AMY2" s="2"/>
      <c r="AMZ2" s="2"/>
      <c r="ANA2" s="2"/>
      <c r="ANB2" s="2"/>
      <c r="ANC2" s="2"/>
      <c r="AND2" s="2"/>
      <c r="ANE2" s="2"/>
      <c r="ANF2" s="2"/>
      <c r="ANG2" s="2"/>
      <c r="ANH2" s="6"/>
      <c r="ANI2" s="7">
        <f t="shared" ref="ANI2" si="35">AMX2+1</f>
        <v>38</v>
      </c>
      <c r="ANJ2" s="2"/>
      <c r="ANK2" s="2"/>
      <c r="ANL2" s="2"/>
      <c r="ANM2" s="2"/>
      <c r="ANN2" s="2"/>
      <c r="ANO2" s="2"/>
      <c r="ANP2" s="2"/>
      <c r="ANQ2" s="2"/>
      <c r="ANR2" s="2"/>
      <c r="ANS2" s="6"/>
      <c r="ANT2" s="7">
        <f t="shared" ref="ANT2" si="36">ANI2+1</f>
        <v>39</v>
      </c>
      <c r="ANU2" s="2"/>
      <c r="ANV2" s="2"/>
      <c r="ANW2" s="2"/>
      <c r="ANX2" s="2"/>
      <c r="ANY2" s="2"/>
      <c r="ANZ2" s="2"/>
      <c r="AOA2" s="2"/>
      <c r="AOB2" s="2"/>
      <c r="AOC2" s="2"/>
      <c r="AOD2" s="6"/>
      <c r="AOE2" s="7">
        <f t="shared" ref="AOE2" si="37">ANT2+1</f>
        <v>40</v>
      </c>
      <c r="AOF2" s="2"/>
      <c r="AOG2" s="2"/>
      <c r="AOH2" s="2"/>
      <c r="AOI2" s="2"/>
      <c r="AOJ2" s="2"/>
      <c r="AOK2" s="2"/>
      <c r="AOL2" s="2"/>
      <c r="AOM2" s="2"/>
      <c r="AON2" s="2"/>
      <c r="AOO2" s="6"/>
      <c r="AOP2" s="7">
        <f t="shared" ref="AOP2" si="38">AOE2+1</f>
        <v>41</v>
      </c>
      <c r="AOQ2" s="2"/>
      <c r="AOR2" s="2"/>
      <c r="AOS2" s="2"/>
      <c r="AOT2" s="2"/>
      <c r="AOU2" s="2"/>
      <c r="AOV2" s="2"/>
      <c r="AOW2" s="2"/>
      <c r="AOX2" s="2"/>
      <c r="AOY2" s="2"/>
      <c r="AOZ2" s="6"/>
      <c r="APA2" s="7">
        <f t="shared" ref="APA2" si="39">AOP2+1</f>
        <v>42</v>
      </c>
      <c r="APB2" s="2"/>
      <c r="APC2" s="2"/>
      <c r="APD2" s="2"/>
      <c r="APE2" s="2"/>
      <c r="APF2" s="2"/>
      <c r="APG2" s="2"/>
      <c r="APH2" s="2"/>
      <c r="API2" s="2"/>
      <c r="APJ2" s="2"/>
      <c r="APK2" s="6"/>
      <c r="APL2" s="7">
        <f t="shared" ref="APL2" si="40">APA2+1</f>
        <v>43</v>
      </c>
      <c r="APM2" s="2"/>
      <c r="APN2" s="2"/>
      <c r="APO2" s="2"/>
      <c r="APP2" s="2"/>
      <c r="APQ2" s="2"/>
      <c r="APR2" s="2"/>
      <c r="APS2" s="2"/>
      <c r="APT2" s="2"/>
      <c r="APU2" s="2"/>
      <c r="APV2" s="6"/>
      <c r="APW2" s="7">
        <f t="shared" ref="APW2" si="41">APL2+1</f>
        <v>44</v>
      </c>
      <c r="APX2" s="2"/>
      <c r="APY2" s="2"/>
      <c r="APZ2" s="2"/>
      <c r="AQA2" s="2"/>
      <c r="AQB2" s="2"/>
      <c r="AQC2" s="2"/>
      <c r="AQD2" s="2"/>
      <c r="AQE2" s="2"/>
      <c r="AQF2" s="2"/>
      <c r="AQG2" s="6"/>
      <c r="AQH2" s="7">
        <f t="shared" ref="AQH2" si="42">APW2+1</f>
        <v>45</v>
      </c>
      <c r="AQI2" s="2"/>
      <c r="AQJ2" s="2"/>
      <c r="AQK2" s="2"/>
      <c r="AQL2" s="2"/>
      <c r="AQM2" s="2"/>
      <c r="AQN2" s="2"/>
      <c r="AQO2" s="2"/>
      <c r="AQP2" s="2"/>
      <c r="AQQ2" s="2"/>
      <c r="AQR2" s="6"/>
      <c r="AQS2" s="7">
        <f t="shared" ref="AQS2" si="43">AQH2+1</f>
        <v>46</v>
      </c>
      <c r="AQT2" s="2"/>
      <c r="AQU2" s="2"/>
      <c r="AQV2" s="2"/>
      <c r="AQW2" s="2"/>
      <c r="AQX2" s="2"/>
      <c r="AQY2" s="2"/>
      <c r="AQZ2" s="2"/>
      <c r="ARA2" s="2"/>
      <c r="ARB2" s="2"/>
      <c r="ARC2" s="6"/>
      <c r="ARD2" s="7">
        <f t="shared" ref="ARD2" si="44">AQS2+1</f>
        <v>47</v>
      </c>
      <c r="ARE2" s="2"/>
      <c r="ARF2" s="2"/>
      <c r="ARG2" s="2"/>
      <c r="ARH2" s="2"/>
      <c r="ARI2" s="2"/>
      <c r="ARJ2" s="2"/>
      <c r="ARK2" s="2"/>
      <c r="ARL2" s="2"/>
      <c r="ARM2" s="2"/>
      <c r="ARN2" s="6"/>
      <c r="ARO2" s="7">
        <f t="shared" ref="ARO2" si="45">ARD2+1</f>
        <v>48</v>
      </c>
      <c r="ARP2" s="2"/>
      <c r="ARQ2" s="2"/>
      <c r="ARR2" s="2"/>
      <c r="ARS2" s="2"/>
      <c r="ART2" s="2"/>
      <c r="ARU2" s="2"/>
      <c r="ARV2" s="2"/>
      <c r="ARW2" s="2"/>
      <c r="ARX2" s="2"/>
      <c r="ARY2" s="6"/>
      <c r="ARZ2" s="7">
        <f t="shared" ref="ARZ2" si="46">ARO2+1</f>
        <v>49</v>
      </c>
      <c r="ASA2" s="2"/>
      <c r="ASB2" s="2"/>
      <c r="ASC2" s="2"/>
      <c r="ASD2" s="2"/>
      <c r="ASE2" s="2"/>
      <c r="ASF2" s="2"/>
      <c r="ASG2" s="2"/>
      <c r="ASH2" s="2"/>
      <c r="ASI2" s="2"/>
      <c r="ASJ2" s="6"/>
      <c r="ASK2" s="7">
        <f t="shared" ref="ASK2" si="47">ARZ2+1</f>
        <v>50</v>
      </c>
      <c r="ASL2" s="2"/>
      <c r="ASM2" s="2"/>
      <c r="ASN2" s="2"/>
      <c r="ASO2" s="2"/>
      <c r="ASP2" s="2"/>
      <c r="ASQ2" s="2"/>
      <c r="ASR2" s="2"/>
      <c r="ASS2" s="2"/>
      <c r="AST2" s="2"/>
      <c r="ASU2" s="6"/>
      <c r="ASV2" s="7">
        <f t="shared" ref="ASV2" si="48">ASK2+1</f>
        <v>51</v>
      </c>
      <c r="ASW2" s="2"/>
      <c r="ASX2" s="2"/>
      <c r="ASY2" s="2"/>
      <c r="ASZ2" s="2"/>
      <c r="ATA2" s="2"/>
      <c r="ATB2" s="2"/>
      <c r="ATC2" s="2"/>
      <c r="ATD2" s="2"/>
      <c r="ATE2" s="2"/>
      <c r="ATF2" s="6"/>
      <c r="ATG2" s="7">
        <f t="shared" ref="ATG2" si="49">ASV2+1</f>
        <v>52</v>
      </c>
      <c r="ATH2" s="2"/>
      <c r="ATI2" s="2"/>
      <c r="ATJ2" s="2"/>
      <c r="ATK2" s="2"/>
      <c r="ATL2" s="2"/>
      <c r="ATM2" s="2"/>
      <c r="ATN2" s="2"/>
      <c r="ATO2" s="2"/>
      <c r="ATP2" s="2"/>
      <c r="ATQ2" s="6"/>
      <c r="ATR2" s="7">
        <f t="shared" ref="ATR2" si="50">ATG2+1</f>
        <v>53</v>
      </c>
      <c r="ATS2" s="2"/>
      <c r="ATT2" s="2"/>
      <c r="ATU2" s="2"/>
      <c r="ATV2" s="2"/>
      <c r="ATW2" s="2"/>
      <c r="ATX2" s="2"/>
      <c r="ATY2" s="2"/>
      <c r="ATZ2" s="2"/>
      <c r="AUA2" s="2"/>
      <c r="AUB2" s="6"/>
      <c r="AUC2" s="7">
        <f t="shared" ref="AUC2" si="51">ATR2+1</f>
        <v>54</v>
      </c>
      <c r="AUD2" s="2"/>
      <c r="AUE2" s="2"/>
      <c r="AUF2" s="2"/>
      <c r="AUG2" s="2"/>
      <c r="AUH2" s="2"/>
      <c r="AUI2" s="2"/>
      <c r="AUJ2" s="2"/>
      <c r="AUK2" s="2"/>
      <c r="AUL2" s="2"/>
      <c r="AUM2" s="6"/>
      <c r="AUN2" s="7">
        <f t="shared" ref="AUN2" si="52">AUC2+1</f>
        <v>55</v>
      </c>
      <c r="AUO2" s="2"/>
      <c r="AUP2" s="2"/>
      <c r="AUQ2" s="2"/>
      <c r="AUR2" s="2"/>
      <c r="AUS2" s="2"/>
      <c r="AUT2" s="2"/>
      <c r="AUU2" s="2"/>
      <c r="AUV2" s="2"/>
      <c r="AUW2" s="2"/>
      <c r="AUX2" s="6"/>
      <c r="AUY2" s="7">
        <f t="shared" ref="AUY2" si="53">AUN2+1</f>
        <v>56</v>
      </c>
      <c r="AUZ2" s="2"/>
      <c r="AVA2" s="2"/>
      <c r="AVB2" s="2"/>
      <c r="AVC2" s="2"/>
      <c r="AVD2" s="2"/>
      <c r="AVE2" s="2"/>
      <c r="AVF2" s="2"/>
      <c r="AVG2" s="2"/>
      <c r="AVH2" s="2"/>
      <c r="AVI2" s="6"/>
      <c r="AVJ2" s="7">
        <f t="shared" ref="AVJ2" si="54">AUY2+1</f>
        <v>57</v>
      </c>
      <c r="AVK2" s="2"/>
      <c r="AVL2" s="2"/>
      <c r="AVM2" s="2"/>
      <c r="AVN2" s="2"/>
      <c r="AVO2" s="2"/>
      <c r="AVP2" s="2"/>
      <c r="AVQ2" s="2"/>
      <c r="AVR2" s="2"/>
      <c r="AVS2" s="2"/>
      <c r="AVT2" s="6"/>
      <c r="AVU2" s="7">
        <f t="shared" ref="AVU2" si="55">AVJ2+1</f>
        <v>58</v>
      </c>
      <c r="AVV2" s="2"/>
      <c r="AVW2" s="2"/>
      <c r="AVX2" s="2"/>
      <c r="AVY2" s="2"/>
      <c r="AVZ2" s="2"/>
      <c r="AWA2" s="2"/>
      <c r="AWB2" s="2"/>
      <c r="AWC2" s="2"/>
      <c r="AWD2" s="2"/>
      <c r="AWE2" s="6"/>
      <c r="AWF2" s="7">
        <f t="shared" ref="AWF2" si="56">AVU2+1</f>
        <v>59</v>
      </c>
      <c r="AWG2" s="2"/>
      <c r="AWH2" s="2"/>
      <c r="AWI2" s="2"/>
      <c r="AWJ2" s="2"/>
      <c r="AWK2" s="2"/>
      <c r="AWL2" s="2"/>
      <c r="AWM2" s="2"/>
      <c r="AWN2" s="2"/>
      <c r="AWO2" s="2"/>
      <c r="AWP2" s="6"/>
      <c r="AWQ2" s="7">
        <f t="shared" ref="AWQ2" si="57">AWF2+1</f>
        <v>60</v>
      </c>
      <c r="AWR2" s="2"/>
      <c r="AWS2" s="2"/>
      <c r="AWT2" s="2"/>
      <c r="AWU2" s="2"/>
      <c r="AWV2" s="2"/>
      <c r="AWW2" s="2"/>
      <c r="AWX2" s="2"/>
      <c r="AWY2" s="2"/>
      <c r="AWZ2" s="2"/>
      <c r="AXA2" s="6"/>
      <c r="AXB2" s="7">
        <f t="shared" ref="AXB2" si="58">AWQ2+1</f>
        <v>61</v>
      </c>
      <c r="AXC2" s="2"/>
      <c r="AXD2" s="2"/>
      <c r="AXE2" s="2"/>
      <c r="AXF2" s="2"/>
      <c r="AXG2" s="2"/>
      <c r="AXH2" s="2"/>
      <c r="AXI2" s="2"/>
      <c r="AXJ2" s="2"/>
      <c r="AXK2" s="2"/>
      <c r="AXL2" s="6"/>
      <c r="AXM2" s="7">
        <f t="shared" ref="AXM2" si="59">AXB2+1</f>
        <v>62</v>
      </c>
      <c r="AXN2" s="2"/>
      <c r="AXO2" s="2"/>
      <c r="AXP2" s="2"/>
      <c r="AXQ2" s="2"/>
      <c r="AXR2" s="2"/>
      <c r="AXS2" s="2"/>
      <c r="AXT2" s="2"/>
      <c r="AXU2" s="2"/>
      <c r="AXV2" s="2"/>
      <c r="AXW2" s="6"/>
      <c r="AXX2" s="7">
        <f t="shared" ref="AXX2" si="60">AXM2+1</f>
        <v>63</v>
      </c>
      <c r="AXY2" s="2"/>
      <c r="AXZ2" s="2"/>
      <c r="AYA2" s="2"/>
      <c r="AYB2" s="2"/>
      <c r="AYC2" s="2"/>
      <c r="AYD2" s="2"/>
      <c r="AYE2" s="2"/>
      <c r="AYF2" s="2"/>
      <c r="AYG2" s="2"/>
      <c r="AYH2" s="6"/>
      <c r="AYI2" s="7">
        <f t="shared" ref="AYI2" si="61">AXX2+1</f>
        <v>64</v>
      </c>
      <c r="AYJ2" s="2"/>
      <c r="AYK2" s="2"/>
      <c r="AYL2" s="2"/>
      <c r="AYM2" s="2"/>
      <c r="AYN2" s="2"/>
      <c r="AYO2" s="2"/>
      <c r="AYP2" s="2"/>
      <c r="AYQ2" s="2"/>
      <c r="AYR2" s="2"/>
      <c r="AYS2" s="6"/>
      <c r="AYT2" s="7">
        <f t="shared" ref="AYT2" si="62">AYI2+1</f>
        <v>65</v>
      </c>
      <c r="AYU2" s="2"/>
      <c r="AYV2" s="2"/>
      <c r="AYW2" s="2"/>
      <c r="AYX2" s="2"/>
      <c r="AYY2" s="2"/>
      <c r="AYZ2" s="2"/>
      <c r="AZA2" s="2"/>
      <c r="AZB2" s="2"/>
      <c r="AZC2" s="2"/>
      <c r="AZD2" s="6"/>
      <c r="AZE2" s="7">
        <f t="shared" ref="AZE2" si="63">AYT2+1</f>
        <v>66</v>
      </c>
      <c r="AZF2" s="2"/>
      <c r="AZG2" s="2"/>
      <c r="AZH2" s="2"/>
      <c r="AZI2" s="2"/>
      <c r="AZJ2" s="2"/>
      <c r="AZK2" s="2"/>
      <c r="AZL2" s="2"/>
      <c r="AZM2" s="2"/>
      <c r="AZN2" s="2"/>
      <c r="AZO2" s="6"/>
      <c r="AZP2" s="7">
        <f t="shared" ref="AZP2" si="64">AZE2+1</f>
        <v>67</v>
      </c>
      <c r="AZQ2" s="2"/>
      <c r="AZR2" s="2"/>
      <c r="AZS2" s="2"/>
      <c r="AZT2" s="2"/>
      <c r="AZU2" s="2"/>
      <c r="AZV2" s="2"/>
      <c r="AZW2" s="2"/>
      <c r="AZX2" s="2"/>
      <c r="AZY2" s="2"/>
      <c r="AZZ2" s="6"/>
      <c r="BAA2" s="7">
        <f t="shared" ref="BAA2" si="65">AZP2+1</f>
        <v>68</v>
      </c>
      <c r="BAB2" s="2"/>
      <c r="BAC2" s="2"/>
      <c r="BAD2" s="2"/>
      <c r="BAE2" s="2"/>
      <c r="BAF2" s="2"/>
      <c r="BAG2" s="2"/>
      <c r="BAH2" s="2"/>
      <c r="BAI2" s="2"/>
      <c r="BAJ2" s="2"/>
      <c r="BAK2" s="6"/>
      <c r="BAL2" s="7">
        <f t="shared" ref="BAL2" si="66">BAA2+1</f>
        <v>69</v>
      </c>
      <c r="BAM2" s="2"/>
      <c r="BAN2" s="2"/>
      <c r="BAO2" s="2"/>
      <c r="BAP2" s="2"/>
      <c r="BAQ2" s="2"/>
      <c r="BAR2" s="2"/>
      <c r="BAS2" s="2"/>
      <c r="BAT2" s="2"/>
      <c r="BAU2" s="2"/>
      <c r="BAV2" s="6"/>
      <c r="BAW2" s="7">
        <f t="shared" ref="BAW2" si="67">BAL2+1</f>
        <v>70</v>
      </c>
      <c r="BAX2" s="2"/>
      <c r="BAY2" s="2"/>
      <c r="BAZ2" s="2"/>
      <c r="BBA2" s="2"/>
      <c r="BBB2" s="2"/>
      <c r="BBC2" s="2"/>
      <c r="BBD2" s="2"/>
      <c r="BBE2" s="2"/>
      <c r="BBF2" s="2"/>
      <c r="BBG2" s="6"/>
      <c r="BBH2" s="7">
        <f t="shared" ref="BBH2" si="68">BAW2+1</f>
        <v>71</v>
      </c>
      <c r="BBI2" s="2"/>
      <c r="BBJ2" s="2"/>
      <c r="BBK2" s="2"/>
      <c r="BBL2" s="2"/>
      <c r="BBM2" s="2"/>
      <c r="BBN2" s="2"/>
      <c r="BBO2" s="2"/>
      <c r="BBP2" s="2"/>
      <c r="BBQ2" s="2"/>
      <c r="BBR2" s="6"/>
      <c r="BBS2" s="7">
        <f t="shared" ref="BBS2" si="69">BBH2+1</f>
        <v>72</v>
      </c>
      <c r="BBT2" s="2"/>
      <c r="BBU2" s="2"/>
      <c r="BBV2" s="2"/>
      <c r="BBW2" s="2"/>
      <c r="BBX2" s="2"/>
      <c r="BBY2" s="2"/>
      <c r="BBZ2" s="2"/>
      <c r="BCA2" s="2"/>
      <c r="BCB2" s="2"/>
      <c r="BCC2" s="6"/>
      <c r="BCD2" s="7">
        <f t="shared" ref="BCD2" si="70">BBS2+1</f>
        <v>73</v>
      </c>
      <c r="BCE2" s="2"/>
      <c r="BCF2" s="2"/>
      <c r="BCG2" s="2"/>
      <c r="BCH2" s="2"/>
      <c r="BCI2" s="2"/>
      <c r="BCJ2" s="2"/>
      <c r="BCK2" s="2"/>
      <c r="BCL2" s="2"/>
      <c r="BCM2" s="2"/>
      <c r="BCN2" s="6"/>
      <c r="BCO2" s="7">
        <f t="shared" ref="BCO2" si="71">BCD2+1</f>
        <v>74</v>
      </c>
      <c r="BCP2" s="2"/>
      <c r="BCQ2" s="2"/>
      <c r="BCR2" s="2"/>
      <c r="BCS2" s="2"/>
      <c r="BCT2" s="2"/>
      <c r="BCU2" s="2"/>
      <c r="BCV2" s="2"/>
      <c r="BCW2" s="2"/>
      <c r="BCX2" s="2"/>
      <c r="BCY2" s="6"/>
      <c r="BCZ2" s="7">
        <f t="shared" ref="BCZ2" si="72">BCO2+1</f>
        <v>75</v>
      </c>
      <c r="BDA2" s="2"/>
      <c r="BDB2" s="2"/>
      <c r="BDC2" s="2"/>
      <c r="BDD2" s="2"/>
      <c r="BDE2" s="2"/>
      <c r="BDF2" s="2"/>
      <c r="BDG2" s="2"/>
      <c r="BDH2" s="2"/>
      <c r="BDI2" s="2"/>
      <c r="BDJ2" s="6"/>
      <c r="BDK2" s="7">
        <f t="shared" ref="BDK2" si="73">BCZ2+1</f>
        <v>76</v>
      </c>
      <c r="BDL2" s="2"/>
      <c r="BDM2" s="2"/>
      <c r="BDN2" s="2"/>
      <c r="BDO2" s="2"/>
      <c r="BDP2" s="2"/>
      <c r="BDQ2" s="2"/>
      <c r="BDR2" s="2"/>
      <c r="BDS2" s="2"/>
      <c r="BDT2" s="2"/>
      <c r="BDU2" s="6"/>
      <c r="BDV2" s="7">
        <f t="shared" ref="BDV2" si="74">BDK2+1</f>
        <v>77</v>
      </c>
      <c r="BDW2" s="2"/>
      <c r="BDX2" s="2"/>
      <c r="BDY2" s="2"/>
      <c r="BDZ2" s="2"/>
      <c r="BEA2" s="2"/>
      <c r="BEB2" s="2"/>
      <c r="BEC2" s="2"/>
      <c r="BED2" s="2"/>
      <c r="BEE2" s="2"/>
      <c r="BEF2" s="6"/>
      <c r="BEG2" s="7">
        <f t="shared" ref="BEG2" si="75">BDV2+1</f>
        <v>78</v>
      </c>
      <c r="BEH2" s="2"/>
      <c r="BEI2" s="2"/>
      <c r="BEJ2" s="2"/>
      <c r="BEK2" s="2"/>
      <c r="BEL2" s="2"/>
      <c r="BEM2" s="2"/>
      <c r="BEN2" s="2"/>
      <c r="BEO2" s="2"/>
      <c r="BEP2" s="2"/>
      <c r="BEQ2" s="6"/>
      <c r="BER2" s="7">
        <f t="shared" ref="BER2" si="76">BEG2+1</f>
        <v>79</v>
      </c>
      <c r="BES2" s="2"/>
      <c r="BET2" s="2"/>
      <c r="BEU2" s="2"/>
      <c r="BEV2" s="2"/>
      <c r="BEW2" s="2"/>
      <c r="BEX2" s="2"/>
      <c r="BEY2" s="2"/>
      <c r="BEZ2" s="2"/>
      <c r="BFA2" s="2"/>
      <c r="BFB2" s="6"/>
      <c r="BFC2" s="7">
        <f t="shared" ref="BFC2" si="77">BER2+1</f>
        <v>80</v>
      </c>
      <c r="BFD2" s="2"/>
      <c r="BFE2" s="2"/>
      <c r="BFF2" s="2"/>
      <c r="BFG2" s="2"/>
      <c r="BFH2" s="2"/>
      <c r="BFI2" s="2"/>
      <c r="BFJ2" s="2"/>
      <c r="BFK2" s="2"/>
      <c r="BFL2" s="2"/>
      <c r="BFM2" s="6"/>
      <c r="BFN2" s="7">
        <f t="shared" ref="BFN2" si="78">BFC2+1</f>
        <v>81</v>
      </c>
      <c r="BFO2" s="2"/>
      <c r="BFP2" s="2"/>
      <c r="BFQ2" s="2"/>
      <c r="BFR2" s="2"/>
      <c r="BFS2" s="2"/>
      <c r="BFT2" s="2"/>
      <c r="BFU2" s="2"/>
      <c r="BFV2" s="2"/>
      <c r="BFW2" s="2"/>
      <c r="BFX2" s="6"/>
      <c r="BFY2" s="7">
        <f t="shared" ref="BFY2" si="79">BFN2+1</f>
        <v>82</v>
      </c>
      <c r="BFZ2" s="2"/>
      <c r="BGA2" s="2"/>
      <c r="BGB2" s="2"/>
      <c r="BGC2" s="2"/>
      <c r="BGD2" s="2"/>
      <c r="BGE2" s="2"/>
      <c r="BGF2" s="2"/>
      <c r="BGG2" s="2"/>
      <c r="BGH2" s="2"/>
      <c r="BGI2" s="6"/>
      <c r="BGJ2" s="7">
        <f t="shared" ref="BGJ2" si="80">BFY2+1</f>
        <v>83</v>
      </c>
      <c r="BGK2" s="2"/>
      <c r="BGL2" s="2"/>
      <c r="BGM2" s="2"/>
      <c r="BGN2" s="2"/>
      <c r="BGO2" s="2"/>
      <c r="BGP2" s="2"/>
      <c r="BGQ2" s="2"/>
      <c r="BGR2" s="2"/>
      <c r="BGS2" s="2"/>
      <c r="BGT2" s="6"/>
      <c r="BGU2" s="7">
        <f t="shared" ref="BGU2" si="81">BGJ2+1</f>
        <v>84</v>
      </c>
      <c r="BGV2" s="2"/>
      <c r="BGW2" s="2"/>
      <c r="BGX2" s="2"/>
      <c r="BGY2" s="2"/>
      <c r="BGZ2" s="2"/>
      <c r="BHA2" s="2"/>
      <c r="BHB2" s="2"/>
      <c r="BHC2" s="2"/>
      <c r="BHD2" s="2"/>
      <c r="BHE2" s="6"/>
      <c r="BHF2" s="7">
        <f t="shared" ref="BHF2" si="82">BGU2+1</f>
        <v>85</v>
      </c>
      <c r="BHG2" s="2"/>
      <c r="BHH2" s="2"/>
      <c r="BHI2" s="2"/>
      <c r="BHJ2" s="2"/>
      <c r="BHK2" s="2"/>
      <c r="BHL2" s="2"/>
      <c r="BHM2" s="2"/>
      <c r="BHN2" s="2"/>
      <c r="BHO2" s="2"/>
      <c r="BHP2" s="6"/>
      <c r="BHQ2" s="7">
        <f t="shared" ref="BHQ2" si="83">BHF2+1</f>
        <v>86</v>
      </c>
      <c r="BHR2" s="2"/>
      <c r="BHS2" s="2"/>
      <c r="BHT2" s="2"/>
      <c r="BHU2" s="2"/>
      <c r="BHV2" s="2"/>
      <c r="BHW2" s="2"/>
      <c r="BHX2" s="2"/>
      <c r="BHY2" s="2"/>
      <c r="BHZ2" s="2"/>
      <c r="BIA2" s="6"/>
      <c r="BIB2" s="7">
        <f t="shared" ref="BIB2" si="84">BHQ2+1</f>
        <v>87</v>
      </c>
      <c r="BIC2" s="2"/>
      <c r="BID2" s="2"/>
      <c r="BIE2" s="2"/>
      <c r="BIF2" s="2"/>
      <c r="BIG2" s="2"/>
      <c r="BIH2" s="2"/>
      <c r="BII2" s="2"/>
      <c r="BIJ2" s="2"/>
      <c r="BIK2" s="2"/>
      <c r="BIL2" s="6"/>
      <c r="BIM2" s="7">
        <f t="shared" ref="BIM2" si="85">BIB2+1</f>
        <v>88</v>
      </c>
      <c r="BIN2" s="2"/>
      <c r="BIO2" s="2"/>
      <c r="BIP2" s="2"/>
      <c r="BIQ2" s="2"/>
      <c r="BIR2" s="2"/>
      <c r="BIS2" s="2"/>
      <c r="BIT2" s="2"/>
      <c r="BIU2" s="2"/>
      <c r="BIV2" s="2"/>
      <c r="BIW2" s="6"/>
      <c r="BIX2" s="7">
        <f t="shared" ref="BIX2" si="86">BIM2+1</f>
        <v>89</v>
      </c>
      <c r="BIY2" s="2"/>
      <c r="BIZ2" s="2"/>
      <c r="BJA2" s="2"/>
      <c r="BJB2" s="2"/>
      <c r="BJC2" s="2"/>
      <c r="BJD2" s="2"/>
      <c r="BJE2" s="2"/>
      <c r="BJF2" s="2"/>
      <c r="BJG2" s="2"/>
      <c r="BJH2" s="6"/>
      <c r="BJI2" s="7">
        <f t="shared" ref="BJI2" si="87">BIX2+1</f>
        <v>90</v>
      </c>
      <c r="BJJ2" s="2"/>
      <c r="BJK2" s="2"/>
      <c r="BJL2" s="2"/>
      <c r="BJM2" s="2"/>
      <c r="BJN2" s="2"/>
      <c r="BJO2" s="2"/>
      <c r="BJP2" s="2"/>
      <c r="BJQ2" s="2"/>
      <c r="BJR2" s="2"/>
      <c r="BJS2" s="6"/>
      <c r="BJT2" s="7">
        <f t="shared" ref="BJT2" si="88">BJI2+1</f>
        <v>91</v>
      </c>
      <c r="BJU2" s="2"/>
      <c r="BJV2" s="2"/>
      <c r="BJW2" s="2"/>
      <c r="BJX2" s="2"/>
      <c r="BJY2" s="2"/>
      <c r="BJZ2" s="2"/>
      <c r="BKA2" s="2"/>
      <c r="BKB2" s="2"/>
      <c r="BKC2" s="2"/>
      <c r="BKD2" s="6"/>
      <c r="BKE2" s="7">
        <f t="shared" ref="BKE2" si="89">BJT2+1</f>
        <v>92</v>
      </c>
      <c r="BKF2" s="2"/>
      <c r="BKG2" s="2"/>
      <c r="BKH2" s="2"/>
      <c r="BKI2" s="2"/>
      <c r="BKJ2" s="2"/>
      <c r="BKK2" s="2"/>
      <c r="BKL2" s="2"/>
      <c r="BKM2" s="2"/>
      <c r="BKN2" s="2"/>
      <c r="BKO2" s="6"/>
      <c r="BKP2" s="7">
        <f t="shared" ref="BKP2" si="90">BKE2+1</f>
        <v>93</v>
      </c>
      <c r="BKQ2" s="2"/>
      <c r="BKR2" s="2"/>
      <c r="BKS2" s="2"/>
      <c r="BKT2" s="2"/>
      <c r="BKU2" s="2"/>
      <c r="BKV2" s="2"/>
      <c r="BKW2" s="2"/>
      <c r="BKX2" s="2"/>
      <c r="BKY2" s="2"/>
      <c r="BKZ2" s="6"/>
      <c r="BLA2" s="7">
        <f t="shared" ref="BLA2" si="91">BKP2+1</f>
        <v>94</v>
      </c>
      <c r="BLB2" s="2"/>
      <c r="BLC2" s="2"/>
      <c r="BLD2" s="2"/>
      <c r="BLE2" s="2"/>
      <c r="BLF2" s="2"/>
      <c r="BLG2" s="2"/>
      <c r="BLH2" s="2"/>
      <c r="BLI2" s="2"/>
      <c r="BLJ2" s="2"/>
      <c r="BLK2" s="6"/>
      <c r="BLL2" s="7">
        <f t="shared" ref="BLL2" si="92">BLA2+1</f>
        <v>95</v>
      </c>
      <c r="BLM2" s="2"/>
      <c r="BLN2" s="2"/>
      <c r="BLO2" s="2"/>
      <c r="BLP2" s="2"/>
      <c r="BLQ2" s="2"/>
      <c r="BLR2" s="2"/>
      <c r="BLS2" s="2"/>
      <c r="BLT2" s="2"/>
      <c r="BLU2" s="2"/>
      <c r="BLV2" s="6"/>
      <c r="BLW2" s="7">
        <f t="shared" ref="BLW2" si="93">BLL2+1</f>
        <v>96</v>
      </c>
      <c r="BLX2" s="2"/>
      <c r="BLY2" s="2"/>
      <c r="BLZ2" s="2"/>
      <c r="BMA2" s="2"/>
      <c r="BMB2" s="2"/>
      <c r="BMC2" s="2"/>
      <c r="BMD2" s="2"/>
      <c r="BME2" s="2"/>
      <c r="BMF2" s="2"/>
      <c r="BMG2" s="6"/>
      <c r="BMH2" s="7">
        <f t="shared" ref="BMH2" si="94">BLW2+1</f>
        <v>97</v>
      </c>
      <c r="BMI2" s="2"/>
      <c r="BMJ2" s="2"/>
      <c r="BMK2" s="2"/>
      <c r="BML2" s="2"/>
      <c r="BMM2" s="2"/>
      <c r="BMN2" s="2"/>
      <c r="BMO2" s="2"/>
      <c r="BMP2" s="2"/>
      <c r="BMQ2" s="2"/>
      <c r="BMR2" s="6"/>
      <c r="BMS2" s="7">
        <f t="shared" ref="BMS2" si="95">BMH2+1</f>
        <v>98</v>
      </c>
      <c r="BMT2" s="2"/>
      <c r="BMU2" s="2"/>
      <c r="BMV2" s="2"/>
      <c r="BMW2" s="2"/>
      <c r="BMX2" s="2"/>
      <c r="BMY2" s="2"/>
      <c r="BMZ2" s="2"/>
      <c r="BNA2" s="2"/>
      <c r="BNB2" s="2"/>
      <c r="BNC2" s="6"/>
      <c r="BND2" s="7">
        <f t="shared" ref="BND2" si="96">BMS2+1</f>
        <v>99</v>
      </c>
      <c r="BNE2" s="2"/>
      <c r="BNF2" s="2"/>
      <c r="BNG2" s="2"/>
      <c r="BNH2" s="2"/>
      <c r="BNI2" s="2"/>
      <c r="BNJ2" s="2"/>
      <c r="BNK2" s="2"/>
      <c r="BNL2" s="2"/>
      <c r="BNM2" s="2"/>
      <c r="BNN2" s="6"/>
      <c r="BNO2" s="7">
        <f t="shared" ref="BNO2" si="97">BND2+1</f>
        <v>100</v>
      </c>
      <c r="BNP2" s="2"/>
      <c r="BNQ2" s="2"/>
      <c r="BNR2" s="2"/>
      <c r="BNS2" s="2"/>
      <c r="BNT2" s="2"/>
      <c r="BNU2" s="2"/>
      <c r="BNV2" s="2"/>
      <c r="BNW2" s="2"/>
      <c r="BNX2" s="2"/>
      <c r="BNY2" s="6"/>
    </row>
    <row r="3" spans="1:1741" x14ac:dyDescent="0.4">
      <c r="A3" s="1"/>
      <c r="B3" s="1"/>
      <c r="C3" s="1"/>
      <c r="D3" s="1"/>
      <c r="E3" s="1"/>
      <c r="F3" s="1"/>
      <c r="G3" s="7" t="str">
        <f>監査調書!A10</f>
        <v>（１）園則及び運営規程（重要事項に関する規程）</v>
      </c>
      <c r="H3" s="2"/>
      <c r="I3" s="2"/>
      <c r="J3" s="2"/>
      <c r="K3" s="2"/>
      <c r="L3" s="2"/>
      <c r="M3" s="2"/>
      <c r="N3" s="2"/>
      <c r="O3" s="2"/>
      <c r="P3" s="2"/>
      <c r="Q3" s="2"/>
      <c r="R3" s="2"/>
      <c r="S3" s="2"/>
      <c r="T3" s="7" t="str">
        <f>監査調書!A38</f>
        <v>（２） 業務管理体制の整備</v>
      </c>
      <c r="U3" s="2"/>
      <c r="V3" s="2"/>
      <c r="W3" s="2"/>
      <c r="X3" s="7" t="str">
        <f>監査調書!A46</f>
        <v>（３） 事業計画、諸規程の状況</v>
      </c>
      <c r="Y3" s="2"/>
      <c r="Z3" s="2"/>
      <c r="AA3" s="2"/>
      <c r="AB3" s="2"/>
      <c r="AC3" s="2"/>
      <c r="AD3" s="6"/>
      <c r="AE3" s="7" t="str">
        <f>監査調書!A56</f>
        <v>（４）労働条件</v>
      </c>
      <c r="AF3" s="2"/>
      <c r="AG3" s="2"/>
      <c r="AH3" s="2"/>
      <c r="AI3" s="2"/>
      <c r="AJ3" s="2"/>
      <c r="AK3" s="2"/>
      <c r="AL3" s="2"/>
      <c r="AM3" s="2"/>
      <c r="AN3" s="2"/>
      <c r="AO3" s="2"/>
      <c r="AP3" s="2"/>
      <c r="AQ3" s="2"/>
      <c r="AR3" s="2"/>
      <c r="AS3" s="2"/>
      <c r="AT3" s="2"/>
      <c r="AU3" s="2"/>
      <c r="AV3" s="2"/>
      <c r="AW3" s="2"/>
      <c r="AX3" s="7" t="str">
        <f>監査調書!A103</f>
        <v>（５） 旅費関係規程     ★確認資料：就業規則、旅費規程、旅行命令簿</v>
      </c>
      <c r="AY3" s="6"/>
      <c r="AZ3" s="7" t="str">
        <f>監査調書!A109</f>
        <v>（６） 職員の健康診断　令和５年度受診者（嘱託・パート職員等を含む）</v>
      </c>
      <c r="BA3" s="2"/>
      <c r="BB3" s="7" t="str">
        <f>監査調書!A116</f>
        <v>（１）保育（2号・3号認定）に係る利用定員</v>
      </c>
      <c r="BC3" s="2"/>
      <c r="BD3" s="2"/>
      <c r="BE3" s="2"/>
      <c r="BF3" s="2"/>
      <c r="BG3" s="2"/>
      <c r="BH3" s="2"/>
      <c r="BI3" s="7" t="str">
        <f>監査調書!A125</f>
        <v>（２）教育(1号認定)に係る利用定員</v>
      </c>
      <c r="BJ3" s="2"/>
      <c r="BK3" s="2"/>
      <c r="BL3" s="2"/>
      <c r="BM3" s="2"/>
      <c r="BN3" s="2"/>
      <c r="BO3" s="2"/>
      <c r="BP3" s="7" t="str">
        <f>監査調書!A134</f>
        <v>（３） 園長・副園長の状況　  ★確認資料：出勤簿、給与台帳</v>
      </c>
      <c r="BQ3" s="6"/>
      <c r="BR3" s="2"/>
      <c r="BS3" s="7" t="str">
        <f>監査調書!A139</f>
        <v>（４） 職員の配置状況</v>
      </c>
      <c r="BT3" s="2"/>
      <c r="BU3" s="2"/>
      <c r="BV3" s="2"/>
      <c r="BW3" s="2"/>
      <c r="BX3" s="2"/>
      <c r="BY3" s="2"/>
      <c r="BZ3" s="2"/>
      <c r="CA3" s="2"/>
      <c r="CB3" s="2"/>
      <c r="CC3" s="6"/>
      <c r="CD3" s="7" t="str">
        <f>監査調書!A175</f>
        <v>（６） 職員研修の状況</v>
      </c>
      <c r="CE3" s="2"/>
      <c r="CF3" s="2"/>
      <c r="CG3" s="2"/>
      <c r="CH3" s="2"/>
      <c r="CI3" s="2"/>
      <c r="CJ3" s="7" t="str">
        <f>監査調書!A187</f>
        <v>（７） 組織      　　 ★確認資料：業務分担表、職員会議録</v>
      </c>
      <c r="CK3" s="6"/>
      <c r="CL3" s="7" t="str">
        <f>監査調書!A195</f>
        <v>（８） 保育認定子どもに係る休所等の状況（令和５年度の状況）★確認資料：事務日誌、保育所だより等</v>
      </c>
      <c r="CM3" s="2"/>
      <c r="CN3" s="2"/>
      <c r="CO3" s="2"/>
      <c r="CP3" s="6"/>
      <c r="CQ3" s="7" t="str">
        <f>監査調書!A203</f>
        <v>（９） 苦情解決の仕組み     ★確認資料：苦情解決処理要領、苦情処理記録、掲示物、園だより等</v>
      </c>
      <c r="CR3" s="2"/>
      <c r="CS3" s="2"/>
      <c r="CT3" s="2"/>
      <c r="CU3" s="2"/>
      <c r="CV3" s="2"/>
      <c r="CW3" s="2"/>
      <c r="CX3" s="2"/>
      <c r="CY3" s="2"/>
      <c r="CZ3" s="5"/>
      <c r="DA3" s="5"/>
      <c r="DB3" s="5"/>
      <c r="DC3" s="5"/>
      <c r="DD3" s="5"/>
      <c r="DE3" s="9" t="str">
        <f>監査調書!A221</f>
        <v>（１０） 一人ひとりの子どもを尊重する取組</v>
      </c>
      <c r="DF3" s="7"/>
      <c r="DG3" s="7" t="str">
        <f>監査調書!A233</f>
        <v>（１１）秘密の保持、個人情報の保護</v>
      </c>
      <c r="DH3" s="6"/>
      <c r="DI3" s="7" t="str">
        <f>監査調書!A243</f>
        <v>（１２） 福祉サービスの質の向上のための措置等</v>
      </c>
      <c r="DJ3" s="2"/>
      <c r="DK3" s="6"/>
      <c r="DL3" s="7" t="str">
        <f>監査調書!A250</f>
        <v xml:space="preserve">（２）環境衛生   </v>
      </c>
      <c r="DM3" s="2"/>
      <c r="DN3" s="2"/>
      <c r="DO3" s="2"/>
      <c r="DP3" s="2"/>
      <c r="DQ3" s="2"/>
      <c r="DR3" s="2"/>
      <c r="DS3" s="2"/>
      <c r="DT3" s="2"/>
      <c r="DU3" s="2"/>
      <c r="DV3" s="2"/>
      <c r="DW3" s="2"/>
      <c r="DX3" s="2"/>
      <c r="DY3" s="2"/>
      <c r="DZ3" s="2"/>
      <c r="EA3" s="2"/>
      <c r="EB3" s="2"/>
      <c r="EC3" s="2"/>
      <c r="ED3" s="2"/>
      <c r="EE3" s="2"/>
      <c r="EF3" s="2"/>
      <c r="EG3" s="2"/>
      <c r="EH3" s="2"/>
      <c r="EI3" s="7" t="str">
        <f>監査調書!A268</f>
        <v>（３） 施設内外の保安</v>
      </c>
      <c r="EJ3" s="2"/>
      <c r="EK3" s="2"/>
      <c r="EL3" s="2"/>
      <c r="EM3" s="2"/>
      <c r="EN3" s="2"/>
      <c r="EO3" s="2"/>
      <c r="EP3" s="2"/>
      <c r="EQ3" s="2"/>
      <c r="ER3" s="2"/>
      <c r="ES3" s="6"/>
      <c r="ET3" s="9" t="e">
        <f>監査調書!#REF!</f>
        <v>#REF!</v>
      </c>
      <c r="EU3" s="7" t="str">
        <f>監査調書!A321</f>
        <v>（５） 事故防止   ★確認資料：緊急連絡網、安全管理（緊急時・事故対応等）に関するマニュアル</v>
      </c>
      <c r="EV3" s="2"/>
      <c r="EW3" s="2"/>
      <c r="EX3" s="2"/>
      <c r="EY3" s="2"/>
      <c r="EZ3" s="2"/>
      <c r="FA3" s="2"/>
      <c r="FB3" s="2"/>
      <c r="FC3" s="2"/>
      <c r="FD3" s="6"/>
      <c r="FE3" s="7" t="str">
        <f>監査調書!A341</f>
        <v>（６） 防災対策　避難訓練等の状況（令和５年度の状況）    ★確認資料：避難訓練記録、消防計画</v>
      </c>
      <c r="FF3" s="2"/>
      <c r="FG3" s="2"/>
      <c r="FH3" s="2"/>
      <c r="FI3" s="2"/>
      <c r="FJ3" s="2"/>
      <c r="FK3" s="2"/>
      <c r="FL3" s="2"/>
      <c r="FM3" s="2"/>
      <c r="FN3" s="2"/>
      <c r="FO3" s="2"/>
      <c r="FP3" s="2"/>
      <c r="FQ3" s="2"/>
      <c r="FR3" s="2"/>
      <c r="FS3" s="2"/>
      <c r="FT3" s="2"/>
      <c r="FU3" s="2"/>
      <c r="FV3" s="2"/>
      <c r="FW3" s="2"/>
      <c r="FX3" s="2"/>
      <c r="FY3" s="2"/>
      <c r="FZ3" s="2"/>
      <c r="GA3" s="2"/>
      <c r="GB3" s="2"/>
      <c r="GC3" s="2"/>
      <c r="GD3" s="2"/>
      <c r="GE3" s="2"/>
      <c r="GF3" s="7" t="str">
        <f>監査調書!A393</f>
        <v>（１）教育及び保育の内容に関する全体的な計画、指導計画の策定の状況      ★確認資料：各計画</v>
      </c>
      <c r="GG3" s="2"/>
      <c r="GH3" s="2"/>
      <c r="GI3" s="2"/>
      <c r="GJ3" s="2"/>
      <c r="GK3" s="6"/>
      <c r="GL3" s="4" t="str">
        <f>監査調書!A409</f>
        <v>（２） 記録の状況      ★確認資料：各諸帳簿</v>
      </c>
      <c r="GM3" s="5"/>
      <c r="GN3" s="5"/>
      <c r="GO3" s="5"/>
      <c r="GP3" s="5"/>
      <c r="GQ3" s="5"/>
      <c r="GR3" s="7" t="str">
        <f>監査調書!A426</f>
        <v xml:space="preserve">（３） 保護者との連携の状況   </v>
      </c>
      <c r="GS3" s="2"/>
      <c r="GT3" s="2"/>
      <c r="GU3" s="2"/>
      <c r="GV3" s="2"/>
      <c r="GW3" s="2"/>
      <c r="GX3" s="2"/>
      <c r="GY3" s="2"/>
      <c r="GZ3" s="2"/>
      <c r="HA3" s="2"/>
      <c r="HB3" s="7" t="str">
        <f>監査調書!A440</f>
        <v>（４） 利用者負担額の受領</v>
      </c>
      <c r="HC3" s="2"/>
      <c r="HD3" s="7" t="str">
        <f>監査調書!A445</f>
        <v>（５） 関係機関、地域社会等との連携状況</v>
      </c>
      <c r="HE3" s="2"/>
      <c r="HF3" s="2"/>
      <c r="HG3" s="2"/>
      <c r="HH3" s="2"/>
      <c r="HI3" s="7" t="str">
        <f>監査調書!A305</f>
        <v>（４） 危険防止</v>
      </c>
      <c r="HJ3" s="6"/>
      <c r="HK3" s="2" t="str">
        <f>監査調書!A458</f>
        <v>（１） 子育て支援事業の実施状況</v>
      </c>
      <c r="HL3" s="2"/>
      <c r="HM3" s="2"/>
      <c r="HN3" s="2"/>
      <c r="HO3" s="2"/>
      <c r="HP3" s="2"/>
      <c r="HQ3" s="2"/>
      <c r="HR3" s="7" t="str">
        <f>監査調書!A484</f>
        <v>（１） 園児の健康診断の実施状況（令和５年度の状況）    ★確認資料：児童簿、健康診断書</v>
      </c>
      <c r="HS3" s="2"/>
      <c r="HT3" s="2"/>
      <c r="HU3" s="2"/>
      <c r="HV3" s="2"/>
      <c r="HW3" s="2"/>
      <c r="HX3" s="5"/>
      <c r="HY3" s="5"/>
      <c r="HZ3" s="2"/>
      <c r="IA3" s="2"/>
      <c r="IB3" s="7" t="str">
        <f>監査調書!A500</f>
        <v>（２） 園児の健康状態の把握</v>
      </c>
      <c r="IC3" s="2"/>
      <c r="ID3" s="2"/>
      <c r="IE3" s="6"/>
      <c r="IF3" s="7" t="str">
        <f>監査調書!A514</f>
        <v>（３） 園児の衛生管理</v>
      </c>
      <c r="IG3" s="2"/>
      <c r="IH3" s="6"/>
      <c r="II3" s="7" t="str">
        <f>監査調書!A521</f>
        <v>（４） 感染症の予防対策</v>
      </c>
      <c r="IJ3" s="6"/>
      <c r="IK3" s="7" t="str">
        <f>監査調書!A528</f>
        <v>（５） 体調不良時の対応</v>
      </c>
      <c r="IL3" s="7" t="str">
        <f>監査調書!A544</f>
        <v>（１） 給食打合せ会議（令和５年度の状況）      ★確認資料：会議録</v>
      </c>
      <c r="IM3" s="6"/>
      <c r="IN3" s="7" t="str">
        <f>監査調書!A549</f>
        <v>（２） 喫食状況（令和５年度の状況）</v>
      </c>
      <c r="IO3" s="2"/>
      <c r="IP3" s="2"/>
      <c r="IQ3" s="2"/>
      <c r="IR3" s="6"/>
      <c r="IS3" s="4" t="str">
        <f>監査調書!A557</f>
        <v>（３） 給食関係諸帳簿</v>
      </c>
      <c r="IT3" s="5"/>
      <c r="IU3" s="5"/>
      <c r="IV3" s="5"/>
      <c r="IW3" s="7" t="str">
        <f>監査調書!A567</f>
        <v>（４） 食事指導・食育の推進</v>
      </c>
      <c r="IX3" s="6"/>
      <c r="IY3" s="7" t="str">
        <f>監査調書!A601</f>
        <v>（５） 献立         ★確認資料：給食予定・実施献立表及び給食日誌等</v>
      </c>
      <c r="IZ3" s="5"/>
      <c r="JA3" s="5"/>
      <c r="JB3" s="16"/>
      <c r="JC3" s="7" t="str">
        <f>監査調書!A615</f>
        <v>（６） 検食         ★確認資料：給食予定・実施献立表及び給食日誌等</v>
      </c>
      <c r="JD3" s="2"/>
      <c r="JE3" s="9" t="str">
        <f>監査調書!A619</f>
        <v>（７） 塩分   ★確認資料：栄養出納表等、調味料による食塩摂取状況</v>
      </c>
      <c r="JF3" s="9" t="str">
        <f>監査調書!A623</f>
        <v>（８） 調理委託      ★確認資料：契約書　</v>
      </c>
      <c r="JG3" s="7" t="str">
        <f>監査調書!A627</f>
        <v>（９） 衛生管理体制</v>
      </c>
      <c r="JH3" s="2"/>
      <c r="JI3" s="2"/>
      <c r="JJ3" s="6"/>
      <c r="JK3" s="7" t="str">
        <f>監査調書!A634</f>
        <v>（10） 検便の実施状況（令和５年度の状況）　　※休業中の職員は除く</v>
      </c>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6"/>
      <c r="ND3" s="7" t="str">
        <f>監査調書!A662</f>
        <v>（11）保存食</v>
      </c>
      <c r="NE3" s="2"/>
      <c r="NF3" s="2"/>
      <c r="NG3" s="2"/>
      <c r="NH3" s="9" t="str">
        <f>監査調書!A671</f>
        <v>（１） 経理規程</v>
      </c>
      <c r="NI3" s="7" t="str">
        <f>監査調書!A675</f>
        <v>（２） 管理体制の確立</v>
      </c>
      <c r="NJ3" s="2"/>
      <c r="NK3" s="2"/>
      <c r="NL3" s="2"/>
      <c r="NM3" s="7" t="str">
        <f>監査調書!A713</f>
        <v>（１） 収入手続       ★確認資料：経理規程、収入伺綴、収入証憑綴</v>
      </c>
      <c r="NN3" s="2"/>
      <c r="NO3" s="2"/>
      <c r="NP3" s="6"/>
      <c r="NQ3" s="7" t="str">
        <f>監査調書!A719</f>
        <v>（２） 支出手続       ★確認資料：支出伺綴、支出証憑綴、現金出納帳、小口現金出納帳、経理規程、契約書</v>
      </c>
      <c r="NR3" s="2"/>
      <c r="NS3" s="2"/>
      <c r="NT3" s="2"/>
      <c r="NU3" s="2"/>
      <c r="NV3" s="2"/>
      <c r="NW3" s="2"/>
      <c r="NX3" s="2"/>
      <c r="NY3" s="6"/>
      <c r="NZ3" s="7" t="str">
        <f>監査調書!A795</f>
        <v>（１）月次試算表</v>
      </c>
      <c r="OA3" s="7" t="str">
        <f>監査調書!A831</f>
        <v>（１） 流動資産　 　★確認資料：現金出納帳、預金（貯金）出納帳、預金等の残高証明書、勘定票綴</v>
      </c>
      <c r="OB3" s="2"/>
      <c r="OC3" s="6"/>
      <c r="OD3" s="7" t="str">
        <f>監査調書!A837</f>
        <v xml:space="preserve"> （２） 固定資産      ★確認資料：固定資産管理台帳</v>
      </c>
      <c r="OE3" s="2"/>
      <c r="OF3" s="2"/>
      <c r="OG3" s="2"/>
      <c r="OH3" s="2"/>
      <c r="OI3" s="2"/>
      <c r="OJ3" s="2"/>
      <c r="OK3" s="2"/>
      <c r="OL3" s="2"/>
      <c r="OM3" s="2"/>
      <c r="ON3" s="7" t="str">
        <f>監査調書!A852</f>
        <v>（１） 拠点(サービス)区分間繰入金収入、拠点(サービス)区分間繰入金支出等</v>
      </c>
      <c r="OO3" s="2"/>
      <c r="OP3" s="2"/>
      <c r="OQ3" s="2"/>
      <c r="OR3" s="2"/>
      <c r="OS3" s="2"/>
      <c r="OT3" s="2"/>
      <c r="OU3" s="2"/>
      <c r="OV3" s="2"/>
      <c r="OW3" s="4" t="str">
        <f>監査調書!A865</f>
        <v>（２） 積立資産支出</v>
      </c>
      <c r="OX3" s="5"/>
      <c r="OY3" s="5"/>
      <c r="OZ3" s="5"/>
      <c r="PA3" s="5"/>
      <c r="PB3" s="5"/>
      <c r="PC3" s="5"/>
      <c r="PD3" s="5"/>
      <c r="PE3" s="7" t="str">
        <f>監査調書!A871</f>
        <v>（３） 積立資産取崩収入</v>
      </c>
      <c r="PF3" s="2"/>
      <c r="PG3" s="2"/>
      <c r="PH3" s="2"/>
      <c r="PI3" s="2"/>
      <c r="PJ3" s="2"/>
      <c r="PK3" s="2"/>
      <c r="PL3" s="2"/>
      <c r="PM3" s="2"/>
      <c r="PN3" s="2"/>
      <c r="PO3" s="2"/>
      <c r="PP3" s="2"/>
      <c r="PQ3" s="2"/>
      <c r="PR3" s="2"/>
      <c r="PS3" s="2"/>
      <c r="PT3" s="7" t="str">
        <f>監査調書!A888</f>
        <v>（４） 支払資金</v>
      </c>
      <c r="PU3" s="2"/>
      <c r="PV3" s="2"/>
      <c r="PW3" s="2"/>
      <c r="PX3" s="2"/>
      <c r="PY3" s="2"/>
      <c r="PZ3" s="2"/>
      <c r="QA3" s="2"/>
      <c r="QB3" s="1"/>
      <c r="QC3" s="11" t="str">
        <f>表１!F4</f>
        <v>⇒（１号</v>
      </c>
      <c r="QD3" s="11" t="str">
        <f>表１!H4</f>
        <v>名　２・３号</v>
      </c>
      <c r="QE3" s="1" t="str">
        <f>表１!P9</f>
        <v>月１日現在</v>
      </c>
      <c r="QF3" s="7" t="str">
        <f>表１!$F$9</f>
        <v>令和６年４月１日現在</v>
      </c>
      <c r="QG3" s="2"/>
      <c r="QH3" s="2"/>
      <c r="QI3" s="2"/>
      <c r="QJ3" s="5"/>
      <c r="QK3" s="5"/>
      <c r="QL3" s="5"/>
      <c r="QM3" s="2"/>
      <c r="QN3" s="2"/>
      <c r="QO3" s="2"/>
      <c r="QP3" s="2"/>
      <c r="QQ3" s="2"/>
      <c r="QR3" s="2"/>
      <c r="QS3" s="2"/>
      <c r="QT3" s="2"/>
      <c r="QU3" s="5"/>
      <c r="QV3" s="5"/>
      <c r="QW3" s="5"/>
      <c r="QX3" s="5"/>
      <c r="QY3" s="5"/>
      <c r="QZ3" s="5"/>
      <c r="RA3" s="5"/>
      <c r="RB3" s="5"/>
      <c r="RC3" s="2"/>
      <c r="RD3" s="2"/>
      <c r="RE3" s="2"/>
      <c r="RF3" s="6"/>
      <c r="RG3" s="7" t="str">
        <f>表１!$L$9&amp;表１!$O$9&amp;表１!$P$9</f>
        <v>監査前月月１日現在</v>
      </c>
      <c r="RH3" s="2"/>
      <c r="RI3" s="2"/>
      <c r="RJ3" s="2"/>
      <c r="RK3" s="5"/>
      <c r="RL3" s="5"/>
      <c r="RM3" s="5"/>
      <c r="RN3" s="2"/>
      <c r="RO3" s="2"/>
      <c r="RP3" s="2"/>
      <c r="RQ3" s="2"/>
      <c r="RR3" s="2"/>
      <c r="RS3" s="2"/>
      <c r="RT3" s="2"/>
      <c r="RU3" s="2"/>
      <c r="RV3" s="5"/>
      <c r="RW3" s="5"/>
      <c r="RX3" s="5"/>
      <c r="RY3" s="5"/>
      <c r="RZ3" s="5"/>
      <c r="SA3" s="5"/>
      <c r="SB3" s="5"/>
      <c r="SC3" s="5"/>
      <c r="SD3" s="2"/>
      <c r="SE3" s="2"/>
      <c r="SF3" s="2"/>
      <c r="SG3" s="2"/>
      <c r="SH3" s="7" t="str">
        <f>表１!$F$9</f>
        <v>令和６年４月１日現在</v>
      </c>
      <c r="SI3" s="2"/>
      <c r="SJ3" s="2"/>
      <c r="SK3" s="2"/>
      <c r="SL3" s="2"/>
      <c r="SM3" s="2"/>
      <c r="SN3" s="2"/>
      <c r="SO3" s="2"/>
      <c r="SP3" s="2"/>
      <c r="SQ3" s="2"/>
      <c r="SR3" s="2"/>
      <c r="SS3" s="2"/>
      <c r="ST3" s="7" t="str">
        <f>表１!$L$9&amp;表１!$O$9&amp;表１!$P$9</f>
        <v>監査前月月１日現在</v>
      </c>
      <c r="SU3" s="2"/>
      <c r="SV3" s="2"/>
      <c r="SW3" s="2"/>
      <c r="SX3" s="2"/>
      <c r="SY3" s="2"/>
      <c r="SZ3" s="2"/>
      <c r="TA3" s="2"/>
      <c r="TB3" s="2"/>
      <c r="TC3" s="2"/>
      <c r="TD3" s="2"/>
      <c r="TE3" s="6"/>
      <c r="TF3" s="4" t="str">
        <f>表２!C10</f>
        <v>所長</v>
      </c>
      <c r="TG3" s="5"/>
      <c r="TH3" s="5"/>
      <c r="TI3" s="5"/>
      <c r="TJ3" s="5"/>
      <c r="TK3" s="5"/>
      <c r="TL3" s="5"/>
      <c r="TM3" s="5"/>
      <c r="TN3" s="5"/>
      <c r="TO3" s="5"/>
      <c r="TP3" s="5"/>
      <c r="TQ3" s="5"/>
      <c r="TR3" s="5"/>
      <c r="TS3" s="16"/>
      <c r="TT3" s="7" t="str">
        <f>表２!C11</f>
        <v>各職種の総人数(園長(A1)を除く)
                               　　　　　　　　     (B)</v>
      </c>
      <c r="TU3" s="2"/>
      <c r="TV3" s="2"/>
      <c r="TW3" s="2"/>
      <c r="TX3" s="2"/>
      <c r="TY3" s="2"/>
      <c r="TZ3" s="2"/>
      <c r="UA3" s="7" t="str">
        <f>表２!C12</f>
        <v>(B)のうち病児保育事業担当者（職員配置の補助を受けている者）　　　           　 (C1)</v>
      </c>
      <c r="UB3" s="2"/>
      <c r="UC3" s="2"/>
      <c r="UD3" s="2"/>
      <c r="UE3" s="2"/>
      <c r="UF3" s="2"/>
      <c r="UG3" s="6"/>
      <c r="UH3" s="7" t="str">
        <f>表２!C13</f>
        <v>(B)のうち一時預かり事業担当者（職員配置の補助を受けている者）      　　 　　 (C2)</v>
      </c>
      <c r="UI3" s="2"/>
      <c r="UJ3" s="2"/>
      <c r="UK3" s="2"/>
      <c r="UL3" s="2"/>
      <c r="UM3" s="2"/>
      <c r="UN3" s="6"/>
      <c r="UO3" s="2" t="str">
        <f>表２!C14</f>
        <v>(B)のうち地域子育て支援拠点事業担当者（職員配置の補助を受けている者)  　 (C3)</v>
      </c>
      <c r="UP3" s="2"/>
      <c r="UQ3" s="2"/>
      <c r="UR3" s="2"/>
      <c r="US3" s="2"/>
      <c r="UT3" s="2"/>
      <c r="UU3" s="6"/>
      <c r="UV3" s="7" t="str">
        <f>表２!C15</f>
        <v>(B)のうち県単一時保育事業担当者　　　　　　　　　　　　   
                       　　　　　（注２）　 （C4）</v>
      </c>
      <c r="UW3" s="2"/>
      <c r="UX3" s="2"/>
      <c r="UY3" s="2"/>
      <c r="UZ3" s="2"/>
      <c r="VA3" s="2"/>
      <c r="VB3" s="6"/>
      <c r="VC3" s="2" t="str">
        <f>表２!C16</f>
        <v>(B)のうち県単障がい児保育事業担当者
　　　　　　　　　　　　　　　     （C5）</v>
      </c>
      <c r="VD3" s="2"/>
      <c r="VE3" s="2"/>
      <c r="VF3" s="2"/>
      <c r="VG3" s="2"/>
      <c r="VH3" s="2"/>
      <c r="VI3" s="2"/>
      <c r="VJ3" s="7" t="str">
        <f>表２!C17</f>
        <v>(B)－(C1)－(C2)－(C3)－(C4)－(C5)
　　　　　　　　　　　　　　　     （D）</v>
      </c>
      <c r="VK3" s="2"/>
      <c r="VL3" s="2"/>
      <c r="VM3" s="2"/>
      <c r="VN3" s="2"/>
      <c r="VO3" s="2"/>
      <c r="VP3" s="6"/>
      <c r="VQ3" s="7" t="str">
        <f>表２!C18</f>
        <v>(D)のうち常勤（注３）の職員数 
　　　　　　　　　　　　　　　     （E）</v>
      </c>
      <c r="VR3" s="2"/>
      <c r="VS3" s="2"/>
      <c r="VT3" s="2"/>
      <c r="VU3" s="2"/>
      <c r="VV3" s="2"/>
      <c r="VW3" s="6"/>
      <c r="VX3" s="5" t="str">
        <f>表２!C19</f>
        <v>非常勤職員</v>
      </c>
      <c r="VY3" s="5"/>
      <c r="VZ3" s="5"/>
      <c r="WA3" s="5"/>
      <c r="WB3" s="2"/>
      <c r="WC3" s="6"/>
      <c r="WD3" s="11" t="str">
        <f>表２!C24</f>
        <v>(表1)の保育教諭定数小計と比較する職員数
①②③に係る(E)＋(G)　　　  （I）</v>
      </c>
      <c r="WE3" s="11" t="str">
        <f>表２!C25</f>
        <v>(表1)の保育教諭定数計と比較する職員数
①②③④に係る(E)＋(H)　　    (J)</v>
      </c>
      <c r="WF3" s="7" t="str">
        <f>表３!J7</f>
        <v xml:space="preserve">１ヶ月の
勤務時間数合計  </v>
      </c>
      <c r="WG3" s="2"/>
      <c r="WH3" s="11" t="str">
        <f>表３!C31</f>
        <v>常勤職員の１ヶ月
の勤務時間数</v>
      </c>
      <c r="WI3" s="11" t="str">
        <f>表３!G31</f>
        <v>①②③に係る
　常勤換算後の人数
　　　　　＝(K)÷(M)</v>
      </c>
      <c r="WJ3" s="11" t="str">
        <f>表３!G37</f>
        <v>①②③④に係る
　常勤換算後の人数
　　　　　＝(L)÷(M)</v>
      </c>
      <c r="WK3" s="7" t="str">
        <f>表４!C10</f>
        <v>園児数</v>
      </c>
      <c r="WL3" s="2"/>
      <c r="WM3" s="2"/>
      <c r="WN3" s="2"/>
      <c r="WO3" s="2"/>
      <c r="WP3" s="2"/>
      <c r="WQ3" s="2"/>
      <c r="WR3" s="6"/>
      <c r="WS3" s="11" t="str">
        <f>表４!C15</f>
        <v>○設置状況についてあてはまるものを①～③から選んで記入してください。</v>
      </c>
      <c r="WT3" s="5" t="str">
        <f>表４!C20</f>
        <v>○年齢区分ごとの面積基準及び施設の面積を記載してください。なお、2歳児未満のうち、1.65㎡の人数は、「ほふく</v>
      </c>
      <c r="WU3" s="5"/>
      <c r="WV3" s="5"/>
      <c r="WW3" s="5"/>
      <c r="WX3" s="5"/>
      <c r="WY3" s="5"/>
      <c r="WZ3" s="5"/>
      <c r="XA3" s="5"/>
      <c r="XB3" s="5"/>
      <c r="XC3" s="5"/>
      <c r="XD3" s="5"/>
      <c r="XE3" s="5"/>
      <c r="XF3" s="5"/>
      <c r="XG3" s="5"/>
      <c r="XH3" s="5"/>
      <c r="XI3" s="5"/>
      <c r="XJ3" s="5"/>
      <c r="XK3" s="5"/>
      <c r="XL3" s="5"/>
      <c r="XM3" s="5"/>
      <c r="XN3" s="5"/>
      <c r="XO3" s="5"/>
      <c r="XP3" s="5"/>
      <c r="XQ3" s="5"/>
      <c r="XR3" s="11" t="e">
        <f>#REF!</f>
        <v>#REF!</v>
      </c>
      <c r="XS3" s="11" t="e">
        <f>#REF!</f>
        <v>#REF!</v>
      </c>
      <c r="XT3" s="11" t="e">
        <f>#REF!</f>
        <v>#REF!</v>
      </c>
      <c r="XU3" s="11" t="e">
        <f>#REF!</f>
        <v>#REF!</v>
      </c>
      <c r="XV3" s="11" t="e">
        <f>#REF!</f>
        <v>#REF!</v>
      </c>
      <c r="XW3" s="11" t="e">
        <f>#REF!</f>
        <v>#REF!</v>
      </c>
      <c r="XX3" s="11" t="e">
        <f>#REF!</f>
        <v>#REF!</v>
      </c>
      <c r="XY3" s="11" t="e">
        <f>#REF!</f>
        <v>#REF!</v>
      </c>
      <c r="XZ3" s="11" t="e">
        <f>#REF!</f>
        <v>#REF!</v>
      </c>
      <c r="YA3" s="11" t="e">
        <f>#REF!</f>
        <v>#REF!</v>
      </c>
      <c r="YB3" s="11" t="e">
        <f>#REF!</f>
        <v>#REF!</v>
      </c>
      <c r="YC3" s="11" t="e">
        <f>#REF!</f>
        <v>#REF!</v>
      </c>
      <c r="YD3" s="11" t="e">
        <f>#REF!</f>
        <v>#REF!</v>
      </c>
      <c r="YE3" s="11" t="e">
        <f>#REF!</f>
        <v>#REF!</v>
      </c>
      <c r="YF3" s="11" t="e">
        <f>#REF!</f>
        <v>#REF!</v>
      </c>
      <c r="YG3" s="11" t="e">
        <f>#REF!</f>
        <v>#REF!</v>
      </c>
      <c r="YH3" s="11" t="e">
        <f>#REF!</f>
        <v>#REF!</v>
      </c>
      <c r="YI3" s="11" t="e">
        <f>#REF!</f>
        <v>#REF!</v>
      </c>
      <c r="YJ3" s="11" t="e">
        <f>#REF!</f>
        <v>#REF!</v>
      </c>
      <c r="YK3" s="11" t="e">
        <f>#REF!</f>
        <v>#REF!</v>
      </c>
      <c r="YL3" s="11" t="e">
        <f>#REF!</f>
        <v>#REF!</v>
      </c>
      <c r="YM3" s="11" t="e">
        <f>#REF!</f>
        <v>#REF!</v>
      </c>
      <c r="YN3" s="11" t="e">
        <f>#REF!</f>
        <v>#REF!</v>
      </c>
      <c r="YO3" s="11" t="e">
        <f>#REF!</f>
        <v>#REF!</v>
      </c>
      <c r="YP3" s="11" t="e">
        <f>#REF!</f>
        <v>#REF!</v>
      </c>
      <c r="YQ3" s="11" t="e">
        <f>#REF!</f>
        <v>#REF!</v>
      </c>
      <c r="YR3" s="11" t="e">
        <f>#REF!</f>
        <v>#REF!</v>
      </c>
      <c r="YS3" s="11" t="e">
        <f>#REF!</f>
        <v>#REF!</v>
      </c>
      <c r="YT3" s="11" t="e">
        <f>#REF!</f>
        <v>#REF!</v>
      </c>
      <c r="YU3" s="11" t="e">
        <f>#REF!</f>
        <v>#REF!</v>
      </c>
      <c r="YV3" s="11" t="e">
        <f>#REF!</f>
        <v>#REF!</v>
      </c>
      <c r="YW3" s="11" t="e">
        <f>#REF!</f>
        <v>#REF!</v>
      </c>
      <c r="YX3" s="11" t="e">
        <f>#REF!</f>
        <v>#REF!</v>
      </c>
      <c r="YY3" s="11" t="e">
        <f>#REF!</f>
        <v>#REF!</v>
      </c>
      <c r="YZ3" s="11" t="e">
        <f>#REF!</f>
        <v>#REF!</v>
      </c>
      <c r="ZA3" s="11" t="e">
        <f>#REF!</f>
        <v>#REF!</v>
      </c>
      <c r="ZB3" s="11" t="e">
        <f>#REF!</f>
        <v>#REF!</v>
      </c>
      <c r="ZC3" s="11" t="e">
        <f>#REF!</f>
        <v>#REF!</v>
      </c>
      <c r="ZD3" s="11" t="e">
        <f>#REF!</f>
        <v>#REF!</v>
      </c>
      <c r="ZE3" s="11" t="e">
        <f>#REF!</f>
        <v>#REF!</v>
      </c>
      <c r="ZF3" s="11" t="e">
        <f>#REF!</f>
        <v>#REF!</v>
      </c>
      <c r="ZG3" s="11" t="e">
        <f>#REF!</f>
        <v>#REF!</v>
      </c>
      <c r="ZH3" s="11" t="e">
        <f>#REF!</f>
        <v>#REF!</v>
      </c>
      <c r="ZI3" s="11" t="e">
        <f>#REF!</f>
        <v>#REF!</v>
      </c>
      <c r="ZJ3" s="11" t="e">
        <f>#REF!</f>
        <v>#REF!</v>
      </c>
      <c r="ZK3" s="11" t="e">
        <f>#REF!</f>
        <v>#REF!</v>
      </c>
      <c r="ZL3" s="11" t="e">
        <f>#REF!</f>
        <v>#REF!</v>
      </c>
      <c r="ZM3" s="11" t="e">
        <f>#REF!</f>
        <v>#REF!</v>
      </c>
      <c r="ZN3" s="11" t="e">
        <f>#REF!</f>
        <v>#REF!</v>
      </c>
      <c r="ZO3" s="11" t="e">
        <f>#REF!</f>
        <v>#REF!</v>
      </c>
      <c r="ZP3" s="11" t="e">
        <f>#REF!</f>
        <v>#REF!</v>
      </c>
      <c r="ZQ3" s="11" t="e">
        <f>#REF!</f>
        <v>#REF!</v>
      </c>
      <c r="ZR3" s="11" t="e">
        <f>#REF!</f>
        <v>#REF!</v>
      </c>
      <c r="ZS3" s="11" t="e">
        <f>#REF!</f>
        <v>#REF!</v>
      </c>
      <c r="ZT3" s="11" t="e">
        <f>#REF!</f>
        <v>#REF!</v>
      </c>
      <c r="ZU3" s="11" t="e">
        <f>#REF!</f>
        <v>#REF!</v>
      </c>
      <c r="ZV3" s="11" t="e">
        <f>#REF!</f>
        <v>#REF!</v>
      </c>
      <c r="ZW3" s="11" t="e">
        <f>#REF!</f>
        <v>#REF!</v>
      </c>
      <c r="ZX3" s="11" t="e">
        <f>#REF!</f>
        <v>#REF!</v>
      </c>
      <c r="ZY3" s="11" t="e">
        <f>#REF!</f>
        <v>#REF!</v>
      </c>
      <c r="ZZ3" s="11" t="e">
        <f>#REF!</f>
        <v>#REF!</v>
      </c>
      <c r="AAA3" s="11" t="e">
        <f>#REF!</f>
        <v>#REF!</v>
      </c>
      <c r="AAB3" s="11" t="e">
        <f>#REF!</f>
        <v>#REF!</v>
      </c>
      <c r="AAC3" s="11" t="e">
        <f>#REF!</f>
        <v>#REF!</v>
      </c>
      <c r="AAD3" s="11" t="e">
        <f>#REF!</f>
        <v>#REF!</v>
      </c>
      <c r="AAE3" s="11" t="e">
        <f>#REF!</f>
        <v>#REF!</v>
      </c>
      <c r="AAF3" s="11" t="e">
        <f>#REF!</f>
        <v>#REF!</v>
      </c>
      <c r="AAG3" s="11" t="e">
        <f>#REF!</f>
        <v>#REF!</v>
      </c>
      <c r="AAH3" s="11" t="e">
        <f>#REF!</f>
        <v>#REF!</v>
      </c>
      <c r="AAI3" s="11" t="e">
        <f>#REF!</f>
        <v>#REF!</v>
      </c>
      <c r="AAJ3" s="11" t="e">
        <f>#REF!</f>
        <v>#REF!</v>
      </c>
      <c r="AAK3" s="11" t="e">
        <f>#REF!</f>
        <v>#REF!</v>
      </c>
      <c r="AAL3" s="11" t="e">
        <f>#REF!</f>
        <v>#REF!</v>
      </c>
      <c r="AAM3" s="11" t="e">
        <f>#REF!</f>
        <v>#REF!</v>
      </c>
      <c r="AAN3" s="11" t="e">
        <f>#REF!</f>
        <v>#REF!</v>
      </c>
      <c r="AAO3" s="11" t="e">
        <f>#REF!</f>
        <v>#REF!</v>
      </c>
      <c r="AAP3" s="11" t="e">
        <f>#REF!</f>
        <v>#REF!</v>
      </c>
      <c r="AAQ3" s="11" t="e">
        <f>#REF!</f>
        <v>#REF!</v>
      </c>
      <c r="AAR3" s="11" t="e">
        <f>#REF!</f>
        <v>#REF!</v>
      </c>
      <c r="AAS3" s="11" t="e">
        <f>#REF!</f>
        <v>#REF!</v>
      </c>
      <c r="AAT3" s="11" t="e">
        <f>#REF!</f>
        <v>#REF!</v>
      </c>
      <c r="AAU3" s="11" t="e">
        <f>#REF!</f>
        <v>#REF!</v>
      </c>
      <c r="AAV3" s="11" t="e">
        <f>#REF!</f>
        <v>#REF!</v>
      </c>
      <c r="AAW3" s="11" t="e">
        <f>#REF!</f>
        <v>#REF!</v>
      </c>
      <c r="AAX3" s="11" t="e">
        <f>#REF!</f>
        <v>#REF!</v>
      </c>
      <c r="AAY3" s="11" t="e">
        <f>#REF!</f>
        <v>#REF!</v>
      </c>
      <c r="AAZ3" s="11" t="e">
        <f>#REF!</f>
        <v>#REF!</v>
      </c>
      <c r="ABA3" s="11" t="e">
        <f>#REF!</f>
        <v>#REF!</v>
      </c>
      <c r="ABB3" s="11" t="e">
        <f>#REF!</f>
        <v>#REF!</v>
      </c>
      <c r="ABC3" s="11" t="e">
        <f>#REF!</f>
        <v>#REF!</v>
      </c>
      <c r="ABD3" s="11" t="e">
        <f>#REF!</f>
        <v>#REF!</v>
      </c>
      <c r="ABE3" s="11" t="e">
        <f>#REF!</f>
        <v>#REF!</v>
      </c>
      <c r="ABF3" s="11" t="e">
        <f>#REF!</f>
        <v>#REF!</v>
      </c>
      <c r="ABG3" s="11" t="e">
        <f>#REF!</f>
        <v>#REF!</v>
      </c>
      <c r="ABH3" s="11" t="e">
        <f>#REF!</f>
        <v>#REF!</v>
      </c>
      <c r="ABI3" s="11" t="e">
        <f>#REF!</f>
        <v>#REF!</v>
      </c>
      <c r="ABJ3" s="11" t="e">
        <f>#REF!</f>
        <v>#REF!</v>
      </c>
      <c r="ABK3" s="11" t="e">
        <f>#REF!</f>
        <v>#REF!</v>
      </c>
      <c r="ABL3" s="11" t="e">
        <f>#REF!</f>
        <v>#REF!</v>
      </c>
      <c r="ABM3" s="11" t="e">
        <f>#REF!</f>
        <v>#REF!</v>
      </c>
      <c r="ABN3" s="11" t="e">
        <f>#REF!</f>
        <v>#REF!</v>
      </c>
      <c r="ABO3" s="11" t="e">
        <f>#REF!</f>
        <v>#REF!</v>
      </c>
      <c r="ABP3" s="11" t="e">
        <f>#REF!</f>
        <v>#REF!</v>
      </c>
      <c r="ABQ3" s="11" t="e">
        <f>#REF!</f>
        <v>#REF!</v>
      </c>
      <c r="ABR3" s="11" t="e">
        <f>#REF!</f>
        <v>#REF!</v>
      </c>
      <c r="ABS3" s="11" t="e">
        <f>#REF!</f>
        <v>#REF!</v>
      </c>
      <c r="ABT3" s="11" t="e">
        <f>#REF!</f>
        <v>#REF!</v>
      </c>
      <c r="ABU3" s="11" t="e">
        <f>#REF!</f>
        <v>#REF!</v>
      </c>
      <c r="ABV3" s="11" t="e">
        <f>#REF!</f>
        <v>#REF!</v>
      </c>
      <c r="ABW3" s="11" t="e">
        <f>#REF!</f>
        <v>#REF!</v>
      </c>
      <c r="ABX3" s="11" t="e">
        <f>#REF!</f>
        <v>#REF!</v>
      </c>
      <c r="ABY3" s="11" t="e">
        <f>#REF!</f>
        <v>#REF!</v>
      </c>
      <c r="ABZ3" s="11" t="e">
        <f>#REF!</f>
        <v>#REF!</v>
      </c>
      <c r="ACA3" s="11" t="e">
        <f>#REF!</f>
        <v>#REF!</v>
      </c>
      <c r="ACB3" s="11" t="e">
        <f>#REF!</f>
        <v>#REF!</v>
      </c>
      <c r="ACC3" s="11" t="e">
        <f>#REF!</f>
        <v>#REF!</v>
      </c>
      <c r="ACD3" s="11" t="e">
        <f>#REF!</f>
        <v>#REF!</v>
      </c>
      <c r="ACE3" s="11" t="e">
        <f>#REF!</f>
        <v>#REF!</v>
      </c>
      <c r="ACF3" s="11" t="e">
        <f>#REF!</f>
        <v>#REF!</v>
      </c>
      <c r="ACG3" s="11" t="e">
        <f>#REF!</f>
        <v>#REF!</v>
      </c>
      <c r="ACH3" s="11" t="e">
        <f>#REF!</f>
        <v>#REF!</v>
      </c>
      <c r="ACI3" s="11" t="e">
        <f>#REF!</f>
        <v>#REF!</v>
      </c>
      <c r="ACJ3" s="11" t="e">
        <f>#REF!</f>
        <v>#REF!</v>
      </c>
      <c r="ACK3" s="11" t="e">
        <f>#REF!</f>
        <v>#REF!</v>
      </c>
      <c r="ACL3" s="11" t="e">
        <f>#REF!</f>
        <v>#REF!</v>
      </c>
      <c r="ACM3" s="11" t="e">
        <f>#REF!</f>
        <v>#REF!</v>
      </c>
      <c r="ACN3" s="11" t="e">
        <f>#REF!</f>
        <v>#REF!</v>
      </c>
      <c r="ACO3" s="11" t="e">
        <f>#REF!</f>
        <v>#REF!</v>
      </c>
      <c r="ACP3" s="11" t="e">
        <f>#REF!</f>
        <v>#REF!</v>
      </c>
      <c r="ACQ3" s="11" t="e">
        <f>#REF!</f>
        <v>#REF!</v>
      </c>
      <c r="ACR3" s="11" t="e">
        <f>#REF!</f>
        <v>#REF!</v>
      </c>
      <c r="ACS3" s="11" t="e">
        <f>#REF!</f>
        <v>#REF!</v>
      </c>
      <c r="ACT3" s="11" t="e">
        <f>#REF!</f>
        <v>#REF!</v>
      </c>
      <c r="ACU3" s="11" t="e">
        <f>#REF!</f>
        <v>#REF!</v>
      </c>
      <c r="ACV3" s="11" t="e">
        <f>#REF!</f>
        <v>#REF!</v>
      </c>
      <c r="ACW3" s="11" t="e">
        <f>#REF!</f>
        <v>#REF!</v>
      </c>
      <c r="ACX3" s="11" t="e">
        <f>#REF!</f>
        <v>#REF!</v>
      </c>
      <c r="ACY3" s="11" t="e">
        <f>#REF!</f>
        <v>#REF!</v>
      </c>
      <c r="ACZ3" s="11" t="e">
        <f>#REF!</f>
        <v>#REF!</v>
      </c>
      <c r="ADA3" s="11" t="e">
        <f>#REF!</f>
        <v>#REF!</v>
      </c>
      <c r="ADB3" s="11" t="e">
        <f>#REF!</f>
        <v>#REF!</v>
      </c>
      <c r="ADC3" s="11" t="e">
        <f>#REF!</f>
        <v>#REF!</v>
      </c>
      <c r="ADD3" s="11" t="e">
        <f>#REF!</f>
        <v>#REF!</v>
      </c>
      <c r="ADE3" s="11" t="e">
        <f>#REF!</f>
        <v>#REF!</v>
      </c>
      <c r="ADF3" s="11" t="e">
        <f>#REF!</f>
        <v>#REF!</v>
      </c>
      <c r="ADG3" s="11" t="e">
        <f>#REF!</f>
        <v>#REF!</v>
      </c>
      <c r="ADH3" s="11" t="e">
        <f>#REF!</f>
        <v>#REF!</v>
      </c>
      <c r="ADI3" s="11" t="e">
        <f>#REF!</f>
        <v>#REF!</v>
      </c>
      <c r="ADJ3" s="11" t="e">
        <f>#REF!</f>
        <v>#REF!</v>
      </c>
      <c r="ADK3" s="11" t="e">
        <f>#REF!</f>
        <v>#REF!</v>
      </c>
      <c r="ADL3" s="11" t="e">
        <f>#REF!</f>
        <v>#REF!</v>
      </c>
      <c r="ADM3" s="11" t="e">
        <f>#REF!</f>
        <v>#REF!</v>
      </c>
      <c r="ADN3" s="11" t="e">
        <f>#REF!</f>
        <v>#REF!</v>
      </c>
      <c r="ADO3" s="11" t="e">
        <f>#REF!</f>
        <v>#REF!</v>
      </c>
      <c r="ADP3" s="11" t="e">
        <f>#REF!</f>
        <v>#REF!</v>
      </c>
      <c r="ADQ3" s="11" t="e">
        <f>#REF!</f>
        <v>#REF!</v>
      </c>
      <c r="ADR3" s="11" t="e">
        <f>#REF!</f>
        <v>#REF!</v>
      </c>
      <c r="ADS3" s="11" t="e">
        <f>#REF!</f>
        <v>#REF!</v>
      </c>
      <c r="ADT3" s="11" t="e">
        <f>#REF!</f>
        <v>#REF!</v>
      </c>
      <c r="ADU3" s="11" t="e">
        <f>#REF!</f>
        <v>#REF!</v>
      </c>
      <c r="ADV3" s="11" t="e">
        <f>#REF!</f>
        <v>#REF!</v>
      </c>
      <c r="ADW3" s="11" t="e">
        <f>#REF!</f>
        <v>#REF!</v>
      </c>
      <c r="ADX3" s="11" t="e">
        <f>#REF!</f>
        <v>#REF!</v>
      </c>
      <c r="ADY3" s="11" t="e">
        <f>#REF!</f>
        <v>#REF!</v>
      </c>
      <c r="ADZ3" s="11" t="e">
        <f>#REF!</f>
        <v>#REF!</v>
      </c>
      <c r="AEA3" s="11" t="e">
        <f>#REF!</f>
        <v>#REF!</v>
      </c>
      <c r="AEB3" s="11" t="e">
        <f>#REF!</f>
        <v>#REF!</v>
      </c>
      <c r="AEC3" s="11" t="e">
        <f>#REF!</f>
        <v>#REF!</v>
      </c>
      <c r="AED3" s="11" t="e">
        <f>#REF!</f>
        <v>#REF!</v>
      </c>
      <c r="AEE3" s="11" t="e">
        <f>#REF!</f>
        <v>#REF!</v>
      </c>
      <c r="AEF3" s="11" t="e">
        <f>#REF!</f>
        <v>#REF!</v>
      </c>
      <c r="AEG3" s="11" t="e">
        <f>#REF!</f>
        <v>#REF!</v>
      </c>
      <c r="AEH3" s="11" t="e">
        <f>#REF!</f>
        <v>#REF!</v>
      </c>
      <c r="AEI3" s="11" t="e">
        <f>#REF!</f>
        <v>#REF!</v>
      </c>
      <c r="AEJ3" s="11" t="e">
        <f>#REF!</f>
        <v>#REF!</v>
      </c>
      <c r="AEK3" s="11" t="e">
        <f>#REF!</f>
        <v>#REF!</v>
      </c>
      <c r="AEL3" s="11" t="e">
        <f>#REF!</f>
        <v>#REF!</v>
      </c>
      <c r="AEM3" s="11" t="e">
        <f>#REF!</f>
        <v>#REF!</v>
      </c>
      <c r="AEN3" s="11" t="e">
        <f>#REF!</f>
        <v>#REF!</v>
      </c>
      <c r="AEO3" s="11" t="e">
        <f>#REF!</f>
        <v>#REF!</v>
      </c>
      <c r="AEP3" s="11" t="e">
        <f>#REF!</f>
        <v>#REF!</v>
      </c>
      <c r="AEQ3" s="11" t="e">
        <f>#REF!</f>
        <v>#REF!</v>
      </c>
      <c r="AER3" s="11" t="e">
        <f>#REF!</f>
        <v>#REF!</v>
      </c>
      <c r="AES3" s="11" t="e">
        <f>#REF!</f>
        <v>#REF!</v>
      </c>
      <c r="AET3" s="11" t="e">
        <f>#REF!</f>
        <v>#REF!</v>
      </c>
      <c r="AEU3" s="11" t="e">
        <f>#REF!</f>
        <v>#REF!</v>
      </c>
      <c r="AEV3" s="11" t="e">
        <f>#REF!</f>
        <v>#REF!</v>
      </c>
      <c r="AEW3" s="11" t="e">
        <f>#REF!</f>
        <v>#REF!</v>
      </c>
      <c r="AEX3" s="11" t="e">
        <f>#REF!</f>
        <v>#REF!</v>
      </c>
      <c r="AEY3" s="11" t="e">
        <f>#REF!</f>
        <v>#REF!</v>
      </c>
      <c r="AEZ3" s="11" t="e">
        <f>#REF!</f>
        <v>#REF!</v>
      </c>
      <c r="AFA3" s="11" t="e">
        <f>#REF!</f>
        <v>#REF!</v>
      </c>
      <c r="AFB3" s="11" t="e">
        <f>#REF!</f>
        <v>#REF!</v>
      </c>
      <c r="AFC3" s="11" t="e">
        <f>#REF!</f>
        <v>#REF!</v>
      </c>
      <c r="AFD3" s="11" t="e">
        <f>#REF!</f>
        <v>#REF!</v>
      </c>
      <c r="AFE3" s="11" t="e">
        <f>#REF!</f>
        <v>#REF!</v>
      </c>
      <c r="AFF3" s="11" t="e">
        <f>#REF!</f>
        <v>#REF!</v>
      </c>
      <c r="AFG3" s="11" t="e">
        <f>#REF!</f>
        <v>#REF!</v>
      </c>
      <c r="AFH3" s="11" t="e">
        <f>#REF!</f>
        <v>#REF!</v>
      </c>
      <c r="AFI3" s="11" t="e">
        <f>#REF!</f>
        <v>#REF!</v>
      </c>
      <c r="AFJ3" s="11" t="e">
        <f>#REF!</f>
        <v>#REF!</v>
      </c>
      <c r="AFK3" s="11" t="e">
        <f>#REF!</f>
        <v>#REF!</v>
      </c>
      <c r="AFL3" s="11" t="e">
        <f>#REF!</f>
        <v>#REF!</v>
      </c>
      <c r="AFM3" s="11" t="e">
        <f>#REF!</f>
        <v>#REF!</v>
      </c>
      <c r="AFN3" s="11" t="e">
        <f>#REF!</f>
        <v>#REF!</v>
      </c>
      <c r="AFO3" s="11" t="e">
        <f>#REF!</f>
        <v>#REF!</v>
      </c>
      <c r="AFP3" s="11" t="e">
        <f>#REF!</f>
        <v>#REF!</v>
      </c>
      <c r="AFQ3" s="11" t="e">
        <f>#REF!</f>
        <v>#REF!</v>
      </c>
      <c r="AFR3" s="11" t="e">
        <f>#REF!</f>
        <v>#REF!</v>
      </c>
      <c r="AFS3" s="11" t="e">
        <f>#REF!</f>
        <v>#REF!</v>
      </c>
      <c r="AFT3" s="11" t="e">
        <f>#REF!</f>
        <v>#REF!</v>
      </c>
      <c r="AFU3" s="11" t="e">
        <f>#REF!</f>
        <v>#REF!</v>
      </c>
      <c r="AFV3" s="11" t="e">
        <f>#REF!</f>
        <v>#REF!</v>
      </c>
      <c r="AFW3" s="11" t="e">
        <f>#REF!</f>
        <v>#REF!</v>
      </c>
      <c r="AFX3" s="11" t="e">
        <f>#REF!</f>
        <v>#REF!</v>
      </c>
      <c r="AFY3" s="11" t="e">
        <f>#REF!</f>
        <v>#REF!</v>
      </c>
      <c r="AFZ3" s="11" t="e">
        <f>#REF!</f>
        <v>#REF!</v>
      </c>
      <c r="AGA3" s="11" t="e">
        <f>#REF!</f>
        <v>#REF!</v>
      </c>
      <c r="AGB3" s="11" t="e">
        <f>#REF!</f>
        <v>#REF!</v>
      </c>
      <c r="AGC3" s="11" t="e">
        <f>#REF!</f>
        <v>#REF!</v>
      </c>
      <c r="AGD3" s="11" t="e">
        <f>#REF!</f>
        <v>#REF!</v>
      </c>
      <c r="AGE3" s="11" t="e">
        <f>#REF!</f>
        <v>#REF!</v>
      </c>
      <c r="AGF3" s="11" t="e">
        <f>#REF!</f>
        <v>#REF!</v>
      </c>
      <c r="AGG3" s="11" t="e">
        <f>#REF!</f>
        <v>#REF!</v>
      </c>
      <c r="AGH3" s="11" t="e">
        <f>#REF!</f>
        <v>#REF!</v>
      </c>
      <c r="AGI3" s="11" t="e">
        <f>#REF!</f>
        <v>#REF!</v>
      </c>
      <c r="AGJ3" s="11" t="e">
        <f>#REF!</f>
        <v>#REF!</v>
      </c>
      <c r="AGK3" s="11" t="e">
        <f>#REF!</f>
        <v>#REF!</v>
      </c>
      <c r="AGL3" s="11" t="e">
        <f>#REF!</f>
        <v>#REF!</v>
      </c>
      <c r="AGM3" s="11" t="e">
        <f>#REF!</f>
        <v>#REF!</v>
      </c>
      <c r="AGN3" s="11" t="e">
        <f>#REF!</f>
        <v>#REF!</v>
      </c>
      <c r="AGO3" s="11" t="e">
        <f>#REF!</f>
        <v>#REF!</v>
      </c>
      <c r="AGP3" s="11" t="e">
        <f>#REF!</f>
        <v>#REF!</v>
      </c>
      <c r="AGQ3" s="11" t="e">
        <f>#REF!</f>
        <v>#REF!</v>
      </c>
      <c r="AGR3" s="11" t="e">
        <f>#REF!</f>
        <v>#REF!</v>
      </c>
      <c r="AGS3" s="11" t="e">
        <f>#REF!</f>
        <v>#REF!</v>
      </c>
      <c r="AGT3" s="11" t="e">
        <f>#REF!</f>
        <v>#REF!</v>
      </c>
      <c r="AGU3" s="11" t="e">
        <f>#REF!</f>
        <v>#REF!</v>
      </c>
      <c r="AGV3" s="11" t="e">
        <f>#REF!</f>
        <v>#REF!</v>
      </c>
      <c r="AGW3" s="11" t="e">
        <f>#REF!</f>
        <v>#REF!</v>
      </c>
      <c r="AGX3" s="11" t="e">
        <f>#REF!</f>
        <v>#REF!</v>
      </c>
      <c r="AGY3" s="11" t="e">
        <f>#REF!</f>
        <v>#REF!</v>
      </c>
      <c r="AGZ3" s="11" t="e">
        <f>#REF!</f>
        <v>#REF!</v>
      </c>
      <c r="AHA3" s="11" t="e">
        <f>#REF!</f>
        <v>#REF!</v>
      </c>
      <c r="AHB3" s="11" t="e">
        <f>#REF!</f>
        <v>#REF!</v>
      </c>
      <c r="AHC3" s="11" t="e">
        <f>#REF!</f>
        <v>#REF!</v>
      </c>
      <c r="AHD3" s="11" t="e">
        <f>#REF!</f>
        <v>#REF!</v>
      </c>
      <c r="AHE3" s="11" t="e">
        <f>#REF!</f>
        <v>#REF!</v>
      </c>
      <c r="AHF3" s="11" t="e">
        <f>#REF!</f>
        <v>#REF!</v>
      </c>
      <c r="AHG3" s="11" t="e">
        <f>#REF!</f>
        <v>#REF!</v>
      </c>
      <c r="AHH3" s="11" t="e">
        <f>#REF!</f>
        <v>#REF!</v>
      </c>
      <c r="AHI3" s="11" t="e">
        <f>#REF!</f>
        <v>#REF!</v>
      </c>
      <c r="AHJ3" s="11" t="e">
        <f>#REF!</f>
        <v>#REF!</v>
      </c>
      <c r="AHK3" s="11" t="e">
        <f>#REF!</f>
        <v>#REF!</v>
      </c>
      <c r="AHL3" s="11" t="e">
        <f>#REF!</f>
        <v>#REF!</v>
      </c>
      <c r="AHM3" s="11" t="e">
        <f>#REF!</f>
        <v>#REF!</v>
      </c>
      <c r="AHN3" s="11" t="e">
        <f>#REF!</f>
        <v>#REF!</v>
      </c>
      <c r="AHO3" s="11" t="e">
        <f>#REF!</f>
        <v>#REF!</v>
      </c>
      <c r="AHP3" s="11" t="e">
        <f>#REF!</f>
        <v>#REF!</v>
      </c>
      <c r="AHQ3" s="11" t="e">
        <f>#REF!</f>
        <v>#REF!</v>
      </c>
      <c r="AHR3" s="11" t="e">
        <f>#REF!</f>
        <v>#REF!</v>
      </c>
      <c r="AHS3" s="11" t="e">
        <f>#REF!</f>
        <v>#REF!</v>
      </c>
      <c r="AHT3" s="11" t="e">
        <f>#REF!</f>
        <v>#REF!</v>
      </c>
      <c r="AHU3" s="11" t="e">
        <f>#REF!</f>
        <v>#REF!</v>
      </c>
      <c r="AHV3" s="11" t="e">
        <f>#REF!</f>
        <v>#REF!</v>
      </c>
      <c r="AHW3" s="11" t="e">
        <f>#REF!</f>
        <v>#REF!</v>
      </c>
      <c r="AHX3" s="11" t="e">
        <f>#REF!</f>
        <v>#REF!</v>
      </c>
      <c r="AHY3" s="11" t="e">
        <f>#REF!</f>
        <v>#REF!</v>
      </c>
      <c r="AHZ3" s="11" t="e">
        <f>#REF!</f>
        <v>#REF!</v>
      </c>
      <c r="AIA3" s="11" t="e">
        <f>#REF!</f>
        <v>#REF!</v>
      </c>
      <c r="AIB3" s="11" t="e">
        <f>#REF!</f>
        <v>#REF!</v>
      </c>
      <c r="AIC3" s="11" t="e">
        <f>#REF!</f>
        <v>#REF!</v>
      </c>
      <c r="AID3" s="11" t="e">
        <f>#REF!</f>
        <v>#REF!</v>
      </c>
      <c r="AIE3" s="11" t="e">
        <f>#REF!</f>
        <v>#REF!</v>
      </c>
      <c r="AIF3" s="11" t="e">
        <f>#REF!</f>
        <v>#REF!</v>
      </c>
      <c r="AIG3" s="11" t="e">
        <f>#REF!</f>
        <v>#REF!</v>
      </c>
      <c r="AIH3" s="11" t="e">
        <f>#REF!</f>
        <v>#REF!</v>
      </c>
      <c r="AII3" s="11" t="e">
        <f>#REF!</f>
        <v>#REF!</v>
      </c>
      <c r="AIJ3" s="11" t="e">
        <f>#REF!</f>
        <v>#REF!</v>
      </c>
      <c r="AIK3" s="11" t="e">
        <f>#REF!</f>
        <v>#REF!</v>
      </c>
      <c r="AIL3" s="11" t="e">
        <f>#REF!</f>
        <v>#REF!</v>
      </c>
      <c r="AIM3" s="11" t="e">
        <f>#REF!</f>
        <v>#REF!</v>
      </c>
      <c r="AIN3" s="11" t="e">
        <f>#REF!</f>
        <v>#REF!</v>
      </c>
      <c r="AIO3" s="11" t="e">
        <f>#REF!</f>
        <v>#REF!</v>
      </c>
      <c r="AIP3" s="11" t="e">
        <f>#REF!</f>
        <v>#REF!</v>
      </c>
      <c r="AIQ3" s="11" t="e">
        <f>#REF!</f>
        <v>#REF!</v>
      </c>
      <c r="AIR3" s="11" t="e">
        <f>#REF!</f>
        <v>#REF!</v>
      </c>
      <c r="AIS3" s="11" t="e">
        <f>#REF!</f>
        <v>#REF!</v>
      </c>
      <c r="AIT3" s="11" t="e">
        <f>#REF!</f>
        <v>#REF!</v>
      </c>
      <c r="AIU3" s="11" t="e">
        <f>#REF!</f>
        <v>#REF!</v>
      </c>
      <c r="AIV3" s="11" t="e">
        <f>#REF!</f>
        <v>#REF!</v>
      </c>
      <c r="AIW3" s="11" t="e">
        <f>#REF!</f>
        <v>#REF!</v>
      </c>
      <c r="AIX3" s="11" t="e">
        <f>#REF!</f>
        <v>#REF!</v>
      </c>
      <c r="AIY3" s="11" t="e">
        <f>#REF!</f>
        <v>#REF!</v>
      </c>
      <c r="AIZ3" s="11" t="e">
        <f>#REF!</f>
        <v>#REF!</v>
      </c>
      <c r="AJA3" s="11" t="e">
        <f>#REF!</f>
        <v>#REF!</v>
      </c>
      <c r="AJB3" s="11" t="e">
        <f>#REF!</f>
        <v>#REF!</v>
      </c>
      <c r="AJC3" s="11" t="e">
        <f>#REF!</f>
        <v>#REF!</v>
      </c>
      <c r="AJD3" s="11" t="e">
        <f>#REF!</f>
        <v>#REF!</v>
      </c>
      <c r="AJE3" s="11" t="e">
        <f>#REF!</f>
        <v>#REF!</v>
      </c>
      <c r="AJF3" s="11" t="e">
        <f>#REF!</f>
        <v>#REF!</v>
      </c>
      <c r="AJG3" s="11" t="e">
        <f>#REF!</f>
        <v>#REF!</v>
      </c>
      <c r="AJH3" s="11" t="e">
        <f>#REF!</f>
        <v>#REF!</v>
      </c>
      <c r="AJI3" s="11" t="e">
        <f>#REF!</f>
        <v>#REF!</v>
      </c>
      <c r="AJJ3" s="11" t="e">
        <f>#REF!</f>
        <v>#REF!</v>
      </c>
      <c r="AJK3" s="11" t="e">
        <f>#REF!</f>
        <v>#REF!</v>
      </c>
      <c r="AJL3" s="11" t="e">
        <f>#REF!</f>
        <v>#REF!</v>
      </c>
      <c r="AJM3" s="11" t="e">
        <f>#REF!</f>
        <v>#REF!</v>
      </c>
      <c r="AJN3" s="11" t="e">
        <f>#REF!</f>
        <v>#REF!</v>
      </c>
      <c r="AJO3" s="11" t="e">
        <f>#REF!</f>
        <v>#REF!</v>
      </c>
      <c r="AJP3" s="11" t="e">
        <f>#REF!</f>
        <v>#REF!</v>
      </c>
      <c r="AJQ3" s="11" t="e">
        <f>#REF!</f>
        <v>#REF!</v>
      </c>
      <c r="AJR3" s="11" t="e">
        <f>#REF!</f>
        <v>#REF!</v>
      </c>
      <c r="AJS3" s="11" t="e">
        <f>#REF!</f>
        <v>#REF!</v>
      </c>
      <c r="AJT3" s="11" t="e">
        <f>#REF!</f>
        <v>#REF!</v>
      </c>
      <c r="AJU3" s="11" t="e">
        <f>#REF!</f>
        <v>#REF!</v>
      </c>
      <c r="AJV3" s="11" t="e">
        <f>#REF!</f>
        <v>#REF!</v>
      </c>
      <c r="AJW3" s="11" t="e">
        <f>#REF!</f>
        <v>#REF!</v>
      </c>
      <c r="AJX3" s="11" t="e">
        <f>#REF!</f>
        <v>#REF!</v>
      </c>
      <c r="AJY3" s="11" t="e">
        <f>#REF!</f>
        <v>#REF!</v>
      </c>
      <c r="AJZ3" s="11" t="e">
        <f>#REF!</f>
        <v>#REF!</v>
      </c>
      <c r="AKA3" s="11" t="e">
        <f>#REF!</f>
        <v>#REF!</v>
      </c>
      <c r="AKB3" s="11" t="e">
        <f>#REF!</f>
        <v>#REF!</v>
      </c>
      <c r="AKC3" s="11" t="e">
        <f>#REF!</f>
        <v>#REF!</v>
      </c>
      <c r="AKD3" s="11" t="e">
        <f>#REF!</f>
        <v>#REF!</v>
      </c>
      <c r="AKE3" s="11" t="e">
        <f>#REF!</f>
        <v>#REF!</v>
      </c>
      <c r="AKF3" s="11" t="e">
        <f>#REF!</f>
        <v>#REF!</v>
      </c>
      <c r="AKG3" s="11" t="e">
        <f>#REF!</f>
        <v>#REF!</v>
      </c>
      <c r="AKH3" s="11" t="e">
        <f>#REF!</f>
        <v>#REF!</v>
      </c>
      <c r="AKI3" s="11" t="e">
        <f>#REF!</f>
        <v>#REF!</v>
      </c>
      <c r="AKJ3" s="11" t="e">
        <f>#REF!</f>
        <v>#REF!</v>
      </c>
      <c r="AKK3" s="11" t="e">
        <f>#REF!</f>
        <v>#REF!</v>
      </c>
      <c r="AKL3" s="11" t="e">
        <f>#REF!</f>
        <v>#REF!</v>
      </c>
      <c r="AKM3" s="11" t="e">
        <f>#REF!</f>
        <v>#REF!</v>
      </c>
      <c r="AKN3" s="11" t="e">
        <f>#REF!</f>
        <v>#REF!</v>
      </c>
      <c r="AKO3" s="11" t="e">
        <f>#REF!</f>
        <v>#REF!</v>
      </c>
      <c r="AKP3" s="11" t="e">
        <f>#REF!</f>
        <v>#REF!</v>
      </c>
      <c r="AKQ3" s="11" t="e">
        <f>#REF!</f>
        <v>#REF!</v>
      </c>
      <c r="AKR3" s="11" t="e">
        <f>#REF!</f>
        <v>#REF!</v>
      </c>
      <c r="AKS3" s="11" t="e">
        <f>#REF!</f>
        <v>#REF!</v>
      </c>
      <c r="AKT3" s="11" t="e">
        <f>#REF!</f>
        <v>#REF!</v>
      </c>
      <c r="AKU3" s="11" t="e">
        <f>#REF!</f>
        <v>#REF!</v>
      </c>
      <c r="AKV3" s="11" t="e">
        <f>#REF!</f>
        <v>#REF!</v>
      </c>
      <c r="AKW3" s="11" t="e">
        <f>#REF!</f>
        <v>#REF!</v>
      </c>
      <c r="AKX3" s="11" t="e">
        <f>#REF!</f>
        <v>#REF!</v>
      </c>
      <c r="AKY3" s="11" t="e">
        <f>#REF!</f>
        <v>#REF!</v>
      </c>
      <c r="AKZ3" s="11" t="e">
        <f>#REF!</f>
        <v>#REF!</v>
      </c>
      <c r="ALA3" s="11" t="e">
        <f>#REF!</f>
        <v>#REF!</v>
      </c>
      <c r="ALB3" s="11" t="e">
        <f>#REF!</f>
        <v>#REF!</v>
      </c>
      <c r="ALC3" s="11" t="e">
        <f>#REF!</f>
        <v>#REF!</v>
      </c>
      <c r="ALD3" s="11" t="e">
        <f>#REF!</f>
        <v>#REF!</v>
      </c>
      <c r="ALE3" s="11" t="e">
        <f>#REF!</f>
        <v>#REF!</v>
      </c>
      <c r="ALF3" s="11" t="e">
        <f>#REF!</f>
        <v>#REF!</v>
      </c>
      <c r="ALG3" s="11" t="e">
        <f>#REF!</f>
        <v>#REF!</v>
      </c>
      <c r="ALH3" s="11" t="e">
        <f>#REF!</f>
        <v>#REF!</v>
      </c>
      <c r="ALI3" s="11" t="e">
        <f>#REF!</f>
        <v>#REF!</v>
      </c>
      <c r="ALJ3" s="11" t="e">
        <f>#REF!</f>
        <v>#REF!</v>
      </c>
      <c r="ALK3" s="11" t="e">
        <f>#REF!</f>
        <v>#REF!</v>
      </c>
      <c r="ALL3" s="11" t="e">
        <f>#REF!</f>
        <v>#REF!</v>
      </c>
      <c r="ALM3" s="11" t="e">
        <f>#REF!</f>
        <v>#REF!</v>
      </c>
      <c r="ALN3" s="11" t="e">
        <f>#REF!</f>
        <v>#REF!</v>
      </c>
      <c r="ALO3" s="11" t="e">
        <f>#REF!</f>
        <v>#REF!</v>
      </c>
      <c r="ALP3" s="11" t="e">
        <f>#REF!</f>
        <v>#REF!</v>
      </c>
      <c r="ALQ3" s="11" t="e">
        <f>#REF!</f>
        <v>#REF!</v>
      </c>
      <c r="ALR3" s="11" t="e">
        <f>#REF!</f>
        <v>#REF!</v>
      </c>
      <c r="ALS3" s="11" t="e">
        <f>#REF!</f>
        <v>#REF!</v>
      </c>
      <c r="ALT3" s="11" t="e">
        <f>#REF!</f>
        <v>#REF!</v>
      </c>
      <c r="ALU3" s="11" t="e">
        <f>#REF!</f>
        <v>#REF!</v>
      </c>
      <c r="ALV3" s="11" t="e">
        <f>#REF!</f>
        <v>#REF!</v>
      </c>
      <c r="ALW3" s="11" t="e">
        <f>#REF!</f>
        <v>#REF!</v>
      </c>
      <c r="ALX3" s="11" t="e">
        <f>#REF!</f>
        <v>#REF!</v>
      </c>
      <c r="ALY3" s="11" t="e">
        <f>#REF!</f>
        <v>#REF!</v>
      </c>
      <c r="ALZ3" s="11" t="e">
        <f>#REF!</f>
        <v>#REF!</v>
      </c>
      <c r="AMA3" s="11" t="e">
        <f>#REF!</f>
        <v>#REF!</v>
      </c>
      <c r="AMB3" s="11" t="e">
        <f>#REF!</f>
        <v>#REF!</v>
      </c>
      <c r="AMC3" s="11" t="e">
        <f>#REF!</f>
        <v>#REF!</v>
      </c>
      <c r="AMD3" s="11" t="e">
        <f>#REF!</f>
        <v>#REF!</v>
      </c>
      <c r="AME3" s="11" t="e">
        <f>#REF!</f>
        <v>#REF!</v>
      </c>
      <c r="AMF3" s="11" t="e">
        <f>#REF!</f>
        <v>#REF!</v>
      </c>
      <c r="AMG3" s="11" t="e">
        <f>#REF!</f>
        <v>#REF!</v>
      </c>
      <c r="AMH3" s="11" t="e">
        <f>#REF!</f>
        <v>#REF!</v>
      </c>
      <c r="AMI3" s="11" t="e">
        <f>#REF!</f>
        <v>#REF!</v>
      </c>
      <c r="AMJ3" s="11" t="e">
        <f>#REF!</f>
        <v>#REF!</v>
      </c>
      <c r="AMK3" s="11" t="e">
        <f>#REF!</f>
        <v>#REF!</v>
      </c>
      <c r="AML3" s="11" t="e">
        <f>#REF!</f>
        <v>#REF!</v>
      </c>
      <c r="AMM3" s="11" t="e">
        <f>#REF!</f>
        <v>#REF!</v>
      </c>
      <c r="AMN3" s="11" t="e">
        <f>#REF!</f>
        <v>#REF!</v>
      </c>
      <c r="AMO3" s="11" t="e">
        <f>#REF!</f>
        <v>#REF!</v>
      </c>
      <c r="AMP3" s="11" t="e">
        <f>#REF!</f>
        <v>#REF!</v>
      </c>
      <c r="AMQ3" s="11" t="e">
        <f>#REF!</f>
        <v>#REF!</v>
      </c>
      <c r="AMR3" s="11" t="e">
        <f>#REF!</f>
        <v>#REF!</v>
      </c>
      <c r="AMS3" s="11" t="e">
        <f>#REF!</f>
        <v>#REF!</v>
      </c>
      <c r="AMT3" s="11" t="e">
        <f>#REF!</f>
        <v>#REF!</v>
      </c>
      <c r="AMU3" s="11" t="e">
        <f>#REF!</f>
        <v>#REF!</v>
      </c>
      <c r="AMV3" s="11" t="e">
        <f>#REF!</f>
        <v>#REF!</v>
      </c>
      <c r="AMW3" s="11" t="e">
        <f>#REF!</f>
        <v>#REF!</v>
      </c>
      <c r="AMX3" s="11" t="e">
        <f>#REF!</f>
        <v>#REF!</v>
      </c>
      <c r="AMY3" s="11" t="e">
        <f>#REF!</f>
        <v>#REF!</v>
      </c>
      <c r="AMZ3" s="11" t="e">
        <f>#REF!</f>
        <v>#REF!</v>
      </c>
      <c r="ANA3" s="11" t="e">
        <f>#REF!</f>
        <v>#REF!</v>
      </c>
      <c r="ANB3" s="11" t="e">
        <f>#REF!</f>
        <v>#REF!</v>
      </c>
      <c r="ANC3" s="11" t="e">
        <f>#REF!</f>
        <v>#REF!</v>
      </c>
      <c r="AND3" s="11" t="e">
        <f>#REF!</f>
        <v>#REF!</v>
      </c>
      <c r="ANE3" s="11" t="e">
        <f>#REF!</f>
        <v>#REF!</v>
      </c>
      <c r="ANF3" s="11" t="e">
        <f>#REF!</f>
        <v>#REF!</v>
      </c>
      <c r="ANG3" s="11" t="e">
        <f>#REF!</f>
        <v>#REF!</v>
      </c>
      <c r="ANH3" s="11" t="e">
        <f>#REF!</f>
        <v>#REF!</v>
      </c>
      <c r="ANI3" s="11" t="e">
        <f>#REF!</f>
        <v>#REF!</v>
      </c>
      <c r="ANJ3" s="11" t="e">
        <f>#REF!</f>
        <v>#REF!</v>
      </c>
      <c r="ANK3" s="11" t="e">
        <f>#REF!</f>
        <v>#REF!</v>
      </c>
      <c r="ANL3" s="11" t="e">
        <f>#REF!</f>
        <v>#REF!</v>
      </c>
      <c r="ANM3" s="11" t="e">
        <f>#REF!</f>
        <v>#REF!</v>
      </c>
      <c r="ANN3" s="11" t="e">
        <f>#REF!</f>
        <v>#REF!</v>
      </c>
      <c r="ANO3" s="11" t="e">
        <f>#REF!</f>
        <v>#REF!</v>
      </c>
      <c r="ANP3" s="11" t="e">
        <f>#REF!</f>
        <v>#REF!</v>
      </c>
      <c r="ANQ3" s="11" t="e">
        <f>#REF!</f>
        <v>#REF!</v>
      </c>
      <c r="ANR3" s="11" t="e">
        <f>#REF!</f>
        <v>#REF!</v>
      </c>
      <c r="ANS3" s="11" t="e">
        <f>#REF!</f>
        <v>#REF!</v>
      </c>
      <c r="ANT3" s="11" t="e">
        <f>#REF!</f>
        <v>#REF!</v>
      </c>
      <c r="ANU3" s="11" t="e">
        <f>#REF!</f>
        <v>#REF!</v>
      </c>
      <c r="ANV3" s="11" t="e">
        <f>#REF!</f>
        <v>#REF!</v>
      </c>
      <c r="ANW3" s="11" t="e">
        <f>#REF!</f>
        <v>#REF!</v>
      </c>
      <c r="ANX3" s="11" t="e">
        <f>#REF!</f>
        <v>#REF!</v>
      </c>
      <c r="ANY3" s="11" t="e">
        <f>#REF!</f>
        <v>#REF!</v>
      </c>
      <c r="ANZ3" s="11" t="e">
        <f>#REF!</f>
        <v>#REF!</v>
      </c>
      <c r="AOA3" s="11" t="e">
        <f>#REF!</f>
        <v>#REF!</v>
      </c>
      <c r="AOB3" s="11" t="e">
        <f>#REF!</f>
        <v>#REF!</v>
      </c>
      <c r="AOC3" s="11" t="e">
        <f>#REF!</f>
        <v>#REF!</v>
      </c>
      <c r="AOD3" s="11" t="e">
        <f>#REF!</f>
        <v>#REF!</v>
      </c>
      <c r="AOE3" s="11" t="e">
        <f>#REF!</f>
        <v>#REF!</v>
      </c>
      <c r="AOF3" s="11" t="e">
        <f>#REF!</f>
        <v>#REF!</v>
      </c>
      <c r="AOG3" s="11" t="e">
        <f>#REF!</f>
        <v>#REF!</v>
      </c>
      <c r="AOH3" s="11" t="e">
        <f>#REF!</f>
        <v>#REF!</v>
      </c>
      <c r="AOI3" s="11" t="e">
        <f>#REF!</f>
        <v>#REF!</v>
      </c>
      <c r="AOJ3" s="11" t="e">
        <f>#REF!</f>
        <v>#REF!</v>
      </c>
      <c r="AOK3" s="11" t="e">
        <f>#REF!</f>
        <v>#REF!</v>
      </c>
      <c r="AOL3" s="11" t="e">
        <f>#REF!</f>
        <v>#REF!</v>
      </c>
      <c r="AOM3" s="11" t="e">
        <f>#REF!</f>
        <v>#REF!</v>
      </c>
      <c r="AON3" s="11" t="e">
        <f>#REF!</f>
        <v>#REF!</v>
      </c>
      <c r="AOO3" s="11" t="e">
        <f>#REF!</f>
        <v>#REF!</v>
      </c>
      <c r="AOP3" s="11" t="e">
        <f>#REF!</f>
        <v>#REF!</v>
      </c>
      <c r="AOQ3" s="11" t="e">
        <f>#REF!</f>
        <v>#REF!</v>
      </c>
      <c r="AOR3" s="11" t="e">
        <f>#REF!</f>
        <v>#REF!</v>
      </c>
      <c r="AOS3" s="11" t="e">
        <f>#REF!</f>
        <v>#REF!</v>
      </c>
      <c r="AOT3" s="11" t="e">
        <f>#REF!</f>
        <v>#REF!</v>
      </c>
      <c r="AOU3" s="11" t="e">
        <f>#REF!</f>
        <v>#REF!</v>
      </c>
      <c r="AOV3" s="11" t="e">
        <f>#REF!</f>
        <v>#REF!</v>
      </c>
      <c r="AOW3" s="11" t="e">
        <f>#REF!</f>
        <v>#REF!</v>
      </c>
      <c r="AOX3" s="11" t="e">
        <f>#REF!</f>
        <v>#REF!</v>
      </c>
      <c r="AOY3" s="11" t="e">
        <f>#REF!</f>
        <v>#REF!</v>
      </c>
      <c r="AOZ3" s="11" t="e">
        <f>#REF!</f>
        <v>#REF!</v>
      </c>
      <c r="APA3" s="11" t="e">
        <f>#REF!</f>
        <v>#REF!</v>
      </c>
      <c r="APB3" s="11" t="e">
        <f>#REF!</f>
        <v>#REF!</v>
      </c>
      <c r="APC3" s="11" t="e">
        <f>#REF!</f>
        <v>#REF!</v>
      </c>
      <c r="APD3" s="11" t="e">
        <f>#REF!</f>
        <v>#REF!</v>
      </c>
      <c r="APE3" s="11" t="e">
        <f>#REF!</f>
        <v>#REF!</v>
      </c>
      <c r="APF3" s="11" t="e">
        <f>#REF!</f>
        <v>#REF!</v>
      </c>
      <c r="APG3" s="11" t="e">
        <f>#REF!</f>
        <v>#REF!</v>
      </c>
      <c r="APH3" s="11" t="e">
        <f>#REF!</f>
        <v>#REF!</v>
      </c>
      <c r="API3" s="11" t="e">
        <f>#REF!</f>
        <v>#REF!</v>
      </c>
      <c r="APJ3" s="11" t="e">
        <f>#REF!</f>
        <v>#REF!</v>
      </c>
      <c r="APK3" s="11" t="e">
        <f>#REF!</f>
        <v>#REF!</v>
      </c>
      <c r="APL3" s="11" t="e">
        <f>#REF!</f>
        <v>#REF!</v>
      </c>
      <c r="APM3" s="11" t="e">
        <f>#REF!</f>
        <v>#REF!</v>
      </c>
      <c r="APN3" s="11" t="e">
        <f>#REF!</f>
        <v>#REF!</v>
      </c>
      <c r="APO3" s="11" t="e">
        <f>#REF!</f>
        <v>#REF!</v>
      </c>
      <c r="APP3" s="11" t="e">
        <f>#REF!</f>
        <v>#REF!</v>
      </c>
      <c r="APQ3" s="11" t="e">
        <f>#REF!</f>
        <v>#REF!</v>
      </c>
      <c r="APR3" s="11" t="e">
        <f>#REF!</f>
        <v>#REF!</v>
      </c>
      <c r="APS3" s="11" t="e">
        <f>#REF!</f>
        <v>#REF!</v>
      </c>
      <c r="APT3" s="11" t="e">
        <f>#REF!</f>
        <v>#REF!</v>
      </c>
      <c r="APU3" s="11" t="e">
        <f>#REF!</f>
        <v>#REF!</v>
      </c>
      <c r="APV3" s="11" t="e">
        <f>#REF!</f>
        <v>#REF!</v>
      </c>
      <c r="APW3" s="11" t="e">
        <f>#REF!</f>
        <v>#REF!</v>
      </c>
      <c r="APX3" s="11" t="e">
        <f>#REF!</f>
        <v>#REF!</v>
      </c>
      <c r="APY3" s="11" t="e">
        <f>#REF!</f>
        <v>#REF!</v>
      </c>
      <c r="APZ3" s="11" t="e">
        <f>#REF!</f>
        <v>#REF!</v>
      </c>
      <c r="AQA3" s="11" t="e">
        <f>#REF!</f>
        <v>#REF!</v>
      </c>
      <c r="AQB3" s="11" t="e">
        <f>#REF!</f>
        <v>#REF!</v>
      </c>
      <c r="AQC3" s="11" t="e">
        <f>#REF!</f>
        <v>#REF!</v>
      </c>
      <c r="AQD3" s="11" t="e">
        <f>#REF!</f>
        <v>#REF!</v>
      </c>
      <c r="AQE3" s="11" t="e">
        <f>#REF!</f>
        <v>#REF!</v>
      </c>
      <c r="AQF3" s="11" t="e">
        <f>#REF!</f>
        <v>#REF!</v>
      </c>
      <c r="AQG3" s="11" t="e">
        <f>#REF!</f>
        <v>#REF!</v>
      </c>
      <c r="AQH3" s="11" t="e">
        <f>#REF!</f>
        <v>#REF!</v>
      </c>
      <c r="AQI3" s="11" t="e">
        <f>#REF!</f>
        <v>#REF!</v>
      </c>
      <c r="AQJ3" s="11" t="e">
        <f>#REF!</f>
        <v>#REF!</v>
      </c>
      <c r="AQK3" s="11" t="e">
        <f>#REF!</f>
        <v>#REF!</v>
      </c>
      <c r="AQL3" s="11" t="e">
        <f>#REF!</f>
        <v>#REF!</v>
      </c>
      <c r="AQM3" s="11" t="e">
        <f>#REF!</f>
        <v>#REF!</v>
      </c>
      <c r="AQN3" s="11" t="e">
        <f>#REF!</f>
        <v>#REF!</v>
      </c>
      <c r="AQO3" s="11" t="e">
        <f>#REF!</f>
        <v>#REF!</v>
      </c>
      <c r="AQP3" s="11" t="e">
        <f>#REF!</f>
        <v>#REF!</v>
      </c>
      <c r="AQQ3" s="11" t="e">
        <f>#REF!</f>
        <v>#REF!</v>
      </c>
      <c r="AQR3" s="11" t="e">
        <f>#REF!</f>
        <v>#REF!</v>
      </c>
      <c r="AQS3" s="11" t="e">
        <f>#REF!</f>
        <v>#REF!</v>
      </c>
      <c r="AQT3" s="11" t="e">
        <f>#REF!</f>
        <v>#REF!</v>
      </c>
      <c r="AQU3" s="11" t="e">
        <f>#REF!</f>
        <v>#REF!</v>
      </c>
      <c r="AQV3" s="11" t="e">
        <f>#REF!</f>
        <v>#REF!</v>
      </c>
      <c r="AQW3" s="11" t="e">
        <f>#REF!</f>
        <v>#REF!</v>
      </c>
      <c r="AQX3" s="11" t="e">
        <f>#REF!</f>
        <v>#REF!</v>
      </c>
      <c r="AQY3" s="11" t="e">
        <f>#REF!</f>
        <v>#REF!</v>
      </c>
      <c r="AQZ3" s="11" t="e">
        <f>#REF!</f>
        <v>#REF!</v>
      </c>
      <c r="ARA3" s="11" t="e">
        <f>#REF!</f>
        <v>#REF!</v>
      </c>
      <c r="ARB3" s="11" t="e">
        <f>#REF!</f>
        <v>#REF!</v>
      </c>
      <c r="ARC3" s="11" t="e">
        <f>#REF!</f>
        <v>#REF!</v>
      </c>
      <c r="ARD3" s="11" t="e">
        <f>#REF!</f>
        <v>#REF!</v>
      </c>
      <c r="ARE3" s="11" t="e">
        <f>#REF!</f>
        <v>#REF!</v>
      </c>
      <c r="ARF3" s="11" t="e">
        <f>#REF!</f>
        <v>#REF!</v>
      </c>
      <c r="ARG3" s="11" t="e">
        <f>#REF!</f>
        <v>#REF!</v>
      </c>
      <c r="ARH3" s="11" t="e">
        <f>#REF!</f>
        <v>#REF!</v>
      </c>
      <c r="ARI3" s="11" t="e">
        <f>#REF!</f>
        <v>#REF!</v>
      </c>
      <c r="ARJ3" s="11" t="e">
        <f>#REF!</f>
        <v>#REF!</v>
      </c>
      <c r="ARK3" s="11" t="e">
        <f>#REF!</f>
        <v>#REF!</v>
      </c>
      <c r="ARL3" s="11" t="e">
        <f>#REF!</f>
        <v>#REF!</v>
      </c>
      <c r="ARM3" s="11" t="e">
        <f>#REF!</f>
        <v>#REF!</v>
      </c>
      <c r="ARN3" s="11" t="e">
        <f>#REF!</f>
        <v>#REF!</v>
      </c>
      <c r="ARO3" s="11" t="e">
        <f>#REF!</f>
        <v>#REF!</v>
      </c>
      <c r="ARP3" s="11" t="e">
        <f>#REF!</f>
        <v>#REF!</v>
      </c>
      <c r="ARQ3" s="11" t="e">
        <f>#REF!</f>
        <v>#REF!</v>
      </c>
      <c r="ARR3" s="11" t="e">
        <f>#REF!</f>
        <v>#REF!</v>
      </c>
      <c r="ARS3" s="11" t="e">
        <f>#REF!</f>
        <v>#REF!</v>
      </c>
      <c r="ART3" s="11" t="e">
        <f>#REF!</f>
        <v>#REF!</v>
      </c>
      <c r="ARU3" s="11" t="e">
        <f>#REF!</f>
        <v>#REF!</v>
      </c>
      <c r="ARV3" s="11" t="e">
        <f>#REF!</f>
        <v>#REF!</v>
      </c>
      <c r="ARW3" s="11" t="e">
        <f>#REF!</f>
        <v>#REF!</v>
      </c>
      <c r="ARX3" s="11" t="e">
        <f>#REF!</f>
        <v>#REF!</v>
      </c>
      <c r="ARY3" s="11" t="e">
        <f>#REF!</f>
        <v>#REF!</v>
      </c>
      <c r="ARZ3" s="11" t="e">
        <f>#REF!</f>
        <v>#REF!</v>
      </c>
      <c r="ASA3" s="11" t="e">
        <f>#REF!</f>
        <v>#REF!</v>
      </c>
      <c r="ASB3" s="11" t="e">
        <f>#REF!</f>
        <v>#REF!</v>
      </c>
      <c r="ASC3" s="11" t="e">
        <f>#REF!</f>
        <v>#REF!</v>
      </c>
      <c r="ASD3" s="11" t="e">
        <f>#REF!</f>
        <v>#REF!</v>
      </c>
      <c r="ASE3" s="11" t="e">
        <f>#REF!</f>
        <v>#REF!</v>
      </c>
      <c r="ASF3" s="11" t="e">
        <f>#REF!</f>
        <v>#REF!</v>
      </c>
      <c r="ASG3" s="11" t="e">
        <f>#REF!</f>
        <v>#REF!</v>
      </c>
      <c r="ASH3" s="11" t="e">
        <f>#REF!</f>
        <v>#REF!</v>
      </c>
      <c r="ASI3" s="11" t="e">
        <f>#REF!</f>
        <v>#REF!</v>
      </c>
      <c r="ASJ3" s="11" t="e">
        <f>#REF!</f>
        <v>#REF!</v>
      </c>
      <c r="ASK3" s="11" t="e">
        <f>#REF!</f>
        <v>#REF!</v>
      </c>
      <c r="ASL3" s="11" t="e">
        <f>#REF!</f>
        <v>#REF!</v>
      </c>
      <c r="ASM3" s="11" t="e">
        <f>#REF!</f>
        <v>#REF!</v>
      </c>
      <c r="ASN3" s="11" t="e">
        <f>#REF!</f>
        <v>#REF!</v>
      </c>
      <c r="ASO3" s="11" t="e">
        <f>#REF!</f>
        <v>#REF!</v>
      </c>
      <c r="ASP3" s="11" t="e">
        <f>#REF!</f>
        <v>#REF!</v>
      </c>
      <c r="ASQ3" s="11" t="e">
        <f>#REF!</f>
        <v>#REF!</v>
      </c>
      <c r="ASR3" s="11" t="e">
        <f>#REF!</f>
        <v>#REF!</v>
      </c>
      <c r="ASS3" s="11" t="e">
        <f>#REF!</f>
        <v>#REF!</v>
      </c>
      <c r="AST3" s="11" t="e">
        <f>#REF!</f>
        <v>#REF!</v>
      </c>
      <c r="ASU3" s="11" t="e">
        <f>#REF!</f>
        <v>#REF!</v>
      </c>
      <c r="ASV3" s="11" t="e">
        <f>#REF!</f>
        <v>#REF!</v>
      </c>
      <c r="ASW3" s="11" t="e">
        <f>#REF!</f>
        <v>#REF!</v>
      </c>
      <c r="ASX3" s="11" t="e">
        <f>#REF!</f>
        <v>#REF!</v>
      </c>
      <c r="ASY3" s="11" t="e">
        <f>#REF!</f>
        <v>#REF!</v>
      </c>
      <c r="ASZ3" s="11" t="e">
        <f>#REF!</f>
        <v>#REF!</v>
      </c>
      <c r="ATA3" s="11" t="e">
        <f>#REF!</f>
        <v>#REF!</v>
      </c>
      <c r="ATB3" s="11" t="e">
        <f>#REF!</f>
        <v>#REF!</v>
      </c>
      <c r="ATC3" s="11" t="e">
        <f>#REF!</f>
        <v>#REF!</v>
      </c>
      <c r="ATD3" s="11" t="e">
        <f>#REF!</f>
        <v>#REF!</v>
      </c>
      <c r="ATE3" s="11" t="e">
        <f>#REF!</f>
        <v>#REF!</v>
      </c>
      <c r="ATF3" s="11" t="e">
        <f>#REF!</f>
        <v>#REF!</v>
      </c>
      <c r="ATG3" s="11" t="e">
        <f>#REF!</f>
        <v>#REF!</v>
      </c>
      <c r="ATH3" s="11" t="e">
        <f>#REF!</f>
        <v>#REF!</v>
      </c>
      <c r="ATI3" s="11" t="e">
        <f>#REF!</f>
        <v>#REF!</v>
      </c>
      <c r="ATJ3" s="11" t="e">
        <f>#REF!</f>
        <v>#REF!</v>
      </c>
      <c r="ATK3" s="11" t="e">
        <f>#REF!</f>
        <v>#REF!</v>
      </c>
      <c r="ATL3" s="11" t="e">
        <f>#REF!</f>
        <v>#REF!</v>
      </c>
      <c r="ATM3" s="11" t="e">
        <f>#REF!</f>
        <v>#REF!</v>
      </c>
      <c r="ATN3" s="11" t="e">
        <f>#REF!</f>
        <v>#REF!</v>
      </c>
      <c r="ATO3" s="11" t="e">
        <f>#REF!</f>
        <v>#REF!</v>
      </c>
      <c r="ATP3" s="11" t="e">
        <f>#REF!</f>
        <v>#REF!</v>
      </c>
      <c r="ATQ3" s="11" t="e">
        <f>#REF!</f>
        <v>#REF!</v>
      </c>
      <c r="ATR3" s="11" t="e">
        <f>#REF!</f>
        <v>#REF!</v>
      </c>
      <c r="ATS3" s="11" t="e">
        <f>#REF!</f>
        <v>#REF!</v>
      </c>
      <c r="ATT3" s="11" t="e">
        <f>#REF!</f>
        <v>#REF!</v>
      </c>
      <c r="ATU3" s="11" t="e">
        <f>#REF!</f>
        <v>#REF!</v>
      </c>
      <c r="ATV3" s="11" t="e">
        <f>#REF!</f>
        <v>#REF!</v>
      </c>
      <c r="ATW3" s="11" t="e">
        <f>#REF!</f>
        <v>#REF!</v>
      </c>
      <c r="ATX3" s="11" t="e">
        <f>#REF!</f>
        <v>#REF!</v>
      </c>
      <c r="ATY3" s="11" t="e">
        <f>#REF!</f>
        <v>#REF!</v>
      </c>
      <c r="ATZ3" s="11" t="e">
        <f>#REF!</f>
        <v>#REF!</v>
      </c>
      <c r="AUA3" s="11" t="e">
        <f>#REF!</f>
        <v>#REF!</v>
      </c>
      <c r="AUB3" s="11" t="e">
        <f>#REF!</f>
        <v>#REF!</v>
      </c>
      <c r="AUC3" s="11" t="e">
        <f>#REF!</f>
        <v>#REF!</v>
      </c>
      <c r="AUD3" s="11" t="e">
        <f>#REF!</f>
        <v>#REF!</v>
      </c>
      <c r="AUE3" s="11" t="e">
        <f>#REF!</f>
        <v>#REF!</v>
      </c>
      <c r="AUF3" s="11" t="e">
        <f>#REF!</f>
        <v>#REF!</v>
      </c>
      <c r="AUG3" s="11" t="e">
        <f>#REF!</f>
        <v>#REF!</v>
      </c>
      <c r="AUH3" s="11" t="e">
        <f>#REF!</f>
        <v>#REF!</v>
      </c>
      <c r="AUI3" s="11" t="e">
        <f>#REF!</f>
        <v>#REF!</v>
      </c>
      <c r="AUJ3" s="11" t="e">
        <f>#REF!</f>
        <v>#REF!</v>
      </c>
      <c r="AUK3" s="11" t="e">
        <f>#REF!</f>
        <v>#REF!</v>
      </c>
      <c r="AUL3" s="11" t="e">
        <f>#REF!</f>
        <v>#REF!</v>
      </c>
      <c r="AUM3" s="11" t="e">
        <f>#REF!</f>
        <v>#REF!</v>
      </c>
      <c r="AUN3" s="11" t="e">
        <f>#REF!</f>
        <v>#REF!</v>
      </c>
      <c r="AUO3" s="11" t="e">
        <f>#REF!</f>
        <v>#REF!</v>
      </c>
      <c r="AUP3" s="11" t="e">
        <f>#REF!</f>
        <v>#REF!</v>
      </c>
      <c r="AUQ3" s="11" t="e">
        <f>#REF!</f>
        <v>#REF!</v>
      </c>
      <c r="AUR3" s="11" t="e">
        <f>#REF!</f>
        <v>#REF!</v>
      </c>
      <c r="AUS3" s="11" t="e">
        <f>#REF!</f>
        <v>#REF!</v>
      </c>
      <c r="AUT3" s="11" t="e">
        <f>#REF!</f>
        <v>#REF!</v>
      </c>
      <c r="AUU3" s="11" t="e">
        <f>#REF!</f>
        <v>#REF!</v>
      </c>
      <c r="AUV3" s="11" t="e">
        <f>#REF!</f>
        <v>#REF!</v>
      </c>
      <c r="AUW3" s="11" t="e">
        <f>#REF!</f>
        <v>#REF!</v>
      </c>
      <c r="AUX3" s="11" t="e">
        <f>#REF!</f>
        <v>#REF!</v>
      </c>
      <c r="AUY3" s="11" t="e">
        <f>#REF!</f>
        <v>#REF!</v>
      </c>
      <c r="AUZ3" s="11" t="e">
        <f>#REF!</f>
        <v>#REF!</v>
      </c>
      <c r="AVA3" s="11" t="e">
        <f>#REF!</f>
        <v>#REF!</v>
      </c>
      <c r="AVB3" s="11" t="e">
        <f>#REF!</f>
        <v>#REF!</v>
      </c>
      <c r="AVC3" s="11" t="e">
        <f>#REF!</f>
        <v>#REF!</v>
      </c>
      <c r="AVD3" s="11" t="e">
        <f>#REF!</f>
        <v>#REF!</v>
      </c>
      <c r="AVE3" s="11" t="e">
        <f>#REF!</f>
        <v>#REF!</v>
      </c>
      <c r="AVF3" s="11" t="e">
        <f>#REF!</f>
        <v>#REF!</v>
      </c>
      <c r="AVG3" s="11" t="e">
        <f>#REF!</f>
        <v>#REF!</v>
      </c>
      <c r="AVH3" s="11" t="e">
        <f>#REF!</f>
        <v>#REF!</v>
      </c>
      <c r="AVI3" s="11" t="e">
        <f>#REF!</f>
        <v>#REF!</v>
      </c>
      <c r="AVJ3" s="11" t="e">
        <f>#REF!</f>
        <v>#REF!</v>
      </c>
      <c r="AVK3" s="11" t="e">
        <f>#REF!</f>
        <v>#REF!</v>
      </c>
      <c r="AVL3" s="11" t="e">
        <f>#REF!</f>
        <v>#REF!</v>
      </c>
      <c r="AVM3" s="11" t="e">
        <f>#REF!</f>
        <v>#REF!</v>
      </c>
      <c r="AVN3" s="11" t="e">
        <f>#REF!</f>
        <v>#REF!</v>
      </c>
      <c r="AVO3" s="11" t="e">
        <f>#REF!</f>
        <v>#REF!</v>
      </c>
      <c r="AVP3" s="11" t="e">
        <f>#REF!</f>
        <v>#REF!</v>
      </c>
      <c r="AVQ3" s="11" t="e">
        <f>#REF!</f>
        <v>#REF!</v>
      </c>
      <c r="AVR3" s="11" t="e">
        <f>#REF!</f>
        <v>#REF!</v>
      </c>
      <c r="AVS3" s="11" t="e">
        <f>#REF!</f>
        <v>#REF!</v>
      </c>
      <c r="AVT3" s="11" t="e">
        <f>#REF!</f>
        <v>#REF!</v>
      </c>
      <c r="AVU3" s="11" t="e">
        <f>#REF!</f>
        <v>#REF!</v>
      </c>
      <c r="AVV3" s="11" t="e">
        <f>#REF!</f>
        <v>#REF!</v>
      </c>
      <c r="AVW3" s="11" t="e">
        <f>#REF!</f>
        <v>#REF!</v>
      </c>
      <c r="AVX3" s="11" t="e">
        <f>#REF!</f>
        <v>#REF!</v>
      </c>
      <c r="AVY3" s="11" t="e">
        <f>#REF!</f>
        <v>#REF!</v>
      </c>
      <c r="AVZ3" s="11" t="e">
        <f>#REF!</f>
        <v>#REF!</v>
      </c>
      <c r="AWA3" s="11" t="e">
        <f>#REF!</f>
        <v>#REF!</v>
      </c>
      <c r="AWB3" s="11" t="e">
        <f>#REF!</f>
        <v>#REF!</v>
      </c>
      <c r="AWC3" s="11" t="e">
        <f>#REF!</f>
        <v>#REF!</v>
      </c>
      <c r="AWD3" s="11" t="e">
        <f>#REF!</f>
        <v>#REF!</v>
      </c>
      <c r="AWE3" s="11" t="e">
        <f>#REF!</f>
        <v>#REF!</v>
      </c>
      <c r="AWF3" s="11" t="e">
        <f>#REF!</f>
        <v>#REF!</v>
      </c>
      <c r="AWG3" s="11" t="e">
        <f>#REF!</f>
        <v>#REF!</v>
      </c>
      <c r="AWH3" s="11" t="e">
        <f>#REF!</f>
        <v>#REF!</v>
      </c>
      <c r="AWI3" s="11" t="e">
        <f>#REF!</f>
        <v>#REF!</v>
      </c>
      <c r="AWJ3" s="11" t="e">
        <f>#REF!</f>
        <v>#REF!</v>
      </c>
      <c r="AWK3" s="11" t="e">
        <f>#REF!</f>
        <v>#REF!</v>
      </c>
      <c r="AWL3" s="11" t="e">
        <f>#REF!</f>
        <v>#REF!</v>
      </c>
      <c r="AWM3" s="11" t="e">
        <f>#REF!</f>
        <v>#REF!</v>
      </c>
      <c r="AWN3" s="11" t="e">
        <f>#REF!</f>
        <v>#REF!</v>
      </c>
      <c r="AWO3" s="11" t="e">
        <f>#REF!</f>
        <v>#REF!</v>
      </c>
      <c r="AWP3" s="11" t="e">
        <f>#REF!</f>
        <v>#REF!</v>
      </c>
      <c r="AWQ3" s="11" t="e">
        <f>#REF!</f>
        <v>#REF!</v>
      </c>
      <c r="AWR3" s="11" t="e">
        <f>#REF!</f>
        <v>#REF!</v>
      </c>
      <c r="AWS3" s="11" t="e">
        <f>#REF!</f>
        <v>#REF!</v>
      </c>
      <c r="AWT3" s="11" t="e">
        <f>#REF!</f>
        <v>#REF!</v>
      </c>
      <c r="AWU3" s="11" t="e">
        <f>#REF!</f>
        <v>#REF!</v>
      </c>
      <c r="AWV3" s="11" t="e">
        <f>#REF!</f>
        <v>#REF!</v>
      </c>
      <c r="AWW3" s="11" t="e">
        <f>#REF!</f>
        <v>#REF!</v>
      </c>
      <c r="AWX3" s="11" t="e">
        <f>#REF!</f>
        <v>#REF!</v>
      </c>
      <c r="AWY3" s="11" t="e">
        <f>#REF!</f>
        <v>#REF!</v>
      </c>
      <c r="AWZ3" s="11" t="e">
        <f>#REF!</f>
        <v>#REF!</v>
      </c>
      <c r="AXA3" s="11" t="e">
        <f>#REF!</f>
        <v>#REF!</v>
      </c>
      <c r="AXB3" s="11" t="e">
        <f>#REF!</f>
        <v>#REF!</v>
      </c>
      <c r="AXC3" s="11" t="e">
        <f>#REF!</f>
        <v>#REF!</v>
      </c>
      <c r="AXD3" s="11" t="e">
        <f>#REF!</f>
        <v>#REF!</v>
      </c>
      <c r="AXE3" s="11" t="e">
        <f>#REF!</f>
        <v>#REF!</v>
      </c>
      <c r="AXF3" s="11" t="e">
        <f>#REF!</f>
        <v>#REF!</v>
      </c>
      <c r="AXG3" s="11" t="e">
        <f>#REF!</f>
        <v>#REF!</v>
      </c>
      <c r="AXH3" s="11" t="e">
        <f>#REF!</f>
        <v>#REF!</v>
      </c>
      <c r="AXI3" s="11" t="e">
        <f>#REF!</f>
        <v>#REF!</v>
      </c>
      <c r="AXJ3" s="11" t="e">
        <f>#REF!</f>
        <v>#REF!</v>
      </c>
      <c r="AXK3" s="11" t="e">
        <f>#REF!</f>
        <v>#REF!</v>
      </c>
      <c r="AXL3" s="11" t="e">
        <f>#REF!</f>
        <v>#REF!</v>
      </c>
      <c r="AXM3" s="11" t="e">
        <f>#REF!</f>
        <v>#REF!</v>
      </c>
      <c r="AXN3" s="11" t="e">
        <f>#REF!</f>
        <v>#REF!</v>
      </c>
      <c r="AXO3" s="11" t="e">
        <f>#REF!</f>
        <v>#REF!</v>
      </c>
      <c r="AXP3" s="11" t="e">
        <f>#REF!</f>
        <v>#REF!</v>
      </c>
      <c r="AXQ3" s="11" t="e">
        <f>#REF!</f>
        <v>#REF!</v>
      </c>
      <c r="AXR3" s="11" t="e">
        <f>#REF!</f>
        <v>#REF!</v>
      </c>
      <c r="AXS3" s="11" t="e">
        <f>#REF!</f>
        <v>#REF!</v>
      </c>
      <c r="AXT3" s="11" t="e">
        <f>#REF!</f>
        <v>#REF!</v>
      </c>
      <c r="AXU3" s="11" t="e">
        <f>#REF!</f>
        <v>#REF!</v>
      </c>
      <c r="AXV3" s="11" t="e">
        <f>#REF!</f>
        <v>#REF!</v>
      </c>
      <c r="AXW3" s="11" t="e">
        <f>#REF!</f>
        <v>#REF!</v>
      </c>
      <c r="AXX3" s="11" t="e">
        <f>#REF!</f>
        <v>#REF!</v>
      </c>
      <c r="AXY3" s="11" t="e">
        <f>#REF!</f>
        <v>#REF!</v>
      </c>
      <c r="AXZ3" s="11" t="e">
        <f>#REF!</f>
        <v>#REF!</v>
      </c>
      <c r="AYA3" s="11" t="e">
        <f>#REF!</f>
        <v>#REF!</v>
      </c>
      <c r="AYB3" s="11" t="e">
        <f>#REF!</f>
        <v>#REF!</v>
      </c>
      <c r="AYC3" s="11" t="e">
        <f>#REF!</f>
        <v>#REF!</v>
      </c>
      <c r="AYD3" s="11" t="e">
        <f>#REF!</f>
        <v>#REF!</v>
      </c>
      <c r="AYE3" s="11" t="e">
        <f>#REF!</f>
        <v>#REF!</v>
      </c>
      <c r="AYF3" s="11" t="e">
        <f>#REF!</f>
        <v>#REF!</v>
      </c>
      <c r="AYG3" s="11" t="e">
        <f>#REF!</f>
        <v>#REF!</v>
      </c>
      <c r="AYH3" s="11" t="e">
        <f>#REF!</f>
        <v>#REF!</v>
      </c>
      <c r="AYI3" s="11" t="e">
        <f>#REF!</f>
        <v>#REF!</v>
      </c>
      <c r="AYJ3" s="11" t="e">
        <f>#REF!</f>
        <v>#REF!</v>
      </c>
      <c r="AYK3" s="11" t="e">
        <f>#REF!</f>
        <v>#REF!</v>
      </c>
      <c r="AYL3" s="11" t="e">
        <f>#REF!</f>
        <v>#REF!</v>
      </c>
      <c r="AYM3" s="11" t="e">
        <f>#REF!</f>
        <v>#REF!</v>
      </c>
      <c r="AYN3" s="11" t="e">
        <f>#REF!</f>
        <v>#REF!</v>
      </c>
      <c r="AYO3" s="11" t="e">
        <f>#REF!</f>
        <v>#REF!</v>
      </c>
      <c r="AYP3" s="11" t="e">
        <f>#REF!</f>
        <v>#REF!</v>
      </c>
      <c r="AYQ3" s="11" t="e">
        <f>#REF!</f>
        <v>#REF!</v>
      </c>
      <c r="AYR3" s="11" t="e">
        <f>#REF!</f>
        <v>#REF!</v>
      </c>
      <c r="AYS3" s="11" t="e">
        <f>#REF!</f>
        <v>#REF!</v>
      </c>
      <c r="AYT3" s="11" t="e">
        <f>#REF!</f>
        <v>#REF!</v>
      </c>
      <c r="AYU3" s="11" t="e">
        <f>#REF!</f>
        <v>#REF!</v>
      </c>
      <c r="AYV3" s="11" t="e">
        <f>#REF!</f>
        <v>#REF!</v>
      </c>
      <c r="AYW3" s="11" t="e">
        <f>#REF!</f>
        <v>#REF!</v>
      </c>
      <c r="AYX3" s="11" t="e">
        <f>#REF!</f>
        <v>#REF!</v>
      </c>
      <c r="AYY3" s="11" t="e">
        <f>#REF!</f>
        <v>#REF!</v>
      </c>
      <c r="AYZ3" s="11" t="e">
        <f>#REF!</f>
        <v>#REF!</v>
      </c>
      <c r="AZA3" s="11" t="e">
        <f>#REF!</f>
        <v>#REF!</v>
      </c>
      <c r="AZB3" s="11" t="e">
        <f>#REF!</f>
        <v>#REF!</v>
      </c>
      <c r="AZC3" s="11" t="e">
        <f>#REF!</f>
        <v>#REF!</v>
      </c>
      <c r="AZD3" s="11" t="e">
        <f>#REF!</f>
        <v>#REF!</v>
      </c>
      <c r="AZE3" s="11" t="e">
        <f>#REF!</f>
        <v>#REF!</v>
      </c>
      <c r="AZF3" s="11" t="e">
        <f>#REF!</f>
        <v>#REF!</v>
      </c>
      <c r="AZG3" s="11" t="e">
        <f>#REF!</f>
        <v>#REF!</v>
      </c>
      <c r="AZH3" s="11" t="e">
        <f>#REF!</f>
        <v>#REF!</v>
      </c>
      <c r="AZI3" s="11" t="e">
        <f>#REF!</f>
        <v>#REF!</v>
      </c>
      <c r="AZJ3" s="11" t="e">
        <f>#REF!</f>
        <v>#REF!</v>
      </c>
      <c r="AZK3" s="11" t="e">
        <f>#REF!</f>
        <v>#REF!</v>
      </c>
      <c r="AZL3" s="11" t="e">
        <f>#REF!</f>
        <v>#REF!</v>
      </c>
      <c r="AZM3" s="11" t="e">
        <f>#REF!</f>
        <v>#REF!</v>
      </c>
      <c r="AZN3" s="11" t="e">
        <f>#REF!</f>
        <v>#REF!</v>
      </c>
      <c r="AZO3" s="11" t="e">
        <f>#REF!</f>
        <v>#REF!</v>
      </c>
      <c r="AZP3" s="11" t="e">
        <f>#REF!</f>
        <v>#REF!</v>
      </c>
      <c r="AZQ3" s="11" t="e">
        <f>#REF!</f>
        <v>#REF!</v>
      </c>
      <c r="AZR3" s="11" t="e">
        <f>#REF!</f>
        <v>#REF!</v>
      </c>
      <c r="AZS3" s="11" t="e">
        <f>#REF!</f>
        <v>#REF!</v>
      </c>
      <c r="AZT3" s="11" t="e">
        <f>#REF!</f>
        <v>#REF!</v>
      </c>
      <c r="AZU3" s="11" t="e">
        <f>#REF!</f>
        <v>#REF!</v>
      </c>
      <c r="AZV3" s="11" t="e">
        <f>#REF!</f>
        <v>#REF!</v>
      </c>
      <c r="AZW3" s="11" t="e">
        <f>#REF!</f>
        <v>#REF!</v>
      </c>
      <c r="AZX3" s="11" t="e">
        <f>#REF!</f>
        <v>#REF!</v>
      </c>
      <c r="AZY3" s="11" t="e">
        <f>#REF!</f>
        <v>#REF!</v>
      </c>
      <c r="AZZ3" s="11" t="e">
        <f>#REF!</f>
        <v>#REF!</v>
      </c>
      <c r="BAA3" s="11" t="e">
        <f>#REF!</f>
        <v>#REF!</v>
      </c>
      <c r="BAB3" s="11" t="e">
        <f>#REF!</f>
        <v>#REF!</v>
      </c>
      <c r="BAC3" s="11" t="e">
        <f>#REF!</f>
        <v>#REF!</v>
      </c>
      <c r="BAD3" s="11" t="e">
        <f>#REF!</f>
        <v>#REF!</v>
      </c>
      <c r="BAE3" s="11" t="e">
        <f>#REF!</f>
        <v>#REF!</v>
      </c>
      <c r="BAF3" s="11" t="e">
        <f>#REF!</f>
        <v>#REF!</v>
      </c>
      <c r="BAG3" s="11" t="e">
        <f>#REF!</f>
        <v>#REF!</v>
      </c>
      <c r="BAH3" s="11" t="e">
        <f>#REF!</f>
        <v>#REF!</v>
      </c>
      <c r="BAI3" s="11" t="e">
        <f>#REF!</f>
        <v>#REF!</v>
      </c>
      <c r="BAJ3" s="11" t="e">
        <f>#REF!</f>
        <v>#REF!</v>
      </c>
      <c r="BAK3" s="11" t="e">
        <f>#REF!</f>
        <v>#REF!</v>
      </c>
      <c r="BAL3" s="11" t="e">
        <f>#REF!</f>
        <v>#REF!</v>
      </c>
      <c r="BAM3" s="11" t="e">
        <f>#REF!</f>
        <v>#REF!</v>
      </c>
      <c r="BAN3" s="11" t="e">
        <f>#REF!</f>
        <v>#REF!</v>
      </c>
      <c r="BAO3" s="11" t="e">
        <f>#REF!</f>
        <v>#REF!</v>
      </c>
      <c r="BAP3" s="11" t="e">
        <f>#REF!</f>
        <v>#REF!</v>
      </c>
      <c r="BAQ3" s="11" t="e">
        <f>#REF!</f>
        <v>#REF!</v>
      </c>
      <c r="BAR3" s="11" t="e">
        <f>#REF!</f>
        <v>#REF!</v>
      </c>
      <c r="BAS3" s="11" t="e">
        <f>#REF!</f>
        <v>#REF!</v>
      </c>
      <c r="BAT3" s="11" t="e">
        <f>#REF!</f>
        <v>#REF!</v>
      </c>
      <c r="BAU3" s="11" t="e">
        <f>#REF!</f>
        <v>#REF!</v>
      </c>
      <c r="BAV3" s="11" t="e">
        <f>#REF!</f>
        <v>#REF!</v>
      </c>
      <c r="BAW3" s="11" t="e">
        <f>#REF!</f>
        <v>#REF!</v>
      </c>
      <c r="BAX3" s="11" t="e">
        <f>#REF!</f>
        <v>#REF!</v>
      </c>
      <c r="BAY3" s="11" t="e">
        <f>#REF!</f>
        <v>#REF!</v>
      </c>
      <c r="BAZ3" s="11" t="e">
        <f>#REF!</f>
        <v>#REF!</v>
      </c>
      <c r="BBA3" s="11" t="e">
        <f>#REF!</f>
        <v>#REF!</v>
      </c>
      <c r="BBB3" s="11" t="e">
        <f>#REF!</f>
        <v>#REF!</v>
      </c>
      <c r="BBC3" s="11" t="e">
        <f>#REF!</f>
        <v>#REF!</v>
      </c>
      <c r="BBD3" s="11" t="e">
        <f>#REF!</f>
        <v>#REF!</v>
      </c>
      <c r="BBE3" s="11" t="e">
        <f>#REF!</f>
        <v>#REF!</v>
      </c>
      <c r="BBF3" s="11" t="e">
        <f>#REF!</f>
        <v>#REF!</v>
      </c>
      <c r="BBG3" s="11" t="e">
        <f>#REF!</f>
        <v>#REF!</v>
      </c>
      <c r="BBH3" s="11" t="e">
        <f>#REF!</f>
        <v>#REF!</v>
      </c>
      <c r="BBI3" s="11" t="e">
        <f>#REF!</f>
        <v>#REF!</v>
      </c>
      <c r="BBJ3" s="11" t="e">
        <f>#REF!</f>
        <v>#REF!</v>
      </c>
      <c r="BBK3" s="11" t="e">
        <f>#REF!</f>
        <v>#REF!</v>
      </c>
      <c r="BBL3" s="11" t="e">
        <f>#REF!</f>
        <v>#REF!</v>
      </c>
      <c r="BBM3" s="11" t="e">
        <f>#REF!</f>
        <v>#REF!</v>
      </c>
      <c r="BBN3" s="11" t="e">
        <f>#REF!</f>
        <v>#REF!</v>
      </c>
      <c r="BBO3" s="11" t="e">
        <f>#REF!</f>
        <v>#REF!</v>
      </c>
      <c r="BBP3" s="11" t="e">
        <f>#REF!</f>
        <v>#REF!</v>
      </c>
      <c r="BBQ3" s="11" t="e">
        <f>#REF!</f>
        <v>#REF!</v>
      </c>
      <c r="BBR3" s="11" t="e">
        <f>#REF!</f>
        <v>#REF!</v>
      </c>
      <c r="BBS3" s="11" t="e">
        <f>#REF!</f>
        <v>#REF!</v>
      </c>
      <c r="BBT3" s="11" t="e">
        <f>#REF!</f>
        <v>#REF!</v>
      </c>
      <c r="BBU3" s="11" t="e">
        <f>#REF!</f>
        <v>#REF!</v>
      </c>
      <c r="BBV3" s="11" t="e">
        <f>#REF!</f>
        <v>#REF!</v>
      </c>
      <c r="BBW3" s="11" t="e">
        <f>#REF!</f>
        <v>#REF!</v>
      </c>
      <c r="BBX3" s="11" t="e">
        <f>#REF!</f>
        <v>#REF!</v>
      </c>
      <c r="BBY3" s="11" t="e">
        <f>#REF!</f>
        <v>#REF!</v>
      </c>
      <c r="BBZ3" s="11" t="e">
        <f>#REF!</f>
        <v>#REF!</v>
      </c>
      <c r="BCA3" s="11" t="e">
        <f>#REF!</f>
        <v>#REF!</v>
      </c>
      <c r="BCB3" s="11" t="e">
        <f>#REF!</f>
        <v>#REF!</v>
      </c>
      <c r="BCC3" s="11" t="e">
        <f>#REF!</f>
        <v>#REF!</v>
      </c>
      <c r="BCD3" s="11" t="e">
        <f>#REF!</f>
        <v>#REF!</v>
      </c>
      <c r="BCE3" s="11" t="e">
        <f>#REF!</f>
        <v>#REF!</v>
      </c>
      <c r="BCF3" s="11" t="e">
        <f>#REF!</f>
        <v>#REF!</v>
      </c>
      <c r="BCG3" s="11" t="e">
        <f>#REF!</f>
        <v>#REF!</v>
      </c>
      <c r="BCH3" s="11" t="e">
        <f>#REF!</f>
        <v>#REF!</v>
      </c>
      <c r="BCI3" s="11" t="e">
        <f>#REF!</f>
        <v>#REF!</v>
      </c>
      <c r="BCJ3" s="11" t="e">
        <f>#REF!</f>
        <v>#REF!</v>
      </c>
      <c r="BCK3" s="11" t="e">
        <f>#REF!</f>
        <v>#REF!</v>
      </c>
      <c r="BCL3" s="11" t="e">
        <f>#REF!</f>
        <v>#REF!</v>
      </c>
      <c r="BCM3" s="11" t="e">
        <f>#REF!</f>
        <v>#REF!</v>
      </c>
      <c r="BCN3" s="11" t="e">
        <f>#REF!</f>
        <v>#REF!</v>
      </c>
      <c r="BCO3" s="11" t="e">
        <f>#REF!</f>
        <v>#REF!</v>
      </c>
      <c r="BCP3" s="11" t="e">
        <f>#REF!</f>
        <v>#REF!</v>
      </c>
      <c r="BCQ3" s="11" t="e">
        <f>#REF!</f>
        <v>#REF!</v>
      </c>
      <c r="BCR3" s="11" t="e">
        <f>#REF!</f>
        <v>#REF!</v>
      </c>
      <c r="BCS3" s="11" t="e">
        <f>#REF!</f>
        <v>#REF!</v>
      </c>
      <c r="BCT3" s="11" t="e">
        <f>#REF!</f>
        <v>#REF!</v>
      </c>
      <c r="BCU3" s="11" t="e">
        <f>#REF!</f>
        <v>#REF!</v>
      </c>
      <c r="BCV3" s="11" t="e">
        <f>#REF!</f>
        <v>#REF!</v>
      </c>
      <c r="BCW3" s="11" t="e">
        <f>#REF!</f>
        <v>#REF!</v>
      </c>
      <c r="BCX3" s="11" t="e">
        <f>#REF!</f>
        <v>#REF!</v>
      </c>
      <c r="BCY3" s="11" t="e">
        <f>#REF!</f>
        <v>#REF!</v>
      </c>
      <c r="BCZ3" s="11" t="e">
        <f>#REF!</f>
        <v>#REF!</v>
      </c>
      <c r="BDA3" s="11" t="e">
        <f>#REF!</f>
        <v>#REF!</v>
      </c>
      <c r="BDB3" s="11" t="e">
        <f>#REF!</f>
        <v>#REF!</v>
      </c>
      <c r="BDC3" s="11" t="e">
        <f>#REF!</f>
        <v>#REF!</v>
      </c>
      <c r="BDD3" s="11" t="e">
        <f>#REF!</f>
        <v>#REF!</v>
      </c>
      <c r="BDE3" s="11" t="e">
        <f>#REF!</f>
        <v>#REF!</v>
      </c>
      <c r="BDF3" s="11" t="e">
        <f>#REF!</f>
        <v>#REF!</v>
      </c>
      <c r="BDG3" s="11" t="e">
        <f>#REF!</f>
        <v>#REF!</v>
      </c>
      <c r="BDH3" s="11" t="e">
        <f>#REF!</f>
        <v>#REF!</v>
      </c>
      <c r="BDI3" s="11" t="e">
        <f>#REF!</f>
        <v>#REF!</v>
      </c>
      <c r="BDJ3" s="11" t="e">
        <f>#REF!</f>
        <v>#REF!</v>
      </c>
      <c r="BDK3" s="11" t="e">
        <f>#REF!</f>
        <v>#REF!</v>
      </c>
      <c r="BDL3" s="11" t="e">
        <f>#REF!</f>
        <v>#REF!</v>
      </c>
      <c r="BDM3" s="11" t="e">
        <f>#REF!</f>
        <v>#REF!</v>
      </c>
      <c r="BDN3" s="11" t="e">
        <f>#REF!</f>
        <v>#REF!</v>
      </c>
      <c r="BDO3" s="11" t="e">
        <f>#REF!</f>
        <v>#REF!</v>
      </c>
      <c r="BDP3" s="11" t="e">
        <f>#REF!</f>
        <v>#REF!</v>
      </c>
      <c r="BDQ3" s="11" t="e">
        <f>#REF!</f>
        <v>#REF!</v>
      </c>
      <c r="BDR3" s="11" t="e">
        <f>#REF!</f>
        <v>#REF!</v>
      </c>
      <c r="BDS3" s="11" t="e">
        <f>#REF!</f>
        <v>#REF!</v>
      </c>
      <c r="BDT3" s="11" t="e">
        <f>#REF!</f>
        <v>#REF!</v>
      </c>
      <c r="BDU3" s="11" t="e">
        <f>#REF!</f>
        <v>#REF!</v>
      </c>
      <c r="BDV3" s="11" t="e">
        <f>#REF!</f>
        <v>#REF!</v>
      </c>
      <c r="BDW3" s="11" t="e">
        <f>#REF!</f>
        <v>#REF!</v>
      </c>
      <c r="BDX3" s="11" t="e">
        <f>#REF!</f>
        <v>#REF!</v>
      </c>
      <c r="BDY3" s="11" t="e">
        <f>#REF!</f>
        <v>#REF!</v>
      </c>
      <c r="BDZ3" s="11" t="e">
        <f>#REF!</f>
        <v>#REF!</v>
      </c>
      <c r="BEA3" s="11" t="e">
        <f>#REF!</f>
        <v>#REF!</v>
      </c>
      <c r="BEB3" s="11" t="e">
        <f>#REF!</f>
        <v>#REF!</v>
      </c>
      <c r="BEC3" s="11" t="e">
        <f>#REF!</f>
        <v>#REF!</v>
      </c>
      <c r="BED3" s="11" t="e">
        <f>#REF!</f>
        <v>#REF!</v>
      </c>
      <c r="BEE3" s="11" t="e">
        <f>#REF!</f>
        <v>#REF!</v>
      </c>
      <c r="BEF3" s="11" t="e">
        <f>#REF!</f>
        <v>#REF!</v>
      </c>
      <c r="BEG3" s="11" t="e">
        <f>#REF!</f>
        <v>#REF!</v>
      </c>
      <c r="BEH3" s="11" t="e">
        <f>#REF!</f>
        <v>#REF!</v>
      </c>
      <c r="BEI3" s="11" t="e">
        <f>#REF!</f>
        <v>#REF!</v>
      </c>
      <c r="BEJ3" s="11" t="e">
        <f>#REF!</f>
        <v>#REF!</v>
      </c>
      <c r="BEK3" s="11" t="e">
        <f>#REF!</f>
        <v>#REF!</v>
      </c>
      <c r="BEL3" s="11" t="e">
        <f>#REF!</f>
        <v>#REF!</v>
      </c>
      <c r="BEM3" s="11" t="e">
        <f>#REF!</f>
        <v>#REF!</v>
      </c>
      <c r="BEN3" s="11" t="e">
        <f>#REF!</f>
        <v>#REF!</v>
      </c>
      <c r="BEO3" s="11" t="e">
        <f>#REF!</f>
        <v>#REF!</v>
      </c>
      <c r="BEP3" s="11" t="e">
        <f>#REF!</f>
        <v>#REF!</v>
      </c>
      <c r="BEQ3" s="11" t="e">
        <f>#REF!</f>
        <v>#REF!</v>
      </c>
      <c r="BER3" s="11" t="e">
        <f>#REF!</f>
        <v>#REF!</v>
      </c>
      <c r="BES3" s="11" t="e">
        <f>#REF!</f>
        <v>#REF!</v>
      </c>
      <c r="BET3" s="11" t="e">
        <f>#REF!</f>
        <v>#REF!</v>
      </c>
      <c r="BEU3" s="11" t="e">
        <f>#REF!</f>
        <v>#REF!</v>
      </c>
      <c r="BEV3" s="11" t="e">
        <f>#REF!</f>
        <v>#REF!</v>
      </c>
      <c r="BEW3" s="11" t="e">
        <f>#REF!</f>
        <v>#REF!</v>
      </c>
      <c r="BEX3" s="11" t="e">
        <f>#REF!</f>
        <v>#REF!</v>
      </c>
      <c r="BEY3" s="11" t="e">
        <f>#REF!</f>
        <v>#REF!</v>
      </c>
      <c r="BEZ3" s="11" t="e">
        <f>#REF!</f>
        <v>#REF!</v>
      </c>
      <c r="BFA3" s="11" t="e">
        <f>#REF!</f>
        <v>#REF!</v>
      </c>
      <c r="BFB3" s="11" t="e">
        <f>#REF!</f>
        <v>#REF!</v>
      </c>
      <c r="BFC3" s="11" t="e">
        <f>#REF!</f>
        <v>#REF!</v>
      </c>
      <c r="BFD3" s="11" t="e">
        <f>#REF!</f>
        <v>#REF!</v>
      </c>
      <c r="BFE3" s="11" t="e">
        <f>#REF!</f>
        <v>#REF!</v>
      </c>
      <c r="BFF3" s="11" t="e">
        <f>#REF!</f>
        <v>#REF!</v>
      </c>
      <c r="BFG3" s="11" t="e">
        <f>#REF!</f>
        <v>#REF!</v>
      </c>
      <c r="BFH3" s="11" t="e">
        <f>#REF!</f>
        <v>#REF!</v>
      </c>
      <c r="BFI3" s="11" t="e">
        <f>#REF!</f>
        <v>#REF!</v>
      </c>
      <c r="BFJ3" s="11" t="e">
        <f>#REF!</f>
        <v>#REF!</v>
      </c>
      <c r="BFK3" s="11" t="e">
        <f>#REF!</f>
        <v>#REF!</v>
      </c>
      <c r="BFL3" s="11" t="e">
        <f>#REF!</f>
        <v>#REF!</v>
      </c>
      <c r="BFM3" s="11" t="e">
        <f>#REF!</f>
        <v>#REF!</v>
      </c>
      <c r="BFN3" s="11" t="e">
        <f>#REF!</f>
        <v>#REF!</v>
      </c>
      <c r="BFO3" s="11" t="e">
        <f>#REF!</f>
        <v>#REF!</v>
      </c>
      <c r="BFP3" s="11" t="e">
        <f>#REF!</f>
        <v>#REF!</v>
      </c>
      <c r="BFQ3" s="11" t="e">
        <f>#REF!</f>
        <v>#REF!</v>
      </c>
      <c r="BFR3" s="11" t="e">
        <f>#REF!</f>
        <v>#REF!</v>
      </c>
      <c r="BFS3" s="11" t="e">
        <f>#REF!</f>
        <v>#REF!</v>
      </c>
      <c r="BFT3" s="11" t="e">
        <f>#REF!</f>
        <v>#REF!</v>
      </c>
      <c r="BFU3" s="11" t="e">
        <f>#REF!</f>
        <v>#REF!</v>
      </c>
      <c r="BFV3" s="11" t="e">
        <f>#REF!</f>
        <v>#REF!</v>
      </c>
      <c r="BFW3" s="11" t="e">
        <f>#REF!</f>
        <v>#REF!</v>
      </c>
      <c r="BFX3" s="11" t="e">
        <f>#REF!</f>
        <v>#REF!</v>
      </c>
      <c r="BFY3" s="11" t="e">
        <f>#REF!</f>
        <v>#REF!</v>
      </c>
      <c r="BFZ3" s="11" t="e">
        <f>#REF!</f>
        <v>#REF!</v>
      </c>
      <c r="BGA3" s="11" t="e">
        <f>#REF!</f>
        <v>#REF!</v>
      </c>
      <c r="BGB3" s="11" t="e">
        <f>#REF!</f>
        <v>#REF!</v>
      </c>
      <c r="BGC3" s="11" t="e">
        <f>#REF!</f>
        <v>#REF!</v>
      </c>
      <c r="BGD3" s="11" t="e">
        <f>#REF!</f>
        <v>#REF!</v>
      </c>
      <c r="BGE3" s="11" t="e">
        <f>#REF!</f>
        <v>#REF!</v>
      </c>
      <c r="BGF3" s="11" t="e">
        <f>#REF!</f>
        <v>#REF!</v>
      </c>
      <c r="BGG3" s="11" t="e">
        <f>#REF!</f>
        <v>#REF!</v>
      </c>
      <c r="BGH3" s="11" t="e">
        <f>#REF!</f>
        <v>#REF!</v>
      </c>
      <c r="BGI3" s="11" t="e">
        <f>#REF!</f>
        <v>#REF!</v>
      </c>
      <c r="BGJ3" s="11" t="e">
        <f>#REF!</f>
        <v>#REF!</v>
      </c>
      <c r="BGK3" s="11" t="e">
        <f>#REF!</f>
        <v>#REF!</v>
      </c>
      <c r="BGL3" s="11" t="e">
        <f>#REF!</f>
        <v>#REF!</v>
      </c>
      <c r="BGM3" s="11" t="e">
        <f>#REF!</f>
        <v>#REF!</v>
      </c>
      <c r="BGN3" s="11" t="e">
        <f>#REF!</f>
        <v>#REF!</v>
      </c>
      <c r="BGO3" s="11" t="e">
        <f>#REF!</f>
        <v>#REF!</v>
      </c>
      <c r="BGP3" s="11" t="e">
        <f>#REF!</f>
        <v>#REF!</v>
      </c>
      <c r="BGQ3" s="11" t="e">
        <f>#REF!</f>
        <v>#REF!</v>
      </c>
      <c r="BGR3" s="11" t="e">
        <f>#REF!</f>
        <v>#REF!</v>
      </c>
      <c r="BGS3" s="11" t="e">
        <f>#REF!</f>
        <v>#REF!</v>
      </c>
      <c r="BGT3" s="11" t="e">
        <f>#REF!</f>
        <v>#REF!</v>
      </c>
      <c r="BGU3" s="11" t="e">
        <f>#REF!</f>
        <v>#REF!</v>
      </c>
      <c r="BGV3" s="11" t="e">
        <f>#REF!</f>
        <v>#REF!</v>
      </c>
      <c r="BGW3" s="11" t="e">
        <f>#REF!</f>
        <v>#REF!</v>
      </c>
      <c r="BGX3" s="11" t="e">
        <f>#REF!</f>
        <v>#REF!</v>
      </c>
      <c r="BGY3" s="11" t="e">
        <f>#REF!</f>
        <v>#REF!</v>
      </c>
      <c r="BGZ3" s="11" t="e">
        <f>#REF!</f>
        <v>#REF!</v>
      </c>
      <c r="BHA3" s="11" t="e">
        <f>#REF!</f>
        <v>#REF!</v>
      </c>
      <c r="BHB3" s="11" t="e">
        <f>#REF!</f>
        <v>#REF!</v>
      </c>
      <c r="BHC3" s="11" t="e">
        <f>#REF!</f>
        <v>#REF!</v>
      </c>
      <c r="BHD3" s="11" t="e">
        <f>#REF!</f>
        <v>#REF!</v>
      </c>
      <c r="BHE3" s="11" t="e">
        <f>#REF!</f>
        <v>#REF!</v>
      </c>
      <c r="BHF3" s="11" t="e">
        <f>#REF!</f>
        <v>#REF!</v>
      </c>
      <c r="BHG3" s="11" t="e">
        <f>#REF!</f>
        <v>#REF!</v>
      </c>
      <c r="BHH3" s="11" t="e">
        <f>#REF!</f>
        <v>#REF!</v>
      </c>
      <c r="BHI3" s="11" t="e">
        <f>#REF!</f>
        <v>#REF!</v>
      </c>
      <c r="BHJ3" s="11" t="e">
        <f>#REF!</f>
        <v>#REF!</v>
      </c>
      <c r="BHK3" s="11" t="e">
        <f>#REF!</f>
        <v>#REF!</v>
      </c>
      <c r="BHL3" s="11" t="e">
        <f>#REF!</f>
        <v>#REF!</v>
      </c>
      <c r="BHM3" s="11" t="e">
        <f>#REF!</f>
        <v>#REF!</v>
      </c>
      <c r="BHN3" s="11" t="e">
        <f>#REF!</f>
        <v>#REF!</v>
      </c>
      <c r="BHO3" s="11" t="e">
        <f>#REF!</f>
        <v>#REF!</v>
      </c>
      <c r="BHP3" s="11" t="e">
        <f>#REF!</f>
        <v>#REF!</v>
      </c>
      <c r="BHQ3" s="11" t="e">
        <f>#REF!</f>
        <v>#REF!</v>
      </c>
      <c r="BHR3" s="11" t="e">
        <f>#REF!</f>
        <v>#REF!</v>
      </c>
      <c r="BHS3" s="11" t="e">
        <f>#REF!</f>
        <v>#REF!</v>
      </c>
      <c r="BHT3" s="11" t="e">
        <f>#REF!</f>
        <v>#REF!</v>
      </c>
      <c r="BHU3" s="11" t="e">
        <f>#REF!</f>
        <v>#REF!</v>
      </c>
      <c r="BHV3" s="11" t="e">
        <f>#REF!</f>
        <v>#REF!</v>
      </c>
      <c r="BHW3" s="11" t="e">
        <f>#REF!</f>
        <v>#REF!</v>
      </c>
      <c r="BHX3" s="11" t="e">
        <f>#REF!</f>
        <v>#REF!</v>
      </c>
      <c r="BHY3" s="11" t="e">
        <f>#REF!</f>
        <v>#REF!</v>
      </c>
      <c r="BHZ3" s="11" t="e">
        <f>#REF!</f>
        <v>#REF!</v>
      </c>
      <c r="BIA3" s="11" t="e">
        <f>#REF!</f>
        <v>#REF!</v>
      </c>
      <c r="BIB3" s="11" t="e">
        <f>#REF!</f>
        <v>#REF!</v>
      </c>
      <c r="BIC3" s="11" t="e">
        <f>#REF!</f>
        <v>#REF!</v>
      </c>
      <c r="BID3" s="11" t="e">
        <f>#REF!</f>
        <v>#REF!</v>
      </c>
      <c r="BIE3" s="11" t="e">
        <f>#REF!</f>
        <v>#REF!</v>
      </c>
      <c r="BIF3" s="11" t="e">
        <f>#REF!</f>
        <v>#REF!</v>
      </c>
      <c r="BIG3" s="11" t="e">
        <f>#REF!</f>
        <v>#REF!</v>
      </c>
      <c r="BIH3" s="11" t="e">
        <f>#REF!</f>
        <v>#REF!</v>
      </c>
      <c r="BII3" s="11" t="e">
        <f>#REF!</f>
        <v>#REF!</v>
      </c>
      <c r="BIJ3" s="11" t="e">
        <f>#REF!</f>
        <v>#REF!</v>
      </c>
      <c r="BIK3" s="11" t="e">
        <f>#REF!</f>
        <v>#REF!</v>
      </c>
      <c r="BIL3" s="11" t="e">
        <f>#REF!</f>
        <v>#REF!</v>
      </c>
      <c r="BIM3" s="11" t="e">
        <f>#REF!</f>
        <v>#REF!</v>
      </c>
      <c r="BIN3" s="11" t="e">
        <f>#REF!</f>
        <v>#REF!</v>
      </c>
      <c r="BIO3" s="11" t="e">
        <f>#REF!</f>
        <v>#REF!</v>
      </c>
      <c r="BIP3" s="11" t="e">
        <f>#REF!</f>
        <v>#REF!</v>
      </c>
      <c r="BIQ3" s="11" t="e">
        <f>#REF!</f>
        <v>#REF!</v>
      </c>
      <c r="BIR3" s="11" t="e">
        <f>#REF!</f>
        <v>#REF!</v>
      </c>
      <c r="BIS3" s="11" t="e">
        <f>#REF!</f>
        <v>#REF!</v>
      </c>
      <c r="BIT3" s="11" t="e">
        <f>#REF!</f>
        <v>#REF!</v>
      </c>
      <c r="BIU3" s="11" t="e">
        <f>#REF!</f>
        <v>#REF!</v>
      </c>
      <c r="BIV3" s="11" t="e">
        <f>#REF!</f>
        <v>#REF!</v>
      </c>
      <c r="BIW3" s="11" t="e">
        <f>#REF!</f>
        <v>#REF!</v>
      </c>
      <c r="BIX3" s="11" t="e">
        <f>#REF!</f>
        <v>#REF!</v>
      </c>
      <c r="BIY3" s="11" t="e">
        <f>#REF!</f>
        <v>#REF!</v>
      </c>
      <c r="BIZ3" s="11" t="e">
        <f>#REF!</f>
        <v>#REF!</v>
      </c>
      <c r="BJA3" s="11" t="e">
        <f>#REF!</f>
        <v>#REF!</v>
      </c>
      <c r="BJB3" s="11" t="e">
        <f>#REF!</f>
        <v>#REF!</v>
      </c>
      <c r="BJC3" s="11" t="e">
        <f>#REF!</f>
        <v>#REF!</v>
      </c>
      <c r="BJD3" s="11" t="e">
        <f>#REF!</f>
        <v>#REF!</v>
      </c>
      <c r="BJE3" s="11" t="e">
        <f>#REF!</f>
        <v>#REF!</v>
      </c>
      <c r="BJF3" s="11" t="e">
        <f>#REF!</f>
        <v>#REF!</v>
      </c>
      <c r="BJG3" s="11" t="e">
        <f>#REF!</f>
        <v>#REF!</v>
      </c>
      <c r="BJH3" s="11" t="e">
        <f>#REF!</f>
        <v>#REF!</v>
      </c>
      <c r="BJI3" s="11" t="e">
        <f>#REF!</f>
        <v>#REF!</v>
      </c>
      <c r="BJJ3" s="11" t="e">
        <f>#REF!</f>
        <v>#REF!</v>
      </c>
      <c r="BJK3" s="11" t="e">
        <f>#REF!</f>
        <v>#REF!</v>
      </c>
      <c r="BJL3" s="11" t="e">
        <f>#REF!</f>
        <v>#REF!</v>
      </c>
      <c r="BJM3" s="11" t="e">
        <f>#REF!</f>
        <v>#REF!</v>
      </c>
      <c r="BJN3" s="11" t="e">
        <f>#REF!</f>
        <v>#REF!</v>
      </c>
      <c r="BJO3" s="11" t="e">
        <f>#REF!</f>
        <v>#REF!</v>
      </c>
      <c r="BJP3" s="11" t="e">
        <f>#REF!</f>
        <v>#REF!</v>
      </c>
      <c r="BJQ3" s="11" t="e">
        <f>#REF!</f>
        <v>#REF!</v>
      </c>
      <c r="BJR3" s="11" t="e">
        <f>#REF!</f>
        <v>#REF!</v>
      </c>
      <c r="BJS3" s="11" t="e">
        <f>#REF!</f>
        <v>#REF!</v>
      </c>
      <c r="BJT3" s="11" t="e">
        <f>#REF!</f>
        <v>#REF!</v>
      </c>
      <c r="BJU3" s="11" t="e">
        <f>#REF!</f>
        <v>#REF!</v>
      </c>
      <c r="BJV3" s="11" t="e">
        <f>#REF!</f>
        <v>#REF!</v>
      </c>
      <c r="BJW3" s="11" t="e">
        <f>#REF!</f>
        <v>#REF!</v>
      </c>
      <c r="BJX3" s="11" t="e">
        <f>#REF!</f>
        <v>#REF!</v>
      </c>
      <c r="BJY3" s="11" t="e">
        <f>#REF!</f>
        <v>#REF!</v>
      </c>
      <c r="BJZ3" s="11" t="e">
        <f>#REF!</f>
        <v>#REF!</v>
      </c>
      <c r="BKA3" s="11" t="e">
        <f>#REF!</f>
        <v>#REF!</v>
      </c>
      <c r="BKB3" s="11" t="e">
        <f>#REF!</f>
        <v>#REF!</v>
      </c>
      <c r="BKC3" s="11" t="e">
        <f>#REF!</f>
        <v>#REF!</v>
      </c>
      <c r="BKD3" s="11" t="e">
        <f>#REF!</f>
        <v>#REF!</v>
      </c>
      <c r="BKE3" s="11" t="e">
        <f>#REF!</f>
        <v>#REF!</v>
      </c>
      <c r="BKF3" s="11" t="e">
        <f>#REF!</f>
        <v>#REF!</v>
      </c>
      <c r="BKG3" s="11" t="e">
        <f>#REF!</f>
        <v>#REF!</v>
      </c>
      <c r="BKH3" s="11" t="e">
        <f>#REF!</f>
        <v>#REF!</v>
      </c>
      <c r="BKI3" s="11" t="e">
        <f>#REF!</f>
        <v>#REF!</v>
      </c>
      <c r="BKJ3" s="11" t="e">
        <f>#REF!</f>
        <v>#REF!</v>
      </c>
      <c r="BKK3" s="11" t="e">
        <f>#REF!</f>
        <v>#REF!</v>
      </c>
      <c r="BKL3" s="11" t="e">
        <f>#REF!</f>
        <v>#REF!</v>
      </c>
      <c r="BKM3" s="11" t="e">
        <f>#REF!</f>
        <v>#REF!</v>
      </c>
      <c r="BKN3" s="11" t="e">
        <f>#REF!</f>
        <v>#REF!</v>
      </c>
      <c r="BKO3" s="11" t="e">
        <f>#REF!</f>
        <v>#REF!</v>
      </c>
      <c r="BKP3" s="11" t="e">
        <f>#REF!</f>
        <v>#REF!</v>
      </c>
      <c r="BKQ3" s="11" t="e">
        <f>#REF!</f>
        <v>#REF!</v>
      </c>
      <c r="BKR3" s="11" t="e">
        <f>#REF!</f>
        <v>#REF!</v>
      </c>
      <c r="BKS3" s="11" t="e">
        <f>#REF!</f>
        <v>#REF!</v>
      </c>
      <c r="BKT3" s="11" t="e">
        <f>#REF!</f>
        <v>#REF!</v>
      </c>
      <c r="BKU3" s="11" t="e">
        <f>#REF!</f>
        <v>#REF!</v>
      </c>
      <c r="BKV3" s="11" t="e">
        <f>#REF!</f>
        <v>#REF!</v>
      </c>
      <c r="BKW3" s="11" t="e">
        <f>#REF!</f>
        <v>#REF!</v>
      </c>
      <c r="BKX3" s="11" t="e">
        <f>#REF!</f>
        <v>#REF!</v>
      </c>
      <c r="BKY3" s="11" t="e">
        <f>#REF!</f>
        <v>#REF!</v>
      </c>
      <c r="BKZ3" s="11" t="e">
        <f>#REF!</f>
        <v>#REF!</v>
      </c>
      <c r="BLA3" s="11" t="e">
        <f>#REF!</f>
        <v>#REF!</v>
      </c>
      <c r="BLB3" s="11" t="e">
        <f>#REF!</f>
        <v>#REF!</v>
      </c>
      <c r="BLC3" s="11" t="e">
        <f>#REF!</f>
        <v>#REF!</v>
      </c>
      <c r="BLD3" s="11" t="e">
        <f>#REF!</f>
        <v>#REF!</v>
      </c>
      <c r="BLE3" s="11" t="e">
        <f>#REF!</f>
        <v>#REF!</v>
      </c>
      <c r="BLF3" s="11" t="e">
        <f>#REF!</f>
        <v>#REF!</v>
      </c>
      <c r="BLG3" s="11" t="e">
        <f>#REF!</f>
        <v>#REF!</v>
      </c>
      <c r="BLH3" s="11" t="e">
        <f>#REF!</f>
        <v>#REF!</v>
      </c>
      <c r="BLI3" s="11" t="e">
        <f>#REF!</f>
        <v>#REF!</v>
      </c>
      <c r="BLJ3" s="11" t="e">
        <f>#REF!</f>
        <v>#REF!</v>
      </c>
      <c r="BLK3" s="11" t="e">
        <f>#REF!</f>
        <v>#REF!</v>
      </c>
      <c r="BLL3" s="11" t="e">
        <f>#REF!</f>
        <v>#REF!</v>
      </c>
      <c r="BLM3" s="11" t="e">
        <f>#REF!</f>
        <v>#REF!</v>
      </c>
      <c r="BLN3" s="11" t="e">
        <f>#REF!</f>
        <v>#REF!</v>
      </c>
      <c r="BLO3" s="11" t="e">
        <f>#REF!</f>
        <v>#REF!</v>
      </c>
      <c r="BLP3" s="11" t="e">
        <f>#REF!</f>
        <v>#REF!</v>
      </c>
      <c r="BLQ3" s="11" t="e">
        <f>#REF!</f>
        <v>#REF!</v>
      </c>
      <c r="BLR3" s="11" t="e">
        <f>#REF!</f>
        <v>#REF!</v>
      </c>
      <c r="BLS3" s="11" t="e">
        <f>#REF!</f>
        <v>#REF!</v>
      </c>
      <c r="BLT3" s="11" t="e">
        <f>#REF!</f>
        <v>#REF!</v>
      </c>
      <c r="BLU3" s="11" t="e">
        <f>#REF!</f>
        <v>#REF!</v>
      </c>
      <c r="BLV3" s="11" t="e">
        <f>#REF!</f>
        <v>#REF!</v>
      </c>
      <c r="BLW3" s="11" t="e">
        <f>#REF!</f>
        <v>#REF!</v>
      </c>
      <c r="BLX3" s="11" t="e">
        <f>#REF!</f>
        <v>#REF!</v>
      </c>
      <c r="BLY3" s="11" t="e">
        <f>#REF!</f>
        <v>#REF!</v>
      </c>
      <c r="BLZ3" s="11" t="e">
        <f>#REF!</f>
        <v>#REF!</v>
      </c>
      <c r="BMA3" s="11" t="e">
        <f>#REF!</f>
        <v>#REF!</v>
      </c>
      <c r="BMB3" s="11" t="e">
        <f>#REF!</f>
        <v>#REF!</v>
      </c>
      <c r="BMC3" s="11" t="e">
        <f>#REF!</f>
        <v>#REF!</v>
      </c>
      <c r="BMD3" s="11" t="e">
        <f>#REF!</f>
        <v>#REF!</v>
      </c>
      <c r="BME3" s="11" t="e">
        <f>#REF!</f>
        <v>#REF!</v>
      </c>
      <c r="BMF3" s="11" t="e">
        <f>#REF!</f>
        <v>#REF!</v>
      </c>
      <c r="BMG3" s="11" t="e">
        <f>#REF!</f>
        <v>#REF!</v>
      </c>
      <c r="BMH3" s="11" t="e">
        <f>#REF!</f>
        <v>#REF!</v>
      </c>
      <c r="BMI3" s="11" t="e">
        <f>#REF!</f>
        <v>#REF!</v>
      </c>
      <c r="BMJ3" s="11" t="e">
        <f>#REF!</f>
        <v>#REF!</v>
      </c>
      <c r="BMK3" s="11" t="e">
        <f>#REF!</f>
        <v>#REF!</v>
      </c>
      <c r="BML3" s="11" t="e">
        <f>#REF!</f>
        <v>#REF!</v>
      </c>
      <c r="BMM3" s="11" t="e">
        <f>#REF!</f>
        <v>#REF!</v>
      </c>
      <c r="BMN3" s="11" t="e">
        <f>#REF!</f>
        <v>#REF!</v>
      </c>
      <c r="BMO3" s="11" t="e">
        <f>#REF!</f>
        <v>#REF!</v>
      </c>
      <c r="BMP3" s="11" t="e">
        <f>#REF!</f>
        <v>#REF!</v>
      </c>
      <c r="BMQ3" s="11" t="e">
        <f>#REF!</f>
        <v>#REF!</v>
      </c>
      <c r="BMR3" s="11" t="e">
        <f>#REF!</f>
        <v>#REF!</v>
      </c>
      <c r="BMS3" s="11" t="e">
        <f>#REF!</f>
        <v>#REF!</v>
      </c>
      <c r="BMT3" s="11" t="e">
        <f>#REF!</f>
        <v>#REF!</v>
      </c>
      <c r="BMU3" s="11" t="e">
        <f>#REF!</f>
        <v>#REF!</v>
      </c>
      <c r="BMV3" s="11" t="e">
        <f>#REF!</f>
        <v>#REF!</v>
      </c>
      <c r="BMW3" s="11" t="e">
        <f>#REF!</f>
        <v>#REF!</v>
      </c>
      <c r="BMX3" s="11" t="e">
        <f>#REF!</f>
        <v>#REF!</v>
      </c>
      <c r="BMY3" s="11" t="e">
        <f>#REF!</f>
        <v>#REF!</v>
      </c>
      <c r="BMZ3" s="11" t="e">
        <f>#REF!</f>
        <v>#REF!</v>
      </c>
      <c r="BNA3" s="11" t="e">
        <f>#REF!</f>
        <v>#REF!</v>
      </c>
      <c r="BNB3" s="11" t="e">
        <f>#REF!</f>
        <v>#REF!</v>
      </c>
      <c r="BNC3" s="11" t="e">
        <f>#REF!</f>
        <v>#REF!</v>
      </c>
      <c r="BND3" s="11" t="e">
        <f>#REF!</f>
        <v>#REF!</v>
      </c>
      <c r="BNE3" s="11" t="e">
        <f>#REF!</f>
        <v>#REF!</v>
      </c>
      <c r="BNF3" s="11" t="e">
        <f>#REF!</f>
        <v>#REF!</v>
      </c>
      <c r="BNG3" s="11" t="e">
        <f>#REF!</f>
        <v>#REF!</v>
      </c>
      <c r="BNH3" s="11" t="e">
        <f>#REF!</f>
        <v>#REF!</v>
      </c>
      <c r="BNI3" s="11" t="e">
        <f>#REF!</f>
        <v>#REF!</v>
      </c>
      <c r="BNJ3" s="11" t="e">
        <f>#REF!</f>
        <v>#REF!</v>
      </c>
      <c r="BNK3" s="11" t="e">
        <f>#REF!</f>
        <v>#REF!</v>
      </c>
      <c r="BNL3" s="11" t="e">
        <f>#REF!</f>
        <v>#REF!</v>
      </c>
      <c r="BNM3" s="11" t="e">
        <f>#REF!</f>
        <v>#REF!</v>
      </c>
      <c r="BNN3" s="11" t="e">
        <f>#REF!</f>
        <v>#REF!</v>
      </c>
      <c r="BNO3" s="11" t="e">
        <f>#REF!</f>
        <v>#REF!</v>
      </c>
      <c r="BNP3" s="11" t="e">
        <f>#REF!</f>
        <v>#REF!</v>
      </c>
      <c r="BNQ3" s="11" t="e">
        <f>#REF!</f>
        <v>#REF!</v>
      </c>
      <c r="BNR3" s="11" t="e">
        <f>#REF!</f>
        <v>#REF!</v>
      </c>
      <c r="BNS3" s="11" t="e">
        <f>#REF!</f>
        <v>#REF!</v>
      </c>
      <c r="BNT3" s="11" t="e">
        <f>#REF!</f>
        <v>#REF!</v>
      </c>
      <c r="BNU3" s="11" t="e">
        <f>#REF!</f>
        <v>#REF!</v>
      </c>
      <c r="BNV3" s="11" t="e">
        <f>#REF!</f>
        <v>#REF!</v>
      </c>
      <c r="BNW3" s="11" t="e">
        <f>#REF!</f>
        <v>#REF!</v>
      </c>
      <c r="BNX3" s="11" t="e">
        <f>#REF!</f>
        <v>#REF!</v>
      </c>
      <c r="BNY3" s="11" t="e">
        <f>#REF!</f>
        <v>#REF!</v>
      </c>
    </row>
    <row r="4" spans="1:1741" x14ac:dyDescent="0.4">
      <c r="A4" s="1"/>
      <c r="B4" s="1"/>
      <c r="C4" s="1"/>
      <c r="D4" s="1"/>
      <c r="E4" s="1"/>
      <c r="F4" s="1"/>
      <c r="G4" s="7" t="str">
        <f>監査調書!B11</f>
        <v>◎園則及び運営規程(注)には、施設の目的や運営方針、提供する教育・保育の内容、保護者に対する子育て支援の内容など、認定こども園法施行規則（園則記載事項）及び運営基準条例（運営規程記載事項）で定められた以下の内容が記載されているか</v>
      </c>
      <c r="H4" s="2"/>
      <c r="I4" s="2"/>
      <c r="J4" s="2"/>
      <c r="K4" s="2"/>
      <c r="L4" s="2"/>
      <c r="M4" s="2"/>
      <c r="N4" s="2"/>
      <c r="O4" s="2"/>
      <c r="P4" s="2"/>
      <c r="Q4" s="2"/>
      <c r="R4" s="2"/>
      <c r="S4" s="2"/>
      <c r="T4" s="7" t="str">
        <f>監査調書!B39</f>
        <v>◎法令遵守責任者を選任し、市町村長等(注)に届け出ているか　</v>
      </c>
      <c r="U4" s="2" t="str">
        <f>監査調書!B40</f>
        <v>法令遵守責任者　職名</v>
      </c>
      <c r="V4" s="6" t="str">
        <f>監査調書!S40</f>
        <v>氏名</v>
      </c>
      <c r="W4" s="7" t="str">
        <f>監査調書!B41</f>
        <v>◎確認を受けている施設又は事業所の数が20以上の場合、業務が法令に適合することを確保するための規程を整備し、市町村長等に届け出ているか</v>
      </c>
      <c r="X4" s="9" t="str">
        <f>監査調書!B47</f>
        <v>○事業計画書、予算書、事業報告書及び決算書が作成されているか</v>
      </c>
      <c r="Y4" s="9" t="str">
        <f>監査調書!B48</f>
        <v>○事業計画に則った事業運営がなされているか</v>
      </c>
      <c r="Z4" s="7" t="str">
        <f>監査調書!B49</f>
        <v>○次の諸規程は整備されているか</v>
      </c>
      <c r="AA4" s="2"/>
      <c r="AB4" s="2"/>
      <c r="AC4" s="2"/>
      <c r="AD4" s="6"/>
      <c r="AE4" s="11" t="str">
        <f>監査調書!B58</f>
        <v>○労働者名簿、賃金台帳が整備されているか</v>
      </c>
      <c r="AF4" s="11" t="str">
        <f>監査調書!B59</f>
        <v>○就業規則等（変更した場合を含む）を職員に周知しているか</v>
      </c>
      <c r="AG4" s="11" t="str">
        <f>監査調書!B61</f>
        <v>○時間外労働、休日労働を行う場合は、36協定を締結し、労働基準監督署へ届けているか</v>
      </c>
      <c r="AH4" s="11" t="str">
        <f>監査調書!B63</f>
        <v>〇1カ月単位変形労働時間制に関して協定を締結又は就業規則に規定しているか（1年単位変形労働</v>
      </c>
      <c r="AI4" s="11" t="str">
        <f>監査調書!B66</f>
        <v>○給与規程に規定された給与・諸手当が規定どおり支給されているか</v>
      </c>
      <c r="AJ4" s="11" t="str">
        <f>監査調書!B67</f>
        <v>○給与から法令で定める税金や社会保険料以外の経費（給食費や親睦会費など）を控除する場合は、賃金控除協定を締結しているか</v>
      </c>
      <c r="AK4" s="11" t="str">
        <f>監査調書!B70</f>
        <v>○給与を口座振込にしている場合は、本人から同意を得ているか</v>
      </c>
      <c r="AL4" s="11" t="str">
        <f>監査調書!B72</f>
        <v>○年次有給休暇は適切に付与されているか</v>
      </c>
      <c r="AM4" s="4" t="str">
        <f>監査調書!B73</f>
        <v>○年次有給休暇を取得しやすい職場環境の整備に努めているか</v>
      </c>
      <c r="AN4" s="7" t="str">
        <f>監査調書!B76</f>
        <v>○産前産後休暇日数</v>
      </c>
      <c r="AO4" s="2"/>
      <c r="AP4" s="6"/>
      <c r="AQ4" s="11" t="str">
        <f>監査調書!B82</f>
        <v>○「母性健康管理のための休暇等、育児・介護休業」について定めているか</v>
      </c>
      <c r="AR4" s="11" t="str">
        <f>監査調書!B83</f>
        <v>○パワハラ、セクハラ等ハラスメントの禁止規定が就業規則等に定められているか</v>
      </c>
      <c r="AS4" s="11" t="str">
        <f>監査調書!B90</f>
        <v>○業務省力化の推進のための努力がなされているか</v>
      </c>
      <c r="AT4" s="11" t="str">
        <f>監査調書!B91</f>
        <v>具体的な取組内容</v>
      </c>
      <c r="AU4" s="11" t="str">
        <f>監査調書!B94</f>
        <v>○労働条件の改善等に配慮し、職員の定着促進及び離職防止対策を講じているか</v>
      </c>
      <c r="AV4" s="11" t="str">
        <f>監査調書!B95</f>
        <v>実施している定着促進・離職防止対策</v>
      </c>
      <c r="AW4" s="11" t="str">
        <f>監査調書!B100</f>
        <v xml:space="preserve"> ○その他、労働関係法規は遵守されているか</v>
      </c>
      <c r="AX4" s="14" t="str">
        <f>監査調書!B104</f>
        <v>○旅行命令簿が作成されているか</v>
      </c>
      <c r="AY4" s="11" t="str">
        <f>監査調書!B105</f>
        <v>○旅費の額、支払い・精算の方法は、規程どおりとなっているか</v>
      </c>
      <c r="AZ4" s="11" t="str">
        <f>監査調書!G110</f>
        <v>回</v>
      </c>
      <c r="BA4" s="4" t="e">
        <f>監査調書!#REF!</f>
        <v>#REF!</v>
      </c>
      <c r="BB4" s="7" t="str">
        <f>監査調書!B117</f>
        <v>◎保育に係る定員と入所児童数の推移</v>
      </c>
      <c r="BC4" s="2"/>
      <c r="BD4" s="2"/>
      <c r="BE4" s="2"/>
      <c r="BF4" s="2"/>
      <c r="BG4" s="6"/>
      <c r="BH4" s="4" t="str">
        <f>監査調書!B121</f>
        <v>◎年度当初から定員を大きく超過している場合、定員見直しの予定・考え方</v>
      </c>
      <c r="BI4" s="7" t="str">
        <f>監査調書!B126</f>
        <v>◎教育に係る定員と入所児童数の推移</v>
      </c>
      <c r="BJ4" s="2"/>
      <c r="BK4" s="2"/>
      <c r="BL4" s="2"/>
      <c r="BM4" s="2"/>
      <c r="BN4" s="6"/>
      <c r="BO4" s="4" t="str">
        <f>監査調書!B130</f>
        <v>◎年度当初から定員を大きく超過している場合、定員見直しの予定・考え方</v>
      </c>
      <c r="BP4" s="11" t="str">
        <f>監査調書!B135</f>
        <v>○園長は資格要件を満たしているか</v>
      </c>
      <c r="BQ4" s="11" t="str">
        <f>監査調書!B136</f>
        <v>○副園長・教頭を配置しているか</v>
      </c>
      <c r="BR4" s="11" t="str">
        <f>監査調書!B137</f>
        <v>○副園長・教頭を配置している場合、資格要件を満たしているか</v>
      </c>
      <c r="BS4" s="11" t="str">
        <f>監査調書!B147</f>
        <v>○園児が在所する全時間帯において保育教諭が複数配置されているか</v>
      </c>
      <c r="BT4" s="11" t="str">
        <f>監査調書!B148</f>
        <v>○保育教諭の配置において、次の特例１、２、３のいずれかを利用しているか</v>
      </c>
      <c r="BU4" s="11" t="str">
        <f>監査調書!B151</f>
        <v>①特例１（朝夕等の園児が少数となる時間帯（園児数に応じた保育教諭必要数が1名となる時間帯）において、保育教諭1人に加え、「子育て支援員(注)」または「家庭的保育者」または「保育所、認定こども園において常勤1年相当の保育業務従事経験があり、かつ８時間以上の研修を受講した者」を活用）の利用</v>
      </c>
      <c r="BV4" s="11" t="str">
        <f>監査調書!B155</f>
        <v>〇「有」の場合、子育て支援員等の要件を満たす者を配置しているか</v>
      </c>
      <c r="BW4" s="11" t="str">
        <f>監査調書!B159</f>
        <v>②特例２（幼稚園教諭、小学校教諭、養護教諭を活用）の利用</v>
      </c>
      <c r="BX4" s="11" t="str">
        <f>監査調書!B160</f>
        <v>〇「有」の場合、幼稚園教諭等の免許は更新されているか</v>
      </c>
      <c r="BY4" s="11" t="str">
        <f>監査調書!B161</f>
        <v>〇「有」の場合、２／３保育教諭要件（児童が在所するすべての時間帯において、保育教諭必要数の３分の２以上は特例によらない保育教諭を配置していること以下同じ）を満たしているか</v>
      </c>
      <c r="BZ4" s="11" t="str">
        <f>監査調書!B165</f>
        <v>③特例３（保育所、認定こども園において常勤２年相当の保育業務従事経験がある子育て支援員(注)又は家庭的保育者を活用）の利用</v>
      </c>
      <c r="CA4" s="11" t="str">
        <f>監査調書!B167</f>
        <v>〇「有」の場合、子育て支援員等の要件を満たす者を配置しているか</v>
      </c>
      <c r="CB4" s="11" t="str">
        <f>監査調書!B168</f>
        <v>〇「有」の場合、２／３保育教諭要件は満たしているか</v>
      </c>
      <c r="CC4" s="11" t="str">
        <f>監査調書!B171</f>
        <v>○嘱託医及び嘱託歯科医並びに嘱託薬剤師を置いているか</v>
      </c>
      <c r="CD4" s="11" t="str">
        <f>監査調書!B177</f>
        <v>◎研修参加が特定の職員（正規雇用の職員等）に偏っていないか</v>
      </c>
      <c r="CE4" s="11" t="str">
        <f>監査調書!B178</f>
        <v>◎採用時の研修が実施されているか</v>
      </c>
      <c r="CF4" s="11" t="str">
        <f>監査調書!B179</f>
        <v>◎職員及び認定こども園の課題を踏まえた研修が計画的に実施されているか</v>
      </c>
      <c r="CG4" s="11" t="str">
        <f>監査調書!B181</f>
        <v>◎外部研修の成果を組織内で活用しているか　</v>
      </c>
      <c r="CH4" s="11" t="str">
        <f>監査調書!B182</f>
        <v>研修報告の方法</v>
      </c>
      <c r="CI4" s="4" t="str">
        <f>監査調書!B185</f>
        <v xml:space="preserve"> ◎人権・同和問題に関する研修を行っているか</v>
      </c>
      <c r="CJ4" s="11" t="str">
        <f>監査調書!B188</f>
        <v>○業務分担表（事務分掌）が作成され、各責任者が明らかにされているか</v>
      </c>
      <c r="CK4" s="11" t="str">
        <f>監査調書!B189</f>
        <v>○職員会議は定期的に開催され、保育内容、研修の復命等必要な事項が話し合われているか</v>
      </c>
      <c r="CL4" s="11" t="str">
        <f>監査調書!B196</f>
        <v>○運営規程に定める休所日以外に休所（希望保育）したか</v>
      </c>
      <c r="CM4" s="11" t="str">
        <f>監査調書!B197</f>
        <v>「有」の場合、休所した日</v>
      </c>
      <c r="CN4" s="11" t="str">
        <f>監査調書!B198</f>
        <v>「有」の場合、休所（希望保育）した理由</v>
      </c>
      <c r="CO4" s="11" t="str">
        <f>監査調書!B199</f>
        <v>「有」の場合、保護者への周知方法</v>
      </c>
      <c r="CP4" s="11" t="str">
        <f>監査調書!B200</f>
        <v>○休所または保育時間の短縮をしている場合、保護者のニーズを把握したうえで行っているか</v>
      </c>
      <c r="CQ4" s="11" t="str">
        <f>監査調書!B204</f>
        <v>○苦情解決の仕組みに関する規程は整備されているか</v>
      </c>
      <c r="CR4" s="11" t="str">
        <f>監査調書!B205</f>
        <v>◎保護者等からの苦情を受け付ける窓口を設置し、担当者を決めて対応しているか</v>
      </c>
      <c r="CS4" s="11" t="str">
        <f>監査調書!B206</f>
        <v>苦情解決責任者の職名</v>
      </c>
      <c r="CT4" s="11" t="str">
        <f>監査調書!B207</f>
        <v>苦情受付担当者の職名</v>
      </c>
      <c r="CU4" s="11" t="str">
        <f>監査調書!B208</f>
        <v>○苦情解決に客観的に対応するため、職員や理事等の特殊な関係にない者を第三者委員として複数名</v>
      </c>
      <c r="CV4" s="11" t="str">
        <f>監査調書!B209</f>
        <v>設置しているか</v>
      </c>
      <c r="CW4" s="11" t="str">
        <f>監査調書!B210</f>
        <v>○苦情解決の仕組み等（責任者・担当者、第三者委員の氏名・連絡先、仕組み）を施設内掲示・パンフレットの配布等の方法により、保護者・職員に周知しているか</v>
      </c>
      <c r="CX4" s="11" t="str">
        <f>監査調書!B212</f>
        <v>○「島根県運営適正化委員会」の行う調査に協力しているか</v>
      </c>
      <c r="CY4" s="11" t="str">
        <f>監査調書!B213</f>
        <v xml:space="preserve">◎苦情内容、改善への経過等を記録しているか </v>
      </c>
      <c r="CZ4" s="7" t="str">
        <f>監査調書!B214</f>
        <v>○令和５年度の苦情の状況</v>
      </c>
      <c r="DA4" s="2"/>
      <c r="DB4" s="2"/>
      <c r="DC4" s="2"/>
      <c r="DD4" s="2"/>
      <c r="DE4" s="9" t="str">
        <f>監査調書!B223</f>
        <v>◎子どもの人格を尊重し、人権に配慮した接し方としてどのようなことに留意しているか</v>
      </c>
      <c r="DF4" s="9" t="str">
        <f>監査調書!B227</f>
        <v>◎障害児を含め、入所児童に対する虐待やその心身に有害な影響を与える行為の防止及び発生時の対応に</v>
      </c>
      <c r="DG4" s="11" t="str">
        <f>監査調書!B234</f>
        <v>◎認定こども園は、職員が職務上知り得た園児、保護者等の秘密について、在職中及び退職後も秘密を漏らすことがないよう、必要な措置（規程等の整備、雇用時の取り決め等）を講じているか</v>
      </c>
      <c r="DH4" s="11" t="str">
        <f>監査調書!B237</f>
        <v>◎個人情報の保護についてどのようなことに留意しているか</v>
      </c>
      <c r="DI4" s="11" t="str">
        <f>監査調書!B244</f>
        <v>◎認定こども園として自らその提供する保育の質の評価を行い、常にその改善を図っているか</v>
      </c>
      <c r="DJ4" s="11" t="str">
        <f>監査調書!B245</f>
        <v>□保護者等、関係者による評価を受けて、結果を公表しているか</v>
      </c>
      <c r="DK4" s="11" t="str">
        <f>監査調書!B246</f>
        <v xml:space="preserve">◎福祉サービス第三者評価を受審し、評価結果を公表しているか   </v>
      </c>
      <c r="DL4" s="1" t="str">
        <f>監査調書!B251</f>
        <v>○毎学年定期的に学校環境衛生基準に基づいた環境衛生検査を行っているか</v>
      </c>
      <c r="DM4" s="11" t="str">
        <f>監査調書!B252</f>
        <v>○換気、保温、採光、照明、飲料水等の水質、食器、施設の清潔等について日常的な点検を行っているか</v>
      </c>
      <c r="DN4" s="2" t="str">
        <f>監査調書!B254</f>
        <v>○消防設備の状況</v>
      </c>
      <c r="DO4" s="2"/>
      <c r="DP4" s="2"/>
      <c r="DQ4" s="2"/>
      <c r="DR4" s="2"/>
      <c r="DS4" s="5"/>
      <c r="DT4" s="5"/>
      <c r="DU4" s="5"/>
      <c r="DV4" s="5"/>
      <c r="DW4" s="5"/>
      <c r="DX4" s="5"/>
      <c r="DY4" s="5"/>
      <c r="DZ4" s="5"/>
      <c r="EA4" s="5"/>
      <c r="EB4" s="5"/>
      <c r="EC4" s="5"/>
      <c r="ED4" s="5"/>
      <c r="EE4" s="5"/>
      <c r="EF4" s="5"/>
      <c r="EG4" s="5"/>
      <c r="EH4" s="5"/>
      <c r="EI4" s="7" t="str">
        <f>監査調書!B276</f>
        <v>○施設内外の設備等（遊具を含む）について、チェックリストによる安全点検を行っているか</v>
      </c>
      <c r="EJ4" s="2"/>
      <c r="EK4" s="2"/>
      <c r="EL4" s="11" t="str">
        <f>監査調書!B289</f>
        <v>○来訪者用の入口・受付を明示し、外部からの人の出入りを確認しているか</v>
      </c>
      <c r="EM4" s="11" t="str">
        <f>監査調書!B290</f>
        <v>○門、フェンス、外灯、出入口、鍵等の状況を点検しているか</v>
      </c>
      <c r="EN4" s="2" t="str">
        <f>監査調書!B296</f>
        <v>○防犯対策を行っているか</v>
      </c>
      <c r="EO4" s="2"/>
      <c r="EP4" s="2"/>
      <c r="EQ4" s="2"/>
      <c r="ER4" s="2"/>
      <c r="ES4" s="6"/>
      <c r="ET4" s="9" t="e">
        <f>監査調書!#REF!</f>
        <v>#REF!</v>
      </c>
      <c r="EU4" s="11" t="str">
        <f>監査調書!B322</f>
        <v>◎令和５年度の事故件数</v>
      </c>
      <c r="EV4" s="11" t="str">
        <f>監査調書!B323</f>
        <v>◎令和６年度の事故件数(監査日前々月末日現在)</v>
      </c>
      <c r="EW4" s="11" t="str">
        <f>監査調書!B327</f>
        <v>◎上記のうち、死亡事故や治療に要する期間が30日以上の負傷や疾病を伴う重篤な事故等が発生した場合、市町村担当課に事故の報告をしているか</v>
      </c>
      <c r="EX4" s="11" t="str">
        <f>監査調書!B330</f>
        <v>◎事故発生時の対応マニュアルが作成され、医師や保護者への緊急連絡体制が整っているか</v>
      </c>
      <c r="EY4" s="11" t="str">
        <f>監査調書!B332</f>
        <v>◎保護者・関係機関等への連絡方法を職員に周知しているか</v>
      </c>
      <c r="EZ4" s="11" t="str">
        <f>監査調書!B333</f>
        <v>◎事故が発生した場合又はそれに至る危険性がある事態が生じた場合に、その状況及び対応等の記録・報告を行うほか、その分析を通じた改善策を職員に周知徹底しているか</v>
      </c>
      <c r="FA4" s="11" t="str">
        <f>監査調書!B336</f>
        <v>◎事故防止や安全管理に関し、職員会議で取り上げるなど、職員の共通理解を図っているか</v>
      </c>
      <c r="FB4" s="11" t="str">
        <f>監査調書!B337</f>
        <v>◎賠償すべき事故が発生した場合に備えて保険に加入しているか</v>
      </c>
      <c r="FC4" s="11" t="str">
        <f>監査調書!B338</f>
        <v>加入している場合、その内容</v>
      </c>
      <c r="FD4" s="11" t="str">
        <f>監査調書!B339</f>
        <v>加入してない場合、その理由</v>
      </c>
      <c r="FE4" s="11" t="str">
        <f>監査調書!B342</f>
        <v>○避難訓練：　　　 　　　  　　</v>
      </c>
      <c r="FF4" s="11" t="str">
        <f>監査調書!O342</f>
        <v>消火訓練（模擬消火訓練でも可）：</v>
      </c>
      <c r="FG4" s="11" t="str">
        <f>監査調書!B343</f>
        <v>○様々な状況設定のもとに訓練が実施されているか</v>
      </c>
      <c r="FH4" s="4" t="str">
        <f>監査調書!B344</f>
        <v>○年に１回、消防署の指導を受けているか   　　　</v>
      </c>
      <c r="FI4" s="2" t="str">
        <f>監査調書!B345</f>
        <v>直近の指導年月日：</v>
      </c>
      <c r="FJ4" s="2"/>
      <c r="FK4" s="6"/>
      <c r="FL4" s="4" t="str">
        <f>監査調書!B347</f>
        <v>○消防計画を作成し、消防署へ届け出ているか（変更も含む）</v>
      </c>
      <c r="FM4" s="5"/>
      <c r="FN4" s="5"/>
      <c r="FO4" s="5"/>
      <c r="FP4" s="11" t="str">
        <f>監査調書!B349</f>
        <v>○防火管理者、火気取締責任者が定められているか</v>
      </c>
      <c r="FQ4" s="11" t="str">
        <f>監査調書!B350</f>
        <v>○防火管理者は、管理、監督の地位の者で、講習を受講しているか</v>
      </c>
      <c r="FR4" s="4" t="str">
        <f>監査調書!C351</f>
        <v>防火管理者　職名：</v>
      </c>
      <c r="FS4" s="5" t="str">
        <f>監査調書!C352</f>
        <v>講習受講年月日：</v>
      </c>
      <c r="FT4" s="5"/>
      <c r="FU4" s="16"/>
      <c r="FV4" s="4" t="str">
        <f>監査調書!B353</f>
        <v>○消防用設備等の法定点検を実施し、その結果を消防署に報告しているか</v>
      </c>
      <c r="FW4" s="5" t="str">
        <f>監査調書!C354</f>
        <v>直近の報告年月日：</v>
      </c>
      <c r="FX4" s="5"/>
      <c r="FY4" s="16"/>
      <c r="FZ4" s="7" t="str">
        <f>監査調書!B355</f>
        <v>○消防計画又は災害対応マニュアル（避難計画）に次の災害への対応が定められているか</v>
      </c>
      <c r="GA4" s="2"/>
      <c r="GB4" s="2"/>
      <c r="GC4" s="18" t="str">
        <f>監査調書!B363</f>
        <v>〇浸水想定区域内又は土砂災害警戒区域内に所在する場合、「避難確保計画」を作成し、市に報告しているか（以下の項目が含まれているか）</v>
      </c>
      <c r="GD4" s="11" t="str">
        <f>監査調書!B372</f>
        <v>○消防計画、災害対応マニュアルの内容(避難を開始する判断基準や避難場所、災害時の連絡体制等)</v>
      </c>
      <c r="GE4" s="4" t="str">
        <f>監査調書!B375</f>
        <v>○施設内の見やすいところに避難経路図を掲示しているか</v>
      </c>
      <c r="GF4" s="11" t="str">
        <f>監査調書!B394</f>
        <v>◎教育及び保育の内容に関する全体的な計画が作成されているか</v>
      </c>
      <c r="GG4" s="4" t="str">
        <f>監査調書!B395</f>
        <v>◎指導計画が策定されているか</v>
      </c>
      <c r="GH4" s="5"/>
      <c r="GI4" s="5"/>
      <c r="GJ4" s="5"/>
      <c r="GK4" s="16"/>
      <c r="GL4" s="7" t="str">
        <f>監査調書!B410</f>
        <v>◎次の諸帳簿は記録されているか</v>
      </c>
      <c r="GM4" s="2"/>
      <c r="GN4" s="2"/>
      <c r="GO4" s="2"/>
      <c r="GP4" s="2"/>
      <c r="GQ4" s="2"/>
      <c r="GR4" s="11" t="str">
        <f>監査調書!B429</f>
        <v>○登降所時、園児の状況について保護者から引継ぎが行われているか</v>
      </c>
      <c r="GS4" s="11" t="str">
        <f>監査調書!B430</f>
        <v>方法</v>
      </c>
      <c r="GT4" s="7" t="str">
        <f>監査調書!B432</f>
        <v>○保護者との連携状況</v>
      </c>
      <c r="GU4" s="2"/>
      <c r="GV4" s="2"/>
      <c r="GW4" s="2"/>
      <c r="GX4" s="2"/>
      <c r="GY4" s="2"/>
      <c r="GZ4" s="2"/>
      <c r="HA4" s="2"/>
      <c r="HB4" s="11" t="str">
        <f>監査調書!B441</f>
        <v>□実費徴収（文房具代、遠足代、3歳以上児食材料費等）について保護者に書面で説明しているか</v>
      </c>
      <c r="HC4" s="4" t="str">
        <f>監査調書!B442</f>
        <v>□実費徴収について、領収書を交付しているか（集金袋への領収印や、口座引落しの通帳記載をもって領収書に代えることも可能）</v>
      </c>
      <c r="HD4" s="11" t="str">
        <f>監査調書!B446</f>
        <v>○市町村、児童相談所等の関係機関との連携がとられているか</v>
      </c>
      <c r="HE4" s="11" t="str">
        <f>監査調書!B447</f>
        <v>　   連携の方法</v>
      </c>
      <c r="HF4" s="11" t="str">
        <f>監査調書!B450</f>
        <v>◎小学校（転園の場合は転園先の園）に幼保連携型認定こども園の指導要録（電子保存したものを含む）を</v>
      </c>
      <c r="HG4" s="11" t="str">
        <f>監査調書!B452</f>
        <v>◎地域住民や地域の活動との連携、協力、交流等を行っているか</v>
      </c>
      <c r="HH4" s="4" t="str">
        <f>監査調書!B453</f>
        <v>◎保護者、地域住民等に対し、教育及び保育等の状況その他の運営の状況に関する情報を提供しているか</v>
      </c>
      <c r="HI4" s="11" t="str">
        <f>監査調書!B310</f>
        <v>○園外保育を行う際、危険な場所、設備等を把握するとともに、携帯電話等による連絡体制を確保しているか</v>
      </c>
      <c r="HJ4" s="4" t="str">
        <f>監査調書!B316</f>
        <v>○園児に対し、犯罪や事故から身を守るための注意事項を職員が指導しているか</v>
      </c>
      <c r="HK4" s="4" t="str">
        <f>監査調書!B459</f>
        <v>○地域における教育及び保育に対する需要に照らし、実施することが必要と認められる子育て支援事業を実施しているか</v>
      </c>
      <c r="HL4" s="4" t="str">
        <f>監査調書!B461</f>
        <v>○実施している子育て支援事業の内容はどういったものか（実施しているものに○）</v>
      </c>
      <c r="HM4" s="4"/>
      <c r="HN4" s="4"/>
      <c r="HO4" s="4"/>
      <c r="HP4" s="4"/>
      <c r="HQ4" s="4" t="str">
        <f>監査調書!B467</f>
        <v>○実施した事業内容・取組み（具体的にはどういった内容か）</v>
      </c>
      <c r="HR4" s="11" t="str">
        <f>監査調書!B487</f>
        <v>○児童・入所時の健康診断の実施</v>
      </c>
      <c r="HS4" s="11" t="str">
        <f>監査調書!B488</f>
        <v>・年度中途に入所した場合の健康診断の実施</v>
      </c>
      <c r="HT4" s="11" t="str">
        <f>監査調書!B489</f>
        <v>・健康診断</v>
      </c>
      <c r="HV4" s="11" t="str">
        <f>監査調書!B490</f>
        <v>・健康診断当日に欠席した園児への対応方法</v>
      </c>
      <c r="HW4" s="4" t="str">
        <f>監査調書!B491</f>
        <v>・園児の健康診断は年月齢に応じた検査項目が実施されているか</v>
      </c>
      <c r="HX4" s="7" t="str">
        <f>監査調書!B492</f>
        <v>・歯科検診</v>
      </c>
      <c r="HY4" s="2"/>
      <c r="HZ4" s="11" t="str">
        <f>監査調書!B493</f>
        <v>・体位測定</v>
      </c>
      <c r="IA4" s="4" t="str">
        <f>監査調書!B497</f>
        <v>・風しん、麻しんの予防接種について、勧奨あるいは情報提供をしているか</v>
      </c>
      <c r="IB4" s="11" t="str">
        <f>監査調書!B501</f>
        <v>○登降所時において、園児の健康状態や服装等の異常の有無等について十分観察しているか、また、</v>
      </c>
      <c r="IC4" s="11" t="str">
        <f>監査調書!B503</f>
        <v>○不自然な傷などないか観察し、身体的虐待等の早期発見に努めているかまた、虐待が疑われる場合に、市又は児童相談所に通告し、適切な対応を図っているか</v>
      </c>
      <c r="ID4" s="4" t="str">
        <f>監査調書!B506</f>
        <v>○乳幼児突然死症候群(SIDS)の予防</v>
      </c>
      <c r="IE4" s="16"/>
      <c r="IF4" s="11" t="str">
        <f>監査調書!B515</f>
        <v>○排泄後、食事・おやつの前等の手洗いが徹底されているか特に、低年齢児（３歳未満）について、保育教諭等が確認しているか</v>
      </c>
      <c r="IG4" s="11" t="str">
        <f>監査調書!B517</f>
        <v>○タオルは他の園児や職員と共用しないようにしているか</v>
      </c>
      <c r="IH4" s="11" t="str">
        <f>監査調書!B518</f>
        <v>○汚物処理容器は園児の手の届かないところに保管しているか</v>
      </c>
      <c r="II4" s="11" t="str">
        <f>監査調書!B522</f>
        <v>○感染症対応マニュアルを作成しているか</v>
      </c>
      <c r="IJ4" s="11" t="str">
        <f>監査調書!B525</f>
        <v>○感染症や食中毒が発生した場合の報告体制を整備しているか</v>
      </c>
      <c r="IK4" s="4" t="str">
        <f>監査調書!B529</f>
        <v>◎在園中に体調不良となった園児への対応はどのようにしているか</v>
      </c>
      <c r="IL4" s="11" t="str">
        <f>監査調書!B545</f>
        <v xml:space="preserve">○給食打合せ会議の開催状況 </v>
      </c>
      <c r="IM4" s="11" t="str">
        <f>監査調書!B546</f>
        <v>○給食打合せ会議は、関係職員で構成され、献立、喫食状況等必要な事項が話し合われているか
また、施設長が参加するか、あるいは結果を施設長に報告しているか</v>
      </c>
      <c r="IN4" s="7" t="str">
        <f>監査調書!B550</f>
        <v>○３歳未満児の喫食開始時間</v>
      </c>
      <c r="IO4" s="2"/>
      <c r="IP4" s="6"/>
      <c r="IQ4" s="7" t="str">
        <f>監査調書!B552</f>
        <v>○３歳以上児の喫食開始時間</v>
      </c>
      <c r="IR4" s="2"/>
      <c r="IS4" s="7" t="str">
        <f>監査調書!B558</f>
        <v>○次の諸帳簿は整備されているか</v>
      </c>
      <c r="IT4" s="2"/>
      <c r="IU4" s="2"/>
      <c r="IV4" s="6"/>
      <c r="IW4" s="11" t="str">
        <f>監査調書!B583</f>
        <v>〇食育計画に従って、食育に取り組んでいるか</v>
      </c>
      <c r="IX4" s="11" t="str">
        <f>監査調書!B584</f>
        <v>〇食材の選定にあたって地産地消に配慮しているか</v>
      </c>
      <c r="IY4" s="4" t="str">
        <f>監査調書!B602</f>
        <v>○献立表は作成されているか</v>
      </c>
      <c r="IZ4" s="7" t="str">
        <f>監査調書!B568</f>
        <v>○食事指導・食育の推進</v>
      </c>
      <c r="JA4" s="2"/>
      <c r="JB4" s="2"/>
      <c r="JC4" s="11" t="str">
        <f>監査調書!B616</f>
        <v>○離乳食やおやつも含め、園児と同じものが園児の喫食前に検食されているか</v>
      </c>
      <c r="JD4" s="11" t="str">
        <f>監査調書!B617</f>
        <v>○検食結果、嗜好調査、残食調査結果は日々記録され、献立作成に活用しているか</v>
      </c>
      <c r="JE4" s="11" t="e">
        <f>監査調書!#REF!</f>
        <v>#REF!</v>
      </c>
      <c r="JF4" s="11" t="str">
        <f>監査調書!B624</f>
        <v>○調理の外部委託を行っている場合、契約内容等は遵守されているか</v>
      </c>
      <c r="JG4" s="11" t="str">
        <f>監査調書!B628</f>
        <v>○大量調理施設衛生管理マニュアルに基づく衛生管理に努めているか</v>
      </c>
      <c r="JH4" s="11" t="str">
        <f>監査調書!B630</f>
        <v>○食器類の衛生管理に努めているか</v>
      </c>
      <c r="JI4" s="11" t="str">
        <f>監査調書!B631</f>
        <v>○食中毒が発生した場合に備えてマニュアルを作成するなど、対応策を定めているか</v>
      </c>
      <c r="JJ4" s="11" t="str">
        <f>監査調書!B632</f>
        <v>○調理員に対し、毎日健康状態を確認しているか</v>
      </c>
      <c r="JK4" s="11" t="str">
        <f>監査調書!B635</f>
        <v>〇冬季(10月～3月)において、ノロウイルスの検便を行っているか</v>
      </c>
      <c r="JL4" s="7" t="str">
        <f>監査調書!B638</f>
        <v>在籍職員数（パートを含む）</v>
      </c>
      <c r="JM4" s="2"/>
      <c r="JN4" s="2"/>
      <c r="JO4" s="2"/>
      <c r="JP4" s="2"/>
      <c r="JQ4" s="2"/>
      <c r="JR4" s="2"/>
      <c r="JS4" s="2"/>
      <c r="JT4" s="2"/>
      <c r="JU4" s="2"/>
      <c r="JV4" s="2"/>
      <c r="JW4" s="6"/>
      <c r="JX4" s="7" t="str">
        <f>監査調書!B639</f>
        <v>調理従事者</v>
      </c>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6"/>
      <c r="LH4" s="7" t="str">
        <f>監査調書!B642</f>
        <v>乳児担当者</v>
      </c>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6"/>
      <c r="MR4" s="7" t="str">
        <f>監査調書!B645</f>
        <v>その他職員</v>
      </c>
      <c r="MS4" s="2"/>
      <c r="MT4" s="2"/>
      <c r="MU4" s="2"/>
      <c r="MV4" s="2"/>
      <c r="MW4" s="2"/>
      <c r="MX4" s="2"/>
      <c r="MY4" s="2"/>
      <c r="MZ4" s="2"/>
      <c r="NA4" s="2"/>
      <c r="NB4" s="2"/>
      <c r="NC4" s="6"/>
      <c r="ND4" s="11" t="str">
        <f>監査調書!B663</f>
        <v xml:space="preserve">○原材料及び調理済み食品を食品ごとに50ｇ程度ずつを清潔な保存食容器（ビニール袋等）に入れて保存しているか </v>
      </c>
      <c r="NE4" s="11" t="str">
        <f>監査調書!B665</f>
        <v xml:space="preserve">○－20℃以下で保存しているか </v>
      </c>
      <c r="NF4" s="11" t="str">
        <f>監査調書!B666</f>
        <v>○食事提供後２週間以上保存しているか</v>
      </c>
      <c r="NG4" s="4" t="str">
        <f>監査調書!B667</f>
        <v>○原材料は特に洗浄・殺菌等を行わず購入した状態で保存しているか</v>
      </c>
      <c r="NH4" s="11" t="str">
        <f>監査調書!B672</f>
        <v>○会計基準省令にしたがい経理規程を定めているか</v>
      </c>
      <c r="NI4" s="11" t="str">
        <f>監査調書!B687</f>
        <v>○会計責任者及び出納職員が理事長により任命されているか</v>
      </c>
      <c r="NJ4" s="11" t="str">
        <f>監査調書!B688</f>
        <v>○会計責任者と出納職員の兼務を避け、内部牽制体制を確立しているか</v>
      </c>
      <c r="NK4" s="11" t="str">
        <f>監査調書!B689</f>
        <v>○現金、預貯金通帳及び通帳印鑑の各保管責任者について、その業務が事務分掌で明確にされているか</v>
      </c>
      <c r="NL4" s="11" t="str">
        <f>監査調書!B691</f>
        <v>○現金、預貯金通帳及び通帳印鑑について、各保管責任者の管理の下で施錠のできる別々の金庫等で適切に保管されているか</v>
      </c>
      <c r="NM4" s="11" t="str">
        <f>監査調書!B714</f>
        <v>○収入決議（伺）がなされているか</v>
      </c>
      <c r="NN4" s="11" t="str">
        <f>監査調書!B715</f>
        <v>○収入証憑を保管されているか</v>
      </c>
      <c r="NO4" s="11" t="str">
        <f>監査調書!B716</f>
        <v>○収入は経理規定で定める期限内に必ず金融機関に預け入れされているか</v>
      </c>
      <c r="NP4" s="11" t="str">
        <f>監査調書!B717</f>
        <v>○収入に当たっては、経理規程で定める手続きが行われているか</v>
      </c>
      <c r="NQ4" s="11" t="str">
        <f>監査調書!B720</f>
        <v xml:space="preserve">○支出決議（伺）がされているか </v>
      </c>
      <c r="NR4" s="11" t="str">
        <f>監査調書!B721</f>
        <v>○証憑（納品書・請求書・領収書）が保管されているか</v>
      </c>
      <c r="NS4" s="11" t="str">
        <f>監査調書!B722</f>
        <v>○支出に当たっては、経理規程で定める手続きが行われているか</v>
      </c>
      <c r="NT4" s="11" t="str">
        <f>監査調書!B723</f>
        <v>○通常の支払は口座振込（又は小切手）で行われているか</v>
      </c>
      <c r="NU4" s="11" t="str">
        <f>監査調書!B724</f>
        <v>○小口現金の保有額が限度額を超えていないか</v>
      </c>
      <c r="NV4" s="11" t="str">
        <f>監査調書!B725</f>
        <v xml:space="preserve">○事業目的と関係のない支出がなされていないか </v>
      </c>
      <c r="NW4" s="18" t="str">
        <f>監査調書!B726</f>
        <v>○職員が立て替え払いを行っていないか</v>
      </c>
      <c r="NX4" s="18" t="str">
        <f>監査調書!B728</f>
        <v>○給食材料や物品等の購入又は工事発注に際して、競争入札や複数業者からの見積合わせ、市場価格調査等により適正に行われているか</v>
      </c>
      <c r="NY4" s="18" t="str">
        <f>監査調書!B727</f>
        <v>○施設長等幹部職員の給与は、当該施設の給与水準に比較して妥当な額としているか</v>
      </c>
      <c r="NZ4" s="11" t="str">
        <f>監査調書!B796</f>
        <v>○月次試算表を作成し、毎月、理事長に提出されているか</v>
      </c>
      <c r="OA4" s="11" t="str">
        <f>監査調書!B832</f>
        <v>○施設型給付費等の管理・運用については、安全確実でかつ換金性の高い方法で行われているか</v>
      </c>
      <c r="OB4" s="11" t="str">
        <f>監査調書!B833</f>
        <v>○現金残高は現金出納帳と一致するか（3月31日現在）</v>
      </c>
      <c r="OC4" s="11" t="str">
        <f>監査調書!B834</f>
        <v>○預金残高は金融機関の残高証明書と一致するか（3月31日現在）</v>
      </c>
      <c r="OD4" s="11" t="str">
        <f>監査調書!B838</f>
        <v>○固定資産管理台帳は整備されているか</v>
      </c>
      <c r="OE4" s="11" t="str">
        <f>監査調書!B839</f>
        <v>○令和５年度に取得物品等がある場合、固定資産の増が行われているか</v>
      </c>
      <c r="OF4" s="11" t="str">
        <f>監査調書!B840</f>
        <v>○令和５年度に廃棄（又は売却）物品等がある場合、固定資産の減、固定資産管理台帳からの削除が行われているか</v>
      </c>
      <c r="OG4" s="11" t="str">
        <f>監査調書!B842</f>
        <v>○令和５年度に廃棄（又は売却）物品等がある場合、事業活動計算書の「固定資産売却益」又は「固定資産売却損・処分損」が計上されているか</v>
      </c>
      <c r="OH4" s="11" t="str">
        <f>監査調書!B844</f>
        <v>○固定資産物品の現物は認定こども園に保管されているか</v>
      </c>
      <c r="OI4" s="11" t="e">
        <f>監査調書!#REF!</f>
        <v>#REF!</v>
      </c>
      <c r="OJ4" s="18" t="e">
        <f>監査調書!#REF!</f>
        <v>#REF!</v>
      </c>
      <c r="OK4" s="18" t="str">
        <f>監査調書!B849</f>
        <v>○借入金等の返済により事業運営に支障が生じていないか</v>
      </c>
      <c r="OL4" s="11" t="e">
        <f>監査調書!#REF!</f>
        <v>#REF!</v>
      </c>
      <c r="OM4" s="4" t="e">
        <f>監査調書!#REF!</f>
        <v>#REF!</v>
      </c>
      <c r="ON4" s="4" t="str">
        <f>監査調書!B853</f>
        <v>○他の拠点(サービス)区分等からの繰入金収入があるか</v>
      </c>
      <c r="OO4" s="5" t="str">
        <f>監査調書!B854</f>
        <v>（有の場合）</v>
      </c>
      <c r="OP4" s="5"/>
      <c r="OQ4" s="5"/>
      <c r="OR4" s="5" t="str">
        <f>監査調書!B859</f>
        <v>○法人本部や他の認定こども園など、他の拠点(サービス)区分への繰入金支出があるか</v>
      </c>
      <c r="OS4" s="5"/>
      <c r="OT4" s="5"/>
      <c r="OU4" s="5"/>
      <c r="OV4" s="4" t="str">
        <f>監査調書!B859</f>
        <v>○法人本部や他の認定こども園など、他の拠点(サービス)区分への繰入金支出があるか</v>
      </c>
      <c r="OW4" s="4" t="str">
        <f>監査調書!B866</f>
        <v>○人件費積立資産への積立支出があるか</v>
      </c>
      <c r="OX4" s="16"/>
      <c r="OY4" s="4" t="str">
        <f>監査調書!B867</f>
        <v>○修繕積立資産への積立支出があるか</v>
      </c>
      <c r="OZ4" s="5"/>
      <c r="PA4" s="4" t="str">
        <f>監査調書!B868</f>
        <v>○備品等購入積立資産への積立支出があるか</v>
      </c>
      <c r="PB4" s="16"/>
      <c r="PC4" s="4" t="str">
        <f>監査調書!B869</f>
        <v>○保育所施設・設備整備積立資産への積立支出があるか</v>
      </c>
      <c r="PD4" s="16"/>
      <c r="PE4" s="7" t="str">
        <f>監査調書!B872</f>
        <v>ア　 積立資産の取崩し</v>
      </c>
      <c r="PF4" s="2"/>
      <c r="PG4" s="2"/>
      <c r="PH4" s="2"/>
      <c r="PI4" s="2"/>
      <c r="PJ4" s="2"/>
      <c r="PK4" s="6"/>
      <c r="PL4" s="7" t="str">
        <f>監査調書!B879</f>
        <v>イ　積立資産の目的外取崩し</v>
      </c>
      <c r="PM4" s="2"/>
      <c r="PN4" s="2"/>
      <c r="PO4" s="2"/>
      <c r="PP4" s="2"/>
      <c r="PQ4" s="2"/>
      <c r="PR4" s="2"/>
      <c r="PS4" s="2"/>
      <c r="PT4" s="7" t="str">
        <f>監査調書!B889</f>
        <v>ア　繰越支払資金残高の取り崩し</v>
      </c>
      <c r="PU4" s="2"/>
      <c r="PV4" s="2"/>
      <c r="PW4" s="2"/>
      <c r="PX4" s="7" t="e">
        <f>監査調書!#REF!</f>
        <v>#REF!</v>
      </c>
      <c r="PY4" s="2"/>
      <c r="PZ4" s="2"/>
      <c r="QA4" s="2"/>
      <c r="QB4" s="1"/>
      <c r="QC4" s="14"/>
      <c r="QD4" s="1"/>
      <c r="QE4" s="14"/>
      <c r="QF4" s="7" t="str">
        <f>表１!B12</f>
        <v>乳児</v>
      </c>
      <c r="QG4" s="2"/>
      <c r="QH4" s="2"/>
      <c r="QI4" s="2"/>
      <c r="QJ4" s="7" t="str">
        <f>表１!B13</f>
        <v>１歳児</v>
      </c>
      <c r="QK4" s="2"/>
      <c r="QL4" s="6"/>
      <c r="QM4" s="2" t="str">
        <f>表１!B14</f>
        <v>２歳児</v>
      </c>
      <c r="QN4" s="2"/>
      <c r="QO4" s="2"/>
      <c r="QP4" s="6"/>
      <c r="QQ4" s="7" t="str">
        <f>表１!B15</f>
        <v>３歳児</v>
      </c>
      <c r="QR4" s="2"/>
      <c r="QS4" s="2"/>
      <c r="QT4" s="6"/>
      <c r="QU4" s="7" t="str">
        <f>表１!B16</f>
        <v>４歳以上児</v>
      </c>
      <c r="QV4" s="2"/>
      <c r="QW4" s="2"/>
      <c r="QX4" s="6"/>
      <c r="QY4" s="2" t="str">
        <f>表１!B17</f>
        <v>小計(注１)</v>
      </c>
      <c r="QZ4" s="2"/>
      <c r="RA4" s="2"/>
      <c r="RB4" s="6"/>
      <c r="RC4" s="5" t="str">
        <f>表１!$B$19</f>
        <v>加配</v>
      </c>
      <c r="RD4" s="5"/>
      <c r="RE4" s="16"/>
      <c r="RF4" s="11" t="str">
        <f>表１!$B$23</f>
        <v>計</v>
      </c>
      <c r="RG4" s="7" t="str">
        <f>表１!B12</f>
        <v>乳児</v>
      </c>
      <c r="RH4" s="2"/>
      <c r="RI4" s="2"/>
      <c r="RJ4" s="2"/>
      <c r="RK4" s="7" t="str">
        <f>表１!B13</f>
        <v>１歳児</v>
      </c>
      <c r="RL4" s="2"/>
      <c r="RM4" s="6"/>
      <c r="RN4" s="2" t="str">
        <f>表１!B14</f>
        <v>２歳児</v>
      </c>
      <c r="RO4" s="2"/>
      <c r="RP4" s="2"/>
      <c r="RQ4" s="6"/>
      <c r="RR4" s="7" t="str">
        <f>表１!B15</f>
        <v>３歳児</v>
      </c>
      <c r="RS4" s="2"/>
      <c r="RT4" s="2"/>
      <c r="RU4" s="6"/>
      <c r="RV4" s="7" t="str">
        <f>表１!B16</f>
        <v>４歳以上児</v>
      </c>
      <c r="RW4" s="2"/>
      <c r="RX4" s="2"/>
      <c r="RY4" s="6"/>
      <c r="RZ4" s="2" t="str">
        <f>表１!B17</f>
        <v>小計(注１)</v>
      </c>
      <c r="SA4" s="2"/>
      <c r="SB4" s="2"/>
      <c r="SC4" s="6"/>
      <c r="SD4" s="5" t="str">
        <f>表１!$B$19</f>
        <v>加配</v>
      </c>
      <c r="SE4" s="5"/>
      <c r="SF4" s="16"/>
      <c r="SG4" s="4" t="str">
        <f>表１!$B$23</f>
        <v>計</v>
      </c>
      <c r="SH4" s="7" t="str">
        <f>表１!H30</f>
        <v>保育士</v>
      </c>
      <c r="SI4" s="2"/>
      <c r="SJ4" s="2"/>
      <c r="SK4" s="2"/>
      <c r="SL4" s="2"/>
      <c r="SM4" s="6"/>
      <c r="SN4" s="7" t="str">
        <f>表１!K30</f>
        <v>その他</v>
      </c>
      <c r="SO4" s="2"/>
      <c r="SP4" s="2"/>
      <c r="SQ4" s="2"/>
      <c r="SR4" s="2"/>
      <c r="SS4" s="2"/>
      <c r="ST4" s="7" t="str">
        <f>表１!N30</f>
        <v>保育士</v>
      </c>
      <c r="SU4" s="2"/>
      <c r="SV4" s="2"/>
      <c r="SW4" s="2"/>
      <c r="SX4" s="2"/>
      <c r="SY4" s="6"/>
      <c r="SZ4" s="7" t="str">
        <f>表１!Q30</f>
        <v>その他</v>
      </c>
      <c r="TA4" s="2"/>
      <c r="TB4" s="2"/>
      <c r="TC4" s="2"/>
      <c r="TD4" s="2"/>
      <c r="TE4" s="2"/>
      <c r="TF4" s="7" t="str">
        <f>表２!D10</f>
        <v xml:space="preserve"> 幼保連携型認定こども園の園長   　 (A1）</v>
      </c>
      <c r="TG4" s="2"/>
      <c r="TH4" s="2"/>
      <c r="TI4" s="2"/>
      <c r="TJ4" s="2"/>
      <c r="TK4" s="2"/>
      <c r="TL4" s="6"/>
      <c r="TM4" s="7" t="e">
        <f>表２!#REF!</f>
        <v>#REF!</v>
      </c>
      <c r="TN4" s="2"/>
      <c r="TO4" s="2"/>
      <c r="TP4" s="2"/>
      <c r="TQ4" s="2"/>
      <c r="TR4" s="2"/>
      <c r="TS4" s="6"/>
      <c r="TT4" s="11" t="str">
        <f>表２!$E$7</f>
        <v>①保育教諭</v>
      </c>
      <c r="TU4" s="11" t="str">
        <f>表２!$F$7</f>
        <v>②看護師・保健師・准看護師（みなし保育教諭とする場合であり、常勤換算１人まで可）</v>
      </c>
      <c r="TV4" s="11" t="str">
        <f>表２!$G$8</f>
        <v xml:space="preserve">③小学校教諭・養護教諭（特例により配置基準上の人数に充てる場合）
</v>
      </c>
      <c r="TW4" s="11" t="str">
        <f>表２!$H$8</f>
        <v>④常勤２年相当の保育業務従事経験がある子育て支援員(注１)・家庭的保育者</v>
      </c>
      <c r="TX4" s="11" t="str">
        <f>表２!$I$7</f>
        <v>その他の職員</v>
      </c>
      <c r="TY4" s="11"/>
      <c r="TZ4" s="11" t="str">
        <f>表２!$K$7</f>
        <v>調理員</v>
      </c>
      <c r="UA4" s="11" t="str">
        <f>表２!$E$7</f>
        <v>①保育教諭</v>
      </c>
      <c r="UB4" s="11" t="str">
        <f>表２!$F$7</f>
        <v>②看護師・保健師・准看護師（みなし保育教諭とする場合であり、常勤換算１人まで可）</v>
      </c>
      <c r="UC4" s="11" t="str">
        <f>表２!$G$8</f>
        <v xml:space="preserve">③小学校教諭・養護教諭（特例により配置基準上の人数に充てる場合）
</v>
      </c>
      <c r="UD4" s="11" t="str">
        <f>表２!$H$8</f>
        <v>④常勤２年相当の保育業務従事経験がある子育て支援員(注１)・家庭的保育者</v>
      </c>
      <c r="UE4" s="11" t="str">
        <f>表２!$I$7</f>
        <v>その他の職員</v>
      </c>
      <c r="UF4" s="11"/>
      <c r="UG4" s="11" t="str">
        <f>表２!$K$7</f>
        <v>調理員</v>
      </c>
      <c r="UH4" s="11" t="str">
        <f>表２!$E$7</f>
        <v>①保育教諭</v>
      </c>
      <c r="UI4" s="11" t="str">
        <f>表２!$F$7</f>
        <v>②看護師・保健師・准看護師（みなし保育教諭とする場合であり、常勤換算１人まで可）</v>
      </c>
      <c r="UJ4" s="11" t="str">
        <f>表２!$G$8</f>
        <v xml:space="preserve">③小学校教諭・養護教諭（特例により配置基準上の人数に充てる場合）
</v>
      </c>
      <c r="UK4" s="11" t="str">
        <f>表２!$H$8</f>
        <v>④常勤２年相当の保育業務従事経験がある子育て支援員(注１)・家庭的保育者</v>
      </c>
      <c r="UL4" s="11" t="str">
        <f>表２!$I$7</f>
        <v>その他の職員</v>
      </c>
      <c r="UM4" s="11"/>
      <c r="UN4" s="11" t="str">
        <f>表２!$K$7</f>
        <v>調理員</v>
      </c>
      <c r="UO4" s="11" t="str">
        <f>表２!$E$7</f>
        <v>①保育教諭</v>
      </c>
      <c r="UP4" s="11" t="str">
        <f>表２!$F$7</f>
        <v>②看護師・保健師・准看護師（みなし保育教諭とする場合であり、常勤換算１人まで可）</v>
      </c>
      <c r="UQ4" s="11" t="str">
        <f>表２!$G$8</f>
        <v xml:space="preserve">③小学校教諭・養護教諭（特例により配置基準上の人数に充てる場合）
</v>
      </c>
      <c r="UR4" s="11" t="str">
        <f>表２!$H$8</f>
        <v>④常勤２年相当の保育業務従事経験がある子育て支援員(注１)・家庭的保育者</v>
      </c>
      <c r="US4" s="11" t="str">
        <f>表２!$I$7</f>
        <v>その他の職員</v>
      </c>
      <c r="UT4" s="11"/>
      <c r="UU4" s="11" t="str">
        <f>表２!$K$7</f>
        <v>調理員</v>
      </c>
      <c r="UV4" s="11" t="str">
        <f>表２!$E$7</f>
        <v>①保育教諭</v>
      </c>
      <c r="UW4" s="11" t="str">
        <f>表２!$F$7</f>
        <v>②看護師・保健師・准看護師（みなし保育教諭とする場合であり、常勤換算１人まで可）</v>
      </c>
      <c r="UX4" s="11" t="str">
        <f>表２!$G$8</f>
        <v xml:space="preserve">③小学校教諭・養護教諭（特例により配置基準上の人数に充てる場合）
</v>
      </c>
      <c r="UY4" s="11" t="str">
        <f>表２!$H$8</f>
        <v>④常勤２年相当の保育業務従事経験がある子育て支援員(注１)・家庭的保育者</v>
      </c>
      <c r="UZ4" s="11" t="str">
        <f>表２!$I$7</f>
        <v>その他の職員</v>
      </c>
      <c r="VA4" s="11"/>
      <c r="VB4" s="11" t="str">
        <f>表２!$K$7</f>
        <v>調理員</v>
      </c>
      <c r="VC4" s="11" t="str">
        <f>表２!$E$7</f>
        <v>①保育教諭</v>
      </c>
      <c r="VD4" s="11" t="str">
        <f>表２!$F$7</f>
        <v>②看護師・保健師・准看護師（みなし保育教諭とする場合であり、常勤換算１人まで可）</v>
      </c>
      <c r="VE4" s="11" t="str">
        <f>表２!$G$8</f>
        <v xml:space="preserve">③小学校教諭・養護教諭（特例により配置基準上の人数に充てる場合）
</v>
      </c>
      <c r="VF4" s="11" t="str">
        <f>表２!$H$8</f>
        <v>④常勤２年相当の保育業務従事経験がある子育て支援員(注１)・家庭的保育者</v>
      </c>
      <c r="VG4" s="11" t="str">
        <f>表２!$I$7</f>
        <v>その他の職員</v>
      </c>
      <c r="VH4" s="11"/>
      <c r="VI4" s="11" t="str">
        <f>表２!$K$7</f>
        <v>調理員</v>
      </c>
      <c r="VJ4" s="11" t="str">
        <f>表２!$E$7</f>
        <v>①保育教諭</v>
      </c>
      <c r="VK4" s="11" t="str">
        <f>表２!$F$7</f>
        <v>②看護師・保健師・准看護師（みなし保育教諭とする場合であり、常勤換算１人まで可）</v>
      </c>
      <c r="VL4" s="11" t="str">
        <f>表２!$G$8</f>
        <v xml:space="preserve">③小学校教諭・養護教諭（特例により配置基準上の人数に充てる場合）
</v>
      </c>
      <c r="VM4" s="11" t="str">
        <f>表２!$H$8</f>
        <v>④常勤２年相当の保育業務従事経験がある子育て支援員(注１)・家庭的保育者</v>
      </c>
      <c r="VN4" s="11" t="str">
        <f>表２!$I$7</f>
        <v>その他の職員</v>
      </c>
      <c r="VO4" s="11"/>
      <c r="VP4" s="11" t="str">
        <f>表２!$K$7</f>
        <v>調理員</v>
      </c>
      <c r="VQ4" s="11" t="str">
        <f>表２!$E$7</f>
        <v>①保育教諭</v>
      </c>
      <c r="VR4" s="11" t="str">
        <f>表２!$F$7</f>
        <v>②看護師・保健師・准看護師（みなし保育教諭とする場合であり、常勤換算１人まで可）</v>
      </c>
      <c r="VS4" s="11" t="str">
        <f>表２!$G$8</f>
        <v xml:space="preserve">③小学校教諭・養護教諭（特例により配置基準上の人数に充てる場合）
</v>
      </c>
      <c r="VT4" s="11" t="str">
        <f>表２!$H$8</f>
        <v>④常勤２年相当の保育業務従事経験がある子育て支援員(注１)・家庭的保育者</v>
      </c>
      <c r="VU4" s="11" t="str">
        <f>表２!$I$7</f>
        <v>その他の職員</v>
      </c>
      <c r="VV4" s="11"/>
      <c r="VW4" s="11" t="str">
        <f>表２!$K$7</f>
        <v>調理員</v>
      </c>
      <c r="VX4" s="7" t="str">
        <f>表２!D19</f>
        <v xml:space="preserve"> (D)のうち非常勤(注３)の職員数 (F）
※各職員の勤務時間について表３に記載</v>
      </c>
      <c r="VY4" s="2"/>
      <c r="VZ4" s="2"/>
      <c r="WA4" s="6"/>
      <c r="WB4" s="16" t="str">
        <f>表２!D20</f>
        <v>（F)の職員の常勤換算後人数    （G）
【①保育教諭②看護師等③教諭の計】</v>
      </c>
      <c r="WC4" s="11" t="str">
        <f>表２!D22</f>
        <v xml:space="preserve">（F)の職員の常勤換算後人数    （H）
【①②③及び④常勤２年支援員等】
 </v>
      </c>
      <c r="WD4" s="17"/>
      <c r="WE4" s="14"/>
      <c r="WF4" s="11" t="str">
        <f>表３!C24</f>
        <v>①～③小計</v>
      </c>
      <c r="WG4" s="11" t="str">
        <f>表３!C28</f>
        <v>①～④合計</v>
      </c>
      <c r="WH4" s="1"/>
      <c r="WI4" s="1"/>
      <c r="WJ4" s="1"/>
      <c r="WK4" s="7" t="str">
        <f>表４!C8</f>
        <v>【監査前月 月１日現在】</v>
      </c>
      <c r="WL4" s="2"/>
      <c r="WM4" s="2"/>
      <c r="WN4" s="2"/>
      <c r="WO4" s="2"/>
      <c r="WP4" s="2"/>
      <c r="WQ4" s="2"/>
      <c r="WR4" s="6"/>
      <c r="WS4" s="1"/>
      <c r="WT4" t="str">
        <f>表４!C23</f>
        <v>【監査前月 月１日現在】</v>
      </c>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row>
    <row r="5" spans="1:1741" x14ac:dyDescent="0.4">
      <c r="A5" s="1"/>
      <c r="B5" s="1"/>
      <c r="C5" s="1"/>
      <c r="D5" s="1"/>
      <c r="E5" s="1"/>
      <c r="F5" s="1"/>
      <c r="G5" s="11" t="str">
        <f>監査調書!B13</f>
        <v>(１)施設の目的及び運営の方針</v>
      </c>
      <c r="H5" s="11" t="str">
        <f>監査調書!B14</f>
        <v>(２) 提供する教育・保育の内容
　（教育課程その他の教育及び保育の内容、保護者に対する子育ての支援の内容）</v>
      </c>
      <c r="I5" s="11" t="str">
        <f>監査調書!B16</f>
        <v>(３) 職員の職種、員数及び職務の内容（職員組織に関する事項）</v>
      </c>
      <c r="J5" s="11" t="str">
        <f>監査調書!B17</f>
        <v>(４) 保育の提供を行う日及び時間並びに提供を行わない日
　（学年、学期、教育・保育を行う日時数、教育・保育を行わない日、開園時間）</v>
      </c>
      <c r="K5" s="11" t="str">
        <f>監査調書!B19</f>
        <v>(５) 保護者から受領する費用の種類、支払を求める理由及びその額
　（保育料その他の費用徴収に関する事項）</v>
      </c>
      <c r="L5" s="11" t="str">
        <f>監査調書!B21</f>
        <v>(６) 乳児、満１･２歳児及び満３歳以上児の区分ごとの利用定員</v>
      </c>
      <c r="M5" s="11" t="str">
        <f>監査調書!B22</f>
        <v>(７) 認定こども園の利用の開始及び終了に関する事項並びに利用に当たっての留意事項〔選考方法を含
　　む〕（入園、退園、転園、休園及び卒園に関する事項）</v>
      </c>
      <c r="N5" s="11" t="str">
        <f>監査調書!B24</f>
        <v>(８) 緊急時等における対応方法</v>
      </c>
      <c r="O5" s="11" t="str">
        <f>監査調書!B25</f>
        <v>(９) 非常災害対策</v>
      </c>
      <c r="P5" s="11" t="str">
        <f>監査調書!B26</f>
        <v>(10) 虐待の防止のための措置に関する事項</v>
      </c>
      <c r="Q5" s="11" t="str">
        <f>監査調書!B27</f>
        <v>(11) その他施設の運営（管理）に関する重要事項</v>
      </c>
      <c r="R5" s="11" t="str">
        <f>監査調書!B30</f>
        <v>□保護者に対して入所時に、運営規程の概要、職員の勤務体制、利用者負担等、重要事項を記した文書を交付して説明を行い、同意を得ているか</v>
      </c>
      <c r="S5" s="11" t="str">
        <f>監査調書!B32</f>
        <v>□園内の見やすい場所に、運営規程の概要、職員の勤務体制、利用者負担等、重要事項を掲示するとともに、インターネットにより公衆の閲覧に供しているか</v>
      </c>
      <c r="T5" s="1"/>
      <c r="U5" s="1"/>
      <c r="V5" s="1"/>
      <c r="W5" s="1"/>
      <c r="X5" s="1"/>
      <c r="Y5" s="1"/>
      <c r="Z5" s="1" t="str">
        <f>監査調書!B50</f>
        <v>・就業規則</v>
      </c>
      <c r="AA5" s="1" t="str">
        <f>監査調書!B51</f>
        <v>・非常勤職員就業規則</v>
      </c>
      <c r="AB5" s="1" t="str">
        <f>監査調書!B52</f>
        <v>・給与規程</v>
      </c>
      <c r="AC5" s="1" t="str">
        <f>監査調書!B53</f>
        <v>・旅費規程</v>
      </c>
      <c r="AD5" s="1" t="str">
        <f>監査調書!B54</f>
        <v>・育児・介護休業規程</v>
      </c>
      <c r="AE5" s="1"/>
      <c r="AF5" s="1"/>
      <c r="AG5" s="1"/>
      <c r="AH5" s="1"/>
      <c r="AI5" s="1"/>
      <c r="AJ5" s="1"/>
      <c r="AK5" s="1"/>
      <c r="AL5" s="1"/>
      <c r="AM5" s="14"/>
      <c r="AN5" s="11" t="str">
        <f>監査調書!J76</f>
        <v>産前</v>
      </c>
      <c r="AO5" s="11" t="str">
        <f>監査調書!P76</f>
        <v>（多胎</v>
      </c>
      <c r="AP5" s="11" t="str">
        <f>監査調書!Y76</f>
        <v>産後</v>
      </c>
      <c r="AQ5" s="1"/>
      <c r="AR5" s="1"/>
      <c r="AS5" s="1"/>
      <c r="AT5" s="1"/>
      <c r="AU5" s="1"/>
      <c r="AV5" s="1"/>
      <c r="AW5" s="1"/>
      <c r="AX5" s="14"/>
      <c r="AY5" s="1"/>
      <c r="AZ5" s="1"/>
      <c r="BA5" s="14"/>
      <c r="BB5" s="7" t="str">
        <f>監査調書!B119</f>
        <v>利用定員(人)</v>
      </c>
      <c r="BC5" s="2"/>
      <c r="BD5" s="6"/>
      <c r="BE5" s="7" t="str">
        <f>監査調書!B120</f>
        <v>入所児童数(人)</v>
      </c>
      <c r="BF5" s="2"/>
      <c r="BG5" s="6"/>
      <c r="BH5" s="14"/>
      <c r="BI5" s="7" t="str">
        <f>監査調書!B128</f>
        <v>利用定員(人)</v>
      </c>
      <c r="BJ5" s="2"/>
      <c r="BK5" s="6"/>
      <c r="BL5" s="7" t="str">
        <f>監査調書!B129</f>
        <v>入所児童数(人)</v>
      </c>
      <c r="BM5" s="2"/>
      <c r="BN5" s="6"/>
      <c r="BO5" s="14"/>
      <c r="BP5" s="1"/>
      <c r="BQ5" s="1"/>
      <c r="BR5" s="1"/>
      <c r="BS5" s="1"/>
      <c r="BT5" s="1"/>
      <c r="BU5" s="1"/>
      <c r="BV5" s="1"/>
      <c r="BW5" s="1"/>
      <c r="BX5" s="1"/>
      <c r="BY5" s="1"/>
      <c r="BZ5" s="1"/>
      <c r="CA5" s="1"/>
      <c r="CB5" s="1"/>
      <c r="CC5" s="1"/>
      <c r="CD5" s="1"/>
      <c r="CE5" s="1"/>
      <c r="CF5" s="1"/>
      <c r="CG5" s="1"/>
      <c r="CH5" s="1"/>
      <c r="CI5" s="14"/>
      <c r="CJ5" s="1"/>
      <c r="CK5" s="1"/>
      <c r="CL5" s="1"/>
      <c r="CM5" s="1"/>
      <c r="CN5" s="1"/>
      <c r="CO5" s="1"/>
      <c r="CP5" s="1"/>
      <c r="CQ5" s="1"/>
      <c r="CR5" s="1"/>
      <c r="CS5" s="1"/>
      <c r="CT5" s="1"/>
      <c r="CU5" s="1"/>
      <c r="CV5" s="1"/>
      <c r="CW5" s="1"/>
      <c r="CX5" s="1"/>
      <c r="CY5" s="1"/>
      <c r="CZ5" s="11" t="str">
        <f>監査調書!B215</f>
        <v>・苦情の受付件数</v>
      </c>
      <c r="DA5" s="11" t="str">
        <f>監査調書!B216</f>
        <v>・第三者委員への苦情受付の報告件数</v>
      </c>
      <c r="DB5" s="11" t="str">
        <f>監査調書!B217</f>
        <v>・第三者委員への苦情解決結果の報告件数</v>
      </c>
      <c r="DC5" s="11" t="str">
        <f>監査調書!B218</f>
        <v>・苦情解決結果の公表件数</v>
      </c>
      <c r="DD5" s="4" t="str">
        <f>監査調書!B219</f>
        <v>・公表の方法及び時期</v>
      </c>
      <c r="DE5" s="11" t="str">
        <f>監査調書!B224</f>
        <v>具体的な内容</v>
      </c>
      <c r="DF5" s="11" t="str">
        <f>監査調書!B227</f>
        <v>◎障害児を含め、入所児童に対する虐待やその心身に有害な影響を与える行為の防止及び発生時の対応に</v>
      </c>
      <c r="DG5" s="1"/>
      <c r="DH5" s="1" t="str">
        <f>監査調書!B238</f>
        <v>具体的な内容</v>
      </c>
      <c r="DI5" s="1"/>
      <c r="DJ5" s="1"/>
      <c r="DK5" s="1"/>
      <c r="DL5" s="1"/>
      <c r="DM5" s="1"/>
      <c r="DN5" s="2" t="str">
        <f>監査調書!B256</f>
        <v>消火設備</v>
      </c>
      <c r="DO5" s="2"/>
      <c r="DP5" s="2"/>
      <c r="DQ5" s="2"/>
      <c r="DR5" s="2"/>
      <c r="DS5" s="7" t="str">
        <f>監査調書!B257</f>
        <v>警報設備</v>
      </c>
      <c r="DT5" s="2"/>
      <c r="DU5" s="2"/>
      <c r="DV5" s="2"/>
      <c r="DW5" s="2"/>
      <c r="DX5" s="2"/>
      <c r="DY5" s="2"/>
      <c r="DZ5" s="2"/>
      <c r="EA5" s="2"/>
      <c r="EB5" s="2"/>
      <c r="EC5" s="6"/>
      <c r="ED5" s="7" t="str">
        <f>監査調書!B259</f>
        <v>避難設備</v>
      </c>
      <c r="EE5" s="2"/>
      <c r="EF5" s="2"/>
      <c r="EG5" s="2"/>
      <c r="EH5" s="6"/>
      <c r="EI5" s="11" t="str">
        <f>監査調書!B277</f>
        <v>・毎月１回程度安全点検を実施しているか</v>
      </c>
      <c r="EJ5" s="11" t="str">
        <f>監査調書!B278</f>
        <v>・点検記録の有無</v>
      </c>
      <c r="EK5" s="4" t="str">
        <f>監査調書!B280</f>
        <v>・不具合箇所及び老朽建物・　　設備の対応</v>
      </c>
      <c r="EL5" s="1"/>
      <c r="EM5" s="1"/>
      <c r="EN5" s="11" t="str">
        <f>監査調書!B297</f>
        <v>・防犯設備（防犯カメラ、防犯ブザー、職員が携帯する防犯ベル等）対策</v>
      </c>
      <c r="EO5" s="11" t="str">
        <f>監査調書!B298</f>
        <v>・不審者対応マニュアルの整備　</v>
      </c>
      <c r="EP5" s="11" t="str">
        <f>監査調書!B300</f>
        <v>・様々な場面や時間帯を想定した実践的な不審者対応訓練の実施</v>
      </c>
      <c r="EQ5" s="11" t="str">
        <f>監査調書!B301</f>
        <v>・保護者や警察等関係機関との緊急時に備えた連絡体制や協力体制の整備（関係連絡先の掲示）</v>
      </c>
      <c r="ER5" s="11" t="str">
        <f>監査調書!B302</f>
        <v>・地域住民等と緊急時の協力や援助を依頼しているか</v>
      </c>
      <c r="ES5" s="11" t="str">
        <f>監査調書!B303</f>
        <v>・その他の具体的な対策　　　　　　　　　　　　　　　　　　</v>
      </c>
      <c r="ET5" s="11"/>
      <c r="EU5" s="1"/>
      <c r="EV5" s="1"/>
      <c r="EW5" s="1"/>
      <c r="EX5" s="1"/>
      <c r="EY5" s="1"/>
      <c r="EZ5" s="1"/>
      <c r="FA5" s="1"/>
      <c r="FB5" s="1"/>
      <c r="FC5" s="1"/>
      <c r="FD5" s="1"/>
      <c r="FE5" s="1"/>
      <c r="FF5" s="1"/>
      <c r="FG5" s="1"/>
      <c r="FH5" s="14"/>
      <c r="FI5" s="11" t="str">
        <f>監査調書!N345</f>
        <v>年</v>
      </c>
      <c r="FJ5" s="11" t="str">
        <f>監査調書!S345</f>
        <v>月</v>
      </c>
      <c r="FK5" s="11" t="str">
        <f>監査調書!X348</f>
        <v>日</v>
      </c>
      <c r="FL5" s="14"/>
      <c r="FM5" s="11" t="str">
        <f>監査調書!N348</f>
        <v>年</v>
      </c>
      <c r="FN5" s="11" t="str">
        <f>監査調書!S348</f>
        <v>月</v>
      </c>
      <c r="FO5" s="4" t="str">
        <f>監査調書!X345</f>
        <v>日</v>
      </c>
      <c r="FP5" s="1"/>
      <c r="FQ5" s="1"/>
      <c r="FR5" s="14"/>
      <c r="FS5" s="11" t="str">
        <f>監査調書!N352</f>
        <v>年</v>
      </c>
      <c r="FT5" s="11" t="str">
        <f>監査調書!S352</f>
        <v>月</v>
      </c>
      <c r="FU5" s="11" t="str">
        <f>監査調書!X352</f>
        <v>日</v>
      </c>
      <c r="FV5" s="14"/>
      <c r="FW5" s="11" t="str">
        <f>監査調書!N354</f>
        <v>年</v>
      </c>
      <c r="FX5" s="11" t="str">
        <f>監査調書!S354</f>
        <v>月</v>
      </c>
      <c r="FY5" s="4" t="str">
        <f>監査調書!X354</f>
        <v>日</v>
      </c>
      <c r="FZ5" s="11" t="str">
        <f>監査調書!B356</f>
        <v>・地震</v>
      </c>
      <c r="GA5" s="11" t="e">
        <f>監査調書!#REF!</f>
        <v>#REF!</v>
      </c>
      <c r="GB5" s="11" t="str">
        <f>監査調書!B357</f>
        <v>・原子力災害　</v>
      </c>
      <c r="GC5" s="19"/>
      <c r="GD5" s="1"/>
      <c r="GE5" s="14"/>
      <c r="GF5" s="14"/>
      <c r="GG5" s="11" t="str">
        <f>監査調書!B396</f>
        <v>　※長期的な指導計画</v>
      </c>
      <c r="GH5" s="11" t="str">
        <f>監査調書!B397</f>
        <v>　※短期的な指導計画</v>
      </c>
      <c r="GI5" s="4" t="str">
        <f>監査調書!B398</f>
        <v>　※個別的な指導計画</v>
      </c>
      <c r="GJ5" s="16"/>
      <c r="GK5" s="11" t="str">
        <f>監査調書!B406</f>
        <v>◎指導計画の評価、反省はされているか</v>
      </c>
      <c r="GL5" s="11" t="str">
        <f>監査調書!B411</f>
        <v>・児童簿</v>
      </c>
      <c r="GM5" s="11" t="str">
        <f>監査調書!B412</f>
        <v>・保育指導日誌</v>
      </c>
      <c r="GN5" s="11" t="str">
        <f>監査調書!B413</f>
        <v>・事務日誌</v>
      </c>
      <c r="GO5" s="11" t="str">
        <f>監査調書!B414</f>
        <v>・出席簿</v>
      </c>
      <c r="GP5" s="11" t="str">
        <f>監査調書!B415</f>
        <v>・経過記録簿</v>
      </c>
      <c r="GQ5" s="4" t="str">
        <f>監査調書!B416</f>
        <v>・園児指導要録</v>
      </c>
      <c r="GR5" s="1"/>
      <c r="GS5" s="1"/>
      <c r="GT5" s="11" t="str">
        <f>監査調書!B433</f>
        <v>・連絡帳</v>
      </c>
      <c r="GU5" s="11" t="str">
        <f>監査調書!B434</f>
        <v>・園だより、給食だより</v>
      </c>
      <c r="GV5" s="11" t="str">
        <f>監査調書!AF434</f>
        <v>回発行</v>
      </c>
      <c r="GW5" s="11" t="str">
        <f>監査調書!B435</f>
        <v>・保育参観</v>
      </c>
      <c r="GX5" s="11" t="str">
        <f>監査調書!AF435</f>
        <v>回開催</v>
      </c>
      <c r="GY5" s="11" t="str">
        <f>監査調書!B437</f>
        <v>・保健、生活、食事等の指導、講習会の開催</v>
      </c>
      <c r="GZ5" s="11" t="str">
        <f>監査調書!B438</f>
        <v>・その他</v>
      </c>
      <c r="HA5" s="4" t="str">
        <f>監査調書!B438</f>
        <v>・その他</v>
      </c>
      <c r="HB5" s="1"/>
      <c r="HC5" s="14"/>
      <c r="HD5" s="1"/>
      <c r="HE5" s="1"/>
      <c r="HF5" s="1"/>
      <c r="HG5" s="1"/>
      <c r="HH5" s="14"/>
      <c r="HI5" s="1"/>
      <c r="HJ5" s="14"/>
      <c r="HK5" s="14"/>
      <c r="HL5" s="14" t="str">
        <f>監査調書!B462</f>
        <v>・親子相互の交流の場を開設し、子育てに関する相談に応じ、必要な情報提供等を行う</v>
      </c>
      <c r="HM5" s="14" t="str">
        <f>監査調書!B463</f>
        <v>・家庭に職員を派遣し、子育てに関する保護者からの相談に応じ、必要な情報提供等を行う</v>
      </c>
      <c r="HN5" s="14" t="str">
        <f>監査調書!B464</f>
        <v>・保護者の疾病等により家庭での保育が一時的に困難となった子どもの保護を行う</v>
      </c>
      <c r="HO5" s="14" t="str">
        <f>監査調書!B465</f>
        <v>・子育て支援を希望する保護者と、子育て支援を実施する者との間の連絡及び調整を行う</v>
      </c>
      <c r="HP5" s="14" t="str">
        <f>監査調書!B466</f>
        <v>・地域の子育て支援を行う者に対する必要な情報の提供及び助言を行う</v>
      </c>
      <c r="HQ5" s="14"/>
      <c r="HR5" s="1"/>
      <c r="HS5" s="1"/>
      <c r="HT5" s="11" t="str">
        <f>監査調書!K489</f>
        <v>回</v>
      </c>
      <c r="HU5" s="11" t="str">
        <f>監査調書!M489</f>
        <v>実施した月</v>
      </c>
      <c r="HV5" s="1"/>
      <c r="HW5" s="14"/>
      <c r="HX5" s="11" t="str">
        <f>監査調書!K492</f>
        <v>回</v>
      </c>
      <c r="HY5" s="4" t="str">
        <f>監査調書!M492</f>
        <v>実施した月</v>
      </c>
      <c r="HZ5" s="1" t="str">
        <f>監査調書!K493</f>
        <v>回</v>
      </c>
      <c r="IA5" s="14"/>
      <c r="IB5" s="1"/>
      <c r="IC5" s="14"/>
      <c r="ID5" s="11" t="str">
        <f>監査調書!B507</f>
        <v>・寝返りのできない乳児は仰向けに寝かしているか</v>
      </c>
      <c r="IE5" s="11" t="str">
        <f>監査調書!B508</f>
        <v>・睡眠中の子どもの顔色、呼吸状態をきめ細かく観察しているか</v>
      </c>
      <c r="IF5" s="1"/>
      <c r="IG5" s="1"/>
      <c r="IH5" s="1"/>
      <c r="II5" s="1"/>
      <c r="IJ5" s="1"/>
      <c r="IK5" s="14"/>
      <c r="IL5" s="1" t="str">
        <f>監査調書!AN545</f>
        <v>回</v>
      </c>
      <c r="IM5" s="1"/>
      <c r="IN5" s="11" t="str">
        <f>監査調書!B551</f>
        <v xml:space="preserve"> 午前のおやつ</v>
      </c>
      <c r="IO5" s="11" t="str">
        <f>監査調書!N551</f>
        <v>昼食</v>
      </c>
      <c r="IP5" s="11" t="str">
        <f>監査調書!V551</f>
        <v xml:space="preserve"> 午後のおやつ</v>
      </c>
      <c r="IQ5" s="11" t="str">
        <f>監査調書!N552</f>
        <v>昼食</v>
      </c>
      <c r="IR5" s="4" t="str">
        <f>監査調書!V552</f>
        <v xml:space="preserve"> 午後のおやつ</v>
      </c>
      <c r="IS5" s="11" t="str">
        <f>監査調書!B559</f>
        <v>・給食予定･実施献立表及び給食日誌</v>
      </c>
      <c r="IT5" s="11" t="str">
        <f>監査調書!B560</f>
        <v xml:space="preserve">・栄養出納表 </v>
      </c>
      <c r="IU5" s="11" t="str">
        <f>監査調書!B561</f>
        <v>・調味料による食塩摂取状況</v>
      </c>
      <c r="IV5" s="11" t="str">
        <f>監査調書!B564</f>
        <v>・給食用スキムミルク受払台帳（注）</v>
      </c>
      <c r="IW5" s="1"/>
      <c r="IX5" s="1"/>
      <c r="IY5" s="14"/>
      <c r="IZ5" s="11" t="str">
        <f>監査調書!B570</f>
        <v>家庭及び認定こども園での食事指導について</v>
      </c>
      <c r="JA5" s="11" t="str">
        <f>監査調書!B573</f>
        <v>家庭での食事方法の把握について</v>
      </c>
      <c r="JB5" s="4" t="str">
        <f>監査調書!B576</f>
        <v>食育計画の評価及び改善策等について</v>
      </c>
      <c r="JC5" s="1"/>
      <c r="JD5" s="1"/>
      <c r="JE5" s="1"/>
      <c r="JF5" s="1"/>
      <c r="JG5" s="1"/>
      <c r="JH5" s="1"/>
      <c r="JI5" s="1"/>
      <c r="JJ5" s="1"/>
      <c r="JK5" s="1"/>
      <c r="JL5" s="11" t="str">
        <f>監査調書!$N$637</f>
        <v>４月</v>
      </c>
      <c r="JM5" s="11" t="str">
        <f>監査調書!$P$637</f>
        <v>５月</v>
      </c>
      <c r="JN5" s="11" t="str">
        <f>監査調書!$R$637</f>
        <v>６月</v>
      </c>
      <c r="JO5" s="11" t="str">
        <f>監査調書!$T$637</f>
        <v>７月</v>
      </c>
      <c r="JP5" s="11" t="str">
        <f>監査調書!$V$637</f>
        <v>８月</v>
      </c>
      <c r="JQ5" s="11" t="str">
        <f>監査調書!$X$637</f>
        <v>９月</v>
      </c>
      <c r="JR5" s="11" t="str">
        <f>監査調書!$Z$637</f>
        <v>10月</v>
      </c>
      <c r="JS5" s="11" t="str">
        <f>監査調書!$AB$637</f>
        <v>11月</v>
      </c>
      <c r="JT5" s="11" t="str">
        <f>監査調書!$AD$637</f>
        <v>12月</v>
      </c>
      <c r="JU5" s="11" t="str">
        <f>監査調書!$AF$637</f>
        <v>１月</v>
      </c>
      <c r="JV5" s="11" t="str">
        <f>監査調書!$AH$637</f>
        <v>２月</v>
      </c>
      <c r="JW5" s="11" t="str">
        <f>監査調書!$AJ$637</f>
        <v>３月</v>
      </c>
      <c r="JX5" s="7" t="str">
        <f>監査調書!G639</f>
        <v>通常検便実施者数</v>
      </c>
      <c r="JY5" s="2"/>
      <c r="JZ5" s="2"/>
      <c r="KA5" s="2"/>
      <c r="KB5" s="2"/>
      <c r="KC5" s="2"/>
      <c r="KD5" s="2"/>
      <c r="KE5" s="2"/>
      <c r="KF5" s="2"/>
      <c r="KG5" s="2"/>
      <c r="KH5" s="2"/>
      <c r="KI5" s="6"/>
      <c r="KJ5" s="7" t="str">
        <f>監査調書!G640</f>
        <v>Ｏ157検査実施者数</v>
      </c>
      <c r="KK5" s="2"/>
      <c r="KL5" s="2"/>
      <c r="KM5" s="2"/>
      <c r="KN5" s="2"/>
      <c r="KO5" s="2"/>
      <c r="KP5" s="2"/>
      <c r="KQ5" s="2"/>
      <c r="KR5" s="2"/>
      <c r="KS5" s="2"/>
      <c r="KT5" s="2"/>
      <c r="KU5" s="6"/>
      <c r="KV5" s="7" t="str">
        <f>監査調書!G641</f>
        <v>対象者数</v>
      </c>
      <c r="KW5" s="2"/>
      <c r="KX5" s="2"/>
      <c r="KY5" s="2"/>
      <c r="KZ5" s="2"/>
      <c r="LA5" s="2"/>
      <c r="LB5" s="2"/>
      <c r="LC5" s="2"/>
      <c r="LD5" s="2"/>
      <c r="LE5" s="2"/>
      <c r="LF5" s="2"/>
      <c r="LG5" s="6"/>
      <c r="LH5" s="7" t="str">
        <f>監査調書!G642</f>
        <v>通常検便実施者数</v>
      </c>
      <c r="LI5" s="2"/>
      <c r="LJ5" s="2"/>
      <c r="LK5" s="2"/>
      <c r="LL5" s="2"/>
      <c r="LM5" s="2"/>
      <c r="LN5" s="2"/>
      <c r="LO5" s="2"/>
      <c r="LP5" s="2"/>
      <c r="LQ5" s="2"/>
      <c r="LR5" s="2"/>
      <c r="LS5" s="6"/>
      <c r="LT5" s="7" t="str">
        <f>監査調書!G643</f>
        <v>Ｏ157検査実施者数</v>
      </c>
      <c r="LU5" s="2"/>
      <c r="LV5" s="2"/>
      <c r="LW5" s="2"/>
      <c r="LX5" s="2"/>
      <c r="LY5" s="2"/>
      <c r="LZ5" s="2"/>
      <c r="MA5" s="2"/>
      <c r="MB5" s="2"/>
      <c r="MC5" s="2"/>
      <c r="MD5" s="2"/>
      <c r="ME5" s="6"/>
      <c r="MF5" s="7" t="str">
        <f>監査調書!G644</f>
        <v>対象者数</v>
      </c>
      <c r="MG5" s="2"/>
      <c r="MH5" s="2"/>
      <c r="MI5" s="2"/>
      <c r="MJ5" s="2"/>
      <c r="MK5" s="2"/>
      <c r="ML5" s="2"/>
      <c r="MM5" s="2"/>
      <c r="MN5" s="2"/>
      <c r="MO5" s="2"/>
      <c r="MP5" s="2"/>
      <c r="MQ5" s="6"/>
      <c r="MR5" s="7" t="str">
        <f>監査調書!G645</f>
        <v>通常検便実施者数</v>
      </c>
      <c r="MS5" s="2"/>
      <c r="MT5" s="2"/>
      <c r="MU5" s="2"/>
      <c r="MV5" s="2"/>
      <c r="MW5" s="2"/>
      <c r="MX5" s="2"/>
      <c r="MY5" s="2"/>
      <c r="MZ5" s="2"/>
      <c r="NA5" s="2"/>
      <c r="NB5" s="2"/>
      <c r="NC5" s="6"/>
      <c r="ND5" s="1"/>
      <c r="NE5" s="1"/>
      <c r="NF5" s="1"/>
      <c r="NG5" s="14"/>
      <c r="NH5" s="1"/>
      <c r="NI5" s="1"/>
      <c r="NJ5" s="1"/>
      <c r="NK5" s="1"/>
      <c r="NL5" s="1"/>
      <c r="NM5" s="1"/>
      <c r="NN5" s="1"/>
      <c r="NO5" s="1"/>
      <c r="NP5" s="1"/>
      <c r="NQ5" s="1"/>
      <c r="NR5" s="1"/>
      <c r="NS5" s="1"/>
      <c r="NT5" s="1"/>
      <c r="NU5" s="1"/>
      <c r="NV5" s="1"/>
      <c r="NW5" s="23"/>
      <c r="NX5" s="23"/>
      <c r="NY5" s="23"/>
      <c r="NZ5" s="1"/>
      <c r="OA5" s="1"/>
      <c r="OB5" s="1"/>
      <c r="OC5" s="1"/>
      <c r="OD5" s="1"/>
      <c r="OE5" s="1"/>
      <c r="OF5" s="1"/>
      <c r="OG5" s="1"/>
      <c r="OH5" s="1"/>
      <c r="OI5" s="1"/>
      <c r="OJ5" s="23"/>
      <c r="OK5" s="23"/>
      <c r="OL5" s="1"/>
      <c r="OM5" s="14"/>
      <c r="ON5" s="14"/>
      <c r="OO5" s="11" t="str">
        <f>監査調書!B855</f>
        <v>繰入元</v>
      </c>
      <c r="OP5" s="11" t="str">
        <f>監査調書!I855</f>
        <v>繰入額（円）</v>
      </c>
      <c r="OQ5" s="4" t="str">
        <f>監査調書!Q855</f>
        <v>使途（具体的に記載）</v>
      </c>
      <c r="OS5" s="4" t="str">
        <f>監査調書!B861</f>
        <v>繰入元</v>
      </c>
      <c r="OT5" s="4" t="str">
        <f>監査調書!I861</f>
        <v>繰入額（円）</v>
      </c>
      <c r="OU5" s="11" t="str">
        <f>監査調書!Q861</f>
        <v>使途（具体的に記載）</v>
      </c>
      <c r="OV5" s="14"/>
      <c r="OW5" s="14"/>
      <c r="OX5" s="11" t="str">
        <f>監査調書!Y866</f>
        <v>有りの場合の金額</v>
      </c>
      <c r="OY5" s="14"/>
      <c r="OZ5" s="4" t="str">
        <f>監査調書!Y867</f>
        <v>有りの場合の金額</v>
      </c>
      <c r="PA5" s="14"/>
      <c r="PB5" s="11" t="str">
        <f>監査調書!Y868</f>
        <v>有りの場合の金額</v>
      </c>
      <c r="PC5" s="14"/>
      <c r="PD5" s="11" t="str">
        <f>監査調書!Y869</f>
        <v>有りの場合の金額</v>
      </c>
      <c r="PE5" s="7" t="str">
        <f>監査調書!B873</f>
        <v>○積立資産を目的に沿って取り崩したか</v>
      </c>
      <c r="PF5" s="5"/>
      <c r="PG5" s="5"/>
      <c r="PH5" s="5"/>
      <c r="PI5" s="5"/>
      <c r="PJ5" s="5"/>
      <c r="PK5" s="5"/>
      <c r="PL5" s="4" t="str">
        <f>監査調書!B880</f>
        <v>○積立資産を積立目的以外のために取り崩したか</v>
      </c>
      <c r="PM5" s="5"/>
      <c r="PN5" s="5"/>
      <c r="PO5" s="5"/>
      <c r="PP5" s="5"/>
      <c r="PQ5" s="5"/>
      <c r="PR5" s="16"/>
      <c r="PS5" s="4" t="str">
        <f>監査調書!B886</f>
        <v>○土地取得に要する費用を取り崩す場合、施設整備が確実な場合に行っているか</v>
      </c>
      <c r="PT5" s="7" t="str">
        <f>監査調書!B890</f>
        <v>○前年度繰越支払資金残高を取り崩したか</v>
      </c>
      <c r="PU5" s="2"/>
      <c r="PV5" s="2"/>
      <c r="PW5" s="2"/>
      <c r="PX5" s="11" t="e">
        <f>監査調書!#REF!</f>
        <v>#REF!</v>
      </c>
      <c r="PY5" s="11" t="e">
        <f>監査調書!#REF!</f>
        <v>#REF!</v>
      </c>
      <c r="PZ5" s="11" t="e">
        <f>監査調書!#REF!</f>
        <v>#REF!</v>
      </c>
      <c r="QA5" s="11" t="e">
        <f>監査調書!#REF!</f>
        <v>#REF!</v>
      </c>
      <c r="QB5" s="1"/>
      <c r="QC5" s="14"/>
      <c r="QD5" s="1"/>
      <c r="QE5" s="14"/>
      <c r="QF5" s="7" t="str">
        <f>表１!$F$10</f>
        <v>園児数（人）</v>
      </c>
      <c r="QG5" s="2"/>
      <c r="QH5" s="6"/>
      <c r="QI5" s="7" t="str">
        <f>表１!$J$10</f>
        <v>保育教諭
（人）</v>
      </c>
      <c r="QJ5" s="7" t="str">
        <f>表１!$F$10</f>
        <v>園児数（人）</v>
      </c>
      <c r="QK5" s="2"/>
      <c r="QL5" s="6"/>
      <c r="QM5" s="2" t="str">
        <f>表１!$F$10</f>
        <v>園児数（人）</v>
      </c>
      <c r="QN5" s="2"/>
      <c r="QO5" s="6"/>
      <c r="QP5" s="9" t="str">
        <f>表１!$J$10</f>
        <v>保育教諭
（人）</v>
      </c>
      <c r="QQ5" s="7" t="str">
        <f>表１!$F$10</f>
        <v>園児数（人）</v>
      </c>
      <c r="QR5" s="2"/>
      <c r="QS5" s="6"/>
      <c r="QT5" s="9" t="str">
        <f>表１!$J$10</f>
        <v>保育教諭
（人）</v>
      </c>
      <c r="QU5" s="7" t="str">
        <f>表１!$F$10</f>
        <v>園児数（人）</v>
      </c>
      <c r="QV5" s="2"/>
      <c r="QW5" s="6"/>
      <c r="QX5" s="9" t="str">
        <f>表１!$J$10</f>
        <v>保育教諭
（人）</v>
      </c>
      <c r="QY5" s="5" t="str">
        <f>表１!$F$10</f>
        <v>園児数（人）</v>
      </c>
      <c r="QZ5" s="5"/>
      <c r="RA5" s="16"/>
      <c r="RB5" s="11" t="str">
        <f>表１!$J$10</f>
        <v>保育教諭
（人）</v>
      </c>
      <c r="RC5" s="16" t="str">
        <f>表１!$C$19</f>
        <v>休憩保育教諭
【私立】の保育定員90名以下の場合は１人</v>
      </c>
      <c r="RD5" s="11" t="str">
        <f>表１!$C$20</f>
        <v>標準時間認定を受けた子どもが利用
【私立】については１人</v>
      </c>
      <c r="RE5" s="11" t="str">
        <f>表１!$C$22</f>
        <v>主幹保育教諭等を専任化させるための代替保育教諭等
【私立】については２人（１人は非常勤可）</v>
      </c>
      <c r="RF5" s="17"/>
      <c r="RG5" s="7" t="str">
        <f>表１!$L$10</f>
        <v>園児数（人）</v>
      </c>
      <c r="RH5" s="2"/>
      <c r="RI5" s="6"/>
      <c r="RJ5" s="7" t="str">
        <f>表１!$R$10</f>
        <v>保育教諭
（人）</v>
      </c>
      <c r="RK5" s="7" t="str">
        <f>表１!$L$10</f>
        <v>園児数（人）</v>
      </c>
      <c r="RL5" s="2"/>
      <c r="RM5" s="6"/>
      <c r="RN5" s="2" t="str">
        <f>表１!$L$10</f>
        <v>園児数（人）</v>
      </c>
      <c r="RO5" s="2"/>
      <c r="RP5" s="6"/>
      <c r="RQ5" s="9" t="str">
        <f>表１!$R$10</f>
        <v>保育教諭
（人）</v>
      </c>
      <c r="RR5" s="7" t="str">
        <f>表１!$L$10</f>
        <v>園児数（人）</v>
      </c>
      <c r="RS5" s="2"/>
      <c r="RT5" s="6"/>
      <c r="RU5" s="9" t="str">
        <f>表１!$R$10</f>
        <v>保育教諭
（人）</v>
      </c>
      <c r="RV5" s="7" t="str">
        <f>表１!$L$10</f>
        <v>園児数（人）</v>
      </c>
      <c r="RW5" s="2"/>
      <c r="RX5" s="6"/>
      <c r="RY5" s="9" t="str">
        <f>表１!$R$10</f>
        <v>保育教諭
（人）</v>
      </c>
      <c r="RZ5" s="5" t="str">
        <f>表１!$L$10</f>
        <v>園児数（人）</v>
      </c>
      <c r="SA5" s="5"/>
      <c r="SB5" s="16"/>
      <c r="SC5" s="11" t="str">
        <f>表１!$R$10</f>
        <v>保育教諭
（人）</v>
      </c>
      <c r="SD5" s="16" t="str">
        <f>表１!$C$19</f>
        <v>休憩保育教諭
【私立】の保育定員90名以下の場合は１人</v>
      </c>
      <c r="SE5" s="11" t="str">
        <f>表１!$C$20</f>
        <v>標準時間認定を受けた子どもが利用
【私立】については１人</v>
      </c>
      <c r="SF5" s="11" t="str">
        <f>表１!$C$22</f>
        <v>主幹保育教諭等を専任化させるための代替保育教諭等
【私立】については２人（１人は非常勤可）</v>
      </c>
      <c r="SH5" s="11" t="str">
        <f>表１!$B$31</f>
        <v>病児保育事業
　病児対応型・病後児対応型
　　看護師等（利用児童おおむね10人につき１人）
　　保育士（利用児童おおむね３人につき１人）
　体調不良児対応型：看護師等１名以上</v>
      </c>
      <c r="SI5" s="11" t="str">
        <f>表１!$B$32</f>
        <v>一時預かり事業
保育従事者２人以上　　＊保育士1/2以上</v>
      </c>
      <c r="SJ5" s="11" t="str">
        <f>表１!$B$33</f>
        <v>地域子育て支援拠点事業※保育士資格の有無及び常勤・非常勤は問わない
一般型専任２名以上　　連携型専任１名以上</v>
      </c>
      <c r="SK5" s="11" t="str">
        <f>表１!$B$34</f>
        <v>県単一時保育事業
　保育士１名以上　　 ※常勤・非常勤は問わない</v>
      </c>
      <c r="SL5" s="11" t="str">
        <f>表１!$B$35</f>
        <v>県単障がい児保育事業
　保育士１名以上</v>
      </c>
      <c r="SM5" s="11" t="str">
        <f>表１!$B$36</f>
        <v>計</v>
      </c>
      <c r="SN5" s="11" t="str">
        <f>表１!$B$31</f>
        <v>病児保育事業
　病児対応型・病後児対応型
　　看護師等（利用児童おおむね10人につき１人）
　　保育士（利用児童おおむね３人につき１人）
　体調不良児対応型：看護師等１名以上</v>
      </c>
      <c r="SO5" s="11" t="str">
        <f>表１!$B$32</f>
        <v>一時預かり事業
保育従事者２人以上　　＊保育士1/2以上</v>
      </c>
      <c r="SP5" s="11" t="str">
        <f>表１!$B$33</f>
        <v>地域子育て支援拠点事業※保育士資格の有無及び常勤・非常勤は問わない
一般型専任２名以上　　連携型専任１名以上</v>
      </c>
      <c r="SQ5" s="11" t="str">
        <f>表１!$B$34</f>
        <v>県単一時保育事業
　保育士１名以上　　 ※常勤・非常勤は問わない</v>
      </c>
      <c r="SR5" s="11" t="str">
        <f>表１!$B$35</f>
        <v>県単障がい児保育事業
　保育士１名以上</v>
      </c>
      <c r="SS5" s="11" t="str">
        <f>表１!$B$36</f>
        <v>計</v>
      </c>
      <c r="ST5" s="11" t="str">
        <f>表１!$B$31</f>
        <v>病児保育事業
　病児対応型・病後児対応型
　　看護師等（利用児童おおむね10人につき１人）
　　保育士（利用児童おおむね３人につき１人）
　体調不良児対応型：看護師等１名以上</v>
      </c>
      <c r="SU5" s="11" t="str">
        <f>表１!$B$32</f>
        <v>一時預かり事業
保育従事者２人以上　　＊保育士1/2以上</v>
      </c>
      <c r="SV5" s="11" t="str">
        <f>表１!$B$33</f>
        <v>地域子育て支援拠点事業※保育士資格の有無及び常勤・非常勤は問わない
一般型専任２名以上　　連携型専任１名以上</v>
      </c>
      <c r="SW5" s="11" t="str">
        <f>表１!$B$34</f>
        <v>県単一時保育事業
　保育士１名以上　　 ※常勤・非常勤は問わない</v>
      </c>
      <c r="SX5" s="11" t="str">
        <f>表１!$B$35</f>
        <v>県単障がい児保育事業
　保育士１名以上</v>
      </c>
      <c r="SY5" s="11" t="str">
        <f>表１!$B$36</f>
        <v>計</v>
      </c>
      <c r="SZ5" s="11" t="str">
        <f>表１!$B$31</f>
        <v>病児保育事業
　病児対応型・病後児対応型
　　看護師等（利用児童おおむね10人につき１人）
　　保育士（利用児童おおむね３人につき１人）
　体調不良児対応型：看護師等１名以上</v>
      </c>
      <c r="TA5" s="11" t="str">
        <f>表１!$B$32</f>
        <v>一時預かり事業
保育従事者２人以上　　＊保育士1/2以上</v>
      </c>
      <c r="TB5" s="11" t="str">
        <f>表１!$B$33</f>
        <v>地域子育て支援拠点事業※保育士資格の有無及び常勤・非常勤は問わない
一般型専任２名以上　　連携型専任１名以上</v>
      </c>
      <c r="TC5" s="11" t="str">
        <f>表１!$B$34</f>
        <v>県単一時保育事業
　保育士１名以上　　 ※常勤・非常勤は問わない</v>
      </c>
      <c r="TD5" s="11" t="str">
        <f>表１!$B$35</f>
        <v>県単障がい児保育事業
　保育士１名以上</v>
      </c>
      <c r="TE5" s="11" t="str">
        <f>表１!$B$36</f>
        <v>計</v>
      </c>
      <c r="TF5" s="11" t="str">
        <f>表２!$E$7</f>
        <v>①保育教諭</v>
      </c>
      <c r="TG5" s="11" t="str">
        <f>表２!$F$7</f>
        <v>②看護師・保健師・准看護師（みなし保育教諭とする場合であり、常勤換算１人まで可）</v>
      </c>
      <c r="TH5" s="11" t="str">
        <f>表２!$G$8</f>
        <v xml:space="preserve">③小学校教諭・養護教諭（特例により配置基準上の人数に充てる場合）
</v>
      </c>
      <c r="TI5" s="11" t="str">
        <f>表２!$H$8</f>
        <v>④常勤２年相当の保育業務従事経験がある子育て支援員(注１)・家庭的保育者</v>
      </c>
      <c r="TJ5" s="11" t="str">
        <f>表２!$I$7</f>
        <v>その他の職員</v>
      </c>
      <c r="TK5" s="11"/>
      <c r="TL5" s="11" t="str">
        <f>表２!$K$7</f>
        <v>調理員</v>
      </c>
      <c r="TM5" s="11" t="str">
        <f>表２!$E$7</f>
        <v>①保育教諭</v>
      </c>
      <c r="TN5" s="11" t="str">
        <f>表２!$F$7</f>
        <v>②看護師・保健師・准看護師（みなし保育教諭とする場合であり、常勤換算１人まで可）</v>
      </c>
      <c r="TO5" s="11" t="str">
        <f>表２!$G$8</f>
        <v xml:space="preserve">③小学校教諭・養護教諭（特例により配置基準上の人数に充てる場合）
</v>
      </c>
      <c r="TP5" s="11" t="str">
        <f>表２!$H$8</f>
        <v>④常勤２年相当の保育業務従事経験がある子育て支援員(注１)・家庭的保育者</v>
      </c>
      <c r="TQ5" s="11" t="str">
        <f>表２!$I$7</f>
        <v>その他の職員</v>
      </c>
      <c r="TR5" s="11"/>
      <c r="TS5" s="11" t="str">
        <f>表２!$K$7</f>
        <v>調理員</v>
      </c>
      <c r="TT5" s="1"/>
      <c r="TU5" s="1"/>
      <c r="TV5" s="1"/>
      <c r="TW5" s="1"/>
      <c r="TX5" s="1" t="str">
        <f>表２!$I$8</f>
        <v>保育士資格あり</v>
      </c>
      <c r="TY5" s="1" t="str">
        <f>表２!$J$8</f>
        <v>保育士資格なし</v>
      </c>
      <c r="TZ5" s="1"/>
      <c r="UA5" s="1"/>
      <c r="UB5" s="1"/>
      <c r="UC5" s="1"/>
      <c r="UD5" s="1"/>
      <c r="UE5" s="1" t="str">
        <f>表２!$I$8</f>
        <v>保育士資格あり</v>
      </c>
      <c r="UF5" s="1" t="str">
        <f>表２!$J$8</f>
        <v>保育士資格なし</v>
      </c>
      <c r="UG5" s="1"/>
      <c r="UH5" s="1"/>
      <c r="UI5" s="1"/>
      <c r="UJ5" s="1"/>
      <c r="UK5" s="1"/>
      <c r="UL5" s="1" t="str">
        <f>表２!$I$8</f>
        <v>保育士資格あり</v>
      </c>
      <c r="UM5" s="1" t="str">
        <f>表２!$J$8</f>
        <v>保育士資格なし</v>
      </c>
      <c r="UN5" s="1"/>
      <c r="UO5" s="1"/>
      <c r="UP5" s="1"/>
      <c r="UQ5" s="1"/>
      <c r="UR5" s="1"/>
      <c r="US5" s="1" t="str">
        <f>表２!$I$8</f>
        <v>保育士資格あり</v>
      </c>
      <c r="UT5" s="1" t="str">
        <f>表２!$J$8</f>
        <v>保育士資格なし</v>
      </c>
      <c r="UU5" s="1"/>
      <c r="UV5" s="1"/>
      <c r="UW5" s="1"/>
      <c r="UX5" s="1"/>
      <c r="UY5" s="1"/>
      <c r="UZ5" s="1" t="str">
        <f>表２!$I$8</f>
        <v>保育士資格あり</v>
      </c>
      <c r="VA5" s="1" t="str">
        <f>表２!$J$8</f>
        <v>保育士資格なし</v>
      </c>
      <c r="VB5" s="1"/>
      <c r="VC5" s="1"/>
      <c r="VD5" s="1"/>
      <c r="VE5" s="1"/>
      <c r="VF5" s="1"/>
      <c r="VG5" s="1" t="str">
        <f>表２!$I$8</f>
        <v>保育士資格あり</v>
      </c>
      <c r="VH5" s="1" t="str">
        <f>表２!$J$8</f>
        <v>保育士資格なし</v>
      </c>
      <c r="VI5" s="1"/>
      <c r="VJ5" s="1"/>
      <c r="VK5" s="1"/>
      <c r="VL5" s="1"/>
      <c r="VM5" s="1"/>
      <c r="VN5" s="1" t="str">
        <f>表２!$I$8</f>
        <v>保育士資格あり</v>
      </c>
      <c r="VO5" s="1" t="str">
        <f>表２!$J$8</f>
        <v>保育士資格なし</v>
      </c>
      <c r="VP5" s="1"/>
      <c r="VQ5" s="1"/>
      <c r="VR5" s="1"/>
      <c r="VS5" s="1"/>
      <c r="VT5" s="1"/>
      <c r="VU5" s="1" t="str">
        <f>表２!$I$8</f>
        <v>保育士資格あり</v>
      </c>
      <c r="VV5" s="1" t="str">
        <f>表２!$J$8</f>
        <v>保育士資格なし</v>
      </c>
      <c r="VW5" s="1"/>
      <c r="VX5" s="11" t="str">
        <f>表２!$E$7</f>
        <v>①保育教諭</v>
      </c>
      <c r="VY5" s="11" t="str">
        <f>表２!$F$7</f>
        <v>②看護師・保健師・准看護師（みなし保育教諭とする場合であり、常勤換算１人まで可）</v>
      </c>
      <c r="VZ5" s="11" t="str">
        <f>表２!$G$8</f>
        <v xml:space="preserve">③小学校教諭・養護教諭（特例により配置基準上の人数に充てる場合）
</v>
      </c>
      <c r="WA5" s="11" t="str">
        <f>表２!$H$8</f>
        <v>④常勤２年相当の保育業務従事経験がある子育て支援員(注１)・家庭的保育者</v>
      </c>
      <c r="WB5" s="1"/>
      <c r="WC5" s="1"/>
      <c r="WD5" s="17"/>
      <c r="WE5" s="14"/>
      <c r="WF5" s="1"/>
      <c r="WG5" s="1"/>
      <c r="WH5" s="1"/>
      <c r="WI5" s="1"/>
      <c r="WJ5" s="1"/>
      <c r="WK5" s="11" t="str">
        <f>表４!D9</f>
        <v>0歳児</v>
      </c>
      <c r="WL5" s="11" t="str">
        <f>表４!E9</f>
        <v>1歳児</v>
      </c>
      <c r="WM5" s="11" t="str">
        <f>表４!G9</f>
        <v>2歳児</v>
      </c>
      <c r="WN5" s="11" t="str">
        <f>表４!I9</f>
        <v>3歳児</v>
      </c>
      <c r="WO5" s="11" t="str">
        <f>表４!K9</f>
        <v>4歳児</v>
      </c>
      <c r="WP5" s="11" t="str">
        <f>表４!M9</f>
        <v>5歳児</v>
      </c>
      <c r="WQ5" s="11" t="str">
        <f>表４!O9</f>
        <v>6歳児</v>
      </c>
      <c r="WR5" s="4" t="str">
        <f>表４!Q9</f>
        <v>合計</v>
      </c>
      <c r="WS5" s="1"/>
      <c r="WT5" t="str">
        <f>表４!C26</f>
        <v>【園舎】</v>
      </c>
      <c r="WU5" s="14"/>
      <c r="WV5" s="14"/>
      <c r="WW5" s="14"/>
      <c r="WX5" s="14"/>
      <c r="WY5" s="14"/>
      <c r="WZ5" s="14"/>
      <c r="XA5" s="14"/>
      <c r="XB5" s="14"/>
      <c r="XC5" s="14"/>
      <c r="XD5" s="14"/>
      <c r="XE5" s="14"/>
      <c r="XF5" s="14"/>
      <c r="XG5" s="14"/>
      <c r="XH5" s="14"/>
      <c r="XI5" s="14"/>
      <c r="XJ5" s="14" t="str">
        <f>表４!C34</f>
        <v>【園庭】</v>
      </c>
      <c r="XK5" s="14"/>
      <c r="XL5" s="14"/>
      <c r="XM5" s="14"/>
      <c r="XN5" s="14"/>
      <c r="XO5" s="14"/>
      <c r="XP5" s="14"/>
      <c r="XQ5" s="14"/>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row>
    <row r="6" spans="1:174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4"/>
      <c r="AN6" s="1" t="str">
        <f>監査調書!O76</f>
        <v>週</v>
      </c>
      <c r="AO6" s="1" t="str">
        <f>監査調書!V76</f>
        <v>週）、</v>
      </c>
      <c r="AP6" s="1" t="str">
        <f>監査調書!AE76</f>
        <v>週</v>
      </c>
      <c r="AQ6" s="1"/>
      <c r="AR6" s="1"/>
      <c r="AS6" s="1"/>
      <c r="AT6" s="1"/>
      <c r="AU6" s="1"/>
      <c r="AV6" s="1"/>
      <c r="AW6" s="1"/>
      <c r="AX6" s="14"/>
      <c r="AY6" s="1"/>
      <c r="AZ6" s="1"/>
      <c r="BA6" s="14"/>
      <c r="BB6" s="15">
        <f>監査調書!H118</f>
        <v>44652</v>
      </c>
      <c r="BC6" s="15" t="str">
        <f>監査調書!M118</f>
        <v>R5.4.1</v>
      </c>
      <c r="BD6" s="15" t="str">
        <f>監査調書!R118</f>
        <v>R6.4.1</v>
      </c>
      <c r="BE6" s="15">
        <f>監査調書!H118</f>
        <v>44652</v>
      </c>
      <c r="BF6" s="15" t="str">
        <f>監査調書!M118</f>
        <v>R5.4.1</v>
      </c>
      <c r="BG6" s="15" t="str">
        <f>監査調書!R118</f>
        <v>R6.4.1</v>
      </c>
      <c r="BH6" s="14"/>
      <c r="BI6" s="15">
        <f>監査調書!H127</f>
        <v>44652</v>
      </c>
      <c r="BJ6" s="15" t="str">
        <f>監査調書!M127</f>
        <v>R5.4.1</v>
      </c>
      <c r="BK6" s="15" t="str">
        <f>監査調書!R127</f>
        <v>R6.4.1</v>
      </c>
      <c r="BL6" s="15">
        <f>監査調書!H127</f>
        <v>44652</v>
      </c>
      <c r="BM6" s="15" t="str">
        <f>監査調書!M127</f>
        <v>R5.4.1</v>
      </c>
      <c r="BN6" s="15" t="str">
        <f>監査調書!R127</f>
        <v>R6.4.1</v>
      </c>
      <c r="BO6" s="14"/>
      <c r="BP6" s="1"/>
      <c r="BQ6" s="1"/>
      <c r="BR6" s="1"/>
      <c r="BS6" s="1"/>
      <c r="BT6" s="1"/>
      <c r="BU6" s="1"/>
      <c r="BV6" s="1"/>
      <c r="BW6" s="1"/>
      <c r="BX6" s="1"/>
      <c r="BY6" s="1"/>
      <c r="BZ6" s="1"/>
      <c r="CA6" s="1"/>
      <c r="CB6" s="1"/>
      <c r="CC6" s="1"/>
      <c r="CD6" s="1"/>
      <c r="CE6" s="1"/>
      <c r="CF6" s="1"/>
      <c r="CG6" s="1"/>
      <c r="CH6" s="1"/>
      <c r="CI6" s="14"/>
      <c r="CJ6" s="1"/>
      <c r="CK6" s="1"/>
      <c r="CL6" s="1"/>
      <c r="CM6" s="1"/>
      <c r="CN6" s="1"/>
      <c r="CO6" s="1"/>
      <c r="CP6" s="1"/>
      <c r="CQ6" s="1"/>
      <c r="CR6" s="1"/>
      <c r="CS6" s="1"/>
      <c r="CT6" s="1"/>
      <c r="CU6" s="1"/>
      <c r="CV6" s="1"/>
      <c r="CW6" s="1"/>
      <c r="CX6" s="1"/>
      <c r="CY6" s="1"/>
      <c r="CZ6" s="1"/>
      <c r="DA6" s="1"/>
      <c r="DB6" s="1"/>
      <c r="DC6" s="1"/>
      <c r="DD6" s="14"/>
      <c r="DE6" s="1"/>
      <c r="DF6" s="1"/>
      <c r="DG6" s="1"/>
      <c r="DH6" s="1"/>
      <c r="DI6" s="1"/>
      <c r="DJ6" s="1"/>
      <c r="DK6" s="1"/>
      <c r="DL6" s="1"/>
      <c r="DM6" s="1"/>
      <c r="DN6" t="str">
        <f>監査調書!H256</f>
        <v>消火器</v>
      </c>
      <c r="DP6" s="11" t="str">
        <f>監査調書!P256</f>
        <v>屋内消火栓</v>
      </c>
      <c r="DQ6" s="11" t="str">
        <f>監査調書!V256</f>
        <v>屋外消火栓</v>
      </c>
      <c r="DR6" s="4" t="str">
        <f>監査調書!AB256</f>
        <v>スプリンクラー設備</v>
      </c>
      <c r="DS6" s="4" t="str">
        <f>監査調書!H257</f>
        <v>自動火災報知装置</v>
      </c>
      <c r="DT6" s="2"/>
      <c r="DU6" s="2"/>
      <c r="DV6" s="6"/>
      <c r="DW6" s="11" t="str">
        <f>監査調書!AD257</f>
        <v>電気火災警報装置</v>
      </c>
      <c r="DX6" s="11" t="str">
        <f>監査調書!H258</f>
        <v>警鐘</v>
      </c>
      <c r="DY6" s="11" t="str">
        <f>監査調書!L258</f>
        <v>拡声器</v>
      </c>
      <c r="DZ6" s="11" t="str">
        <f>監査調書!Q258</f>
        <v>サイレン</v>
      </c>
      <c r="EA6" s="11" t="str">
        <f>監査調書!V258</f>
        <v>非常ベル</v>
      </c>
      <c r="EB6" s="4" t="str">
        <f>監査調書!AA258</f>
        <v>その他</v>
      </c>
      <c r="EC6" s="16"/>
      <c r="ED6" s="11" t="str">
        <f>監査調書!H259</f>
        <v>避難はしご</v>
      </c>
      <c r="EE6" s="11" t="str">
        <f>監査調書!N259</f>
        <v>タラップ</v>
      </c>
      <c r="EF6" s="11" t="str">
        <f>監査調書!S259</f>
        <v>滑り台</v>
      </c>
      <c r="EG6" s="11" t="str">
        <f>監査調書!W259</f>
        <v>非常口</v>
      </c>
      <c r="EH6" s="11" t="str">
        <f>監査調書!AB259</f>
        <v>誘導標識</v>
      </c>
      <c r="EI6" s="1"/>
      <c r="EJ6" s="1"/>
      <c r="EK6" s="14"/>
      <c r="EL6" s="1"/>
      <c r="EM6" s="1"/>
      <c r="EN6" s="1"/>
      <c r="EO6" s="1"/>
      <c r="EP6" s="1"/>
      <c r="EQ6" s="1"/>
      <c r="ER6" s="1"/>
      <c r="ES6" s="1"/>
      <c r="ET6" s="1"/>
      <c r="EU6" s="1"/>
      <c r="EV6" s="1"/>
      <c r="EW6" s="1"/>
      <c r="EX6" s="1"/>
      <c r="EY6" s="1"/>
      <c r="EZ6" s="1"/>
      <c r="FA6" s="1"/>
      <c r="FB6" s="1"/>
      <c r="FC6" s="1"/>
      <c r="FD6" s="1"/>
      <c r="FE6" s="1"/>
      <c r="FF6" s="1"/>
      <c r="FG6" s="1"/>
      <c r="FH6" s="14"/>
      <c r="FI6" s="1"/>
      <c r="FJ6" s="1"/>
      <c r="FK6" s="1"/>
      <c r="FL6" s="14"/>
      <c r="FM6" s="1"/>
      <c r="FN6" s="1"/>
      <c r="FO6" s="14"/>
      <c r="FP6" s="1"/>
      <c r="FQ6" s="1"/>
      <c r="FR6" s="14"/>
      <c r="FS6" s="1"/>
      <c r="FT6" s="1"/>
      <c r="FU6" s="1"/>
      <c r="FV6" s="14"/>
      <c r="FW6" s="1"/>
      <c r="FX6" s="1"/>
      <c r="FY6" s="14"/>
      <c r="FZ6" s="1"/>
      <c r="GA6" s="1"/>
      <c r="GB6" s="1"/>
      <c r="GC6" s="19"/>
      <c r="GD6" s="1"/>
      <c r="GE6" s="14"/>
      <c r="GF6" s="14"/>
      <c r="GG6" s="1"/>
      <c r="GH6" s="14"/>
      <c r="GI6" s="11" t="str">
        <f>監査調書!B399</f>
        <v xml:space="preserve">　・３歳未満児   </v>
      </c>
      <c r="GJ6" s="11" t="str">
        <f>監査調書!B400</f>
        <v>　・障がいのある子ども</v>
      </c>
      <c r="GK6" s="17"/>
      <c r="GL6" s="1"/>
      <c r="GM6" s="1"/>
      <c r="GN6" s="1"/>
      <c r="GO6" s="1"/>
      <c r="GP6" s="1"/>
      <c r="GQ6" s="14"/>
      <c r="GR6" s="1"/>
      <c r="GS6" s="1"/>
      <c r="GT6" s="1"/>
      <c r="GU6" s="1"/>
      <c r="GV6" s="1"/>
      <c r="GW6" s="1"/>
      <c r="GX6" s="1"/>
      <c r="GY6" s="1"/>
      <c r="GZ6" s="1"/>
      <c r="HA6" s="14"/>
      <c r="HB6" s="1"/>
      <c r="HC6" s="14"/>
      <c r="HD6" s="1"/>
      <c r="HE6" s="1"/>
      <c r="HF6" s="1"/>
      <c r="HG6" s="1"/>
      <c r="HH6" s="14"/>
      <c r="HI6" s="1"/>
      <c r="HJ6" s="14"/>
      <c r="HK6" s="14"/>
      <c r="HL6" s="14"/>
      <c r="HM6" s="14"/>
      <c r="HN6" s="14"/>
      <c r="HO6" s="14"/>
      <c r="HP6" s="14"/>
      <c r="HQ6" s="14"/>
      <c r="HR6" s="1"/>
      <c r="HS6" s="1"/>
      <c r="HT6" s="1"/>
      <c r="HU6" s="1"/>
      <c r="HV6" s="1"/>
      <c r="HW6" s="14"/>
      <c r="HX6" s="1"/>
      <c r="HY6" s="14"/>
      <c r="HZ6" s="1"/>
      <c r="IA6" s="14"/>
      <c r="IB6" s="1"/>
      <c r="IC6" s="14"/>
      <c r="ID6" s="1"/>
      <c r="IE6" s="1"/>
      <c r="IF6" s="1"/>
      <c r="IG6" s="1"/>
      <c r="IH6" s="1"/>
      <c r="II6" s="1"/>
      <c r="IJ6" s="1"/>
      <c r="IK6" s="14"/>
      <c r="IL6" s="1"/>
      <c r="IM6" s="1"/>
      <c r="IN6" s="1"/>
      <c r="IO6" s="1"/>
      <c r="IP6" s="1"/>
      <c r="IQ6" s="1"/>
      <c r="IR6" s="14"/>
      <c r="IS6" s="1"/>
      <c r="IT6" s="1"/>
      <c r="IU6" s="1"/>
      <c r="IV6" s="1"/>
      <c r="IW6" s="1"/>
      <c r="IX6" s="1"/>
      <c r="IY6" s="14"/>
      <c r="IZ6" s="1"/>
      <c r="JA6" s="1"/>
      <c r="JB6" s="14"/>
      <c r="JC6" s="1"/>
      <c r="JD6" s="1"/>
      <c r="JE6" s="1"/>
      <c r="JF6" s="1"/>
      <c r="JG6" s="1"/>
      <c r="JH6" s="1"/>
      <c r="JI6" s="1"/>
      <c r="JJ6" s="1"/>
      <c r="JK6" s="1"/>
      <c r="JL6" s="1"/>
      <c r="JM6" s="1"/>
      <c r="JN6" s="1"/>
      <c r="JO6" s="1"/>
      <c r="JP6" s="1"/>
      <c r="JQ6" s="1"/>
      <c r="JR6" s="1"/>
      <c r="JS6" s="1"/>
      <c r="JT6" s="1"/>
      <c r="JU6" s="1"/>
      <c r="JV6" s="1"/>
      <c r="JW6" s="1"/>
      <c r="JX6" s="11" t="str">
        <f>監査調書!$N$637</f>
        <v>４月</v>
      </c>
      <c r="JY6" s="11" t="str">
        <f>監査調書!$P$637</f>
        <v>５月</v>
      </c>
      <c r="JZ6" s="11" t="str">
        <f>監査調書!$R$637</f>
        <v>６月</v>
      </c>
      <c r="KA6" s="11" t="str">
        <f>監査調書!$T$637</f>
        <v>７月</v>
      </c>
      <c r="KB6" s="11" t="str">
        <f>監査調書!$V$637</f>
        <v>８月</v>
      </c>
      <c r="KC6" s="11" t="str">
        <f>監査調書!$X$637</f>
        <v>９月</v>
      </c>
      <c r="KD6" s="11" t="str">
        <f>監査調書!$Z$637</f>
        <v>10月</v>
      </c>
      <c r="KE6" s="11" t="str">
        <f>監査調書!$AB$637</f>
        <v>11月</v>
      </c>
      <c r="KF6" s="11" t="str">
        <f>監査調書!$AD$637</f>
        <v>12月</v>
      </c>
      <c r="KG6" s="11" t="str">
        <f>監査調書!$AF$637</f>
        <v>１月</v>
      </c>
      <c r="KH6" s="11" t="str">
        <f>監査調書!$AH$637</f>
        <v>２月</v>
      </c>
      <c r="KI6" s="11" t="str">
        <f>監査調書!$AJ$637</f>
        <v>３月</v>
      </c>
      <c r="KJ6" s="11" t="str">
        <f>監査調書!$N$637</f>
        <v>４月</v>
      </c>
      <c r="KK6" s="11" t="str">
        <f>監査調書!$P$637</f>
        <v>５月</v>
      </c>
      <c r="KL6" s="11" t="str">
        <f>監査調書!$R$637</f>
        <v>６月</v>
      </c>
      <c r="KM6" s="11" t="str">
        <f>監査調書!$T$637</f>
        <v>７月</v>
      </c>
      <c r="KN6" s="11" t="str">
        <f>監査調書!$V$637</f>
        <v>８月</v>
      </c>
      <c r="KO6" s="11" t="str">
        <f>監査調書!$X$637</f>
        <v>９月</v>
      </c>
      <c r="KP6" s="11" t="str">
        <f>監査調書!$Z$637</f>
        <v>10月</v>
      </c>
      <c r="KQ6" s="11" t="str">
        <f>監査調書!$AB$637</f>
        <v>11月</v>
      </c>
      <c r="KR6" s="11" t="str">
        <f>監査調書!$AD$637</f>
        <v>12月</v>
      </c>
      <c r="KS6" s="11" t="str">
        <f>監査調書!$AF$637</f>
        <v>１月</v>
      </c>
      <c r="KT6" s="11" t="str">
        <f>監査調書!$AH$637</f>
        <v>２月</v>
      </c>
      <c r="KU6" s="11" t="str">
        <f>監査調書!$AJ$637</f>
        <v>３月</v>
      </c>
      <c r="KV6" s="11" t="str">
        <f>監査調書!$N$637</f>
        <v>４月</v>
      </c>
      <c r="KW6" s="11" t="str">
        <f>監査調書!$P$637</f>
        <v>５月</v>
      </c>
      <c r="KX6" s="11" t="str">
        <f>監査調書!$R$637</f>
        <v>６月</v>
      </c>
      <c r="KY6" s="11" t="str">
        <f>監査調書!$T$637</f>
        <v>７月</v>
      </c>
      <c r="KZ6" s="11" t="str">
        <f>監査調書!$V$637</f>
        <v>８月</v>
      </c>
      <c r="LA6" s="11" t="str">
        <f>監査調書!$X$637</f>
        <v>９月</v>
      </c>
      <c r="LB6" s="11" t="str">
        <f>監査調書!$Z$637</f>
        <v>10月</v>
      </c>
      <c r="LC6" s="11" t="str">
        <f>監査調書!$AB$637</f>
        <v>11月</v>
      </c>
      <c r="LD6" s="11" t="str">
        <f>監査調書!$AD$637</f>
        <v>12月</v>
      </c>
      <c r="LE6" s="11" t="str">
        <f>監査調書!$AF$637</f>
        <v>１月</v>
      </c>
      <c r="LF6" s="11" t="str">
        <f>監査調書!$AH$637</f>
        <v>２月</v>
      </c>
      <c r="LG6" s="11" t="str">
        <f>監査調書!$AJ$637</f>
        <v>３月</v>
      </c>
      <c r="LH6" s="11" t="str">
        <f>監査調書!$N$637</f>
        <v>４月</v>
      </c>
      <c r="LI6" s="11" t="str">
        <f>監査調書!$P$637</f>
        <v>５月</v>
      </c>
      <c r="LJ6" s="11" t="str">
        <f>監査調書!$R$637</f>
        <v>６月</v>
      </c>
      <c r="LK6" s="11" t="str">
        <f>監査調書!$T$637</f>
        <v>７月</v>
      </c>
      <c r="LL6" s="11" t="str">
        <f>監査調書!$V$637</f>
        <v>８月</v>
      </c>
      <c r="LM6" s="11" t="str">
        <f>監査調書!$X$637</f>
        <v>９月</v>
      </c>
      <c r="LN6" s="11" t="str">
        <f>監査調書!$Z$637</f>
        <v>10月</v>
      </c>
      <c r="LO6" s="11" t="str">
        <f>監査調書!$AB$637</f>
        <v>11月</v>
      </c>
      <c r="LP6" s="11" t="str">
        <f>監査調書!$AD$637</f>
        <v>12月</v>
      </c>
      <c r="LQ6" s="11" t="str">
        <f>監査調書!$AF$637</f>
        <v>１月</v>
      </c>
      <c r="LR6" s="11" t="str">
        <f>監査調書!$AH$637</f>
        <v>２月</v>
      </c>
      <c r="LS6" s="11" t="str">
        <f>監査調書!$AJ$637</f>
        <v>３月</v>
      </c>
      <c r="LT6" s="11" t="str">
        <f>監査調書!$N$637</f>
        <v>４月</v>
      </c>
      <c r="LU6" s="11" t="str">
        <f>監査調書!$P$637</f>
        <v>５月</v>
      </c>
      <c r="LV6" s="11" t="str">
        <f>監査調書!$R$637</f>
        <v>６月</v>
      </c>
      <c r="LW6" s="11" t="str">
        <f>監査調書!$T$637</f>
        <v>７月</v>
      </c>
      <c r="LX6" s="11" t="str">
        <f>監査調書!$V$637</f>
        <v>８月</v>
      </c>
      <c r="LY6" s="11" t="str">
        <f>監査調書!$X$637</f>
        <v>９月</v>
      </c>
      <c r="LZ6" s="11" t="str">
        <f>監査調書!$Z$637</f>
        <v>10月</v>
      </c>
      <c r="MA6" s="11" t="str">
        <f>監査調書!$AB$637</f>
        <v>11月</v>
      </c>
      <c r="MB6" s="11" t="str">
        <f>監査調書!$AD$637</f>
        <v>12月</v>
      </c>
      <c r="MC6" s="11" t="str">
        <f>監査調書!$AF$637</f>
        <v>１月</v>
      </c>
      <c r="MD6" s="11" t="str">
        <f>監査調書!$AH$637</f>
        <v>２月</v>
      </c>
      <c r="ME6" s="11" t="str">
        <f>監査調書!$AJ$637</f>
        <v>３月</v>
      </c>
      <c r="MF6" s="11" t="str">
        <f>監査調書!$N$637</f>
        <v>４月</v>
      </c>
      <c r="MG6" s="11" t="str">
        <f>監査調書!$P$637</f>
        <v>５月</v>
      </c>
      <c r="MH6" s="11" t="str">
        <f>監査調書!$R$637</f>
        <v>６月</v>
      </c>
      <c r="MI6" s="11" t="str">
        <f>監査調書!$T$637</f>
        <v>７月</v>
      </c>
      <c r="MJ6" s="11" t="str">
        <f>監査調書!$V$637</f>
        <v>８月</v>
      </c>
      <c r="MK6" s="11" t="str">
        <f>監査調書!$X$637</f>
        <v>９月</v>
      </c>
      <c r="ML6" s="11" t="str">
        <f>監査調書!$Z$637</f>
        <v>10月</v>
      </c>
      <c r="MM6" s="11" t="str">
        <f>監査調書!$AB$637</f>
        <v>11月</v>
      </c>
      <c r="MN6" s="11" t="str">
        <f>監査調書!$AD$637</f>
        <v>12月</v>
      </c>
      <c r="MO6" s="11" t="str">
        <f>監査調書!$AF$637</f>
        <v>１月</v>
      </c>
      <c r="MP6" s="11" t="str">
        <f>監査調書!$AH$637</f>
        <v>２月</v>
      </c>
      <c r="MQ6" s="11" t="str">
        <f>監査調書!$AJ$637</f>
        <v>３月</v>
      </c>
      <c r="MR6" s="11" t="str">
        <f>監査調書!$N$637</f>
        <v>４月</v>
      </c>
      <c r="MS6" s="11" t="str">
        <f>監査調書!$P$637</f>
        <v>５月</v>
      </c>
      <c r="MT6" s="11" t="str">
        <f>監査調書!$R$637</f>
        <v>６月</v>
      </c>
      <c r="MU6" s="11" t="str">
        <f>監査調書!$T$637</f>
        <v>７月</v>
      </c>
      <c r="MV6" s="11" t="str">
        <f>監査調書!$V$637</f>
        <v>８月</v>
      </c>
      <c r="MW6" s="11" t="str">
        <f>監査調書!$X$637</f>
        <v>９月</v>
      </c>
      <c r="MX6" s="11" t="str">
        <f>監査調書!$Z$637</f>
        <v>10月</v>
      </c>
      <c r="MY6" s="11" t="str">
        <f>監査調書!$AB$637</f>
        <v>11月</v>
      </c>
      <c r="MZ6" s="11" t="str">
        <f>監査調書!$AD$637</f>
        <v>12月</v>
      </c>
      <c r="NA6" s="11" t="str">
        <f>監査調書!$AF$637</f>
        <v>１月</v>
      </c>
      <c r="NB6" s="11" t="str">
        <f>監査調書!$AH$637</f>
        <v>２月</v>
      </c>
      <c r="NC6" s="11" t="str">
        <f>監査調書!$AJ$637</f>
        <v>３月</v>
      </c>
      <c r="ND6" s="1"/>
      <c r="NE6" s="1"/>
      <c r="NF6" s="1"/>
      <c r="NG6" s="14"/>
      <c r="NH6" s="1"/>
      <c r="NI6" s="1"/>
      <c r="NJ6" s="1"/>
      <c r="NK6" s="1"/>
      <c r="NL6" s="1"/>
      <c r="NM6" s="1"/>
      <c r="NN6" s="1"/>
      <c r="NO6" s="1"/>
      <c r="NP6" s="1"/>
      <c r="NQ6" s="1"/>
      <c r="NR6" s="1"/>
      <c r="NS6" s="1"/>
      <c r="NT6" s="1"/>
      <c r="NU6" s="1"/>
      <c r="NV6" s="1"/>
      <c r="NW6" s="23"/>
      <c r="NX6" s="23"/>
      <c r="NY6" s="23"/>
      <c r="NZ6" s="1"/>
      <c r="OA6" s="1"/>
      <c r="OB6" s="1"/>
      <c r="OC6" s="1"/>
      <c r="OD6" s="1"/>
      <c r="OE6" s="1"/>
      <c r="OF6" s="1"/>
      <c r="OG6" s="1"/>
      <c r="OH6" s="1"/>
      <c r="OI6" s="1"/>
      <c r="OJ6" s="23"/>
      <c r="OK6" s="23"/>
      <c r="OL6" s="1"/>
      <c r="OM6" s="14"/>
      <c r="ON6" s="14"/>
      <c r="OO6" s="1"/>
      <c r="OP6" s="1"/>
      <c r="OQ6" s="14"/>
      <c r="OR6" s="14"/>
      <c r="OS6" s="14"/>
      <c r="OT6" s="14"/>
      <c r="OU6" s="1"/>
      <c r="OV6" s="14"/>
      <c r="OW6" s="14"/>
      <c r="OX6" s="1"/>
      <c r="OY6" s="14"/>
      <c r="OZ6" s="14"/>
      <c r="PA6" s="14"/>
      <c r="PB6" s="1"/>
      <c r="PC6" s="14"/>
      <c r="PD6" s="1"/>
      <c r="PE6" s="4" t="str">
        <f>監査調書!AE873</f>
        <v>取崩の有無</v>
      </c>
      <c r="PF6" s="7" t="str">
        <f>監査調書!$B$874</f>
        <v>（有の場合）</v>
      </c>
      <c r="PG6" s="2"/>
      <c r="PH6" s="6"/>
      <c r="PI6" s="7" t="str">
        <f>監査調書!$B$874</f>
        <v>（有の場合）</v>
      </c>
      <c r="PJ6" s="2"/>
      <c r="PK6" s="2"/>
      <c r="PL6" s="11" t="str">
        <f>監査調書!AE880</f>
        <v>取崩の有無</v>
      </c>
      <c r="PM6" s="7" t="str">
        <f>監査調書!$B$881</f>
        <v>（有の場合）</v>
      </c>
      <c r="PN6" s="2"/>
      <c r="PO6" s="6"/>
      <c r="PP6" s="7" t="str">
        <f>監査調書!$B$881</f>
        <v>（有の場合）</v>
      </c>
      <c r="PQ6" s="2"/>
      <c r="PR6" s="6"/>
      <c r="PT6" s="11" t="str">
        <f>監査調書!AF890</f>
        <v>取崩の有無</v>
      </c>
      <c r="PU6" s="7" t="str">
        <f>監査調書!B891</f>
        <v>（有の場合）</v>
      </c>
      <c r="PV6" s="2"/>
      <c r="PW6" s="2"/>
      <c r="PX6" s="17"/>
      <c r="PY6" s="1"/>
      <c r="PZ6" s="1"/>
      <c r="QA6" s="1"/>
      <c r="QB6" s="1"/>
      <c r="QC6" s="14"/>
      <c r="QD6" s="1"/>
      <c r="QE6" s="14"/>
      <c r="QF6" s="11" t="str">
        <f>表１!$F$11</f>
        <v>標準時間
認定</v>
      </c>
      <c r="QG6" s="11" t="str">
        <f>表１!$G$11</f>
        <v>短時間
認定</v>
      </c>
      <c r="QH6" s="11" t="str">
        <f>表１!$H$11</f>
        <v>１号</v>
      </c>
      <c r="QI6" s="4" t="str">
        <f>表１!$J$11</f>
        <v>定数</v>
      </c>
      <c r="QJ6" s="11" t="str">
        <f>表１!$F$11</f>
        <v>標準時間
認定</v>
      </c>
      <c r="QK6" s="11" t="str">
        <f>表１!$G$11</f>
        <v>短時間
認定</v>
      </c>
      <c r="QL6" s="11" t="str">
        <f>表１!$H$11</f>
        <v>１号</v>
      </c>
      <c r="QM6" s="16" t="str">
        <f>表１!$F$11</f>
        <v>標準時間
認定</v>
      </c>
      <c r="QN6" s="11" t="str">
        <f>表１!$G$11</f>
        <v>短時間
認定</v>
      </c>
      <c r="QO6" s="11" t="str">
        <f>表１!$H$11</f>
        <v>１号</v>
      </c>
      <c r="QP6" s="11" t="str">
        <f>表１!$J$11</f>
        <v>定数</v>
      </c>
      <c r="QQ6" s="11" t="str">
        <f>表１!$F$11</f>
        <v>標準時間
認定</v>
      </c>
      <c r="QR6" s="11" t="str">
        <f>表１!$G$11</f>
        <v>短時間
認定</v>
      </c>
      <c r="QS6" s="11" t="str">
        <f>表１!$H$11</f>
        <v>１号</v>
      </c>
      <c r="QT6" s="11" t="str">
        <f>表１!$J$11</f>
        <v>定数</v>
      </c>
      <c r="QU6" s="11" t="str">
        <f>表１!$F$11</f>
        <v>標準時間
認定</v>
      </c>
      <c r="QV6" s="11" t="str">
        <f>表１!$G$11</f>
        <v>短時間
認定</v>
      </c>
      <c r="QW6" s="11" t="str">
        <f>表１!$H$11</f>
        <v>１号</v>
      </c>
      <c r="QX6" s="11" t="str">
        <f>表１!$J$11</f>
        <v>定数</v>
      </c>
      <c r="QY6" s="16" t="str">
        <f>表１!$F$11</f>
        <v>標準時間
認定</v>
      </c>
      <c r="QZ6" s="11" t="str">
        <f>表１!$G$11</f>
        <v>短時間
認定</v>
      </c>
      <c r="RA6" s="11" t="str">
        <f>表１!$H$11</f>
        <v>１号</v>
      </c>
      <c r="RB6" s="17" t="str">
        <f>表１!$J$11</f>
        <v>定数</v>
      </c>
      <c r="RC6" s="17" t="str">
        <f>表１!$J$18</f>
        <v>常　勤</v>
      </c>
      <c r="RD6" s="1" t="str">
        <f>表１!$J$18</f>
        <v>常　勤</v>
      </c>
      <c r="RE6" s="1" t="str">
        <f>表１!$J$18</f>
        <v>常　勤</v>
      </c>
      <c r="RF6" s="17"/>
      <c r="RG6" s="11" t="str">
        <f>表１!$L$11</f>
        <v>標準時間
認定</v>
      </c>
      <c r="RH6" s="11" t="str">
        <f>表１!$N$11</f>
        <v>短時間
認定</v>
      </c>
      <c r="RI6" s="11" t="str">
        <f>表１!$P$11</f>
        <v>１号</v>
      </c>
      <c r="RJ6" s="4" t="str">
        <f>表１!$R$11</f>
        <v>定数</v>
      </c>
      <c r="RK6" s="11" t="str">
        <f>表１!$L$11</f>
        <v>標準時間
認定</v>
      </c>
      <c r="RL6" s="11" t="str">
        <f>表１!$N$11</f>
        <v>短時間
認定</v>
      </c>
      <c r="RM6" s="11" t="str">
        <f>表１!$P$11</f>
        <v>１号</v>
      </c>
      <c r="RN6" s="16" t="str">
        <f>表１!$L$11</f>
        <v>標準時間
認定</v>
      </c>
      <c r="RO6" s="11" t="str">
        <f>表１!$N$11</f>
        <v>短時間
認定</v>
      </c>
      <c r="RP6" s="11" t="str">
        <f>表１!$P$11</f>
        <v>１号</v>
      </c>
      <c r="RQ6" s="11" t="str">
        <f>表１!$R$11</f>
        <v>定数</v>
      </c>
      <c r="RR6" s="11" t="str">
        <f>表１!$L$11</f>
        <v>標準時間
認定</v>
      </c>
      <c r="RS6" s="11" t="str">
        <f>表１!$N$11</f>
        <v>短時間
認定</v>
      </c>
      <c r="RT6" s="11" t="str">
        <f>表１!$P$11</f>
        <v>１号</v>
      </c>
      <c r="RU6" s="11" t="str">
        <f>表１!$R$11</f>
        <v>定数</v>
      </c>
      <c r="RV6" s="11" t="str">
        <f>表１!$L$11</f>
        <v>標準時間
認定</v>
      </c>
      <c r="RW6" s="11" t="str">
        <f>表１!$N$11</f>
        <v>短時間
認定</v>
      </c>
      <c r="RX6" s="11" t="str">
        <f>表１!$P$11</f>
        <v>１号</v>
      </c>
      <c r="RY6" s="11" t="str">
        <f>表１!$R$11</f>
        <v>定数</v>
      </c>
      <c r="RZ6" s="16" t="str">
        <f>表１!$L$11</f>
        <v>標準時間
認定</v>
      </c>
      <c r="SA6" s="11" t="str">
        <f>表１!$N$11</f>
        <v>短時間
認定</v>
      </c>
      <c r="SB6" s="11" t="str">
        <f>表１!$P$11</f>
        <v>１号</v>
      </c>
      <c r="SC6" s="17" t="str">
        <f>表１!$R$11</f>
        <v>定数</v>
      </c>
      <c r="SD6" s="17" t="str">
        <f>表１!$J$18</f>
        <v>常　勤</v>
      </c>
      <c r="SE6" s="1" t="str">
        <f>表１!$J$18</f>
        <v>常　勤</v>
      </c>
      <c r="SF6" s="1" t="str">
        <f>表１!$J$18</f>
        <v>常　勤</v>
      </c>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t="str">
        <f>表２!$I$8</f>
        <v>保育士資格あり</v>
      </c>
      <c r="TK6" s="1" t="str">
        <f>表２!$J$8</f>
        <v>保育士資格なし</v>
      </c>
      <c r="TL6" s="1"/>
      <c r="TM6" s="1"/>
      <c r="TN6" s="1"/>
      <c r="TO6" s="1"/>
      <c r="TP6" s="1"/>
      <c r="TQ6" s="1" t="str">
        <f>表２!$I$8</f>
        <v>保育士資格あり</v>
      </c>
      <c r="TR6" s="1" t="str">
        <f>表２!$J$8</f>
        <v>保育士資格なし</v>
      </c>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7"/>
      <c r="WE6" s="14"/>
      <c r="WF6" s="1"/>
      <c r="WG6" s="1"/>
      <c r="WH6" s="1"/>
      <c r="WI6" s="1"/>
      <c r="WJ6" s="1"/>
      <c r="WK6" s="1"/>
      <c r="WL6" s="1"/>
      <c r="WM6" s="1"/>
      <c r="WN6" s="1"/>
      <c r="WO6" s="1"/>
      <c r="WP6" s="1"/>
      <c r="WQ6" s="1"/>
      <c r="WR6" s="14"/>
      <c r="WS6" s="1"/>
      <c r="WT6" t="str">
        <f>表４!E24</f>
        <v>面積基準による算定</v>
      </c>
      <c r="WU6" s="14"/>
      <c r="WV6" s="14"/>
      <c r="WW6" s="14"/>
      <c r="WX6" s="14"/>
      <c r="WY6" s="14"/>
      <c r="WZ6" s="14"/>
      <c r="XA6" s="14"/>
      <c r="XB6" s="14"/>
      <c r="XC6" s="14"/>
      <c r="XD6" s="14"/>
      <c r="XE6" s="14" t="str">
        <f>表４!M24</f>
        <v>施設の面積(㎡)</v>
      </c>
      <c r="XF6" s="14"/>
      <c r="XG6" s="14"/>
      <c r="XH6" s="14"/>
      <c r="XI6" s="14"/>
      <c r="XJ6" s="14" t="str">
        <f>表４!E24</f>
        <v>面積基準による算定</v>
      </c>
      <c r="XK6" s="14"/>
      <c r="XL6" s="14"/>
      <c r="XM6" s="14"/>
      <c r="XN6" s="14"/>
      <c r="XO6" s="14"/>
      <c r="XP6" s="14"/>
      <c r="XQ6" s="14" t="str">
        <f>表４!M24</f>
        <v>施設の面積(㎡)</v>
      </c>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row>
    <row r="7" spans="1:174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4"/>
      <c r="AN7" s="1"/>
      <c r="AO7" s="1"/>
      <c r="AP7" s="1"/>
      <c r="AQ7" s="1"/>
      <c r="AR7" s="1"/>
      <c r="AS7" s="1"/>
      <c r="AT7" s="1"/>
      <c r="AU7" s="1"/>
      <c r="AV7" s="1"/>
      <c r="AW7" s="1"/>
      <c r="AX7" s="14"/>
      <c r="AY7" s="1"/>
      <c r="AZ7" s="1"/>
      <c r="BA7" s="14"/>
      <c r="BB7" s="1"/>
      <c r="BC7" s="1"/>
      <c r="BD7" s="1"/>
      <c r="BE7" s="1"/>
      <c r="BF7" s="1"/>
      <c r="BG7" s="1"/>
      <c r="BH7" s="14"/>
      <c r="BI7" s="1"/>
      <c r="BJ7" s="1"/>
      <c r="BK7" s="1"/>
      <c r="BL7" s="1"/>
      <c r="BM7" s="1"/>
      <c r="BN7" s="1"/>
      <c r="BO7" s="14"/>
      <c r="BP7" s="1"/>
      <c r="BQ7" s="1"/>
      <c r="BR7" s="1"/>
      <c r="BS7" s="1"/>
      <c r="BT7" s="1"/>
      <c r="BU7" s="1"/>
      <c r="BV7" s="1"/>
      <c r="BW7" s="1"/>
      <c r="BX7" s="1"/>
      <c r="BY7" s="1"/>
      <c r="BZ7" s="1"/>
      <c r="CA7" s="1"/>
      <c r="CB7" s="1"/>
      <c r="CC7" s="1"/>
      <c r="CD7" s="1"/>
      <c r="CE7" s="1"/>
      <c r="CF7" s="1"/>
      <c r="CG7" s="1"/>
      <c r="CH7" s="1"/>
      <c r="CI7" s="14"/>
      <c r="CJ7" s="1"/>
      <c r="CK7" s="1"/>
      <c r="CL7" s="1"/>
      <c r="CM7" s="1"/>
      <c r="CN7" s="1"/>
      <c r="CO7" s="1"/>
      <c r="CP7" s="1"/>
      <c r="CQ7" s="1"/>
      <c r="CR7" s="1"/>
      <c r="CS7" s="1"/>
      <c r="CT7" s="1"/>
      <c r="CU7" s="1"/>
      <c r="CV7" s="1"/>
      <c r="CW7" s="1"/>
      <c r="CX7" s="1"/>
      <c r="CY7" s="1"/>
      <c r="CZ7" s="1"/>
      <c r="DA7" s="1"/>
      <c r="DB7" s="1"/>
      <c r="DC7" s="1"/>
      <c r="DD7" s="14"/>
      <c r="DE7" s="1"/>
      <c r="DF7" s="1"/>
      <c r="DG7" s="1"/>
      <c r="DH7" s="1"/>
      <c r="DI7" s="1"/>
      <c r="DJ7" s="1"/>
      <c r="DK7" s="1"/>
      <c r="DL7" s="1"/>
      <c r="DM7" s="1"/>
      <c r="DO7" s="11" t="str">
        <f>監査調書!M256</f>
        <v>個</v>
      </c>
      <c r="DP7" s="1"/>
      <c r="DQ7" s="1"/>
      <c r="DR7" s="1"/>
      <c r="DT7" s="11" t="str">
        <f>監査調書!P257</f>
        <v>熱感知</v>
      </c>
      <c r="DU7" s="11" t="str">
        <f>監査調書!T257</f>
        <v>煙感知</v>
      </c>
      <c r="DV7" s="11" t="str">
        <f>監査調書!X257</f>
        <v xml:space="preserve">非常電源付 </v>
      </c>
      <c r="DW7" s="1"/>
      <c r="DX7" s="1"/>
      <c r="DY7" s="1"/>
      <c r="DZ7" s="1"/>
      <c r="EA7" s="1"/>
      <c r="EB7" s="14"/>
      <c r="EC7" s="11">
        <f>監査調書!AE258</f>
        <v>0</v>
      </c>
      <c r="ED7" s="1"/>
      <c r="EE7" s="1"/>
      <c r="EF7" s="1"/>
      <c r="EG7" s="1"/>
      <c r="EH7" s="1"/>
      <c r="EI7" s="1"/>
      <c r="EJ7" s="1"/>
      <c r="EK7" s="14"/>
      <c r="EL7" s="1"/>
      <c r="EM7" s="1"/>
      <c r="EN7" s="1"/>
      <c r="EO7" s="1"/>
      <c r="EP7" s="1"/>
      <c r="EQ7" s="1"/>
      <c r="ER7" s="1"/>
      <c r="ES7" s="1"/>
      <c r="ET7" s="1"/>
      <c r="EU7" s="1"/>
      <c r="EV7" s="1"/>
      <c r="EW7" s="1"/>
      <c r="EX7" s="1"/>
      <c r="EY7" s="1"/>
      <c r="EZ7" s="1"/>
      <c r="FA7" s="1"/>
      <c r="FB7" s="1"/>
      <c r="FC7" s="1"/>
      <c r="FD7" s="1"/>
      <c r="FE7" s="1"/>
      <c r="FF7" s="1"/>
      <c r="FG7" s="1"/>
      <c r="FH7" s="14"/>
      <c r="FI7" s="1"/>
      <c r="FJ7" s="1"/>
      <c r="FK7" s="1"/>
      <c r="FL7" s="14"/>
      <c r="FM7" s="1"/>
      <c r="FN7" s="1"/>
      <c r="FO7" s="14"/>
      <c r="FP7" s="1"/>
      <c r="FQ7" s="1"/>
      <c r="FR7" s="14"/>
      <c r="FS7" s="1"/>
      <c r="FT7" s="1"/>
      <c r="FU7" s="1"/>
      <c r="FV7" s="14"/>
      <c r="FW7" s="1"/>
      <c r="FX7" s="1"/>
      <c r="FY7" s="14"/>
      <c r="FZ7" s="1"/>
      <c r="GA7" s="1"/>
      <c r="GB7" s="1"/>
      <c r="GC7" s="19"/>
      <c r="GD7" s="1"/>
      <c r="GE7" s="14"/>
      <c r="GF7" s="14"/>
      <c r="GG7" s="1"/>
      <c r="GH7" s="14"/>
      <c r="GI7" s="1"/>
      <c r="GJ7" s="1"/>
      <c r="GK7" s="17"/>
      <c r="GL7" s="1"/>
      <c r="GM7" s="1"/>
      <c r="GN7" s="1"/>
      <c r="GO7" s="1"/>
      <c r="GP7" s="1"/>
      <c r="GQ7" s="14"/>
      <c r="GR7" s="1"/>
      <c r="GS7" s="1"/>
      <c r="GT7" s="1"/>
      <c r="GU7" s="1"/>
      <c r="GV7" s="1"/>
      <c r="GW7" s="1"/>
      <c r="GX7" s="1"/>
      <c r="GY7" s="1"/>
      <c r="GZ7" s="1"/>
      <c r="HA7" s="14"/>
      <c r="HB7" s="1"/>
      <c r="HC7" s="14"/>
      <c r="HD7" s="1"/>
      <c r="HE7" s="1"/>
      <c r="HF7" s="1"/>
      <c r="HG7" s="1"/>
      <c r="HH7" s="14"/>
      <c r="HI7" s="1"/>
      <c r="HJ7" s="14"/>
      <c r="HK7" s="14"/>
      <c r="HL7" s="14"/>
      <c r="HM7" s="14"/>
      <c r="HN7" s="14"/>
      <c r="HO7" s="14"/>
      <c r="HP7" s="14"/>
      <c r="HQ7" s="14"/>
      <c r="HR7" s="1"/>
      <c r="HS7" s="1"/>
      <c r="HT7" s="1"/>
      <c r="HU7" s="1"/>
      <c r="HV7" s="1"/>
      <c r="HW7" s="14"/>
      <c r="HX7" s="1"/>
      <c r="HY7" s="14"/>
      <c r="HZ7" s="1"/>
      <c r="IA7" s="14"/>
      <c r="IB7" s="1"/>
      <c r="IC7" s="14"/>
      <c r="ID7" s="1"/>
      <c r="IE7" s="1"/>
      <c r="IF7" s="1"/>
      <c r="IG7" s="1"/>
      <c r="IH7" s="1"/>
      <c r="II7" s="1"/>
      <c r="IJ7" s="1"/>
      <c r="IK7" s="14"/>
      <c r="IL7" s="1"/>
      <c r="IM7" s="1"/>
      <c r="IN7" s="1"/>
      <c r="IO7" s="1"/>
      <c r="IP7" s="1"/>
      <c r="IQ7" s="1"/>
      <c r="IR7" s="14"/>
      <c r="IS7" s="1"/>
      <c r="IT7" s="1"/>
      <c r="IU7" s="1"/>
      <c r="IV7" s="1"/>
      <c r="IW7" s="1"/>
      <c r="IX7" s="1"/>
      <c r="IY7" s="14"/>
      <c r="IZ7" s="1"/>
      <c r="JA7" s="1"/>
      <c r="JB7" s="14"/>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4"/>
      <c r="NH7" s="1"/>
      <c r="NI7" s="1"/>
      <c r="NJ7" s="1"/>
      <c r="NK7" s="1"/>
      <c r="NL7" s="1"/>
      <c r="NM7" s="1"/>
      <c r="NN7" s="1"/>
      <c r="NO7" s="1"/>
      <c r="NP7" s="1"/>
      <c r="NQ7" s="1"/>
      <c r="NR7" s="1"/>
      <c r="NS7" s="1"/>
      <c r="NT7" s="1"/>
      <c r="NU7" s="1"/>
      <c r="NV7" s="1"/>
      <c r="NW7" s="23"/>
      <c r="NX7" s="23"/>
      <c r="NY7" s="23"/>
      <c r="NZ7" s="1"/>
      <c r="OA7" s="1"/>
      <c r="OB7" s="1"/>
      <c r="OC7" s="1"/>
      <c r="OD7" s="1"/>
      <c r="OE7" s="1"/>
      <c r="OF7" s="1"/>
      <c r="OG7" s="1"/>
      <c r="OH7" s="1"/>
      <c r="OI7" s="1"/>
      <c r="OJ7" s="23"/>
      <c r="OK7" s="23"/>
      <c r="OL7" s="1"/>
      <c r="OM7" s="14"/>
      <c r="ON7" s="14"/>
      <c r="OO7" s="1"/>
      <c r="OP7" s="1"/>
      <c r="OQ7" s="14"/>
      <c r="OR7" s="14"/>
      <c r="OS7" s="14"/>
      <c r="OT7" s="14"/>
      <c r="OU7" s="1"/>
      <c r="OV7" s="14"/>
      <c r="OW7" s="14"/>
      <c r="OX7" s="1"/>
      <c r="OY7" s="14"/>
      <c r="OZ7" s="14"/>
      <c r="PA7" s="14"/>
      <c r="PB7" s="1"/>
      <c r="PC7" s="14"/>
      <c r="PD7" s="1"/>
      <c r="PE7" s="14"/>
      <c r="PF7" s="11" t="str">
        <f>監査調書!$B$875</f>
        <v>取り崩した積立資産</v>
      </c>
      <c r="PG7" s="11" t="str">
        <f>監査調書!$L$875</f>
        <v>取り崩し金額（円）</v>
      </c>
      <c r="PH7" s="11" t="str">
        <f>監査調書!$U$875</f>
        <v>使途（具体的に記載）</v>
      </c>
      <c r="PI7" s="11" t="str">
        <f>監査調書!$B$875</f>
        <v>取り崩した積立資産</v>
      </c>
      <c r="PJ7" s="11" t="str">
        <f>監査調書!$L$875</f>
        <v>取り崩し金額（円）</v>
      </c>
      <c r="PK7" s="4" t="str">
        <f>監査調書!$U$875</f>
        <v>使途（具体的に記載）</v>
      </c>
      <c r="PL7" s="1"/>
      <c r="PM7" s="11" t="str">
        <f>監査調書!$B$882</f>
        <v>取り崩した積立資産</v>
      </c>
      <c r="PN7" s="11" t="str">
        <f>監査調書!$L$882</f>
        <v>取り崩し金額（円）</v>
      </c>
      <c r="PO7" s="11" t="str">
        <f>監査調書!$U$882</f>
        <v>使途（具体的に記載）</v>
      </c>
      <c r="PP7" s="11" t="str">
        <f>監査調書!$B$882</f>
        <v>取り崩した積立資産</v>
      </c>
      <c r="PQ7" s="11" t="str">
        <f>監査調書!$L$882</f>
        <v>取り崩し金額（円）</v>
      </c>
      <c r="PR7" s="11" t="str">
        <f>監査調書!$U$882</f>
        <v>使途（具体的に記載）</v>
      </c>
      <c r="PT7" s="14"/>
      <c r="PU7" s="11" t="str">
        <f>監査調書!B892</f>
        <v>取り崩し金額（円）</v>
      </c>
      <c r="PV7" s="11" t="str">
        <f>監査調書!L892</f>
        <v>取り崩し時期</v>
      </c>
      <c r="PW7" s="4" t="str">
        <f>監査調書!U892</f>
        <v>使途（具体的に記載）</v>
      </c>
      <c r="PX7" s="1"/>
      <c r="PY7" s="1"/>
      <c r="PZ7" s="1"/>
      <c r="QA7" s="1"/>
      <c r="QB7" s="1"/>
      <c r="QC7" s="14"/>
      <c r="QD7" s="1"/>
      <c r="QE7" s="14"/>
      <c r="QF7" s="1"/>
      <c r="QG7" s="1"/>
      <c r="QH7" s="1"/>
      <c r="QI7" s="14"/>
      <c r="QJ7" s="1"/>
      <c r="QK7" s="1"/>
      <c r="QL7" s="1"/>
      <c r="QM7" s="17"/>
      <c r="QN7" s="1"/>
      <c r="QO7" s="1"/>
      <c r="QP7" s="1"/>
      <c r="QQ7" s="1"/>
      <c r="QR7" s="1"/>
      <c r="QS7" s="1"/>
      <c r="QT7" s="1"/>
      <c r="QU7" s="1"/>
      <c r="QV7" s="1"/>
      <c r="QW7" s="1"/>
      <c r="QX7" s="1"/>
      <c r="QY7" s="17"/>
      <c r="QZ7" s="1"/>
      <c r="RA7" s="1"/>
      <c r="RB7" s="17"/>
      <c r="RC7" s="17"/>
      <c r="RD7" s="1"/>
      <c r="RE7" s="1"/>
      <c r="RF7" s="17"/>
      <c r="RG7" s="1"/>
      <c r="RH7" s="1"/>
      <c r="RI7" s="1"/>
      <c r="RJ7" s="14"/>
      <c r="RK7" s="1"/>
      <c r="RL7" s="1"/>
      <c r="RM7" s="1"/>
      <c r="RN7" s="17"/>
      <c r="RO7" s="1"/>
      <c r="RP7" s="1"/>
      <c r="RQ7" s="1"/>
      <c r="RR7" s="1"/>
      <c r="RS7" s="1"/>
      <c r="RT7" s="1"/>
      <c r="RU7" s="1"/>
      <c r="RV7" s="1"/>
      <c r="RW7" s="1"/>
      <c r="RX7" s="1"/>
      <c r="RY7" s="1"/>
      <c r="RZ7" s="17"/>
      <c r="SA7" s="1"/>
      <c r="SB7" s="1"/>
      <c r="SC7" s="17"/>
      <c r="SD7" s="17"/>
      <c r="SE7" s="1"/>
      <c r="SF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7"/>
      <c r="WE7" s="14"/>
      <c r="WF7" s="1"/>
      <c r="WG7" s="1"/>
      <c r="WH7" s="1"/>
      <c r="WI7" s="1"/>
      <c r="WJ7" s="1"/>
      <c r="WK7" s="1"/>
      <c r="WL7" s="1"/>
      <c r="WM7" s="1"/>
      <c r="WN7" s="1"/>
      <c r="WO7" s="1"/>
      <c r="WP7" s="1"/>
      <c r="WQ7" s="1"/>
      <c r="WR7" s="14"/>
      <c r="WS7" s="1"/>
      <c r="WT7" t="str">
        <f>表４!C27</f>
        <v>○学級数</v>
      </c>
      <c r="WU7" s="14"/>
      <c r="WV7" s="14" t="str">
        <f>表４!C28</f>
        <v>○満２歳未満の園児
（ほふくに至ってない子）</v>
      </c>
      <c r="WW7" s="14"/>
      <c r="WX7" s="14" t="str">
        <f>表４!C29</f>
        <v>○満２歳未満の園児
（ほふくしている子）</v>
      </c>
      <c r="WY7" s="14"/>
      <c r="WZ7" s="14" t="str">
        <f>表４!C30</f>
        <v>○満２歳以上満３歳未満</v>
      </c>
      <c r="XA7" s="14"/>
      <c r="XB7" s="14" t="str">
        <f>表４!C31</f>
        <v>○３歳以上の園児数</v>
      </c>
      <c r="XC7" s="14"/>
      <c r="XD7" s="14" t="str">
        <f>表４!E33</f>
        <v>合計</v>
      </c>
      <c r="XE7" s="14" t="str">
        <f>表４!M28</f>
        <v>乳児室</v>
      </c>
      <c r="XF7" s="14" t="str">
        <f>表４!M29</f>
        <v>ほふく室</v>
      </c>
      <c r="XG7" s="14" t="str">
        <f>表４!M30</f>
        <v>保育室</v>
      </c>
      <c r="XH7" s="14" t="str">
        <f>表４!M31</f>
        <v>遊戯室</v>
      </c>
      <c r="XI7" s="14" t="str">
        <f>表４!M33</f>
        <v>園舎</v>
      </c>
      <c r="XJ7" s="14" t="str">
        <f>表４!C35</f>
        <v>○学級数</v>
      </c>
      <c r="XK7" s="14"/>
      <c r="XL7" s="14" t="str">
        <f>表４!C36</f>
        <v>○３歳以上の園児数</v>
      </c>
      <c r="XM7" s="14"/>
      <c r="XN7" s="14" t="str">
        <f>表４!C37</f>
        <v>○満２歳以上満３歳未満</v>
      </c>
      <c r="XO7" s="14"/>
      <c r="XP7" s="14" t="str">
        <f>表４!E38</f>
        <v>合計</v>
      </c>
      <c r="XQ7" s="14" t="str">
        <f>表４!M38</f>
        <v>合計</v>
      </c>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row>
    <row r="8" spans="1:1741" x14ac:dyDescent="0.4">
      <c r="A8" s="1"/>
      <c r="B8" s="1"/>
      <c r="C8" s="1"/>
      <c r="D8" s="1"/>
      <c r="E8" s="1"/>
      <c r="F8" s="1"/>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3"/>
      <c r="AN8" s="12"/>
      <c r="AO8" s="12"/>
      <c r="AP8" s="12"/>
      <c r="AQ8" s="12"/>
      <c r="AR8" s="12"/>
      <c r="AS8" s="12"/>
      <c r="AT8" s="12"/>
      <c r="AU8" s="12"/>
      <c r="AV8" s="12"/>
      <c r="AW8" s="12"/>
      <c r="AX8" s="3"/>
      <c r="AY8" s="12"/>
      <c r="AZ8" s="12"/>
      <c r="BA8" s="3"/>
      <c r="BB8" s="12"/>
      <c r="BC8" s="12"/>
      <c r="BD8" s="12"/>
      <c r="BE8" s="12"/>
      <c r="BF8" s="12"/>
      <c r="BG8" s="12"/>
      <c r="BH8" s="3"/>
      <c r="BI8" s="12"/>
      <c r="BJ8" s="12"/>
      <c r="BK8" s="12"/>
      <c r="BL8" s="12"/>
      <c r="BM8" s="12"/>
      <c r="BN8" s="12"/>
      <c r="BO8" s="3"/>
      <c r="BP8" s="12"/>
      <c r="BQ8" s="12"/>
      <c r="BR8" s="12"/>
      <c r="BS8" s="12"/>
      <c r="BT8" s="12"/>
      <c r="BU8" s="12"/>
      <c r="BV8" s="12"/>
      <c r="BW8" s="12"/>
      <c r="BX8" s="12"/>
      <c r="BY8" s="12"/>
      <c r="BZ8" s="12"/>
      <c r="CA8" s="12"/>
      <c r="CB8" s="12"/>
      <c r="CC8" s="12"/>
      <c r="CD8" s="12"/>
      <c r="CE8" s="12"/>
      <c r="CF8" s="12"/>
      <c r="CG8" s="12"/>
      <c r="CH8" s="12"/>
      <c r="CI8" s="3"/>
      <c r="CJ8" s="12"/>
      <c r="CK8" s="12"/>
      <c r="CL8" s="12"/>
      <c r="CM8" s="12"/>
      <c r="CN8" s="12"/>
      <c r="CO8" s="12"/>
      <c r="CP8" s="12"/>
      <c r="CQ8" s="12"/>
      <c r="CR8" s="12"/>
      <c r="CS8" s="12"/>
      <c r="CT8" s="12"/>
      <c r="CU8" s="12"/>
      <c r="CV8" s="12"/>
      <c r="CW8" s="12"/>
      <c r="CX8" s="12"/>
      <c r="CY8" s="12"/>
      <c r="CZ8" s="12"/>
      <c r="DA8" s="12"/>
      <c r="DB8" s="12"/>
      <c r="DC8" s="12"/>
      <c r="DD8" s="3"/>
      <c r="DE8" s="12"/>
      <c r="DF8" s="12"/>
      <c r="DG8" s="12"/>
      <c r="DH8" s="1"/>
      <c r="DI8" s="12"/>
      <c r="DJ8" s="12"/>
      <c r="DK8" s="12"/>
      <c r="DL8" s="12"/>
      <c r="DM8" s="12"/>
      <c r="DO8" s="12"/>
      <c r="DP8" s="12"/>
      <c r="DQ8" s="12"/>
      <c r="DR8" s="12"/>
      <c r="DT8" s="12"/>
      <c r="DU8" s="12"/>
      <c r="DV8" s="12"/>
      <c r="DW8" s="12"/>
      <c r="DX8" s="12"/>
      <c r="DY8" s="12"/>
      <c r="DZ8" s="12"/>
      <c r="EA8" s="12"/>
      <c r="EB8" s="3"/>
      <c r="EC8" s="12"/>
      <c r="ED8" s="12"/>
      <c r="EE8" s="12"/>
      <c r="EF8" s="12"/>
      <c r="EG8" s="12"/>
      <c r="EH8" s="12"/>
      <c r="EI8" s="12"/>
      <c r="EJ8" s="12"/>
      <c r="EK8" s="3"/>
      <c r="EL8" s="12"/>
      <c r="EM8" s="12"/>
      <c r="EN8" s="12"/>
      <c r="EO8" s="12"/>
      <c r="EP8" s="12"/>
      <c r="EQ8" s="12"/>
      <c r="ER8" s="12"/>
      <c r="ES8" s="12"/>
      <c r="ET8" s="12"/>
      <c r="EU8" s="12"/>
      <c r="EV8" s="12"/>
      <c r="EW8" s="12"/>
      <c r="EX8" s="12"/>
      <c r="EY8" s="12"/>
      <c r="EZ8" s="12"/>
      <c r="FA8" s="12"/>
      <c r="FB8" s="12"/>
      <c r="FC8" s="12"/>
      <c r="FD8" s="12"/>
      <c r="FE8" s="12"/>
      <c r="FF8" s="12"/>
      <c r="FG8" s="12"/>
      <c r="FH8" s="3"/>
      <c r="FI8" s="12"/>
      <c r="FJ8" s="12"/>
      <c r="FK8" s="12"/>
      <c r="FL8" s="3"/>
      <c r="FM8" s="12"/>
      <c r="FN8" s="12"/>
      <c r="FO8" s="3"/>
      <c r="FP8" s="12"/>
      <c r="FQ8" s="12"/>
      <c r="FR8" s="3"/>
      <c r="FS8" s="12"/>
      <c r="FT8" s="12"/>
      <c r="FU8" s="12"/>
      <c r="FV8" s="3"/>
      <c r="FW8" s="12"/>
      <c r="FX8" s="12"/>
      <c r="FY8" s="3"/>
      <c r="FZ8" s="12"/>
      <c r="GA8" s="12"/>
      <c r="GB8" s="12"/>
      <c r="GC8" s="20"/>
      <c r="GD8" s="12"/>
      <c r="GE8" s="3"/>
      <c r="GF8" s="3"/>
      <c r="GG8" s="12"/>
      <c r="GH8" s="3"/>
      <c r="GI8" s="12"/>
      <c r="GJ8" s="12"/>
      <c r="GK8" s="8"/>
      <c r="GL8" s="12"/>
      <c r="GM8" s="12"/>
      <c r="GN8" s="12"/>
      <c r="GO8" s="12"/>
      <c r="GP8" s="12"/>
      <c r="GQ8" s="3"/>
      <c r="GR8" s="12"/>
      <c r="GS8" s="12"/>
      <c r="GT8" s="12"/>
      <c r="GU8" s="12"/>
      <c r="GV8" s="12"/>
      <c r="GW8" s="12"/>
      <c r="GX8" s="12"/>
      <c r="GY8" s="12"/>
      <c r="GZ8" s="12"/>
      <c r="HA8" s="3"/>
      <c r="HB8" s="12"/>
      <c r="HC8" s="3"/>
      <c r="HD8" s="12"/>
      <c r="HE8" s="12"/>
      <c r="HF8" s="12"/>
      <c r="HG8" s="12"/>
      <c r="HH8" s="3"/>
      <c r="HI8" s="12"/>
      <c r="HJ8" s="3"/>
      <c r="HK8" s="3"/>
      <c r="HL8" s="3"/>
      <c r="HM8" s="3"/>
      <c r="HN8" s="3"/>
      <c r="HO8" s="3"/>
      <c r="HP8" s="3"/>
      <c r="HQ8" s="3"/>
      <c r="HR8" s="12"/>
      <c r="HS8" s="12"/>
      <c r="HT8" s="12"/>
      <c r="HU8" s="12"/>
      <c r="HV8" s="12"/>
      <c r="HW8" s="3"/>
      <c r="HX8" s="12"/>
      <c r="HY8" s="3"/>
      <c r="HZ8" s="12"/>
      <c r="IA8" s="3"/>
      <c r="IB8" s="12"/>
      <c r="IC8" s="3"/>
      <c r="ID8" s="12"/>
      <c r="IE8" s="12"/>
      <c r="IF8" s="12"/>
      <c r="IG8" s="12"/>
      <c r="IH8" s="12"/>
      <c r="II8" s="12"/>
      <c r="IJ8" s="12"/>
      <c r="IK8" s="3"/>
      <c r="IL8" s="12"/>
      <c r="IM8" s="12"/>
      <c r="IN8" s="12"/>
      <c r="IO8" s="12"/>
      <c r="IP8" s="12"/>
      <c r="IQ8" s="12"/>
      <c r="IR8" s="3"/>
      <c r="IS8" s="12"/>
      <c r="IT8" s="12"/>
      <c r="IU8" s="12"/>
      <c r="IV8" s="12"/>
      <c r="IW8" s="12"/>
      <c r="IX8" s="12"/>
      <c r="IY8" s="3"/>
      <c r="IZ8" s="12"/>
      <c r="JA8" s="12"/>
      <c r="JB8" s="3"/>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3"/>
      <c r="NH8" s="12"/>
      <c r="NI8" s="12"/>
      <c r="NJ8" s="12"/>
      <c r="NK8" s="12"/>
      <c r="NL8" s="12"/>
      <c r="NM8" s="12"/>
      <c r="NN8" s="12"/>
      <c r="NO8" s="12"/>
      <c r="NP8" s="12"/>
      <c r="NQ8" s="12"/>
      <c r="NR8" s="12"/>
      <c r="NS8" s="12"/>
      <c r="NT8" s="12"/>
      <c r="NU8" s="12"/>
      <c r="NV8" s="12"/>
      <c r="NW8" s="24"/>
      <c r="NX8" s="24"/>
      <c r="NY8" s="24"/>
      <c r="NZ8" s="12"/>
      <c r="OA8" s="12"/>
      <c r="OB8" s="12"/>
      <c r="OC8" s="12"/>
      <c r="OD8" s="12"/>
      <c r="OE8" s="12"/>
      <c r="OF8" s="12"/>
      <c r="OG8" s="12"/>
      <c r="OH8" s="12"/>
      <c r="OI8" s="12"/>
      <c r="OJ8" s="24"/>
      <c r="OK8" s="24"/>
      <c r="OL8" s="12"/>
      <c r="OM8" s="3"/>
      <c r="ON8" s="3"/>
      <c r="OO8" s="12"/>
      <c r="OP8" s="12"/>
      <c r="OQ8" s="3"/>
      <c r="OR8" s="3"/>
      <c r="OS8" s="3"/>
      <c r="OT8" s="3"/>
      <c r="OU8" s="12"/>
      <c r="OV8" s="3"/>
      <c r="OW8" s="3"/>
      <c r="OX8" s="12"/>
      <c r="OY8" s="3"/>
      <c r="OZ8" s="3"/>
      <c r="PA8" s="3"/>
      <c r="PB8" s="12"/>
      <c r="PC8" s="3"/>
      <c r="PD8" s="12"/>
      <c r="PE8" s="3"/>
      <c r="PF8" s="12"/>
      <c r="PG8" s="12"/>
      <c r="PH8" s="12"/>
      <c r="PI8" s="12"/>
      <c r="PJ8" s="12"/>
      <c r="PK8" s="3"/>
      <c r="PL8" s="12"/>
      <c r="PM8" s="12"/>
      <c r="PN8" s="12"/>
      <c r="PO8" s="12"/>
      <c r="PP8" s="12"/>
      <c r="PQ8" s="12"/>
      <c r="PR8" s="12"/>
      <c r="PS8" s="10"/>
      <c r="PT8" s="3"/>
      <c r="PU8" s="12"/>
      <c r="PV8" s="12"/>
      <c r="PW8" s="3"/>
      <c r="PX8" s="12"/>
      <c r="PY8" s="12"/>
      <c r="PZ8" s="12"/>
      <c r="QA8" s="12"/>
      <c r="QB8" s="12"/>
      <c r="QC8" s="3"/>
      <c r="QD8" s="12"/>
      <c r="QE8" s="3"/>
      <c r="QF8" s="12"/>
      <c r="QG8" s="12"/>
      <c r="QH8" s="12"/>
      <c r="QI8" s="3"/>
      <c r="QJ8" s="12"/>
      <c r="QK8" s="12"/>
      <c r="QL8" s="12"/>
      <c r="QM8" s="8"/>
      <c r="QN8" s="12"/>
      <c r="QO8" s="12"/>
      <c r="QP8" s="12"/>
      <c r="QQ8" s="12"/>
      <c r="QR8" s="12"/>
      <c r="QS8" s="12"/>
      <c r="QT8" s="12"/>
      <c r="QU8" s="12"/>
      <c r="QV8" s="12"/>
      <c r="QW8" s="12"/>
      <c r="QX8" s="12"/>
      <c r="QY8" s="8"/>
      <c r="QZ8" s="12"/>
      <c r="RA8" s="12"/>
      <c r="RB8" s="8"/>
      <c r="RC8" s="8"/>
      <c r="RD8" s="12"/>
      <c r="RE8" s="12"/>
      <c r="RF8" s="8"/>
      <c r="RG8" s="12"/>
      <c r="RH8" s="12"/>
      <c r="RI8" s="12"/>
      <c r="RJ8" s="3"/>
      <c r="RK8" s="12"/>
      <c r="RL8" s="12"/>
      <c r="RM8" s="12"/>
      <c r="RN8" s="8"/>
      <c r="RO8" s="12"/>
      <c r="RP8" s="12"/>
      <c r="RQ8" s="12"/>
      <c r="RR8" s="12"/>
      <c r="RS8" s="12"/>
      <c r="RT8" s="12"/>
      <c r="RU8" s="12"/>
      <c r="RV8" s="12"/>
      <c r="RW8" s="12"/>
      <c r="RX8" s="12"/>
      <c r="RY8" s="12"/>
      <c r="RZ8" s="8"/>
      <c r="SA8" s="12"/>
      <c r="SB8" s="12"/>
      <c r="SC8" s="8"/>
      <c r="SD8" s="8"/>
      <c r="SE8" s="12"/>
      <c r="SF8" s="12"/>
      <c r="SG8" s="10"/>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8"/>
      <c r="WE8" s="3"/>
      <c r="WF8" s="12"/>
      <c r="WG8" s="12"/>
      <c r="WH8" s="12"/>
      <c r="WI8" s="12"/>
      <c r="WJ8" s="12"/>
      <c r="WK8" s="12"/>
      <c r="WL8" s="12"/>
      <c r="WM8" s="12"/>
      <c r="WN8" s="12"/>
      <c r="WO8" s="12"/>
      <c r="WP8" s="12"/>
      <c r="WQ8" s="12"/>
      <c r="WR8" s="3"/>
      <c r="WS8" s="12"/>
      <c r="WT8" s="10" t="str">
        <f>表４!$G$25</f>
        <v>人数(名)・学級数</v>
      </c>
      <c r="WU8" s="3" t="str">
        <f>表４!$K$25</f>
        <v>面積
（㎡）</v>
      </c>
      <c r="WV8" s="10" t="str">
        <f>表４!$G$25</f>
        <v>人数(名)・学級数</v>
      </c>
      <c r="WW8" s="3" t="str">
        <f>表４!$K$25</f>
        <v>面積
（㎡）</v>
      </c>
      <c r="WX8" s="10" t="str">
        <f>表４!$G$25</f>
        <v>人数(名)・学級数</v>
      </c>
      <c r="WY8" s="3" t="str">
        <f>表４!$K$25</f>
        <v>面積
（㎡）</v>
      </c>
      <c r="WZ8" s="10" t="str">
        <f>表４!$G$25</f>
        <v>人数(名)・学級数</v>
      </c>
      <c r="XA8" s="3" t="str">
        <f>表４!$K$25</f>
        <v>面積
（㎡）</v>
      </c>
      <c r="XB8" s="10" t="str">
        <f>表４!$G$25</f>
        <v>人数(名)・学級数</v>
      </c>
      <c r="XC8" s="3" t="str">
        <f>表４!$K$25</f>
        <v>面積
（㎡）</v>
      </c>
      <c r="XD8" s="3" t="str">
        <f>表４!$K$25</f>
        <v>面積
（㎡）</v>
      </c>
      <c r="XE8" s="3"/>
      <c r="XF8" s="3"/>
      <c r="XG8" s="3"/>
      <c r="XH8" s="3"/>
      <c r="XI8" s="3"/>
      <c r="XJ8" s="10" t="str">
        <f>表４!$G$25</f>
        <v>人数(名)・学級数</v>
      </c>
      <c r="XK8" s="3" t="str">
        <f>表４!$K$25</f>
        <v>面積
（㎡）</v>
      </c>
      <c r="XL8" s="10" t="str">
        <f>表４!$G$25</f>
        <v>人数(名)・学級数</v>
      </c>
      <c r="XM8" s="3" t="str">
        <f>表４!$K$25</f>
        <v>面積
（㎡）</v>
      </c>
      <c r="XN8" s="10" t="str">
        <f>表４!$G$25</f>
        <v>人数(名)・学級数</v>
      </c>
      <c r="XO8" s="3" t="str">
        <f>表４!$K$25</f>
        <v>面積
（㎡）</v>
      </c>
      <c r="XP8" s="3" t="str">
        <f>表４!$K$25</f>
        <v>面積
（㎡）</v>
      </c>
      <c r="XQ8" s="3"/>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row>
    <row r="9" spans="1:1741" x14ac:dyDescent="0.4">
      <c r="A9" s="9" t="s">
        <v>305</v>
      </c>
      <c r="B9" s="9" t="s">
        <v>308</v>
      </c>
      <c r="C9" s="9" t="s">
        <v>308</v>
      </c>
      <c r="D9" s="9" t="s">
        <v>308</v>
      </c>
      <c r="E9" s="9" t="s">
        <v>308</v>
      </c>
      <c r="F9" s="9" t="s">
        <v>308</v>
      </c>
      <c r="G9" s="9" t="s">
        <v>303</v>
      </c>
      <c r="H9" s="9" t="s">
        <v>303</v>
      </c>
      <c r="I9" s="9" t="s">
        <v>303</v>
      </c>
      <c r="J9" s="9" t="s">
        <v>303</v>
      </c>
      <c r="K9" s="9" t="s">
        <v>303</v>
      </c>
      <c r="L9" s="9" t="s">
        <v>303</v>
      </c>
      <c r="M9" s="9" t="s">
        <v>303</v>
      </c>
      <c r="N9" s="9" t="s">
        <v>303</v>
      </c>
      <c r="O9" s="9" t="s">
        <v>303</v>
      </c>
      <c r="P9" s="9" t="s">
        <v>303</v>
      </c>
      <c r="Q9" s="9" t="s">
        <v>303</v>
      </c>
      <c r="R9" s="9" t="s">
        <v>303</v>
      </c>
      <c r="S9" s="9" t="s">
        <v>303</v>
      </c>
      <c r="T9" s="9" t="s">
        <v>303</v>
      </c>
      <c r="U9" s="9" t="s">
        <v>303</v>
      </c>
      <c r="V9" s="9" t="s">
        <v>303</v>
      </c>
      <c r="W9" s="9" t="s">
        <v>303</v>
      </c>
      <c r="X9" s="9" t="s">
        <v>303</v>
      </c>
      <c r="Y9" s="9" t="s">
        <v>303</v>
      </c>
      <c r="Z9" s="9" t="s">
        <v>303</v>
      </c>
      <c r="AA9" s="9" t="s">
        <v>303</v>
      </c>
      <c r="AB9" s="9" t="s">
        <v>303</v>
      </c>
      <c r="AC9" s="9" t="s">
        <v>303</v>
      </c>
      <c r="AD9" s="9" t="s">
        <v>303</v>
      </c>
      <c r="AE9" s="9" t="s">
        <v>303</v>
      </c>
      <c r="AF9" s="9" t="s">
        <v>303</v>
      </c>
      <c r="AG9" s="9" t="s">
        <v>303</v>
      </c>
      <c r="AH9" s="9" t="s">
        <v>303</v>
      </c>
      <c r="AI9" s="9" t="s">
        <v>303</v>
      </c>
      <c r="AJ9" s="9" t="s">
        <v>303</v>
      </c>
      <c r="AK9" s="9" t="s">
        <v>303</v>
      </c>
      <c r="AL9" s="9" t="s">
        <v>303</v>
      </c>
      <c r="AM9" s="9" t="s">
        <v>303</v>
      </c>
      <c r="AN9" s="12" t="s">
        <v>303</v>
      </c>
      <c r="AO9" s="12" t="s">
        <v>303</v>
      </c>
      <c r="AP9" s="12" t="s">
        <v>303</v>
      </c>
      <c r="AQ9" s="9" t="s">
        <v>303</v>
      </c>
      <c r="AR9" s="9" t="s">
        <v>303</v>
      </c>
      <c r="AS9" s="9" t="s">
        <v>303</v>
      </c>
      <c r="AT9" s="9" t="s">
        <v>303</v>
      </c>
      <c r="AU9" s="9" t="s">
        <v>303</v>
      </c>
      <c r="AV9" s="9" t="s">
        <v>303</v>
      </c>
      <c r="AW9" s="9" t="s">
        <v>303</v>
      </c>
      <c r="AX9" s="9" t="s">
        <v>303</v>
      </c>
      <c r="AY9" s="9" t="s">
        <v>303</v>
      </c>
      <c r="AZ9" s="9" t="s">
        <v>303</v>
      </c>
      <c r="BA9" s="9" t="s">
        <v>303</v>
      </c>
      <c r="BB9" s="9" t="s">
        <v>303</v>
      </c>
      <c r="BC9" s="9" t="s">
        <v>303</v>
      </c>
      <c r="BD9" s="9" t="s">
        <v>303</v>
      </c>
      <c r="BE9" s="9" t="s">
        <v>303</v>
      </c>
      <c r="BF9" s="9" t="s">
        <v>303</v>
      </c>
      <c r="BG9" s="9" t="s">
        <v>303</v>
      </c>
      <c r="BH9" s="9" t="s">
        <v>303</v>
      </c>
      <c r="BI9" s="9" t="s">
        <v>303</v>
      </c>
      <c r="BJ9" s="9" t="s">
        <v>303</v>
      </c>
      <c r="BK9" s="9" t="s">
        <v>303</v>
      </c>
      <c r="BL9" s="9" t="s">
        <v>303</v>
      </c>
      <c r="BM9" s="9" t="s">
        <v>303</v>
      </c>
      <c r="BN9" s="9" t="s">
        <v>303</v>
      </c>
      <c r="BO9" s="9" t="s">
        <v>303</v>
      </c>
      <c r="BP9" s="12" t="s">
        <v>303</v>
      </c>
      <c r="BQ9" s="12" t="s">
        <v>303</v>
      </c>
      <c r="BR9" s="12" t="s">
        <v>303</v>
      </c>
      <c r="BS9" s="9" t="s">
        <v>303</v>
      </c>
      <c r="BT9" s="9" t="s">
        <v>303</v>
      </c>
      <c r="BU9" s="9" t="s">
        <v>303</v>
      </c>
      <c r="BV9" s="9" t="s">
        <v>303</v>
      </c>
      <c r="BW9" s="9" t="s">
        <v>303</v>
      </c>
      <c r="BX9" s="9" t="s">
        <v>303</v>
      </c>
      <c r="BY9" s="9" t="s">
        <v>303</v>
      </c>
      <c r="BZ9" s="9" t="s">
        <v>303</v>
      </c>
      <c r="CA9" s="9" t="s">
        <v>303</v>
      </c>
      <c r="CB9" s="9" t="s">
        <v>303</v>
      </c>
      <c r="CC9" s="9" t="s">
        <v>303</v>
      </c>
      <c r="CD9" s="12" t="s">
        <v>303</v>
      </c>
      <c r="CE9" s="9" t="s">
        <v>303</v>
      </c>
      <c r="CF9" s="9" t="s">
        <v>303</v>
      </c>
      <c r="CG9" s="9" t="s">
        <v>303</v>
      </c>
      <c r="CH9" s="9" t="s">
        <v>303</v>
      </c>
      <c r="CI9" s="9" t="s">
        <v>303</v>
      </c>
      <c r="CJ9" s="12" t="s">
        <v>303</v>
      </c>
      <c r="CK9" s="12" t="s">
        <v>303</v>
      </c>
      <c r="CL9" s="9" t="s">
        <v>303</v>
      </c>
      <c r="CM9" s="9" t="s">
        <v>303</v>
      </c>
      <c r="CN9" s="9" t="s">
        <v>303</v>
      </c>
      <c r="CO9" s="9" t="s">
        <v>303</v>
      </c>
      <c r="CP9" s="9" t="s">
        <v>303</v>
      </c>
      <c r="CQ9" s="9" t="s">
        <v>303</v>
      </c>
      <c r="CR9" s="9" t="s">
        <v>303</v>
      </c>
      <c r="CS9" s="9" t="s">
        <v>303</v>
      </c>
      <c r="CT9" s="9" t="s">
        <v>303</v>
      </c>
      <c r="CU9" s="9" t="s">
        <v>303</v>
      </c>
      <c r="CV9" s="9" t="s">
        <v>303</v>
      </c>
      <c r="CW9" s="9" t="s">
        <v>303</v>
      </c>
      <c r="CX9" s="9" t="s">
        <v>303</v>
      </c>
      <c r="CY9" s="9" t="s">
        <v>303</v>
      </c>
      <c r="CZ9" s="12" t="s">
        <v>303</v>
      </c>
      <c r="DA9" s="9" t="s">
        <v>303</v>
      </c>
      <c r="DB9" s="9" t="s">
        <v>303</v>
      </c>
      <c r="DC9" s="9" t="s">
        <v>303</v>
      </c>
      <c r="DD9" s="9" t="s">
        <v>303</v>
      </c>
      <c r="DE9" s="12" t="s">
        <v>303</v>
      </c>
      <c r="DF9" s="12" t="s">
        <v>303</v>
      </c>
      <c r="DG9" s="3" t="s">
        <v>303</v>
      </c>
      <c r="DH9" s="9" t="s">
        <v>303</v>
      </c>
      <c r="DI9" s="8" t="s">
        <v>303</v>
      </c>
      <c r="DJ9" s="9" t="s">
        <v>303</v>
      </c>
      <c r="DK9" s="9" t="s">
        <v>303</v>
      </c>
      <c r="DL9" s="9" t="s">
        <v>303</v>
      </c>
      <c r="DM9" s="9" t="s">
        <v>303</v>
      </c>
      <c r="DN9" s="9" t="s">
        <v>303</v>
      </c>
      <c r="DO9" s="9" t="s">
        <v>303</v>
      </c>
      <c r="DP9" s="9" t="s">
        <v>303</v>
      </c>
      <c r="DQ9" s="9" t="s">
        <v>303</v>
      </c>
      <c r="DR9" s="9" t="s">
        <v>303</v>
      </c>
      <c r="DS9" s="9" t="s">
        <v>303</v>
      </c>
      <c r="DT9" s="9" t="s">
        <v>303</v>
      </c>
      <c r="DU9" s="9" t="s">
        <v>303</v>
      </c>
      <c r="DV9" s="9" t="s">
        <v>303</v>
      </c>
      <c r="DW9" s="9" t="s">
        <v>303</v>
      </c>
      <c r="DX9" s="9" t="s">
        <v>303</v>
      </c>
      <c r="DY9" s="9" t="s">
        <v>303</v>
      </c>
      <c r="DZ9" s="9" t="s">
        <v>303</v>
      </c>
      <c r="EA9" s="9" t="s">
        <v>303</v>
      </c>
      <c r="EB9" s="9" t="s">
        <v>303</v>
      </c>
      <c r="EC9" s="9" t="s">
        <v>303</v>
      </c>
      <c r="ED9" s="9" t="s">
        <v>303</v>
      </c>
      <c r="EE9" s="9" t="s">
        <v>303</v>
      </c>
      <c r="EF9" s="9" t="s">
        <v>303</v>
      </c>
      <c r="EG9" s="9" t="s">
        <v>303</v>
      </c>
      <c r="EH9" s="9" t="s">
        <v>303</v>
      </c>
      <c r="EI9" s="9" t="s">
        <v>303</v>
      </c>
      <c r="EJ9" s="9" t="s">
        <v>303</v>
      </c>
      <c r="EK9" s="9" t="s">
        <v>303</v>
      </c>
      <c r="EL9" s="9" t="s">
        <v>303</v>
      </c>
      <c r="EM9" s="9" t="s">
        <v>303</v>
      </c>
      <c r="EN9" s="9" t="s">
        <v>303</v>
      </c>
      <c r="EO9" s="9" t="s">
        <v>303</v>
      </c>
      <c r="EP9" s="9" t="s">
        <v>303</v>
      </c>
      <c r="EQ9" s="9" t="s">
        <v>303</v>
      </c>
      <c r="ER9" s="9" t="s">
        <v>303</v>
      </c>
      <c r="ES9" s="9" t="s">
        <v>303</v>
      </c>
      <c r="ET9" s="12" t="s">
        <v>303</v>
      </c>
      <c r="EU9" s="9" t="s">
        <v>303</v>
      </c>
      <c r="EV9" s="9" t="s">
        <v>303</v>
      </c>
      <c r="EW9" s="9" t="s">
        <v>303</v>
      </c>
      <c r="EX9" s="9" t="s">
        <v>303</v>
      </c>
      <c r="EY9" s="9" t="s">
        <v>303</v>
      </c>
      <c r="EZ9" s="9" t="s">
        <v>303</v>
      </c>
      <c r="FA9" s="9" t="s">
        <v>303</v>
      </c>
      <c r="FB9" s="9" t="s">
        <v>303</v>
      </c>
      <c r="FC9" s="9" t="s">
        <v>303</v>
      </c>
      <c r="FD9" s="9" t="s">
        <v>303</v>
      </c>
      <c r="FE9" s="9" t="s">
        <v>303</v>
      </c>
      <c r="FF9" s="9" t="s">
        <v>303</v>
      </c>
      <c r="FG9" s="9" t="s">
        <v>303</v>
      </c>
      <c r="FH9" s="9" t="s">
        <v>303</v>
      </c>
      <c r="FI9" s="12" t="s">
        <v>303</v>
      </c>
      <c r="FJ9" s="12" t="s">
        <v>303</v>
      </c>
      <c r="FK9" s="12" t="s">
        <v>303</v>
      </c>
      <c r="FL9" s="9" t="s">
        <v>303</v>
      </c>
      <c r="FM9" s="9" t="s">
        <v>303</v>
      </c>
      <c r="FN9" s="9" t="s">
        <v>303</v>
      </c>
      <c r="FO9" s="9" t="s">
        <v>303</v>
      </c>
      <c r="FP9" s="9" t="s">
        <v>303</v>
      </c>
      <c r="FQ9" s="9" t="s">
        <v>303</v>
      </c>
      <c r="FR9" s="9" t="s">
        <v>303</v>
      </c>
      <c r="FS9" s="9" t="s">
        <v>303</v>
      </c>
      <c r="FT9" s="9" t="s">
        <v>303</v>
      </c>
      <c r="FU9" s="9" t="s">
        <v>303</v>
      </c>
      <c r="FV9" s="9" t="s">
        <v>303</v>
      </c>
      <c r="FW9" s="9" t="s">
        <v>303</v>
      </c>
      <c r="FX9" s="9" t="s">
        <v>303</v>
      </c>
      <c r="FY9" s="9" t="s">
        <v>303</v>
      </c>
      <c r="FZ9" s="9" t="s">
        <v>303</v>
      </c>
      <c r="GA9" s="9" t="s">
        <v>303</v>
      </c>
      <c r="GB9" s="9" t="s">
        <v>303</v>
      </c>
      <c r="GC9" s="21" t="s">
        <v>303</v>
      </c>
      <c r="GD9" s="9" t="s">
        <v>303</v>
      </c>
      <c r="GE9" s="9" t="s">
        <v>303</v>
      </c>
      <c r="GF9" s="12" t="s">
        <v>303</v>
      </c>
      <c r="GG9" s="12" t="s">
        <v>303</v>
      </c>
      <c r="GH9" s="12" t="s">
        <v>303</v>
      </c>
      <c r="GI9" s="12" t="s">
        <v>303</v>
      </c>
      <c r="GJ9" s="12" t="s">
        <v>303</v>
      </c>
      <c r="GK9" s="12" t="s">
        <v>303</v>
      </c>
      <c r="GL9" s="12" t="s">
        <v>303</v>
      </c>
      <c r="GM9" s="9" t="s">
        <v>303</v>
      </c>
      <c r="GN9" s="9" t="s">
        <v>303</v>
      </c>
      <c r="GO9" s="9" t="s">
        <v>303</v>
      </c>
      <c r="GP9" s="9" t="s">
        <v>303</v>
      </c>
      <c r="GQ9" s="9" t="s">
        <v>303</v>
      </c>
      <c r="GR9" s="12" t="s">
        <v>303</v>
      </c>
      <c r="GS9" s="12" t="s">
        <v>303</v>
      </c>
      <c r="GT9" s="12" t="s">
        <v>303</v>
      </c>
      <c r="GU9" s="9" t="s">
        <v>303</v>
      </c>
      <c r="GV9" s="9" t="s">
        <v>303</v>
      </c>
      <c r="GW9" s="9" t="s">
        <v>303</v>
      </c>
      <c r="GX9" s="9" t="s">
        <v>303</v>
      </c>
      <c r="GY9" s="9" t="s">
        <v>303</v>
      </c>
      <c r="GZ9" s="9" t="s">
        <v>303</v>
      </c>
      <c r="HA9" s="9" t="s">
        <v>303</v>
      </c>
      <c r="HB9" s="12" t="s">
        <v>303</v>
      </c>
      <c r="HC9" s="12" t="s">
        <v>303</v>
      </c>
      <c r="HD9" s="12" t="s">
        <v>303</v>
      </c>
      <c r="HE9" s="12" t="s">
        <v>303</v>
      </c>
      <c r="HF9" s="12" t="s">
        <v>303</v>
      </c>
      <c r="HG9" s="12" t="s">
        <v>303</v>
      </c>
      <c r="HH9" s="12" t="s">
        <v>303</v>
      </c>
      <c r="HI9" s="12" t="s">
        <v>303</v>
      </c>
      <c r="HJ9" s="12" t="s">
        <v>303</v>
      </c>
      <c r="HK9" s="12" t="s">
        <v>303</v>
      </c>
      <c r="HL9" s="12" t="s">
        <v>303</v>
      </c>
      <c r="HM9" s="12" t="s">
        <v>303</v>
      </c>
      <c r="HN9" s="12" t="s">
        <v>303</v>
      </c>
      <c r="HO9" s="12" t="s">
        <v>303</v>
      </c>
      <c r="HP9" s="12" t="s">
        <v>303</v>
      </c>
      <c r="HQ9" s="12" t="s">
        <v>303</v>
      </c>
      <c r="HR9" s="9" t="s">
        <v>303</v>
      </c>
      <c r="HS9" s="9" t="s">
        <v>303</v>
      </c>
      <c r="HT9" s="9" t="s">
        <v>303</v>
      </c>
      <c r="HU9" s="9" t="s">
        <v>303</v>
      </c>
      <c r="HV9" s="9" t="s">
        <v>303</v>
      </c>
      <c r="HW9" s="9" t="s">
        <v>303</v>
      </c>
      <c r="HX9" s="12" t="s">
        <v>303</v>
      </c>
      <c r="HY9" s="12" t="s">
        <v>303</v>
      </c>
      <c r="HZ9" s="9" t="s">
        <v>303</v>
      </c>
      <c r="IA9" s="9" t="s">
        <v>303</v>
      </c>
      <c r="IB9" s="9" t="s">
        <v>303</v>
      </c>
      <c r="IC9" s="9" t="s">
        <v>303</v>
      </c>
      <c r="ID9" s="9" t="s">
        <v>303</v>
      </c>
      <c r="IE9" s="9" t="s">
        <v>303</v>
      </c>
      <c r="IF9" s="9" t="s">
        <v>303</v>
      </c>
      <c r="IG9" s="9" t="s">
        <v>303</v>
      </c>
      <c r="IH9" s="9" t="s">
        <v>303</v>
      </c>
      <c r="II9" s="9" t="s">
        <v>303</v>
      </c>
      <c r="IJ9" s="9" t="s">
        <v>303</v>
      </c>
      <c r="IK9" s="9" t="s">
        <v>303</v>
      </c>
      <c r="IL9" s="12" t="s">
        <v>303</v>
      </c>
      <c r="IM9" s="12" t="s">
        <v>303</v>
      </c>
      <c r="IN9" s="12" t="s">
        <v>303</v>
      </c>
      <c r="IO9" s="12" t="s">
        <v>303</v>
      </c>
      <c r="IP9" s="12" t="s">
        <v>303</v>
      </c>
      <c r="IQ9" s="12" t="s">
        <v>303</v>
      </c>
      <c r="IR9" s="12" t="s">
        <v>303</v>
      </c>
      <c r="IS9" s="12" t="s">
        <v>303</v>
      </c>
      <c r="IT9" s="12" t="s">
        <v>303</v>
      </c>
      <c r="IU9" s="12" t="s">
        <v>303</v>
      </c>
      <c r="IV9" s="12" t="s">
        <v>303</v>
      </c>
      <c r="IW9" s="9" t="s">
        <v>303</v>
      </c>
      <c r="IX9" s="9" t="s">
        <v>303</v>
      </c>
      <c r="IY9" s="9" t="s">
        <v>303</v>
      </c>
      <c r="IZ9" s="12" t="s">
        <v>303</v>
      </c>
      <c r="JA9" s="12" t="s">
        <v>303</v>
      </c>
      <c r="JB9" s="12" t="s">
        <v>303</v>
      </c>
      <c r="JC9" s="9" t="s">
        <v>303</v>
      </c>
      <c r="JD9" s="9" t="s">
        <v>303</v>
      </c>
      <c r="JE9" s="9" t="s">
        <v>303</v>
      </c>
      <c r="JF9" s="9" t="s">
        <v>303</v>
      </c>
      <c r="JG9" s="9" t="s">
        <v>303</v>
      </c>
      <c r="JH9" s="9" t="s">
        <v>303</v>
      </c>
      <c r="JI9" s="9" t="s">
        <v>303</v>
      </c>
      <c r="JJ9" s="9" t="s">
        <v>303</v>
      </c>
      <c r="JK9" s="9" t="s">
        <v>303</v>
      </c>
      <c r="JL9" s="12" t="s">
        <v>303</v>
      </c>
      <c r="JM9" s="9" t="s">
        <v>303</v>
      </c>
      <c r="JN9" s="9" t="s">
        <v>303</v>
      </c>
      <c r="JO9" s="9" t="s">
        <v>303</v>
      </c>
      <c r="JP9" s="9" t="s">
        <v>303</v>
      </c>
      <c r="JQ9" s="9" t="s">
        <v>303</v>
      </c>
      <c r="JR9" s="9" t="s">
        <v>303</v>
      </c>
      <c r="JS9" s="9" t="s">
        <v>303</v>
      </c>
      <c r="JT9" s="9" t="s">
        <v>303</v>
      </c>
      <c r="JU9" s="9" t="s">
        <v>303</v>
      </c>
      <c r="JV9" s="9" t="s">
        <v>303</v>
      </c>
      <c r="JW9" s="9" t="s">
        <v>303</v>
      </c>
      <c r="JX9" s="9" t="s">
        <v>303</v>
      </c>
      <c r="JY9" s="9" t="s">
        <v>303</v>
      </c>
      <c r="JZ9" s="9" t="s">
        <v>303</v>
      </c>
      <c r="KA9" s="9" t="s">
        <v>303</v>
      </c>
      <c r="KB9" s="9" t="s">
        <v>303</v>
      </c>
      <c r="KC9" s="9" t="s">
        <v>303</v>
      </c>
      <c r="KD9" s="9" t="s">
        <v>303</v>
      </c>
      <c r="KE9" s="9" t="s">
        <v>303</v>
      </c>
      <c r="KF9" s="9" t="s">
        <v>303</v>
      </c>
      <c r="KG9" s="9" t="s">
        <v>303</v>
      </c>
      <c r="KH9" s="9" t="s">
        <v>303</v>
      </c>
      <c r="KI9" s="9" t="s">
        <v>303</v>
      </c>
      <c r="KJ9" s="9" t="s">
        <v>303</v>
      </c>
      <c r="KK9" s="9" t="s">
        <v>303</v>
      </c>
      <c r="KL9" s="9" t="s">
        <v>303</v>
      </c>
      <c r="KM9" s="9" t="s">
        <v>303</v>
      </c>
      <c r="KN9" s="9" t="s">
        <v>303</v>
      </c>
      <c r="KO9" s="9" t="s">
        <v>303</v>
      </c>
      <c r="KP9" s="9" t="s">
        <v>303</v>
      </c>
      <c r="KQ9" s="9" t="s">
        <v>303</v>
      </c>
      <c r="KR9" s="9" t="s">
        <v>303</v>
      </c>
      <c r="KS9" s="9" t="s">
        <v>303</v>
      </c>
      <c r="KT9" s="9" t="s">
        <v>303</v>
      </c>
      <c r="KU9" s="9" t="s">
        <v>303</v>
      </c>
      <c r="KV9" s="9" t="s">
        <v>303</v>
      </c>
      <c r="KW9" s="9" t="s">
        <v>303</v>
      </c>
      <c r="KX9" s="9" t="s">
        <v>303</v>
      </c>
      <c r="KY9" s="9" t="s">
        <v>303</v>
      </c>
      <c r="KZ9" s="9" t="s">
        <v>303</v>
      </c>
      <c r="LA9" s="9" t="s">
        <v>303</v>
      </c>
      <c r="LB9" s="9" t="s">
        <v>303</v>
      </c>
      <c r="LC9" s="9" t="s">
        <v>303</v>
      </c>
      <c r="LD9" s="9" t="s">
        <v>303</v>
      </c>
      <c r="LE9" s="9" t="s">
        <v>303</v>
      </c>
      <c r="LF9" s="9" t="s">
        <v>303</v>
      </c>
      <c r="LG9" s="9" t="s">
        <v>303</v>
      </c>
      <c r="LH9" s="9" t="s">
        <v>303</v>
      </c>
      <c r="LI9" s="9" t="s">
        <v>303</v>
      </c>
      <c r="LJ9" s="9" t="s">
        <v>303</v>
      </c>
      <c r="LK9" s="9" t="s">
        <v>303</v>
      </c>
      <c r="LL9" s="9" t="s">
        <v>303</v>
      </c>
      <c r="LM9" s="9" t="s">
        <v>303</v>
      </c>
      <c r="LN9" s="9" t="s">
        <v>303</v>
      </c>
      <c r="LO9" s="9" t="s">
        <v>303</v>
      </c>
      <c r="LP9" s="9" t="s">
        <v>303</v>
      </c>
      <c r="LQ9" s="9" t="s">
        <v>303</v>
      </c>
      <c r="LR9" s="9" t="s">
        <v>303</v>
      </c>
      <c r="LS9" s="9" t="s">
        <v>303</v>
      </c>
      <c r="LT9" s="9" t="s">
        <v>303</v>
      </c>
      <c r="LU9" s="9" t="s">
        <v>303</v>
      </c>
      <c r="LV9" s="9" t="s">
        <v>303</v>
      </c>
      <c r="LW9" s="9" t="s">
        <v>303</v>
      </c>
      <c r="LX9" s="9" t="s">
        <v>303</v>
      </c>
      <c r="LY9" s="9" t="s">
        <v>303</v>
      </c>
      <c r="LZ9" s="9" t="s">
        <v>303</v>
      </c>
      <c r="MA9" s="9" t="s">
        <v>303</v>
      </c>
      <c r="MB9" s="9" t="s">
        <v>303</v>
      </c>
      <c r="MC9" s="9" t="s">
        <v>303</v>
      </c>
      <c r="MD9" s="9" t="s">
        <v>303</v>
      </c>
      <c r="ME9" s="9" t="s">
        <v>303</v>
      </c>
      <c r="MF9" s="9" t="s">
        <v>303</v>
      </c>
      <c r="MG9" s="9" t="s">
        <v>303</v>
      </c>
      <c r="MH9" s="9" t="s">
        <v>303</v>
      </c>
      <c r="MI9" s="9" t="s">
        <v>303</v>
      </c>
      <c r="MJ9" s="9" t="s">
        <v>303</v>
      </c>
      <c r="MK9" s="9" t="s">
        <v>303</v>
      </c>
      <c r="ML9" s="9" t="s">
        <v>303</v>
      </c>
      <c r="MM9" s="9" t="s">
        <v>303</v>
      </c>
      <c r="MN9" s="9" t="s">
        <v>303</v>
      </c>
      <c r="MO9" s="9" t="s">
        <v>303</v>
      </c>
      <c r="MP9" s="9" t="s">
        <v>303</v>
      </c>
      <c r="MQ9" s="9" t="s">
        <v>303</v>
      </c>
      <c r="MR9" s="9" t="s">
        <v>303</v>
      </c>
      <c r="MS9" s="9" t="s">
        <v>303</v>
      </c>
      <c r="MT9" s="9" t="s">
        <v>303</v>
      </c>
      <c r="MU9" s="9" t="s">
        <v>303</v>
      </c>
      <c r="MV9" s="9" t="s">
        <v>303</v>
      </c>
      <c r="MW9" s="9" t="s">
        <v>303</v>
      </c>
      <c r="MX9" s="9" t="s">
        <v>303</v>
      </c>
      <c r="MY9" s="9" t="s">
        <v>303</v>
      </c>
      <c r="MZ9" s="9" t="s">
        <v>303</v>
      </c>
      <c r="NA9" s="9" t="s">
        <v>303</v>
      </c>
      <c r="NB9" s="9" t="s">
        <v>303</v>
      </c>
      <c r="NC9" s="9" t="s">
        <v>303</v>
      </c>
      <c r="ND9" s="9" t="s">
        <v>303</v>
      </c>
      <c r="NE9" s="9" t="s">
        <v>303</v>
      </c>
      <c r="NF9" s="9" t="s">
        <v>303</v>
      </c>
      <c r="NG9" s="9" t="s">
        <v>303</v>
      </c>
      <c r="NH9" s="12" t="s">
        <v>303</v>
      </c>
      <c r="NI9" s="9" t="s">
        <v>303</v>
      </c>
      <c r="NJ9" s="9" t="s">
        <v>303</v>
      </c>
      <c r="NK9" s="9" t="s">
        <v>303</v>
      </c>
      <c r="NL9" s="9" t="s">
        <v>303</v>
      </c>
      <c r="NM9" s="9" t="s">
        <v>303</v>
      </c>
      <c r="NN9" s="9" t="s">
        <v>303</v>
      </c>
      <c r="NO9" s="9" t="s">
        <v>303</v>
      </c>
      <c r="NP9" s="9" t="s">
        <v>303</v>
      </c>
      <c r="NQ9" s="9" t="s">
        <v>303</v>
      </c>
      <c r="NR9" s="9" t="s">
        <v>303</v>
      </c>
      <c r="NS9" s="9" t="s">
        <v>303</v>
      </c>
      <c r="NT9" s="9" t="s">
        <v>303</v>
      </c>
      <c r="NU9" s="9" t="s">
        <v>303</v>
      </c>
      <c r="NV9" s="9" t="s">
        <v>303</v>
      </c>
      <c r="NW9" s="21" t="s">
        <v>303</v>
      </c>
      <c r="NX9" s="21" t="s">
        <v>303</v>
      </c>
      <c r="NY9" s="21" t="s">
        <v>303</v>
      </c>
      <c r="NZ9" s="12" t="s">
        <v>303</v>
      </c>
      <c r="OA9" s="9" t="s">
        <v>303</v>
      </c>
      <c r="OB9" s="9" t="s">
        <v>303</v>
      </c>
      <c r="OC9" s="9" t="s">
        <v>303</v>
      </c>
      <c r="OD9" s="9" t="s">
        <v>303</v>
      </c>
      <c r="OE9" s="9" t="s">
        <v>303</v>
      </c>
      <c r="OF9" s="9" t="s">
        <v>303</v>
      </c>
      <c r="OG9" s="9" t="s">
        <v>303</v>
      </c>
      <c r="OH9" s="9" t="s">
        <v>303</v>
      </c>
      <c r="OI9" s="9" t="s">
        <v>303</v>
      </c>
      <c r="OJ9" s="21" t="s">
        <v>303</v>
      </c>
      <c r="OK9" s="22" t="s">
        <v>303</v>
      </c>
      <c r="OL9" s="9" t="s">
        <v>303</v>
      </c>
      <c r="OM9" s="9" t="s">
        <v>303</v>
      </c>
      <c r="ON9" s="9" t="s">
        <v>303</v>
      </c>
      <c r="OO9" s="9" t="s">
        <v>303</v>
      </c>
      <c r="OP9" s="9" t="s">
        <v>303</v>
      </c>
      <c r="OQ9" s="9" t="s">
        <v>303</v>
      </c>
      <c r="OR9" s="9" t="s">
        <v>303</v>
      </c>
      <c r="OS9" s="9" t="s">
        <v>303</v>
      </c>
      <c r="OT9" s="9" t="s">
        <v>303</v>
      </c>
      <c r="OU9" s="9" t="s">
        <v>303</v>
      </c>
      <c r="OV9" s="9" t="s">
        <v>303</v>
      </c>
      <c r="OW9" s="9" t="s">
        <v>303</v>
      </c>
      <c r="OX9" s="9" t="s">
        <v>303</v>
      </c>
      <c r="OY9" s="9" t="s">
        <v>303</v>
      </c>
      <c r="OZ9" s="9" t="s">
        <v>303</v>
      </c>
      <c r="PA9" s="9" t="s">
        <v>303</v>
      </c>
      <c r="PB9" s="9" t="s">
        <v>303</v>
      </c>
      <c r="PC9" s="9" t="s">
        <v>303</v>
      </c>
      <c r="PD9" s="9" t="s">
        <v>303</v>
      </c>
      <c r="PE9" s="12" t="s">
        <v>303</v>
      </c>
      <c r="PF9" s="12" t="s">
        <v>303</v>
      </c>
      <c r="PG9" s="12" t="s">
        <v>303</v>
      </c>
      <c r="PH9" s="12" t="s">
        <v>303</v>
      </c>
      <c r="PI9" s="12" t="s">
        <v>303</v>
      </c>
      <c r="PJ9" s="12" t="s">
        <v>303</v>
      </c>
      <c r="PK9" s="12" t="s">
        <v>303</v>
      </c>
      <c r="PL9" s="12" t="s">
        <v>303</v>
      </c>
      <c r="PM9" s="12" t="s">
        <v>303</v>
      </c>
      <c r="PN9" s="12" t="s">
        <v>303</v>
      </c>
      <c r="PO9" s="12" t="s">
        <v>303</v>
      </c>
      <c r="PP9" s="12" t="s">
        <v>303</v>
      </c>
      <c r="PQ9" s="12" t="s">
        <v>303</v>
      </c>
      <c r="PR9" s="12" t="s">
        <v>303</v>
      </c>
      <c r="PS9" s="12" t="s">
        <v>303</v>
      </c>
      <c r="PT9" s="12" t="s">
        <v>303</v>
      </c>
      <c r="PU9" s="9" t="s">
        <v>303</v>
      </c>
      <c r="PV9" s="9" t="s">
        <v>303</v>
      </c>
      <c r="PW9" s="9" t="s">
        <v>303</v>
      </c>
      <c r="PX9" s="12" t="s">
        <v>303</v>
      </c>
      <c r="PY9" s="9" t="s">
        <v>303</v>
      </c>
      <c r="PZ9" s="9" t="s">
        <v>303</v>
      </c>
      <c r="QA9" s="9" t="s">
        <v>303</v>
      </c>
      <c r="QB9" s="9" t="s">
        <v>365</v>
      </c>
      <c r="QC9" s="9" t="s">
        <v>365</v>
      </c>
      <c r="QD9" s="9" t="s">
        <v>365</v>
      </c>
      <c r="QE9" s="9" t="s">
        <v>365</v>
      </c>
      <c r="QF9" s="9" t="s">
        <v>365</v>
      </c>
      <c r="QG9" s="9" t="s">
        <v>365</v>
      </c>
      <c r="QH9" s="9" t="s">
        <v>365</v>
      </c>
      <c r="QI9" s="9" t="s">
        <v>365</v>
      </c>
      <c r="QJ9" s="12" t="s">
        <v>365</v>
      </c>
      <c r="QK9" s="12" t="s">
        <v>365</v>
      </c>
      <c r="QL9" s="12" t="s">
        <v>365</v>
      </c>
      <c r="QM9" s="9" t="s">
        <v>365</v>
      </c>
      <c r="QN9" s="9" t="s">
        <v>365</v>
      </c>
      <c r="QO9" s="9" t="s">
        <v>365</v>
      </c>
      <c r="QP9" s="9" t="s">
        <v>365</v>
      </c>
      <c r="QQ9" s="9" t="s">
        <v>365</v>
      </c>
      <c r="QR9" s="9" t="s">
        <v>365</v>
      </c>
      <c r="QS9" s="9" t="s">
        <v>365</v>
      </c>
      <c r="QT9" s="9" t="s">
        <v>365</v>
      </c>
      <c r="QU9" s="12" t="s">
        <v>365</v>
      </c>
      <c r="QV9" s="12" t="s">
        <v>365</v>
      </c>
      <c r="QW9" s="12" t="s">
        <v>365</v>
      </c>
      <c r="QX9" s="12" t="s">
        <v>365</v>
      </c>
      <c r="QY9" s="12" t="s">
        <v>365</v>
      </c>
      <c r="QZ9" s="12" t="s">
        <v>365</v>
      </c>
      <c r="RA9" s="12" t="s">
        <v>365</v>
      </c>
      <c r="RB9" s="12" t="s">
        <v>365</v>
      </c>
      <c r="RC9" s="9" t="s">
        <v>365</v>
      </c>
      <c r="RD9" s="9" t="s">
        <v>365</v>
      </c>
      <c r="RE9" s="9" t="s">
        <v>365</v>
      </c>
      <c r="RF9" s="9" t="s">
        <v>365</v>
      </c>
      <c r="RG9" s="9" t="s">
        <v>365</v>
      </c>
      <c r="RH9" s="9" t="s">
        <v>365</v>
      </c>
      <c r="RI9" s="9" t="s">
        <v>365</v>
      </c>
      <c r="RJ9" s="9" t="s">
        <v>365</v>
      </c>
      <c r="RK9" s="9" t="s">
        <v>365</v>
      </c>
      <c r="RL9" s="9" t="s">
        <v>365</v>
      </c>
      <c r="RM9" s="9" t="s">
        <v>365</v>
      </c>
      <c r="RN9" s="9" t="s">
        <v>365</v>
      </c>
      <c r="RO9" s="9" t="s">
        <v>365</v>
      </c>
      <c r="RP9" s="9" t="s">
        <v>365</v>
      </c>
      <c r="RQ9" s="9" t="s">
        <v>365</v>
      </c>
      <c r="RR9" s="9" t="s">
        <v>365</v>
      </c>
      <c r="RS9" s="9" t="s">
        <v>365</v>
      </c>
      <c r="RT9" s="9" t="s">
        <v>365</v>
      </c>
      <c r="RU9" s="9" t="s">
        <v>365</v>
      </c>
      <c r="RV9" s="9" t="s">
        <v>365</v>
      </c>
      <c r="RW9" s="9" t="s">
        <v>365</v>
      </c>
      <c r="RX9" s="9" t="s">
        <v>365</v>
      </c>
      <c r="RY9" s="9" t="s">
        <v>365</v>
      </c>
      <c r="RZ9" s="9" t="s">
        <v>365</v>
      </c>
      <c r="SA9" s="9" t="s">
        <v>365</v>
      </c>
      <c r="SB9" s="9" t="s">
        <v>365</v>
      </c>
      <c r="SC9" s="9" t="s">
        <v>365</v>
      </c>
      <c r="SD9" s="9" t="s">
        <v>365</v>
      </c>
      <c r="SE9" s="9" t="s">
        <v>365</v>
      </c>
      <c r="SF9" s="9" t="s">
        <v>365</v>
      </c>
      <c r="SG9" s="9" t="s">
        <v>365</v>
      </c>
      <c r="SH9" s="12" t="s">
        <v>365</v>
      </c>
      <c r="SI9" s="9" t="s">
        <v>365</v>
      </c>
      <c r="SJ9" s="9" t="s">
        <v>365</v>
      </c>
      <c r="SK9" s="9" t="s">
        <v>365</v>
      </c>
      <c r="SL9" s="9" t="s">
        <v>365</v>
      </c>
      <c r="SM9" s="9" t="s">
        <v>365</v>
      </c>
      <c r="SN9" s="9" t="s">
        <v>365</v>
      </c>
      <c r="SO9" s="9" t="s">
        <v>365</v>
      </c>
      <c r="SP9" s="9" t="s">
        <v>365</v>
      </c>
      <c r="SQ9" s="9" t="s">
        <v>365</v>
      </c>
      <c r="SR9" s="9" t="s">
        <v>365</v>
      </c>
      <c r="SS9" s="9" t="s">
        <v>365</v>
      </c>
      <c r="ST9" s="9" t="s">
        <v>365</v>
      </c>
      <c r="SU9" s="9" t="s">
        <v>365</v>
      </c>
      <c r="SV9" s="9" t="s">
        <v>365</v>
      </c>
      <c r="SW9" s="9" t="s">
        <v>365</v>
      </c>
      <c r="SX9" s="9" t="s">
        <v>365</v>
      </c>
      <c r="SY9" s="9" t="s">
        <v>365</v>
      </c>
      <c r="SZ9" s="9" t="s">
        <v>365</v>
      </c>
      <c r="TA9" s="9" t="s">
        <v>365</v>
      </c>
      <c r="TB9" s="9" t="s">
        <v>365</v>
      </c>
      <c r="TC9" s="9" t="s">
        <v>365</v>
      </c>
      <c r="TD9" s="9" t="s">
        <v>365</v>
      </c>
      <c r="TE9" s="9" t="s">
        <v>365</v>
      </c>
      <c r="TF9" s="9" t="s">
        <v>366</v>
      </c>
      <c r="TG9" s="9" t="s">
        <v>366</v>
      </c>
      <c r="TH9" s="9" t="s">
        <v>366</v>
      </c>
      <c r="TI9" s="9" t="s">
        <v>366</v>
      </c>
      <c r="TJ9" s="9" t="s">
        <v>366</v>
      </c>
      <c r="TK9" s="9" t="s">
        <v>366</v>
      </c>
      <c r="TL9" s="9" t="s">
        <v>366</v>
      </c>
      <c r="TM9" s="9" t="s">
        <v>366</v>
      </c>
      <c r="TN9" s="9" t="s">
        <v>366</v>
      </c>
      <c r="TO9" s="9" t="s">
        <v>366</v>
      </c>
      <c r="TP9" s="9" t="s">
        <v>366</v>
      </c>
      <c r="TQ9" s="9" t="s">
        <v>366</v>
      </c>
      <c r="TR9" s="9" t="s">
        <v>366</v>
      </c>
      <c r="TS9" s="9" t="s">
        <v>366</v>
      </c>
      <c r="TT9" s="9" t="s">
        <v>366</v>
      </c>
      <c r="TU9" s="9" t="s">
        <v>366</v>
      </c>
      <c r="TV9" s="9" t="s">
        <v>366</v>
      </c>
      <c r="TW9" s="9" t="s">
        <v>366</v>
      </c>
      <c r="TX9" s="9" t="s">
        <v>366</v>
      </c>
      <c r="TY9" s="9" t="s">
        <v>366</v>
      </c>
      <c r="TZ9" s="9" t="s">
        <v>366</v>
      </c>
      <c r="UA9" s="9" t="s">
        <v>366</v>
      </c>
      <c r="UB9" s="9" t="s">
        <v>366</v>
      </c>
      <c r="UC9" s="9" t="s">
        <v>366</v>
      </c>
      <c r="UD9" s="9" t="s">
        <v>366</v>
      </c>
      <c r="UE9" s="9" t="s">
        <v>366</v>
      </c>
      <c r="UF9" s="9" t="s">
        <v>366</v>
      </c>
      <c r="UG9" s="9" t="s">
        <v>366</v>
      </c>
      <c r="UH9" s="9" t="s">
        <v>366</v>
      </c>
      <c r="UI9" s="9" t="s">
        <v>366</v>
      </c>
      <c r="UJ9" s="9" t="s">
        <v>366</v>
      </c>
      <c r="UK9" s="9" t="s">
        <v>366</v>
      </c>
      <c r="UL9" s="9" t="s">
        <v>366</v>
      </c>
      <c r="UM9" s="9" t="s">
        <v>366</v>
      </c>
      <c r="UN9" s="9" t="s">
        <v>366</v>
      </c>
      <c r="UO9" s="9" t="s">
        <v>366</v>
      </c>
      <c r="UP9" s="9" t="s">
        <v>366</v>
      </c>
      <c r="UQ9" s="9" t="s">
        <v>366</v>
      </c>
      <c r="UR9" s="9" t="s">
        <v>366</v>
      </c>
      <c r="US9" s="9" t="s">
        <v>366</v>
      </c>
      <c r="UT9" s="9" t="s">
        <v>366</v>
      </c>
      <c r="UU9" s="9" t="s">
        <v>366</v>
      </c>
      <c r="UV9" s="9" t="s">
        <v>366</v>
      </c>
      <c r="UW9" s="9" t="s">
        <v>366</v>
      </c>
      <c r="UX9" s="9" t="s">
        <v>366</v>
      </c>
      <c r="UY9" s="9" t="s">
        <v>366</v>
      </c>
      <c r="UZ9" s="9" t="s">
        <v>366</v>
      </c>
      <c r="VA9" s="9" t="s">
        <v>366</v>
      </c>
      <c r="VB9" s="9" t="s">
        <v>366</v>
      </c>
      <c r="VC9" s="9" t="s">
        <v>366</v>
      </c>
      <c r="VD9" s="9" t="s">
        <v>366</v>
      </c>
      <c r="VE9" s="9" t="s">
        <v>366</v>
      </c>
      <c r="VF9" s="9" t="s">
        <v>366</v>
      </c>
      <c r="VG9" s="9" t="s">
        <v>366</v>
      </c>
      <c r="VH9" s="9" t="s">
        <v>366</v>
      </c>
      <c r="VI9" s="9" t="s">
        <v>366</v>
      </c>
      <c r="VJ9" s="9" t="s">
        <v>366</v>
      </c>
      <c r="VK9" s="9" t="s">
        <v>366</v>
      </c>
      <c r="VL9" s="9" t="s">
        <v>366</v>
      </c>
      <c r="VM9" s="9" t="s">
        <v>366</v>
      </c>
      <c r="VN9" s="9" t="s">
        <v>366</v>
      </c>
      <c r="VO9" s="9" t="s">
        <v>366</v>
      </c>
      <c r="VP9" s="9" t="s">
        <v>366</v>
      </c>
      <c r="VQ9" s="9" t="s">
        <v>366</v>
      </c>
      <c r="VR9" s="9" t="s">
        <v>366</v>
      </c>
      <c r="VS9" s="9" t="s">
        <v>366</v>
      </c>
      <c r="VT9" s="9" t="s">
        <v>366</v>
      </c>
      <c r="VU9" s="9" t="s">
        <v>366</v>
      </c>
      <c r="VV9" s="9" t="s">
        <v>366</v>
      </c>
      <c r="VW9" s="9" t="s">
        <v>366</v>
      </c>
      <c r="VX9" s="12" t="s">
        <v>366</v>
      </c>
      <c r="VY9" s="9" t="s">
        <v>366</v>
      </c>
      <c r="VZ9" s="9" t="s">
        <v>366</v>
      </c>
      <c r="WA9" s="9" t="s">
        <v>366</v>
      </c>
      <c r="WB9" s="9" t="s">
        <v>366</v>
      </c>
      <c r="WC9" s="9" t="s">
        <v>366</v>
      </c>
      <c r="WD9" s="12" t="s">
        <v>366</v>
      </c>
      <c r="WE9" s="12" t="s">
        <v>366</v>
      </c>
      <c r="WF9" s="9" t="s">
        <v>372</v>
      </c>
      <c r="WG9" s="9" t="s">
        <v>372</v>
      </c>
      <c r="WH9" s="9" t="s">
        <v>372</v>
      </c>
      <c r="WI9" s="9" t="s">
        <v>372</v>
      </c>
      <c r="WJ9" s="9" t="s">
        <v>372</v>
      </c>
      <c r="WK9" s="12" t="s">
        <v>373</v>
      </c>
      <c r="WL9" s="9" t="s">
        <v>373</v>
      </c>
      <c r="WM9" s="9" t="s">
        <v>373</v>
      </c>
      <c r="WN9" s="9" t="s">
        <v>373</v>
      </c>
      <c r="WO9" s="9" t="s">
        <v>373</v>
      </c>
      <c r="WP9" s="9" t="s">
        <v>373</v>
      </c>
      <c r="WQ9" s="9" t="s">
        <v>373</v>
      </c>
      <c r="WR9" s="9" t="s">
        <v>373</v>
      </c>
      <c r="WS9" s="9" t="s">
        <v>373</v>
      </c>
      <c r="WT9" s="9" t="s">
        <v>373</v>
      </c>
      <c r="WU9" s="9" t="s">
        <v>373</v>
      </c>
      <c r="WV9" s="9" t="s">
        <v>373</v>
      </c>
      <c r="WW9" s="9" t="s">
        <v>373</v>
      </c>
      <c r="WX9" s="9" t="s">
        <v>373</v>
      </c>
      <c r="WY9" s="9" t="s">
        <v>373</v>
      </c>
      <c r="WZ9" s="9" t="s">
        <v>373</v>
      </c>
      <c r="XA9" s="9" t="s">
        <v>373</v>
      </c>
      <c r="XB9" s="9" t="s">
        <v>373</v>
      </c>
      <c r="XC9" s="9" t="s">
        <v>373</v>
      </c>
      <c r="XD9" s="9" t="s">
        <v>373</v>
      </c>
      <c r="XE9" s="9" t="s">
        <v>373</v>
      </c>
      <c r="XF9" s="9" t="s">
        <v>373</v>
      </c>
      <c r="XG9" s="9" t="s">
        <v>373</v>
      </c>
      <c r="XH9" s="9" t="s">
        <v>373</v>
      </c>
      <c r="XI9" s="9" t="s">
        <v>373</v>
      </c>
      <c r="XJ9" s="9" t="s">
        <v>373</v>
      </c>
      <c r="XK9" s="9" t="s">
        <v>373</v>
      </c>
      <c r="XL9" s="9" t="s">
        <v>373</v>
      </c>
      <c r="XM9" s="9" t="s">
        <v>373</v>
      </c>
      <c r="XN9" s="9" t="s">
        <v>373</v>
      </c>
      <c r="XO9" s="9" t="s">
        <v>373</v>
      </c>
      <c r="XP9" s="9" t="s">
        <v>373</v>
      </c>
      <c r="XQ9" s="9" t="s">
        <v>373</v>
      </c>
      <c r="XR9" s="1" t="s">
        <v>375</v>
      </c>
      <c r="XS9" s="1" t="s">
        <v>375</v>
      </c>
      <c r="XT9" s="1" t="s">
        <v>375</v>
      </c>
      <c r="XU9" s="1" t="s">
        <v>375</v>
      </c>
      <c r="XV9" s="1" t="s">
        <v>375</v>
      </c>
      <c r="XW9" s="1" t="s">
        <v>375</v>
      </c>
      <c r="XX9" s="1" t="s">
        <v>375</v>
      </c>
      <c r="XY9" s="1" t="s">
        <v>375</v>
      </c>
      <c r="XZ9" s="1" t="s">
        <v>375</v>
      </c>
      <c r="YA9" s="1" t="s">
        <v>375</v>
      </c>
      <c r="YB9" s="1" t="s">
        <v>375</v>
      </c>
      <c r="YC9" s="1" t="s">
        <v>375</v>
      </c>
      <c r="YD9" s="1" t="s">
        <v>375</v>
      </c>
      <c r="YE9" s="1" t="s">
        <v>375</v>
      </c>
      <c r="YF9" s="1" t="s">
        <v>375</v>
      </c>
      <c r="YG9" s="1" t="s">
        <v>375</v>
      </c>
      <c r="YH9" s="1" t="s">
        <v>375</v>
      </c>
      <c r="YI9" s="1" t="s">
        <v>375</v>
      </c>
      <c r="YJ9" s="1" t="s">
        <v>375</v>
      </c>
      <c r="YK9" s="1" t="s">
        <v>375</v>
      </c>
      <c r="YL9" s="1" t="s">
        <v>375</v>
      </c>
      <c r="YM9" s="1" t="s">
        <v>375</v>
      </c>
      <c r="YN9" s="1" t="s">
        <v>375</v>
      </c>
      <c r="YO9" s="1" t="s">
        <v>375</v>
      </c>
      <c r="YP9" s="1" t="s">
        <v>375</v>
      </c>
      <c r="YQ9" s="1" t="s">
        <v>375</v>
      </c>
      <c r="YR9" s="1" t="s">
        <v>375</v>
      </c>
      <c r="YS9" s="1" t="s">
        <v>375</v>
      </c>
      <c r="YT9" s="1" t="s">
        <v>375</v>
      </c>
      <c r="YU9" s="1" t="s">
        <v>375</v>
      </c>
      <c r="YV9" s="1" t="s">
        <v>375</v>
      </c>
      <c r="YW9" s="1" t="s">
        <v>375</v>
      </c>
      <c r="YX9" s="1" t="s">
        <v>375</v>
      </c>
      <c r="YY9" s="1" t="s">
        <v>375</v>
      </c>
      <c r="YZ9" s="1" t="s">
        <v>375</v>
      </c>
      <c r="ZA9" s="1" t="s">
        <v>375</v>
      </c>
      <c r="ZB9" s="1" t="s">
        <v>375</v>
      </c>
      <c r="ZC9" s="1" t="s">
        <v>375</v>
      </c>
      <c r="ZD9" s="1" t="s">
        <v>375</v>
      </c>
      <c r="ZE9" s="1" t="s">
        <v>375</v>
      </c>
      <c r="ZF9" s="1" t="s">
        <v>375</v>
      </c>
      <c r="ZG9" s="1" t="s">
        <v>375</v>
      </c>
      <c r="ZH9" s="1" t="s">
        <v>375</v>
      </c>
      <c r="ZI9" s="1" t="s">
        <v>375</v>
      </c>
      <c r="ZJ9" s="1" t="s">
        <v>375</v>
      </c>
      <c r="ZK9" s="1" t="s">
        <v>375</v>
      </c>
      <c r="ZL9" s="1" t="s">
        <v>375</v>
      </c>
      <c r="ZM9" s="1" t="s">
        <v>375</v>
      </c>
      <c r="ZN9" s="1" t="s">
        <v>375</v>
      </c>
      <c r="ZO9" s="1" t="s">
        <v>375</v>
      </c>
      <c r="ZP9" s="1" t="s">
        <v>375</v>
      </c>
      <c r="ZQ9" s="1" t="s">
        <v>375</v>
      </c>
      <c r="ZR9" s="1" t="s">
        <v>375</v>
      </c>
      <c r="ZS9" s="1" t="s">
        <v>375</v>
      </c>
      <c r="ZT9" s="1" t="s">
        <v>375</v>
      </c>
      <c r="ZU9" s="1" t="s">
        <v>375</v>
      </c>
      <c r="ZV9" s="1" t="s">
        <v>375</v>
      </c>
      <c r="ZW9" s="1" t="s">
        <v>375</v>
      </c>
      <c r="ZX9" s="1" t="s">
        <v>375</v>
      </c>
      <c r="ZY9" s="1" t="s">
        <v>375</v>
      </c>
      <c r="ZZ9" s="1" t="s">
        <v>375</v>
      </c>
      <c r="AAA9" s="1" t="s">
        <v>375</v>
      </c>
      <c r="AAB9" s="1" t="s">
        <v>375</v>
      </c>
      <c r="AAC9" s="1" t="s">
        <v>375</v>
      </c>
      <c r="AAD9" s="1" t="s">
        <v>375</v>
      </c>
      <c r="AAE9" s="1" t="s">
        <v>375</v>
      </c>
      <c r="AAF9" s="1" t="s">
        <v>375</v>
      </c>
      <c r="AAG9" s="1" t="s">
        <v>375</v>
      </c>
      <c r="AAH9" s="1" t="s">
        <v>375</v>
      </c>
      <c r="AAI9" s="1" t="s">
        <v>375</v>
      </c>
      <c r="AAJ9" s="1" t="s">
        <v>375</v>
      </c>
      <c r="AAK9" s="1" t="s">
        <v>375</v>
      </c>
      <c r="AAL9" s="1" t="s">
        <v>375</v>
      </c>
      <c r="AAM9" s="1" t="s">
        <v>375</v>
      </c>
      <c r="AAN9" s="1" t="s">
        <v>375</v>
      </c>
      <c r="AAO9" s="1" t="s">
        <v>375</v>
      </c>
      <c r="AAP9" s="1" t="s">
        <v>375</v>
      </c>
      <c r="AAQ9" s="1" t="s">
        <v>375</v>
      </c>
      <c r="AAR9" s="1" t="s">
        <v>375</v>
      </c>
      <c r="AAS9" s="1" t="s">
        <v>375</v>
      </c>
      <c r="AAT9" s="1" t="s">
        <v>375</v>
      </c>
      <c r="AAU9" s="1" t="s">
        <v>375</v>
      </c>
      <c r="AAV9" s="1" t="s">
        <v>375</v>
      </c>
      <c r="AAW9" s="1" t="s">
        <v>375</v>
      </c>
      <c r="AAX9" s="1" t="s">
        <v>375</v>
      </c>
      <c r="AAY9" s="1" t="s">
        <v>375</v>
      </c>
      <c r="AAZ9" s="1" t="s">
        <v>375</v>
      </c>
      <c r="ABA9" s="1" t="s">
        <v>375</v>
      </c>
      <c r="ABB9" s="1" t="s">
        <v>375</v>
      </c>
      <c r="ABC9" s="1" t="s">
        <v>375</v>
      </c>
      <c r="ABD9" s="1" t="s">
        <v>375</v>
      </c>
      <c r="ABE9" s="1" t="s">
        <v>375</v>
      </c>
      <c r="ABF9" s="1" t="s">
        <v>375</v>
      </c>
      <c r="ABG9" s="1" t="s">
        <v>375</v>
      </c>
      <c r="ABH9" s="1" t="s">
        <v>375</v>
      </c>
      <c r="ABI9" s="1" t="s">
        <v>375</v>
      </c>
      <c r="ABJ9" s="1" t="s">
        <v>375</v>
      </c>
      <c r="ABK9" s="1" t="s">
        <v>375</v>
      </c>
      <c r="ABL9" s="1" t="s">
        <v>375</v>
      </c>
      <c r="ABM9" s="1" t="s">
        <v>375</v>
      </c>
      <c r="ABN9" s="1" t="s">
        <v>375</v>
      </c>
      <c r="ABO9" s="1" t="s">
        <v>375</v>
      </c>
      <c r="ABP9" s="1" t="s">
        <v>375</v>
      </c>
      <c r="ABQ9" s="1" t="s">
        <v>375</v>
      </c>
      <c r="ABR9" s="1" t="s">
        <v>375</v>
      </c>
      <c r="ABS9" s="1" t="s">
        <v>375</v>
      </c>
      <c r="ABT9" s="1" t="s">
        <v>375</v>
      </c>
      <c r="ABU9" s="1" t="s">
        <v>375</v>
      </c>
      <c r="ABV9" s="1" t="s">
        <v>375</v>
      </c>
      <c r="ABW9" s="1" t="s">
        <v>375</v>
      </c>
      <c r="ABX9" s="1" t="s">
        <v>375</v>
      </c>
      <c r="ABY9" s="1" t="s">
        <v>375</v>
      </c>
      <c r="ABZ9" s="1" t="s">
        <v>375</v>
      </c>
      <c r="ACA9" s="1" t="s">
        <v>375</v>
      </c>
      <c r="ACB9" s="1" t="s">
        <v>375</v>
      </c>
      <c r="ACC9" s="1" t="s">
        <v>375</v>
      </c>
      <c r="ACD9" s="1" t="s">
        <v>375</v>
      </c>
      <c r="ACE9" s="1" t="s">
        <v>375</v>
      </c>
      <c r="ACF9" s="1" t="s">
        <v>375</v>
      </c>
      <c r="ACG9" s="1" t="s">
        <v>375</v>
      </c>
      <c r="ACH9" s="1" t="s">
        <v>375</v>
      </c>
      <c r="ACI9" s="1" t="s">
        <v>375</v>
      </c>
      <c r="ACJ9" s="1" t="s">
        <v>375</v>
      </c>
      <c r="ACK9" s="1" t="s">
        <v>375</v>
      </c>
      <c r="ACL9" s="1" t="s">
        <v>375</v>
      </c>
      <c r="ACM9" s="1" t="s">
        <v>375</v>
      </c>
      <c r="ACN9" s="1" t="s">
        <v>375</v>
      </c>
      <c r="ACO9" s="1" t="s">
        <v>375</v>
      </c>
      <c r="ACP9" s="1" t="s">
        <v>375</v>
      </c>
      <c r="ACQ9" s="1" t="s">
        <v>375</v>
      </c>
      <c r="ACR9" s="1" t="s">
        <v>375</v>
      </c>
      <c r="ACS9" s="1" t="s">
        <v>375</v>
      </c>
      <c r="ACT9" s="1" t="s">
        <v>375</v>
      </c>
      <c r="ACU9" s="1" t="s">
        <v>375</v>
      </c>
      <c r="ACV9" s="1" t="s">
        <v>375</v>
      </c>
      <c r="ACW9" s="1" t="s">
        <v>375</v>
      </c>
      <c r="ACX9" s="1" t="s">
        <v>375</v>
      </c>
      <c r="ACY9" s="1" t="s">
        <v>375</v>
      </c>
      <c r="ACZ9" s="1" t="s">
        <v>375</v>
      </c>
      <c r="ADA9" s="1" t="s">
        <v>375</v>
      </c>
      <c r="ADB9" s="1" t="s">
        <v>375</v>
      </c>
      <c r="ADC9" s="1" t="s">
        <v>375</v>
      </c>
      <c r="ADD9" s="1" t="s">
        <v>375</v>
      </c>
      <c r="ADE9" s="1" t="s">
        <v>375</v>
      </c>
      <c r="ADF9" s="1" t="s">
        <v>375</v>
      </c>
      <c r="ADG9" s="1" t="s">
        <v>375</v>
      </c>
      <c r="ADH9" s="1" t="s">
        <v>375</v>
      </c>
      <c r="ADI9" s="1" t="s">
        <v>375</v>
      </c>
      <c r="ADJ9" s="1" t="s">
        <v>375</v>
      </c>
      <c r="ADK9" s="1" t="s">
        <v>375</v>
      </c>
      <c r="ADL9" s="1" t="s">
        <v>375</v>
      </c>
      <c r="ADM9" s="1" t="s">
        <v>375</v>
      </c>
      <c r="ADN9" s="1" t="s">
        <v>375</v>
      </c>
      <c r="ADO9" s="1" t="s">
        <v>375</v>
      </c>
      <c r="ADP9" s="1" t="s">
        <v>375</v>
      </c>
      <c r="ADQ9" s="1" t="s">
        <v>375</v>
      </c>
      <c r="ADR9" s="1" t="s">
        <v>375</v>
      </c>
      <c r="ADS9" s="1" t="s">
        <v>375</v>
      </c>
      <c r="ADT9" s="1" t="s">
        <v>375</v>
      </c>
      <c r="ADU9" s="1" t="s">
        <v>375</v>
      </c>
      <c r="ADV9" s="1" t="s">
        <v>375</v>
      </c>
      <c r="ADW9" s="1" t="s">
        <v>375</v>
      </c>
      <c r="ADX9" s="1" t="s">
        <v>375</v>
      </c>
      <c r="ADY9" s="1" t="s">
        <v>375</v>
      </c>
      <c r="ADZ9" s="1" t="s">
        <v>375</v>
      </c>
      <c r="AEA9" s="1" t="s">
        <v>375</v>
      </c>
      <c r="AEB9" s="1" t="s">
        <v>375</v>
      </c>
      <c r="AEC9" s="1" t="s">
        <v>375</v>
      </c>
      <c r="AED9" s="1" t="s">
        <v>375</v>
      </c>
      <c r="AEE9" s="1" t="s">
        <v>375</v>
      </c>
      <c r="AEF9" s="1" t="s">
        <v>375</v>
      </c>
      <c r="AEG9" s="1" t="s">
        <v>375</v>
      </c>
      <c r="AEH9" s="1" t="s">
        <v>375</v>
      </c>
      <c r="AEI9" s="1" t="s">
        <v>375</v>
      </c>
      <c r="AEJ9" s="1" t="s">
        <v>375</v>
      </c>
      <c r="AEK9" s="1" t="s">
        <v>375</v>
      </c>
      <c r="AEL9" s="1" t="s">
        <v>375</v>
      </c>
      <c r="AEM9" s="1" t="s">
        <v>375</v>
      </c>
      <c r="AEN9" s="1" t="s">
        <v>375</v>
      </c>
      <c r="AEO9" s="1" t="s">
        <v>375</v>
      </c>
      <c r="AEP9" s="1" t="s">
        <v>375</v>
      </c>
      <c r="AEQ9" s="1" t="s">
        <v>375</v>
      </c>
      <c r="AER9" s="1" t="s">
        <v>375</v>
      </c>
      <c r="AES9" s="1" t="s">
        <v>375</v>
      </c>
      <c r="AET9" s="1" t="s">
        <v>375</v>
      </c>
      <c r="AEU9" s="1" t="s">
        <v>375</v>
      </c>
      <c r="AEV9" s="1" t="s">
        <v>375</v>
      </c>
      <c r="AEW9" s="1" t="s">
        <v>375</v>
      </c>
      <c r="AEX9" s="1" t="s">
        <v>375</v>
      </c>
      <c r="AEY9" s="1" t="s">
        <v>375</v>
      </c>
      <c r="AEZ9" s="1" t="s">
        <v>375</v>
      </c>
      <c r="AFA9" s="1" t="s">
        <v>375</v>
      </c>
      <c r="AFB9" s="1" t="s">
        <v>375</v>
      </c>
      <c r="AFC9" s="1" t="s">
        <v>375</v>
      </c>
      <c r="AFD9" s="1" t="s">
        <v>375</v>
      </c>
      <c r="AFE9" s="1" t="s">
        <v>375</v>
      </c>
      <c r="AFF9" s="1" t="s">
        <v>375</v>
      </c>
      <c r="AFG9" s="1" t="s">
        <v>375</v>
      </c>
      <c r="AFH9" s="1" t="s">
        <v>375</v>
      </c>
      <c r="AFI9" s="1" t="s">
        <v>375</v>
      </c>
      <c r="AFJ9" s="1" t="s">
        <v>375</v>
      </c>
      <c r="AFK9" s="1" t="s">
        <v>375</v>
      </c>
      <c r="AFL9" s="1" t="s">
        <v>375</v>
      </c>
      <c r="AFM9" s="1" t="s">
        <v>375</v>
      </c>
      <c r="AFN9" s="1" t="s">
        <v>375</v>
      </c>
      <c r="AFO9" s="1" t="s">
        <v>375</v>
      </c>
      <c r="AFP9" s="1" t="s">
        <v>375</v>
      </c>
      <c r="AFQ9" s="1" t="s">
        <v>375</v>
      </c>
      <c r="AFR9" s="1" t="s">
        <v>375</v>
      </c>
      <c r="AFS9" s="1" t="s">
        <v>375</v>
      </c>
      <c r="AFT9" s="1" t="s">
        <v>375</v>
      </c>
      <c r="AFU9" s="1" t="s">
        <v>375</v>
      </c>
      <c r="AFV9" s="1" t="s">
        <v>375</v>
      </c>
      <c r="AFW9" s="1" t="s">
        <v>375</v>
      </c>
      <c r="AFX9" s="1" t="s">
        <v>375</v>
      </c>
      <c r="AFY9" s="1" t="s">
        <v>375</v>
      </c>
      <c r="AFZ9" s="1" t="s">
        <v>375</v>
      </c>
      <c r="AGA9" s="1" t="s">
        <v>375</v>
      </c>
      <c r="AGB9" s="1" t="s">
        <v>375</v>
      </c>
      <c r="AGC9" s="1" t="s">
        <v>375</v>
      </c>
      <c r="AGD9" s="1" t="s">
        <v>375</v>
      </c>
      <c r="AGE9" s="1" t="s">
        <v>375</v>
      </c>
      <c r="AGF9" s="1" t="s">
        <v>375</v>
      </c>
      <c r="AGG9" s="1" t="s">
        <v>375</v>
      </c>
      <c r="AGH9" s="1" t="s">
        <v>375</v>
      </c>
      <c r="AGI9" s="1" t="s">
        <v>375</v>
      </c>
      <c r="AGJ9" s="1" t="s">
        <v>375</v>
      </c>
      <c r="AGK9" s="1" t="s">
        <v>375</v>
      </c>
      <c r="AGL9" s="1" t="s">
        <v>375</v>
      </c>
      <c r="AGM9" s="1" t="s">
        <v>375</v>
      </c>
      <c r="AGN9" s="1" t="s">
        <v>375</v>
      </c>
      <c r="AGO9" s="1" t="s">
        <v>375</v>
      </c>
      <c r="AGP9" s="1" t="s">
        <v>375</v>
      </c>
      <c r="AGQ9" s="1" t="s">
        <v>375</v>
      </c>
      <c r="AGR9" s="1" t="s">
        <v>375</v>
      </c>
      <c r="AGS9" s="1" t="s">
        <v>375</v>
      </c>
      <c r="AGT9" s="1" t="s">
        <v>375</v>
      </c>
      <c r="AGU9" s="1" t="s">
        <v>375</v>
      </c>
      <c r="AGV9" s="1" t="s">
        <v>375</v>
      </c>
      <c r="AGW9" s="1" t="s">
        <v>375</v>
      </c>
      <c r="AGX9" s="1" t="s">
        <v>375</v>
      </c>
      <c r="AGY9" s="1" t="s">
        <v>375</v>
      </c>
      <c r="AGZ9" s="1" t="s">
        <v>375</v>
      </c>
      <c r="AHA9" s="1" t="s">
        <v>375</v>
      </c>
      <c r="AHB9" s="1" t="s">
        <v>375</v>
      </c>
      <c r="AHC9" s="1" t="s">
        <v>375</v>
      </c>
      <c r="AHD9" s="1" t="s">
        <v>375</v>
      </c>
      <c r="AHE9" s="1" t="s">
        <v>375</v>
      </c>
      <c r="AHF9" s="1" t="s">
        <v>375</v>
      </c>
      <c r="AHG9" s="1" t="s">
        <v>375</v>
      </c>
      <c r="AHH9" s="1" t="s">
        <v>375</v>
      </c>
      <c r="AHI9" s="1" t="s">
        <v>375</v>
      </c>
      <c r="AHJ9" s="1" t="s">
        <v>375</v>
      </c>
      <c r="AHK9" s="1" t="s">
        <v>375</v>
      </c>
      <c r="AHL9" s="1" t="s">
        <v>375</v>
      </c>
      <c r="AHM9" s="1" t="s">
        <v>375</v>
      </c>
      <c r="AHN9" s="1" t="s">
        <v>375</v>
      </c>
      <c r="AHO9" s="1" t="s">
        <v>375</v>
      </c>
      <c r="AHP9" s="1" t="s">
        <v>375</v>
      </c>
      <c r="AHQ9" s="1" t="s">
        <v>375</v>
      </c>
      <c r="AHR9" s="1" t="s">
        <v>375</v>
      </c>
      <c r="AHS9" s="1" t="s">
        <v>375</v>
      </c>
      <c r="AHT9" s="1" t="s">
        <v>375</v>
      </c>
      <c r="AHU9" s="1" t="s">
        <v>375</v>
      </c>
      <c r="AHV9" s="1" t="s">
        <v>375</v>
      </c>
      <c r="AHW9" s="1" t="s">
        <v>375</v>
      </c>
      <c r="AHX9" s="1" t="s">
        <v>375</v>
      </c>
      <c r="AHY9" s="1" t="s">
        <v>375</v>
      </c>
      <c r="AHZ9" s="1" t="s">
        <v>375</v>
      </c>
      <c r="AIA9" s="1" t="s">
        <v>375</v>
      </c>
      <c r="AIB9" s="1" t="s">
        <v>375</v>
      </c>
      <c r="AIC9" s="1" t="s">
        <v>375</v>
      </c>
      <c r="AID9" s="1" t="s">
        <v>375</v>
      </c>
      <c r="AIE9" s="1" t="s">
        <v>375</v>
      </c>
      <c r="AIF9" s="1" t="s">
        <v>375</v>
      </c>
      <c r="AIG9" s="1" t="s">
        <v>375</v>
      </c>
      <c r="AIH9" s="1" t="s">
        <v>375</v>
      </c>
      <c r="AII9" s="1" t="s">
        <v>375</v>
      </c>
      <c r="AIJ9" s="1" t="s">
        <v>375</v>
      </c>
      <c r="AIK9" s="1" t="s">
        <v>375</v>
      </c>
      <c r="AIL9" s="1" t="s">
        <v>375</v>
      </c>
      <c r="AIM9" s="1" t="s">
        <v>375</v>
      </c>
      <c r="AIN9" s="1" t="s">
        <v>375</v>
      </c>
      <c r="AIO9" s="1" t="s">
        <v>375</v>
      </c>
      <c r="AIP9" s="1" t="s">
        <v>375</v>
      </c>
      <c r="AIQ9" s="1" t="s">
        <v>375</v>
      </c>
      <c r="AIR9" s="1" t="s">
        <v>375</v>
      </c>
      <c r="AIS9" s="1" t="s">
        <v>375</v>
      </c>
      <c r="AIT9" s="1" t="s">
        <v>375</v>
      </c>
      <c r="AIU9" s="1" t="s">
        <v>375</v>
      </c>
      <c r="AIV9" s="1" t="s">
        <v>375</v>
      </c>
      <c r="AIW9" s="1" t="s">
        <v>375</v>
      </c>
      <c r="AIX9" s="1" t="s">
        <v>375</v>
      </c>
      <c r="AIY9" s="1" t="s">
        <v>375</v>
      </c>
      <c r="AIZ9" s="1" t="s">
        <v>375</v>
      </c>
      <c r="AJA9" s="1" t="s">
        <v>375</v>
      </c>
      <c r="AJB9" s="1" t="s">
        <v>375</v>
      </c>
      <c r="AJC9" s="1" t="s">
        <v>375</v>
      </c>
      <c r="AJD9" s="1" t="s">
        <v>375</v>
      </c>
      <c r="AJE9" s="1" t="s">
        <v>375</v>
      </c>
      <c r="AJF9" s="1" t="s">
        <v>375</v>
      </c>
      <c r="AJG9" s="1" t="s">
        <v>375</v>
      </c>
      <c r="AJH9" s="1" t="s">
        <v>375</v>
      </c>
      <c r="AJI9" s="1" t="s">
        <v>375</v>
      </c>
      <c r="AJJ9" s="1" t="s">
        <v>375</v>
      </c>
      <c r="AJK9" s="1" t="s">
        <v>375</v>
      </c>
      <c r="AJL9" s="1" t="s">
        <v>375</v>
      </c>
      <c r="AJM9" s="1" t="s">
        <v>375</v>
      </c>
      <c r="AJN9" s="1" t="s">
        <v>375</v>
      </c>
      <c r="AJO9" s="1" t="s">
        <v>375</v>
      </c>
      <c r="AJP9" s="1" t="s">
        <v>375</v>
      </c>
      <c r="AJQ9" s="1" t="s">
        <v>375</v>
      </c>
      <c r="AJR9" s="1" t="s">
        <v>375</v>
      </c>
      <c r="AJS9" s="1" t="s">
        <v>375</v>
      </c>
      <c r="AJT9" s="1" t="s">
        <v>375</v>
      </c>
      <c r="AJU9" s="1" t="s">
        <v>375</v>
      </c>
      <c r="AJV9" s="1" t="s">
        <v>375</v>
      </c>
      <c r="AJW9" s="1" t="s">
        <v>375</v>
      </c>
      <c r="AJX9" s="1" t="s">
        <v>375</v>
      </c>
      <c r="AJY9" s="1" t="s">
        <v>375</v>
      </c>
      <c r="AJZ9" s="1" t="s">
        <v>375</v>
      </c>
      <c r="AKA9" s="1" t="s">
        <v>375</v>
      </c>
      <c r="AKB9" s="1" t="s">
        <v>375</v>
      </c>
      <c r="AKC9" s="1" t="s">
        <v>375</v>
      </c>
      <c r="AKD9" s="1" t="s">
        <v>375</v>
      </c>
      <c r="AKE9" s="1" t="s">
        <v>375</v>
      </c>
      <c r="AKF9" s="1" t="s">
        <v>375</v>
      </c>
      <c r="AKG9" s="1" t="s">
        <v>375</v>
      </c>
      <c r="AKH9" s="1" t="s">
        <v>375</v>
      </c>
      <c r="AKI9" s="1" t="s">
        <v>375</v>
      </c>
      <c r="AKJ9" s="1" t="s">
        <v>375</v>
      </c>
      <c r="AKK9" s="1" t="s">
        <v>375</v>
      </c>
      <c r="AKL9" s="1" t="s">
        <v>375</v>
      </c>
      <c r="AKM9" s="1" t="s">
        <v>375</v>
      </c>
      <c r="AKN9" s="1" t="s">
        <v>375</v>
      </c>
      <c r="AKO9" s="1" t="s">
        <v>375</v>
      </c>
      <c r="AKP9" s="1" t="s">
        <v>375</v>
      </c>
      <c r="AKQ9" s="1" t="s">
        <v>375</v>
      </c>
      <c r="AKR9" s="1" t="s">
        <v>375</v>
      </c>
      <c r="AKS9" s="1" t="s">
        <v>375</v>
      </c>
      <c r="AKT9" s="1" t="s">
        <v>375</v>
      </c>
      <c r="AKU9" s="1" t="s">
        <v>375</v>
      </c>
      <c r="AKV9" s="1" t="s">
        <v>375</v>
      </c>
      <c r="AKW9" s="1" t="s">
        <v>375</v>
      </c>
      <c r="AKX9" s="1" t="s">
        <v>375</v>
      </c>
      <c r="AKY9" s="1" t="s">
        <v>375</v>
      </c>
      <c r="AKZ9" s="1" t="s">
        <v>375</v>
      </c>
      <c r="ALA9" s="1" t="s">
        <v>375</v>
      </c>
      <c r="ALB9" s="1" t="s">
        <v>375</v>
      </c>
      <c r="ALC9" s="1" t="s">
        <v>375</v>
      </c>
      <c r="ALD9" s="1" t="s">
        <v>375</v>
      </c>
      <c r="ALE9" s="1" t="s">
        <v>375</v>
      </c>
      <c r="ALF9" s="1" t="s">
        <v>375</v>
      </c>
      <c r="ALG9" s="1" t="s">
        <v>375</v>
      </c>
      <c r="ALH9" s="1" t="s">
        <v>375</v>
      </c>
      <c r="ALI9" s="1" t="s">
        <v>375</v>
      </c>
      <c r="ALJ9" s="1" t="s">
        <v>375</v>
      </c>
      <c r="ALK9" s="1" t="s">
        <v>375</v>
      </c>
      <c r="ALL9" s="1" t="s">
        <v>375</v>
      </c>
      <c r="ALM9" s="1" t="s">
        <v>375</v>
      </c>
      <c r="ALN9" s="1" t="s">
        <v>375</v>
      </c>
      <c r="ALO9" s="1" t="s">
        <v>375</v>
      </c>
      <c r="ALP9" s="1" t="s">
        <v>375</v>
      </c>
      <c r="ALQ9" s="1" t="s">
        <v>375</v>
      </c>
      <c r="ALR9" s="1" t="s">
        <v>375</v>
      </c>
      <c r="ALS9" s="1" t="s">
        <v>375</v>
      </c>
      <c r="ALT9" s="1" t="s">
        <v>375</v>
      </c>
      <c r="ALU9" s="1" t="s">
        <v>375</v>
      </c>
      <c r="ALV9" s="1" t="s">
        <v>375</v>
      </c>
      <c r="ALW9" s="1" t="s">
        <v>375</v>
      </c>
      <c r="ALX9" s="1" t="s">
        <v>375</v>
      </c>
      <c r="ALY9" s="1" t="s">
        <v>375</v>
      </c>
      <c r="ALZ9" s="1" t="s">
        <v>375</v>
      </c>
      <c r="AMA9" s="1" t="s">
        <v>375</v>
      </c>
      <c r="AMB9" s="1" t="s">
        <v>375</v>
      </c>
      <c r="AMC9" s="1" t="s">
        <v>375</v>
      </c>
      <c r="AMD9" s="1" t="s">
        <v>375</v>
      </c>
      <c r="AME9" s="1" t="s">
        <v>375</v>
      </c>
      <c r="AMF9" s="1" t="s">
        <v>375</v>
      </c>
      <c r="AMG9" s="1" t="s">
        <v>375</v>
      </c>
      <c r="AMH9" s="1" t="s">
        <v>375</v>
      </c>
      <c r="AMI9" s="1" t="s">
        <v>375</v>
      </c>
      <c r="AMJ9" s="1" t="s">
        <v>375</v>
      </c>
      <c r="AMK9" s="1" t="s">
        <v>375</v>
      </c>
      <c r="AML9" s="1" t="s">
        <v>375</v>
      </c>
      <c r="AMM9" s="1" t="s">
        <v>375</v>
      </c>
      <c r="AMN9" s="1" t="s">
        <v>375</v>
      </c>
      <c r="AMO9" s="1" t="s">
        <v>375</v>
      </c>
      <c r="AMP9" s="1" t="s">
        <v>375</v>
      </c>
      <c r="AMQ9" s="1" t="s">
        <v>375</v>
      </c>
      <c r="AMR9" s="1" t="s">
        <v>375</v>
      </c>
      <c r="AMS9" s="1" t="s">
        <v>375</v>
      </c>
      <c r="AMT9" s="1" t="s">
        <v>375</v>
      </c>
      <c r="AMU9" s="1" t="s">
        <v>375</v>
      </c>
      <c r="AMV9" s="1" t="s">
        <v>375</v>
      </c>
      <c r="AMW9" s="1" t="s">
        <v>375</v>
      </c>
      <c r="AMX9" s="1" t="s">
        <v>375</v>
      </c>
      <c r="AMY9" s="1" t="s">
        <v>375</v>
      </c>
      <c r="AMZ9" s="1" t="s">
        <v>375</v>
      </c>
      <c r="ANA9" s="1" t="s">
        <v>375</v>
      </c>
      <c r="ANB9" s="1" t="s">
        <v>375</v>
      </c>
      <c r="ANC9" s="1" t="s">
        <v>375</v>
      </c>
      <c r="AND9" s="1" t="s">
        <v>375</v>
      </c>
      <c r="ANE9" s="1" t="s">
        <v>375</v>
      </c>
      <c r="ANF9" s="1" t="s">
        <v>375</v>
      </c>
      <c r="ANG9" s="1" t="s">
        <v>375</v>
      </c>
      <c r="ANH9" s="1" t="s">
        <v>375</v>
      </c>
      <c r="ANI9" s="1" t="s">
        <v>375</v>
      </c>
      <c r="ANJ9" s="1" t="s">
        <v>375</v>
      </c>
      <c r="ANK9" s="1" t="s">
        <v>375</v>
      </c>
      <c r="ANL9" s="1" t="s">
        <v>375</v>
      </c>
      <c r="ANM9" s="1" t="s">
        <v>375</v>
      </c>
      <c r="ANN9" s="1" t="s">
        <v>375</v>
      </c>
      <c r="ANO9" s="1" t="s">
        <v>375</v>
      </c>
      <c r="ANP9" s="1" t="s">
        <v>375</v>
      </c>
      <c r="ANQ9" s="1" t="s">
        <v>375</v>
      </c>
      <c r="ANR9" s="1" t="s">
        <v>375</v>
      </c>
      <c r="ANS9" s="1" t="s">
        <v>375</v>
      </c>
      <c r="ANT9" s="1" t="s">
        <v>375</v>
      </c>
      <c r="ANU9" s="1" t="s">
        <v>375</v>
      </c>
      <c r="ANV9" s="1" t="s">
        <v>375</v>
      </c>
      <c r="ANW9" s="1" t="s">
        <v>375</v>
      </c>
      <c r="ANX9" s="1" t="s">
        <v>375</v>
      </c>
      <c r="ANY9" s="1" t="s">
        <v>375</v>
      </c>
      <c r="ANZ9" s="1" t="s">
        <v>375</v>
      </c>
      <c r="AOA9" s="1" t="s">
        <v>375</v>
      </c>
      <c r="AOB9" s="1" t="s">
        <v>375</v>
      </c>
      <c r="AOC9" s="1" t="s">
        <v>375</v>
      </c>
      <c r="AOD9" s="1" t="s">
        <v>375</v>
      </c>
      <c r="AOE9" s="1" t="s">
        <v>375</v>
      </c>
      <c r="AOF9" s="1" t="s">
        <v>375</v>
      </c>
      <c r="AOG9" s="1" t="s">
        <v>375</v>
      </c>
      <c r="AOH9" s="1" t="s">
        <v>375</v>
      </c>
      <c r="AOI9" s="1" t="s">
        <v>375</v>
      </c>
      <c r="AOJ9" s="1" t="s">
        <v>375</v>
      </c>
      <c r="AOK9" s="1" t="s">
        <v>375</v>
      </c>
      <c r="AOL9" s="1" t="s">
        <v>375</v>
      </c>
      <c r="AOM9" s="1" t="s">
        <v>375</v>
      </c>
      <c r="AON9" s="1" t="s">
        <v>375</v>
      </c>
      <c r="AOO9" s="1" t="s">
        <v>375</v>
      </c>
      <c r="AOP9" s="1" t="s">
        <v>375</v>
      </c>
      <c r="AOQ9" s="1" t="s">
        <v>375</v>
      </c>
      <c r="AOR9" s="1" t="s">
        <v>375</v>
      </c>
      <c r="AOS9" s="1" t="s">
        <v>375</v>
      </c>
      <c r="AOT9" s="1" t="s">
        <v>375</v>
      </c>
      <c r="AOU9" s="1" t="s">
        <v>375</v>
      </c>
      <c r="AOV9" s="1" t="s">
        <v>375</v>
      </c>
      <c r="AOW9" s="1" t="s">
        <v>375</v>
      </c>
      <c r="AOX9" s="1" t="s">
        <v>375</v>
      </c>
      <c r="AOY9" s="1" t="s">
        <v>375</v>
      </c>
      <c r="AOZ9" s="1" t="s">
        <v>375</v>
      </c>
      <c r="APA9" s="1" t="s">
        <v>375</v>
      </c>
      <c r="APB9" s="1" t="s">
        <v>375</v>
      </c>
      <c r="APC9" s="1" t="s">
        <v>375</v>
      </c>
      <c r="APD9" s="1" t="s">
        <v>375</v>
      </c>
      <c r="APE9" s="1" t="s">
        <v>375</v>
      </c>
      <c r="APF9" s="1" t="s">
        <v>375</v>
      </c>
      <c r="APG9" s="1" t="s">
        <v>375</v>
      </c>
      <c r="APH9" s="1" t="s">
        <v>375</v>
      </c>
      <c r="API9" s="1" t="s">
        <v>375</v>
      </c>
      <c r="APJ9" s="1" t="s">
        <v>375</v>
      </c>
      <c r="APK9" s="1" t="s">
        <v>375</v>
      </c>
      <c r="APL9" s="1" t="s">
        <v>375</v>
      </c>
      <c r="APM9" s="1" t="s">
        <v>375</v>
      </c>
      <c r="APN9" s="1" t="s">
        <v>375</v>
      </c>
      <c r="APO9" s="1" t="s">
        <v>375</v>
      </c>
      <c r="APP9" s="1" t="s">
        <v>375</v>
      </c>
      <c r="APQ9" s="1" t="s">
        <v>375</v>
      </c>
      <c r="APR9" s="1" t="s">
        <v>375</v>
      </c>
      <c r="APS9" s="1" t="s">
        <v>375</v>
      </c>
      <c r="APT9" s="1" t="s">
        <v>375</v>
      </c>
      <c r="APU9" s="1" t="s">
        <v>375</v>
      </c>
      <c r="APV9" s="1" t="s">
        <v>375</v>
      </c>
      <c r="APW9" s="1" t="s">
        <v>375</v>
      </c>
      <c r="APX9" s="1" t="s">
        <v>375</v>
      </c>
      <c r="APY9" s="1" t="s">
        <v>375</v>
      </c>
      <c r="APZ9" s="1" t="s">
        <v>375</v>
      </c>
      <c r="AQA9" s="1" t="s">
        <v>375</v>
      </c>
      <c r="AQB9" s="1" t="s">
        <v>375</v>
      </c>
      <c r="AQC9" s="1" t="s">
        <v>375</v>
      </c>
      <c r="AQD9" s="1" t="s">
        <v>375</v>
      </c>
      <c r="AQE9" s="1" t="s">
        <v>375</v>
      </c>
      <c r="AQF9" s="1" t="s">
        <v>375</v>
      </c>
      <c r="AQG9" s="1" t="s">
        <v>375</v>
      </c>
      <c r="AQH9" s="1" t="s">
        <v>375</v>
      </c>
      <c r="AQI9" s="1" t="s">
        <v>375</v>
      </c>
      <c r="AQJ9" s="1" t="s">
        <v>375</v>
      </c>
      <c r="AQK9" s="1" t="s">
        <v>375</v>
      </c>
      <c r="AQL9" s="1" t="s">
        <v>375</v>
      </c>
      <c r="AQM9" s="1" t="s">
        <v>375</v>
      </c>
      <c r="AQN9" s="1" t="s">
        <v>375</v>
      </c>
      <c r="AQO9" s="1" t="s">
        <v>375</v>
      </c>
      <c r="AQP9" s="1" t="s">
        <v>375</v>
      </c>
      <c r="AQQ9" s="1" t="s">
        <v>375</v>
      </c>
      <c r="AQR9" s="1" t="s">
        <v>375</v>
      </c>
      <c r="AQS9" s="1" t="s">
        <v>375</v>
      </c>
      <c r="AQT9" s="1" t="s">
        <v>375</v>
      </c>
      <c r="AQU9" s="1" t="s">
        <v>375</v>
      </c>
      <c r="AQV9" s="1" t="s">
        <v>375</v>
      </c>
      <c r="AQW9" s="1" t="s">
        <v>375</v>
      </c>
      <c r="AQX9" s="1" t="s">
        <v>375</v>
      </c>
      <c r="AQY9" s="1" t="s">
        <v>375</v>
      </c>
      <c r="AQZ9" s="1" t="s">
        <v>375</v>
      </c>
      <c r="ARA9" s="1" t="s">
        <v>375</v>
      </c>
      <c r="ARB9" s="1" t="s">
        <v>375</v>
      </c>
      <c r="ARC9" s="1" t="s">
        <v>375</v>
      </c>
      <c r="ARD9" s="1" t="s">
        <v>375</v>
      </c>
      <c r="ARE9" s="1" t="s">
        <v>375</v>
      </c>
      <c r="ARF9" s="1" t="s">
        <v>375</v>
      </c>
      <c r="ARG9" s="1" t="s">
        <v>375</v>
      </c>
      <c r="ARH9" s="1" t="s">
        <v>375</v>
      </c>
      <c r="ARI9" s="1" t="s">
        <v>375</v>
      </c>
      <c r="ARJ9" s="1" t="s">
        <v>375</v>
      </c>
      <c r="ARK9" s="1" t="s">
        <v>375</v>
      </c>
      <c r="ARL9" s="1" t="s">
        <v>375</v>
      </c>
      <c r="ARM9" s="1" t="s">
        <v>375</v>
      </c>
      <c r="ARN9" s="1" t="s">
        <v>375</v>
      </c>
      <c r="ARO9" s="1" t="s">
        <v>375</v>
      </c>
      <c r="ARP9" s="1" t="s">
        <v>375</v>
      </c>
      <c r="ARQ9" s="1" t="s">
        <v>375</v>
      </c>
      <c r="ARR9" s="1" t="s">
        <v>375</v>
      </c>
      <c r="ARS9" s="1" t="s">
        <v>375</v>
      </c>
      <c r="ART9" s="1" t="s">
        <v>375</v>
      </c>
      <c r="ARU9" s="1" t="s">
        <v>375</v>
      </c>
      <c r="ARV9" s="1" t="s">
        <v>375</v>
      </c>
      <c r="ARW9" s="1" t="s">
        <v>375</v>
      </c>
      <c r="ARX9" s="1" t="s">
        <v>375</v>
      </c>
      <c r="ARY9" s="1" t="s">
        <v>375</v>
      </c>
      <c r="ARZ9" s="1" t="s">
        <v>375</v>
      </c>
      <c r="ASA9" s="1" t="s">
        <v>375</v>
      </c>
      <c r="ASB9" s="1" t="s">
        <v>375</v>
      </c>
      <c r="ASC9" s="1" t="s">
        <v>375</v>
      </c>
      <c r="ASD9" s="1" t="s">
        <v>375</v>
      </c>
      <c r="ASE9" s="1" t="s">
        <v>375</v>
      </c>
      <c r="ASF9" s="1" t="s">
        <v>375</v>
      </c>
      <c r="ASG9" s="1" t="s">
        <v>375</v>
      </c>
      <c r="ASH9" s="1" t="s">
        <v>375</v>
      </c>
      <c r="ASI9" s="1" t="s">
        <v>375</v>
      </c>
      <c r="ASJ9" s="1" t="s">
        <v>375</v>
      </c>
      <c r="ASK9" s="1" t="s">
        <v>375</v>
      </c>
      <c r="ASL9" s="1" t="s">
        <v>375</v>
      </c>
      <c r="ASM9" s="1" t="s">
        <v>375</v>
      </c>
      <c r="ASN9" s="1" t="s">
        <v>375</v>
      </c>
      <c r="ASO9" s="1" t="s">
        <v>375</v>
      </c>
      <c r="ASP9" s="1" t="s">
        <v>375</v>
      </c>
      <c r="ASQ9" s="1" t="s">
        <v>375</v>
      </c>
      <c r="ASR9" s="1" t="s">
        <v>375</v>
      </c>
      <c r="ASS9" s="1" t="s">
        <v>375</v>
      </c>
      <c r="AST9" s="1" t="s">
        <v>375</v>
      </c>
      <c r="ASU9" s="1" t="s">
        <v>375</v>
      </c>
      <c r="ASV9" s="1" t="s">
        <v>375</v>
      </c>
      <c r="ASW9" s="1" t="s">
        <v>375</v>
      </c>
      <c r="ASX9" s="1" t="s">
        <v>375</v>
      </c>
      <c r="ASY9" s="1" t="s">
        <v>375</v>
      </c>
      <c r="ASZ9" s="1" t="s">
        <v>375</v>
      </c>
      <c r="ATA9" s="1" t="s">
        <v>375</v>
      </c>
      <c r="ATB9" s="1" t="s">
        <v>375</v>
      </c>
      <c r="ATC9" s="1" t="s">
        <v>375</v>
      </c>
      <c r="ATD9" s="1" t="s">
        <v>375</v>
      </c>
      <c r="ATE9" s="1" t="s">
        <v>375</v>
      </c>
      <c r="ATF9" s="1" t="s">
        <v>375</v>
      </c>
      <c r="ATG9" s="1" t="s">
        <v>375</v>
      </c>
      <c r="ATH9" s="1" t="s">
        <v>375</v>
      </c>
      <c r="ATI9" s="1" t="s">
        <v>375</v>
      </c>
      <c r="ATJ9" s="1" t="s">
        <v>375</v>
      </c>
      <c r="ATK9" s="1" t="s">
        <v>375</v>
      </c>
      <c r="ATL9" s="1" t="s">
        <v>375</v>
      </c>
      <c r="ATM9" s="1" t="s">
        <v>375</v>
      </c>
      <c r="ATN9" s="1" t="s">
        <v>375</v>
      </c>
      <c r="ATO9" s="1" t="s">
        <v>375</v>
      </c>
      <c r="ATP9" s="1" t="s">
        <v>375</v>
      </c>
      <c r="ATQ9" s="1" t="s">
        <v>375</v>
      </c>
      <c r="ATR9" s="1" t="s">
        <v>375</v>
      </c>
      <c r="ATS9" s="1" t="s">
        <v>375</v>
      </c>
      <c r="ATT9" s="1" t="s">
        <v>375</v>
      </c>
      <c r="ATU9" s="1" t="s">
        <v>375</v>
      </c>
      <c r="ATV9" s="1" t="s">
        <v>375</v>
      </c>
      <c r="ATW9" s="1" t="s">
        <v>375</v>
      </c>
      <c r="ATX9" s="1" t="s">
        <v>375</v>
      </c>
      <c r="ATY9" s="1" t="s">
        <v>375</v>
      </c>
      <c r="ATZ9" s="1" t="s">
        <v>375</v>
      </c>
      <c r="AUA9" s="1" t="s">
        <v>375</v>
      </c>
      <c r="AUB9" s="1" t="s">
        <v>375</v>
      </c>
      <c r="AUC9" s="1" t="s">
        <v>375</v>
      </c>
      <c r="AUD9" s="1" t="s">
        <v>375</v>
      </c>
      <c r="AUE9" s="1" t="s">
        <v>375</v>
      </c>
      <c r="AUF9" s="1" t="s">
        <v>375</v>
      </c>
      <c r="AUG9" s="1" t="s">
        <v>375</v>
      </c>
      <c r="AUH9" s="1" t="s">
        <v>375</v>
      </c>
      <c r="AUI9" s="1" t="s">
        <v>375</v>
      </c>
      <c r="AUJ9" s="1" t="s">
        <v>375</v>
      </c>
      <c r="AUK9" s="1" t="s">
        <v>375</v>
      </c>
      <c r="AUL9" s="1" t="s">
        <v>375</v>
      </c>
      <c r="AUM9" s="1" t="s">
        <v>375</v>
      </c>
      <c r="AUN9" s="1" t="s">
        <v>375</v>
      </c>
      <c r="AUO9" s="1" t="s">
        <v>375</v>
      </c>
      <c r="AUP9" s="1" t="s">
        <v>375</v>
      </c>
      <c r="AUQ9" s="1" t="s">
        <v>375</v>
      </c>
      <c r="AUR9" s="1" t="s">
        <v>375</v>
      </c>
      <c r="AUS9" s="1" t="s">
        <v>375</v>
      </c>
      <c r="AUT9" s="1" t="s">
        <v>375</v>
      </c>
      <c r="AUU9" s="1" t="s">
        <v>375</v>
      </c>
      <c r="AUV9" s="1" t="s">
        <v>375</v>
      </c>
      <c r="AUW9" s="1" t="s">
        <v>375</v>
      </c>
      <c r="AUX9" s="1" t="s">
        <v>375</v>
      </c>
      <c r="AUY9" s="1" t="s">
        <v>375</v>
      </c>
      <c r="AUZ9" s="1" t="s">
        <v>375</v>
      </c>
      <c r="AVA9" s="1" t="s">
        <v>375</v>
      </c>
      <c r="AVB9" s="1" t="s">
        <v>375</v>
      </c>
      <c r="AVC9" s="1" t="s">
        <v>375</v>
      </c>
      <c r="AVD9" s="1" t="s">
        <v>375</v>
      </c>
      <c r="AVE9" s="1" t="s">
        <v>375</v>
      </c>
      <c r="AVF9" s="1" t="s">
        <v>375</v>
      </c>
      <c r="AVG9" s="1" t="s">
        <v>375</v>
      </c>
      <c r="AVH9" s="1" t="s">
        <v>375</v>
      </c>
      <c r="AVI9" s="1" t="s">
        <v>375</v>
      </c>
      <c r="AVJ9" s="1" t="s">
        <v>375</v>
      </c>
      <c r="AVK9" s="1" t="s">
        <v>375</v>
      </c>
      <c r="AVL9" s="1" t="s">
        <v>375</v>
      </c>
      <c r="AVM9" s="1" t="s">
        <v>375</v>
      </c>
      <c r="AVN9" s="1" t="s">
        <v>375</v>
      </c>
      <c r="AVO9" s="1" t="s">
        <v>375</v>
      </c>
      <c r="AVP9" s="1" t="s">
        <v>375</v>
      </c>
      <c r="AVQ9" s="1" t="s">
        <v>375</v>
      </c>
      <c r="AVR9" s="1" t="s">
        <v>375</v>
      </c>
      <c r="AVS9" s="1" t="s">
        <v>375</v>
      </c>
      <c r="AVT9" s="1" t="s">
        <v>375</v>
      </c>
      <c r="AVU9" s="1" t="s">
        <v>375</v>
      </c>
      <c r="AVV9" s="1" t="s">
        <v>375</v>
      </c>
      <c r="AVW9" s="1" t="s">
        <v>375</v>
      </c>
      <c r="AVX9" s="1" t="s">
        <v>375</v>
      </c>
      <c r="AVY9" s="1" t="s">
        <v>375</v>
      </c>
      <c r="AVZ9" s="1" t="s">
        <v>375</v>
      </c>
      <c r="AWA9" s="1" t="s">
        <v>375</v>
      </c>
      <c r="AWB9" s="1" t="s">
        <v>375</v>
      </c>
      <c r="AWC9" s="1" t="s">
        <v>375</v>
      </c>
      <c r="AWD9" s="1" t="s">
        <v>375</v>
      </c>
      <c r="AWE9" s="1" t="s">
        <v>375</v>
      </c>
      <c r="AWF9" s="1" t="s">
        <v>375</v>
      </c>
      <c r="AWG9" s="1" t="s">
        <v>375</v>
      </c>
      <c r="AWH9" s="1" t="s">
        <v>375</v>
      </c>
      <c r="AWI9" s="1" t="s">
        <v>375</v>
      </c>
      <c r="AWJ9" s="1" t="s">
        <v>375</v>
      </c>
      <c r="AWK9" s="1" t="s">
        <v>375</v>
      </c>
      <c r="AWL9" s="1" t="s">
        <v>375</v>
      </c>
      <c r="AWM9" s="1" t="s">
        <v>375</v>
      </c>
      <c r="AWN9" s="1" t="s">
        <v>375</v>
      </c>
      <c r="AWO9" s="1" t="s">
        <v>375</v>
      </c>
      <c r="AWP9" s="1" t="s">
        <v>375</v>
      </c>
      <c r="AWQ9" s="1" t="s">
        <v>375</v>
      </c>
      <c r="AWR9" s="1" t="s">
        <v>375</v>
      </c>
      <c r="AWS9" s="1" t="s">
        <v>375</v>
      </c>
      <c r="AWT9" s="1" t="s">
        <v>375</v>
      </c>
      <c r="AWU9" s="1" t="s">
        <v>375</v>
      </c>
      <c r="AWV9" s="1" t="s">
        <v>375</v>
      </c>
      <c r="AWW9" s="1" t="s">
        <v>375</v>
      </c>
      <c r="AWX9" s="1" t="s">
        <v>375</v>
      </c>
      <c r="AWY9" s="1" t="s">
        <v>375</v>
      </c>
      <c r="AWZ9" s="1" t="s">
        <v>375</v>
      </c>
      <c r="AXA9" s="1" t="s">
        <v>375</v>
      </c>
      <c r="AXB9" s="1" t="s">
        <v>375</v>
      </c>
      <c r="AXC9" s="1" t="s">
        <v>375</v>
      </c>
      <c r="AXD9" s="1" t="s">
        <v>375</v>
      </c>
      <c r="AXE9" s="1" t="s">
        <v>375</v>
      </c>
      <c r="AXF9" s="1" t="s">
        <v>375</v>
      </c>
      <c r="AXG9" s="1" t="s">
        <v>375</v>
      </c>
      <c r="AXH9" s="1" t="s">
        <v>375</v>
      </c>
      <c r="AXI9" s="1" t="s">
        <v>375</v>
      </c>
      <c r="AXJ9" s="1" t="s">
        <v>375</v>
      </c>
      <c r="AXK9" s="1" t="s">
        <v>375</v>
      </c>
      <c r="AXL9" s="1" t="s">
        <v>375</v>
      </c>
      <c r="AXM9" s="1" t="s">
        <v>375</v>
      </c>
      <c r="AXN9" s="1" t="s">
        <v>375</v>
      </c>
      <c r="AXO9" s="1" t="s">
        <v>375</v>
      </c>
      <c r="AXP9" s="1" t="s">
        <v>375</v>
      </c>
      <c r="AXQ9" s="1" t="s">
        <v>375</v>
      </c>
      <c r="AXR9" s="1" t="s">
        <v>375</v>
      </c>
      <c r="AXS9" s="1" t="s">
        <v>375</v>
      </c>
      <c r="AXT9" s="1" t="s">
        <v>375</v>
      </c>
      <c r="AXU9" s="1" t="s">
        <v>375</v>
      </c>
      <c r="AXV9" s="1" t="s">
        <v>375</v>
      </c>
      <c r="AXW9" s="1" t="s">
        <v>375</v>
      </c>
      <c r="AXX9" s="1" t="s">
        <v>375</v>
      </c>
      <c r="AXY9" s="1" t="s">
        <v>375</v>
      </c>
      <c r="AXZ9" s="1" t="s">
        <v>375</v>
      </c>
      <c r="AYA9" s="1" t="s">
        <v>375</v>
      </c>
      <c r="AYB9" s="1" t="s">
        <v>375</v>
      </c>
      <c r="AYC9" s="1" t="s">
        <v>375</v>
      </c>
      <c r="AYD9" s="1" t="s">
        <v>375</v>
      </c>
      <c r="AYE9" s="1" t="s">
        <v>375</v>
      </c>
      <c r="AYF9" s="1" t="s">
        <v>375</v>
      </c>
      <c r="AYG9" s="1" t="s">
        <v>375</v>
      </c>
      <c r="AYH9" s="1" t="s">
        <v>375</v>
      </c>
      <c r="AYI9" s="1" t="s">
        <v>375</v>
      </c>
      <c r="AYJ9" s="1" t="s">
        <v>375</v>
      </c>
      <c r="AYK9" s="1" t="s">
        <v>375</v>
      </c>
      <c r="AYL9" s="1" t="s">
        <v>375</v>
      </c>
      <c r="AYM9" s="1" t="s">
        <v>375</v>
      </c>
      <c r="AYN9" s="1" t="s">
        <v>375</v>
      </c>
      <c r="AYO9" s="1" t="s">
        <v>375</v>
      </c>
      <c r="AYP9" s="1" t="s">
        <v>375</v>
      </c>
      <c r="AYQ9" s="1" t="s">
        <v>375</v>
      </c>
      <c r="AYR9" s="1" t="s">
        <v>375</v>
      </c>
      <c r="AYS9" s="1" t="s">
        <v>375</v>
      </c>
      <c r="AYT9" s="1" t="s">
        <v>375</v>
      </c>
      <c r="AYU9" s="1" t="s">
        <v>375</v>
      </c>
      <c r="AYV9" s="1" t="s">
        <v>375</v>
      </c>
      <c r="AYW9" s="1" t="s">
        <v>375</v>
      </c>
      <c r="AYX9" s="1" t="s">
        <v>375</v>
      </c>
      <c r="AYY9" s="1" t="s">
        <v>375</v>
      </c>
      <c r="AYZ9" s="1" t="s">
        <v>375</v>
      </c>
      <c r="AZA9" s="1" t="s">
        <v>375</v>
      </c>
      <c r="AZB9" s="1" t="s">
        <v>375</v>
      </c>
      <c r="AZC9" s="1" t="s">
        <v>375</v>
      </c>
      <c r="AZD9" s="1" t="s">
        <v>375</v>
      </c>
      <c r="AZE9" s="1" t="s">
        <v>375</v>
      </c>
      <c r="AZF9" s="1" t="s">
        <v>375</v>
      </c>
      <c r="AZG9" s="1" t="s">
        <v>375</v>
      </c>
      <c r="AZH9" s="1" t="s">
        <v>375</v>
      </c>
      <c r="AZI9" s="1" t="s">
        <v>375</v>
      </c>
      <c r="AZJ9" s="1" t="s">
        <v>375</v>
      </c>
      <c r="AZK9" s="1" t="s">
        <v>375</v>
      </c>
      <c r="AZL9" s="1" t="s">
        <v>375</v>
      </c>
      <c r="AZM9" s="1" t="s">
        <v>375</v>
      </c>
      <c r="AZN9" s="1" t="s">
        <v>375</v>
      </c>
      <c r="AZO9" s="1" t="s">
        <v>375</v>
      </c>
      <c r="AZP9" s="1" t="s">
        <v>375</v>
      </c>
      <c r="AZQ9" s="1" t="s">
        <v>375</v>
      </c>
      <c r="AZR9" s="1" t="s">
        <v>375</v>
      </c>
      <c r="AZS9" s="1" t="s">
        <v>375</v>
      </c>
      <c r="AZT9" s="1" t="s">
        <v>375</v>
      </c>
      <c r="AZU9" s="1" t="s">
        <v>375</v>
      </c>
      <c r="AZV9" s="1" t="s">
        <v>375</v>
      </c>
      <c r="AZW9" s="1" t="s">
        <v>375</v>
      </c>
      <c r="AZX9" s="1" t="s">
        <v>375</v>
      </c>
      <c r="AZY9" s="1" t="s">
        <v>375</v>
      </c>
      <c r="AZZ9" s="1" t="s">
        <v>375</v>
      </c>
      <c r="BAA9" s="1" t="s">
        <v>375</v>
      </c>
      <c r="BAB9" s="1" t="s">
        <v>375</v>
      </c>
      <c r="BAC9" s="1" t="s">
        <v>375</v>
      </c>
      <c r="BAD9" s="1" t="s">
        <v>375</v>
      </c>
      <c r="BAE9" s="1" t="s">
        <v>375</v>
      </c>
      <c r="BAF9" s="1" t="s">
        <v>375</v>
      </c>
      <c r="BAG9" s="1" t="s">
        <v>375</v>
      </c>
      <c r="BAH9" s="1" t="s">
        <v>375</v>
      </c>
      <c r="BAI9" s="1" t="s">
        <v>375</v>
      </c>
      <c r="BAJ9" s="1" t="s">
        <v>375</v>
      </c>
      <c r="BAK9" s="1" t="s">
        <v>375</v>
      </c>
      <c r="BAL9" s="1" t="s">
        <v>375</v>
      </c>
      <c r="BAM9" s="1" t="s">
        <v>375</v>
      </c>
      <c r="BAN9" s="1" t="s">
        <v>375</v>
      </c>
      <c r="BAO9" s="1" t="s">
        <v>375</v>
      </c>
      <c r="BAP9" s="1" t="s">
        <v>375</v>
      </c>
      <c r="BAQ9" s="1" t="s">
        <v>375</v>
      </c>
      <c r="BAR9" s="1" t="s">
        <v>375</v>
      </c>
      <c r="BAS9" s="1" t="s">
        <v>375</v>
      </c>
      <c r="BAT9" s="1" t="s">
        <v>375</v>
      </c>
      <c r="BAU9" s="1" t="s">
        <v>375</v>
      </c>
      <c r="BAV9" s="1" t="s">
        <v>375</v>
      </c>
      <c r="BAW9" s="1" t="s">
        <v>375</v>
      </c>
      <c r="BAX9" s="1" t="s">
        <v>375</v>
      </c>
      <c r="BAY9" s="1" t="s">
        <v>375</v>
      </c>
      <c r="BAZ9" s="1" t="s">
        <v>375</v>
      </c>
      <c r="BBA9" s="1" t="s">
        <v>375</v>
      </c>
      <c r="BBB9" s="1" t="s">
        <v>375</v>
      </c>
      <c r="BBC9" s="1" t="s">
        <v>375</v>
      </c>
      <c r="BBD9" s="1" t="s">
        <v>375</v>
      </c>
      <c r="BBE9" s="1" t="s">
        <v>375</v>
      </c>
      <c r="BBF9" s="1" t="s">
        <v>375</v>
      </c>
      <c r="BBG9" s="1" t="s">
        <v>375</v>
      </c>
      <c r="BBH9" s="1" t="s">
        <v>375</v>
      </c>
      <c r="BBI9" s="1" t="s">
        <v>375</v>
      </c>
      <c r="BBJ9" s="1" t="s">
        <v>375</v>
      </c>
      <c r="BBK9" s="1" t="s">
        <v>375</v>
      </c>
      <c r="BBL9" s="1" t="s">
        <v>375</v>
      </c>
      <c r="BBM9" s="1" t="s">
        <v>375</v>
      </c>
      <c r="BBN9" s="1" t="s">
        <v>375</v>
      </c>
      <c r="BBO9" s="1" t="s">
        <v>375</v>
      </c>
      <c r="BBP9" s="1" t="s">
        <v>375</v>
      </c>
      <c r="BBQ9" s="1" t="s">
        <v>375</v>
      </c>
      <c r="BBR9" s="1" t="s">
        <v>375</v>
      </c>
      <c r="BBS9" s="1" t="s">
        <v>375</v>
      </c>
      <c r="BBT9" s="1" t="s">
        <v>375</v>
      </c>
      <c r="BBU9" s="1" t="s">
        <v>375</v>
      </c>
      <c r="BBV9" s="1" t="s">
        <v>375</v>
      </c>
      <c r="BBW9" s="1" t="s">
        <v>375</v>
      </c>
      <c r="BBX9" s="1" t="s">
        <v>375</v>
      </c>
      <c r="BBY9" s="1" t="s">
        <v>375</v>
      </c>
      <c r="BBZ9" s="1" t="s">
        <v>375</v>
      </c>
      <c r="BCA9" s="1" t="s">
        <v>375</v>
      </c>
      <c r="BCB9" s="1" t="s">
        <v>375</v>
      </c>
      <c r="BCC9" s="1" t="s">
        <v>375</v>
      </c>
      <c r="BCD9" s="1" t="s">
        <v>375</v>
      </c>
      <c r="BCE9" s="1" t="s">
        <v>375</v>
      </c>
      <c r="BCF9" s="1" t="s">
        <v>375</v>
      </c>
      <c r="BCG9" s="1" t="s">
        <v>375</v>
      </c>
      <c r="BCH9" s="1" t="s">
        <v>375</v>
      </c>
      <c r="BCI9" s="1" t="s">
        <v>375</v>
      </c>
      <c r="BCJ9" s="1" t="s">
        <v>375</v>
      </c>
      <c r="BCK9" s="1" t="s">
        <v>375</v>
      </c>
      <c r="BCL9" s="1" t="s">
        <v>375</v>
      </c>
      <c r="BCM9" s="1" t="s">
        <v>375</v>
      </c>
      <c r="BCN9" s="1" t="s">
        <v>375</v>
      </c>
      <c r="BCO9" s="1" t="s">
        <v>375</v>
      </c>
      <c r="BCP9" s="1" t="s">
        <v>375</v>
      </c>
      <c r="BCQ9" s="1" t="s">
        <v>375</v>
      </c>
      <c r="BCR9" s="1" t="s">
        <v>375</v>
      </c>
      <c r="BCS9" s="1" t="s">
        <v>375</v>
      </c>
      <c r="BCT9" s="1" t="s">
        <v>375</v>
      </c>
      <c r="BCU9" s="1" t="s">
        <v>375</v>
      </c>
      <c r="BCV9" s="1" t="s">
        <v>375</v>
      </c>
      <c r="BCW9" s="1" t="s">
        <v>375</v>
      </c>
      <c r="BCX9" s="1" t="s">
        <v>375</v>
      </c>
      <c r="BCY9" s="1" t="s">
        <v>375</v>
      </c>
      <c r="BCZ9" s="1" t="s">
        <v>375</v>
      </c>
      <c r="BDA9" s="1" t="s">
        <v>375</v>
      </c>
      <c r="BDB9" s="1" t="s">
        <v>375</v>
      </c>
      <c r="BDC9" s="1" t="s">
        <v>375</v>
      </c>
      <c r="BDD9" s="1" t="s">
        <v>375</v>
      </c>
      <c r="BDE9" s="1" t="s">
        <v>375</v>
      </c>
      <c r="BDF9" s="1" t="s">
        <v>375</v>
      </c>
      <c r="BDG9" s="1" t="s">
        <v>375</v>
      </c>
      <c r="BDH9" s="1" t="s">
        <v>375</v>
      </c>
      <c r="BDI9" s="1" t="s">
        <v>375</v>
      </c>
      <c r="BDJ9" s="1" t="s">
        <v>375</v>
      </c>
      <c r="BDK9" s="1" t="s">
        <v>375</v>
      </c>
      <c r="BDL9" s="1" t="s">
        <v>375</v>
      </c>
      <c r="BDM9" s="1" t="s">
        <v>375</v>
      </c>
      <c r="BDN9" s="1" t="s">
        <v>375</v>
      </c>
      <c r="BDO9" s="1" t="s">
        <v>375</v>
      </c>
      <c r="BDP9" s="1" t="s">
        <v>375</v>
      </c>
      <c r="BDQ9" s="1" t="s">
        <v>375</v>
      </c>
      <c r="BDR9" s="1" t="s">
        <v>375</v>
      </c>
      <c r="BDS9" s="1" t="s">
        <v>375</v>
      </c>
      <c r="BDT9" s="1" t="s">
        <v>375</v>
      </c>
      <c r="BDU9" s="1" t="s">
        <v>375</v>
      </c>
      <c r="BDV9" s="1" t="s">
        <v>375</v>
      </c>
      <c r="BDW9" s="1" t="s">
        <v>375</v>
      </c>
      <c r="BDX9" s="1" t="s">
        <v>375</v>
      </c>
      <c r="BDY9" s="1" t="s">
        <v>375</v>
      </c>
      <c r="BDZ9" s="1" t="s">
        <v>375</v>
      </c>
      <c r="BEA9" s="1" t="s">
        <v>375</v>
      </c>
      <c r="BEB9" s="1" t="s">
        <v>375</v>
      </c>
      <c r="BEC9" s="1" t="s">
        <v>375</v>
      </c>
      <c r="BED9" s="1" t="s">
        <v>375</v>
      </c>
      <c r="BEE9" s="1" t="s">
        <v>375</v>
      </c>
      <c r="BEF9" s="1" t="s">
        <v>375</v>
      </c>
      <c r="BEG9" s="1" t="s">
        <v>375</v>
      </c>
      <c r="BEH9" s="1" t="s">
        <v>375</v>
      </c>
      <c r="BEI9" s="1" t="s">
        <v>375</v>
      </c>
      <c r="BEJ9" s="1" t="s">
        <v>375</v>
      </c>
      <c r="BEK9" s="1" t="s">
        <v>375</v>
      </c>
      <c r="BEL9" s="1" t="s">
        <v>375</v>
      </c>
      <c r="BEM9" s="1" t="s">
        <v>375</v>
      </c>
      <c r="BEN9" s="1" t="s">
        <v>375</v>
      </c>
      <c r="BEO9" s="1" t="s">
        <v>375</v>
      </c>
      <c r="BEP9" s="1" t="s">
        <v>375</v>
      </c>
      <c r="BEQ9" s="1" t="s">
        <v>375</v>
      </c>
      <c r="BER9" s="1" t="s">
        <v>375</v>
      </c>
      <c r="BES9" s="1" t="s">
        <v>375</v>
      </c>
      <c r="BET9" s="1" t="s">
        <v>375</v>
      </c>
      <c r="BEU9" s="1" t="s">
        <v>375</v>
      </c>
      <c r="BEV9" s="1" t="s">
        <v>375</v>
      </c>
      <c r="BEW9" s="1" t="s">
        <v>375</v>
      </c>
      <c r="BEX9" s="1" t="s">
        <v>375</v>
      </c>
      <c r="BEY9" s="1" t="s">
        <v>375</v>
      </c>
      <c r="BEZ9" s="1" t="s">
        <v>375</v>
      </c>
      <c r="BFA9" s="1" t="s">
        <v>375</v>
      </c>
      <c r="BFB9" s="1" t="s">
        <v>375</v>
      </c>
      <c r="BFC9" s="1" t="s">
        <v>375</v>
      </c>
      <c r="BFD9" s="1" t="s">
        <v>375</v>
      </c>
      <c r="BFE9" s="1" t="s">
        <v>375</v>
      </c>
      <c r="BFF9" s="1" t="s">
        <v>375</v>
      </c>
      <c r="BFG9" s="1" t="s">
        <v>375</v>
      </c>
      <c r="BFH9" s="1" t="s">
        <v>375</v>
      </c>
      <c r="BFI9" s="1" t="s">
        <v>375</v>
      </c>
      <c r="BFJ9" s="1" t="s">
        <v>375</v>
      </c>
      <c r="BFK9" s="1" t="s">
        <v>375</v>
      </c>
      <c r="BFL9" s="1" t="s">
        <v>375</v>
      </c>
      <c r="BFM9" s="1" t="s">
        <v>375</v>
      </c>
      <c r="BFN9" s="1" t="s">
        <v>375</v>
      </c>
      <c r="BFO9" s="1" t="s">
        <v>375</v>
      </c>
      <c r="BFP9" s="1" t="s">
        <v>375</v>
      </c>
      <c r="BFQ9" s="1" t="s">
        <v>375</v>
      </c>
      <c r="BFR9" s="1" t="s">
        <v>375</v>
      </c>
      <c r="BFS9" s="1" t="s">
        <v>375</v>
      </c>
      <c r="BFT9" s="1" t="s">
        <v>375</v>
      </c>
      <c r="BFU9" s="1" t="s">
        <v>375</v>
      </c>
      <c r="BFV9" s="1" t="s">
        <v>375</v>
      </c>
      <c r="BFW9" s="1" t="s">
        <v>375</v>
      </c>
      <c r="BFX9" s="1" t="s">
        <v>375</v>
      </c>
      <c r="BFY9" s="1" t="s">
        <v>375</v>
      </c>
      <c r="BFZ9" s="1" t="s">
        <v>375</v>
      </c>
      <c r="BGA9" s="1" t="s">
        <v>375</v>
      </c>
      <c r="BGB9" s="1" t="s">
        <v>375</v>
      </c>
      <c r="BGC9" s="1" t="s">
        <v>375</v>
      </c>
      <c r="BGD9" s="1" t="s">
        <v>375</v>
      </c>
      <c r="BGE9" s="1" t="s">
        <v>375</v>
      </c>
      <c r="BGF9" s="1" t="s">
        <v>375</v>
      </c>
      <c r="BGG9" s="1" t="s">
        <v>375</v>
      </c>
      <c r="BGH9" s="1" t="s">
        <v>375</v>
      </c>
      <c r="BGI9" s="1" t="s">
        <v>375</v>
      </c>
      <c r="BGJ9" s="1" t="s">
        <v>375</v>
      </c>
      <c r="BGK9" s="1" t="s">
        <v>375</v>
      </c>
      <c r="BGL9" s="1" t="s">
        <v>375</v>
      </c>
      <c r="BGM9" s="1" t="s">
        <v>375</v>
      </c>
      <c r="BGN9" s="1" t="s">
        <v>375</v>
      </c>
      <c r="BGO9" s="1" t="s">
        <v>375</v>
      </c>
      <c r="BGP9" s="1" t="s">
        <v>375</v>
      </c>
      <c r="BGQ9" s="1" t="s">
        <v>375</v>
      </c>
      <c r="BGR9" s="1" t="s">
        <v>375</v>
      </c>
      <c r="BGS9" s="1" t="s">
        <v>375</v>
      </c>
      <c r="BGT9" s="1" t="s">
        <v>375</v>
      </c>
      <c r="BGU9" s="1" t="s">
        <v>375</v>
      </c>
      <c r="BGV9" s="1" t="s">
        <v>375</v>
      </c>
      <c r="BGW9" s="1" t="s">
        <v>375</v>
      </c>
      <c r="BGX9" s="1" t="s">
        <v>375</v>
      </c>
      <c r="BGY9" s="1" t="s">
        <v>375</v>
      </c>
      <c r="BGZ9" s="1" t="s">
        <v>375</v>
      </c>
      <c r="BHA9" s="1" t="s">
        <v>375</v>
      </c>
      <c r="BHB9" s="1" t="s">
        <v>375</v>
      </c>
      <c r="BHC9" s="1" t="s">
        <v>375</v>
      </c>
      <c r="BHD9" s="1" t="s">
        <v>375</v>
      </c>
      <c r="BHE9" s="1" t="s">
        <v>375</v>
      </c>
      <c r="BHF9" s="1" t="s">
        <v>375</v>
      </c>
      <c r="BHG9" s="1" t="s">
        <v>375</v>
      </c>
      <c r="BHH9" s="1" t="s">
        <v>375</v>
      </c>
      <c r="BHI9" s="1" t="s">
        <v>375</v>
      </c>
      <c r="BHJ9" s="1" t="s">
        <v>375</v>
      </c>
      <c r="BHK9" s="1" t="s">
        <v>375</v>
      </c>
      <c r="BHL9" s="1" t="s">
        <v>375</v>
      </c>
      <c r="BHM9" s="1" t="s">
        <v>375</v>
      </c>
      <c r="BHN9" s="1" t="s">
        <v>375</v>
      </c>
      <c r="BHO9" s="1" t="s">
        <v>375</v>
      </c>
      <c r="BHP9" s="1" t="s">
        <v>375</v>
      </c>
      <c r="BHQ9" s="1" t="s">
        <v>375</v>
      </c>
      <c r="BHR9" s="1" t="s">
        <v>375</v>
      </c>
      <c r="BHS9" s="1" t="s">
        <v>375</v>
      </c>
      <c r="BHT9" s="1" t="s">
        <v>375</v>
      </c>
      <c r="BHU9" s="1" t="s">
        <v>375</v>
      </c>
      <c r="BHV9" s="1" t="s">
        <v>375</v>
      </c>
      <c r="BHW9" s="1" t="s">
        <v>375</v>
      </c>
      <c r="BHX9" s="1" t="s">
        <v>375</v>
      </c>
      <c r="BHY9" s="1" t="s">
        <v>375</v>
      </c>
      <c r="BHZ9" s="1" t="s">
        <v>375</v>
      </c>
      <c r="BIA9" s="1" t="s">
        <v>375</v>
      </c>
      <c r="BIB9" s="1" t="s">
        <v>375</v>
      </c>
      <c r="BIC9" s="1" t="s">
        <v>375</v>
      </c>
      <c r="BID9" s="1" t="s">
        <v>375</v>
      </c>
      <c r="BIE9" s="1" t="s">
        <v>375</v>
      </c>
      <c r="BIF9" s="1" t="s">
        <v>375</v>
      </c>
      <c r="BIG9" s="1" t="s">
        <v>375</v>
      </c>
      <c r="BIH9" s="1" t="s">
        <v>375</v>
      </c>
      <c r="BII9" s="1" t="s">
        <v>375</v>
      </c>
      <c r="BIJ9" s="1" t="s">
        <v>375</v>
      </c>
      <c r="BIK9" s="1" t="s">
        <v>375</v>
      </c>
      <c r="BIL9" s="1" t="s">
        <v>375</v>
      </c>
      <c r="BIM9" s="1" t="s">
        <v>375</v>
      </c>
      <c r="BIN9" s="1" t="s">
        <v>375</v>
      </c>
      <c r="BIO9" s="1" t="s">
        <v>375</v>
      </c>
      <c r="BIP9" s="1" t="s">
        <v>375</v>
      </c>
      <c r="BIQ9" s="1" t="s">
        <v>375</v>
      </c>
      <c r="BIR9" s="1" t="s">
        <v>375</v>
      </c>
      <c r="BIS9" s="1" t="s">
        <v>375</v>
      </c>
      <c r="BIT9" s="1" t="s">
        <v>375</v>
      </c>
      <c r="BIU9" s="1" t="s">
        <v>375</v>
      </c>
      <c r="BIV9" s="1" t="s">
        <v>375</v>
      </c>
      <c r="BIW9" s="1" t="s">
        <v>375</v>
      </c>
      <c r="BIX9" s="1" t="s">
        <v>375</v>
      </c>
      <c r="BIY9" s="1" t="s">
        <v>375</v>
      </c>
      <c r="BIZ9" s="1" t="s">
        <v>375</v>
      </c>
      <c r="BJA9" s="1" t="s">
        <v>375</v>
      </c>
      <c r="BJB9" s="1" t="s">
        <v>375</v>
      </c>
      <c r="BJC9" s="1" t="s">
        <v>375</v>
      </c>
      <c r="BJD9" s="1" t="s">
        <v>375</v>
      </c>
      <c r="BJE9" s="1" t="s">
        <v>375</v>
      </c>
      <c r="BJF9" s="1" t="s">
        <v>375</v>
      </c>
      <c r="BJG9" s="1" t="s">
        <v>375</v>
      </c>
      <c r="BJH9" s="1" t="s">
        <v>375</v>
      </c>
      <c r="BJI9" s="1" t="s">
        <v>375</v>
      </c>
      <c r="BJJ9" s="1" t="s">
        <v>375</v>
      </c>
      <c r="BJK9" s="1" t="s">
        <v>375</v>
      </c>
      <c r="BJL9" s="1" t="s">
        <v>375</v>
      </c>
      <c r="BJM9" s="1" t="s">
        <v>375</v>
      </c>
      <c r="BJN9" s="1" t="s">
        <v>375</v>
      </c>
      <c r="BJO9" s="1" t="s">
        <v>375</v>
      </c>
      <c r="BJP9" s="1" t="s">
        <v>375</v>
      </c>
      <c r="BJQ9" s="1" t="s">
        <v>375</v>
      </c>
      <c r="BJR9" s="1" t="s">
        <v>375</v>
      </c>
      <c r="BJS9" s="1" t="s">
        <v>375</v>
      </c>
      <c r="BJT9" s="1" t="s">
        <v>375</v>
      </c>
      <c r="BJU9" s="1" t="s">
        <v>375</v>
      </c>
      <c r="BJV9" s="1" t="s">
        <v>375</v>
      </c>
      <c r="BJW9" s="1" t="s">
        <v>375</v>
      </c>
      <c r="BJX9" s="1" t="s">
        <v>375</v>
      </c>
      <c r="BJY9" s="1" t="s">
        <v>375</v>
      </c>
      <c r="BJZ9" s="1" t="s">
        <v>375</v>
      </c>
      <c r="BKA9" s="1" t="s">
        <v>375</v>
      </c>
      <c r="BKB9" s="1" t="s">
        <v>375</v>
      </c>
      <c r="BKC9" s="1" t="s">
        <v>375</v>
      </c>
      <c r="BKD9" s="1" t="s">
        <v>375</v>
      </c>
      <c r="BKE9" s="1" t="s">
        <v>375</v>
      </c>
      <c r="BKF9" s="1" t="s">
        <v>375</v>
      </c>
      <c r="BKG9" s="1" t="s">
        <v>375</v>
      </c>
      <c r="BKH9" s="1" t="s">
        <v>375</v>
      </c>
      <c r="BKI9" s="1" t="s">
        <v>375</v>
      </c>
      <c r="BKJ9" s="1" t="s">
        <v>375</v>
      </c>
      <c r="BKK9" s="1" t="s">
        <v>375</v>
      </c>
      <c r="BKL9" s="1" t="s">
        <v>375</v>
      </c>
      <c r="BKM9" s="1" t="s">
        <v>375</v>
      </c>
      <c r="BKN9" s="1" t="s">
        <v>375</v>
      </c>
      <c r="BKO9" s="1" t="s">
        <v>375</v>
      </c>
      <c r="BKP9" s="1" t="s">
        <v>375</v>
      </c>
      <c r="BKQ9" s="1" t="s">
        <v>375</v>
      </c>
      <c r="BKR9" s="1" t="s">
        <v>375</v>
      </c>
      <c r="BKS9" s="1" t="s">
        <v>375</v>
      </c>
      <c r="BKT9" s="1" t="s">
        <v>375</v>
      </c>
      <c r="BKU9" s="1" t="s">
        <v>375</v>
      </c>
      <c r="BKV9" s="1" t="s">
        <v>375</v>
      </c>
      <c r="BKW9" s="1" t="s">
        <v>375</v>
      </c>
      <c r="BKX9" s="1" t="s">
        <v>375</v>
      </c>
      <c r="BKY9" s="1" t="s">
        <v>375</v>
      </c>
      <c r="BKZ9" s="1" t="s">
        <v>375</v>
      </c>
      <c r="BLA9" s="1" t="s">
        <v>375</v>
      </c>
      <c r="BLB9" s="1" t="s">
        <v>375</v>
      </c>
      <c r="BLC9" s="1" t="s">
        <v>375</v>
      </c>
      <c r="BLD9" s="1" t="s">
        <v>375</v>
      </c>
      <c r="BLE9" s="1" t="s">
        <v>375</v>
      </c>
      <c r="BLF9" s="1" t="s">
        <v>375</v>
      </c>
      <c r="BLG9" s="1" t="s">
        <v>375</v>
      </c>
      <c r="BLH9" s="1" t="s">
        <v>375</v>
      </c>
      <c r="BLI9" s="1" t="s">
        <v>375</v>
      </c>
      <c r="BLJ9" s="1" t="s">
        <v>375</v>
      </c>
      <c r="BLK9" s="1" t="s">
        <v>375</v>
      </c>
      <c r="BLL9" s="1" t="s">
        <v>375</v>
      </c>
      <c r="BLM9" s="1" t="s">
        <v>375</v>
      </c>
      <c r="BLN9" s="1" t="s">
        <v>375</v>
      </c>
      <c r="BLO9" s="1" t="s">
        <v>375</v>
      </c>
      <c r="BLP9" s="1" t="s">
        <v>375</v>
      </c>
      <c r="BLQ9" s="1" t="s">
        <v>375</v>
      </c>
      <c r="BLR9" s="1" t="s">
        <v>375</v>
      </c>
      <c r="BLS9" s="1" t="s">
        <v>375</v>
      </c>
      <c r="BLT9" s="1" t="s">
        <v>375</v>
      </c>
      <c r="BLU9" s="1" t="s">
        <v>375</v>
      </c>
      <c r="BLV9" s="1" t="s">
        <v>375</v>
      </c>
      <c r="BLW9" s="1" t="s">
        <v>375</v>
      </c>
      <c r="BLX9" s="1" t="s">
        <v>375</v>
      </c>
      <c r="BLY9" s="1" t="s">
        <v>375</v>
      </c>
      <c r="BLZ9" s="1" t="s">
        <v>375</v>
      </c>
      <c r="BMA9" s="1" t="s">
        <v>375</v>
      </c>
      <c r="BMB9" s="1" t="s">
        <v>375</v>
      </c>
      <c r="BMC9" s="1" t="s">
        <v>375</v>
      </c>
      <c r="BMD9" s="1" t="s">
        <v>375</v>
      </c>
      <c r="BME9" s="1" t="s">
        <v>375</v>
      </c>
      <c r="BMF9" s="1" t="s">
        <v>375</v>
      </c>
      <c r="BMG9" s="1" t="s">
        <v>375</v>
      </c>
      <c r="BMH9" s="1" t="s">
        <v>375</v>
      </c>
      <c r="BMI9" s="1" t="s">
        <v>375</v>
      </c>
      <c r="BMJ9" s="1" t="s">
        <v>375</v>
      </c>
      <c r="BMK9" s="1" t="s">
        <v>375</v>
      </c>
      <c r="BML9" s="1" t="s">
        <v>375</v>
      </c>
      <c r="BMM9" s="1" t="s">
        <v>375</v>
      </c>
      <c r="BMN9" s="1" t="s">
        <v>375</v>
      </c>
      <c r="BMO9" s="1" t="s">
        <v>375</v>
      </c>
      <c r="BMP9" s="1" t="s">
        <v>375</v>
      </c>
      <c r="BMQ9" s="1" t="s">
        <v>375</v>
      </c>
      <c r="BMR9" s="1" t="s">
        <v>375</v>
      </c>
      <c r="BMS9" s="1" t="s">
        <v>375</v>
      </c>
      <c r="BMT9" s="1" t="s">
        <v>375</v>
      </c>
      <c r="BMU9" s="1" t="s">
        <v>375</v>
      </c>
      <c r="BMV9" s="1" t="s">
        <v>375</v>
      </c>
      <c r="BMW9" s="1" t="s">
        <v>375</v>
      </c>
      <c r="BMX9" s="1" t="s">
        <v>375</v>
      </c>
      <c r="BMY9" s="1" t="s">
        <v>375</v>
      </c>
      <c r="BMZ9" s="1" t="s">
        <v>375</v>
      </c>
      <c r="BNA9" s="1" t="s">
        <v>375</v>
      </c>
      <c r="BNB9" s="1" t="s">
        <v>375</v>
      </c>
      <c r="BNC9" s="1" t="s">
        <v>375</v>
      </c>
      <c r="BND9" s="1" t="s">
        <v>375</v>
      </c>
      <c r="BNE9" s="1" t="s">
        <v>375</v>
      </c>
      <c r="BNF9" s="1" t="s">
        <v>375</v>
      </c>
      <c r="BNG9" s="1" t="s">
        <v>375</v>
      </c>
      <c r="BNH9" s="1" t="s">
        <v>375</v>
      </c>
      <c r="BNI9" s="1" t="s">
        <v>375</v>
      </c>
      <c r="BNJ9" s="1" t="s">
        <v>375</v>
      </c>
      <c r="BNK9" s="1" t="s">
        <v>375</v>
      </c>
      <c r="BNL9" s="1" t="s">
        <v>375</v>
      </c>
      <c r="BNM9" s="1" t="s">
        <v>375</v>
      </c>
      <c r="BNN9" s="1" t="s">
        <v>375</v>
      </c>
      <c r="BNO9" s="1" t="s">
        <v>375</v>
      </c>
      <c r="BNP9" s="1" t="s">
        <v>375</v>
      </c>
      <c r="BNQ9" s="1" t="s">
        <v>375</v>
      </c>
      <c r="BNR9" s="1" t="s">
        <v>375</v>
      </c>
      <c r="BNS9" s="1" t="s">
        <v>375</v>
      </c>
      <c r="BNT9" s="1" t="s">
        <v>375</v>
      </c>
      <c r="BNU9" s="1" t="s">
        <v>375</v>
      </c>
      <c r="BNV9" s="1" t="s">
        <v>375</v>
      </c>
      <c r="BNW9" s="1" t="s">
        <v>375</v>
      </c>
      <c r="BNX9" s="1" t="s">
        <v>375</v>
      </c>
      <c r="BNY9" s="1" t="s">
        <v>375</v>
      </c>
    </row>
    <row r="10" spans="1:1741" x14ac:dyDescent="0.4">
      <c r="A10" s="9" t="s">
        <v>306</v>
      </c>
      <c r="B10" s="9" t="str">
        <f ca="1">SUBSTITUTE(SUBSTITUTE(_xlfn.FORMULATEXT(B11),B9&amp;"!",""),"=","")</f>
        <v>C5</v>
      </c>
      <c r="C10" s="9" t="str">
        <f t="shared" ref="C10:F10" ca="1" si="98">SUBSTITUTE(SUBSTITUTE(_xlfn.FORMULATEXT(C11),C9&amp;"!",""),"=","")</f>
        <v>#REF!</v>
      </c>
      <c r="D10" s="9" t="str">
        <f t="shared" ca="1" si="98"/>
        <v>C6</v>
      </c>
      <c r="E10" s="9" t="str">
        <f t="shared" ca="1" si="98"/>
        <v>C4</v>
      </c>
      <c r="F10" s="9" t="str">
        <f t="shared" ca="1" si="98"/>
        <v>C10</v>
      </c>
      <c r="G10" s="9" t="str">
        <f ca="1">SUBSTITUTE(SUBSTITUTE(_xlfn.FORMULATEXT(G11),G9&amp;"!",""),"=","")</f>
        <v>AJ13</v>
      </c>
      <c r="H10" s="9" t="str">
        <f t="shared" ref="H10:O10" ca="1" si="99">SUBSTITUTE(SUBSTITUTE(_xlfn.FORMULATEXT(H11),H9&amp;"!",""),"=","")</f>
        <v>AJ14</v>
      </c>
      <c r="I10" s="9" t="str">
        <f ca="1">SUBSTITUTE(SUBSTITUTE(_xlfn.FORMULATEXT(I11),I9&amp;"!",""),"=","")</f>
        <v>AJ16</v>
      </c>
      <c r="J10" s="9" t="str">
        <f t="shared" ca="1" si="99"/>
        <v>AJ17</v>
      </c>
      <c r="K10" s="9" t="str">
        <f t="shared" ca="1" si="99"/>
        <v>AJ19</v>
      </c>
      <c r="L10" s="9" t="str">
        <f t="shared" ca="1" si="99"/>
        <v>AJ21</v>
      </c>
      <c r="M10" s="9" t="str">
        <f t="shared" ca="1" si="99"/>
        <v>AJ22</v>
      </c>
      <c r="N10" s="9" t="str">
        <f t="shared" ca="1" si="99"/>
        <v>AJ24</v>
      </c>
      <c r="O10" s="9" t="str">
        <f t="shared" ca="1" si="99"/>
        <v>AJ25</v>
      </c>
      <c r="P10" s="9" t="str">
        <f t="shared" ref="P10" ca="1" si="100">SUBSTITUTE(SUBSTITUTE(_xlfn.FORMULATEXT(P11),P9&amp;"!",""),"=","")</f>
        <v>AJ26</v>
      </c>
      <c r="Q10" s="9" t="str">
        <f t="shared" ref="Q10" ca="1" si="101">SUBSTITUTE(SUBSTITUTE(_xlfn.FORMULATEXT(Q11),Q9&amp;"!",""),"=","")</f>
        <v>AJ27</v>
      </c>
      <c r="R10" s="9" t="str">
        <f t="shared" ref="R10" ca="1" si="102">SUBSTITUTE(SUBSTITUTE(_xlfn.FORMULATEXT(R11),R9&amp;"!",""),"=","")</f>
        <v>AJ30</v>
      </c>
      <c r="S10" s="9" t="str">
        <f t="shared" ref="S10" ca="1" si="103">SUBSTITUTE(SUBSTITUTE(_xlfn.FORMULATEXT(S11),S9&amp;"!",""),"=","")</f>
        <v>AJ32</v>
      </c>
      <c r="T10" s="9" t="str">
        <f t="shared" ref="T10" ca="1" si="104">SUBSTITUTE(SUBSTITUTE(_xlfn.FORMULATEXT(T11),T9&amp;"!",""),"=","")</f>
        <v>AJ39</v>
      </c>
      <c r="U10" s="9" t="str">
        <f t="shared" ref="U10" ca="1" si="105">SUBSTITUTE(SUBSTITUTE(_xlfn.FORMULATEXT(U11),U9&amp;"!",""),"=","")</f>
        <v>J40</v>
      </c>
      <c r="V10" s="9" t="str">
        <f t="shared" ref="V10" ca="1" si="106">SUBSTITUTE(SUBSTITUTE(_xlfn.FORMULATEXT(V11),V9&amp;"!",""),"=","")</f>
        <v>V40</v>
      </c>
      <c r="W10" s="9" t="str">
        <f t="shared" ref="W10" ca="1" si="107">SUBSTITUTE(SUBSTITUTE(_xlfn.FORMULATEXT(W11),W9&amp;"!",""),"=","")</f>
        <v>AJ41</v>
      </c>
      <c r="X10" s="9" t="str">
        <f t="shared" ref="X10" ca="1" si="108">SUBSTITUTE(SUBSTITUTE(_xlfn.FORMULATEXT(X11),X9&amp;"!",""),"=","")</f>
        <v>AJ47</v>
      </c>
      <c r="Y10" s="9" t="str">
        <f t="shared" ref="Y10" ca="1" si="109">SUBSTITUTE(SUBSTITUTE(_xlfn.FORMULATEXT(Y11),Y9&amp;"!",""),"=","")</f>
        <v>AJ48</v>
      </c>
      <c r="Z10" s="9" t="str">
        <f t="shared" ref="Z10" ca="1" si="110">SUBSTITUTE(SUBSTITUTE(_xlfn.FORMULATEXT(Z11),Z9&amp;"!",""),"=","")</f>
        <v>AJ50</v>
      </c>
      <c r="AA10" s="9" t="str">
        <f t="shared" ref="AA10" ca="1" si="111">SUBSTITUTE(SUBSTITUTE(_xlfn.FORMULATEXT(AA11),AA9&amp;"!",""),"=","")</f>
        <v>AJ51</v>
      </c>
      <c r="AB10" s="9" t="str">
        <f t="shared" ref="AB10" ca="1" si="112">SUBSTITUTE(SUBSTITUTE(_xlfn.FORMULATEXT(AB11),AB9&amp;"!",""),"=","")</f>
        <v>AJ52</v>
      </c>
      <c r="AC10" s="9" t="str">
        <f t="shared" ref="AC10" ca="1" si="113">SUBSTITUTE(SUBSTITUTE(_xlfn.FORMULATEXT(AC11),AC9&amp;"!",""),"=","")</f>
        <v>AJ53</v>
      </c>
      <c r="AD10" s="9" t="str">
        <f t="shared" ref="AD10" ca="1" si="114">SUBSTITUTE(SUBSTITUTE(_xlfn.FORMULATEXT(AD11),AD9&amp;"!",""),"=","")</f>
        <v>AJ54</v>
      </c>
      <c r="AE10" s="9" t="str">
        <f t="shared" ref="AE10" ca="1" si="115">SUBSTITUTE(SUBSTITUTE(_xlfn.FORMULATEXT(AE11),AE9&amp;"!",""),"=","")</f>
        <v>AJ58</v>
      </c>
      <c r="AF10" s="9" t="str">
        <f t="shared" ref="AF10" ca="1" si="116">SUBSTITUTE(SUBSTITUTE(_xlfn.FORMULATEXT(AF11),AF9&amp;"!",""),"=","")</f>
        <v>AJ59</v>
      </c>
      <c r="AG10" s="9" t="str">
        <f t="shared" ref="AG10" ca="1" si="117">SUBSTITUTE(SUBSTITUTE(_xlfn.FORMULATEXT(AG11),AG9&amp;"!",""),"=","")</f>
        <v>AJ61</v>
      </c>
      <c r="AH10" s="9" t="str">
        <f t="shared" ref="AH10" ca="1" si="118">SUBSTITUTE(SUBSTITUTE(_xlfn.FORMULATEXT(AH11),AH9&amp;"!",""),"=","")</f>
        <v>AJ63</v>
      </c>
      <c r="AI10" s="9" t="str">
        <f t="shared" ref="AI10" ca="1" si="119">SUBSTITUTE(SUBSTITUTE(_xlfn.FORMULATEXT(AI11),AI9&amp;"!",""),"=","")</f>
        <v>AJ66</v>
      </c>
      <c r="AJ10" s="9" t="str">
        <f t="shared" ref="AJ10" ca="1" si="120">SUBSTITUTE(SUBSTITUTE(_xlfn.FORMULATEXT(AJ11),AJ9&amp;"!",""),"=","")</f>
        <v>AJ67</v>
      </c>
      <c r="AK10" s="9" t="str">
        <f t="shared" ref="AK10" ca="1" si="121">SUBSTITUTE(SUBSTITUTE(_xlfn.FORMULATEXT(AK11),AK9&amp;"!",""),"=","")</f>
        <v>AJ70</v>
      </c>
      <c r="AL10" s="9" t="str">
        <f t="shared" ref="AL10" ca="1" si="122">SUBSTITUTE(SUBSTITUTE(_xlfn.FORMULATEXT(AL11),AL9&amp;"!",""),"=","")</f>
        <v>AJ72</v>
      </c>
      <c r="AM10" s="9" t="str">
        <f t="shared" ref="AM10" ca="1" si="123">SUBSTITUTE(SUBSTITUTE(_xlfn.FORMULATEXT(AM11),AM9&amp;"!",""),"=","")</f>
        <v>AJ73</v>
      </c>
      <c r="AN10" s="9" t="str">
        <f t="shared" ref="AN10" ca="1" si="124">SUBSTITUTE(SUBSTITUTE(_xlfn.FORMULATEXT(AN11),AN9&amp;"!",""),"=","")</f>
        <v>L76</v>
      </c>
      <c r="AO10" s="9" t="str">
        <f t="shared" ref="AO10" ca="1" si="125">SUBSTITUTE(SUBSTITUTE(_xlfn.FORMULATEXT(AO11),AO9&amp;"!",""),"=","")</f>
        <v>S76</v>
      </c>
      <c r="AP10" s="9" t="str">
        <f t="shared" ref="AP10" ca="1" si="126">SUBSTITUTE(SUBSTITUTE(_xlfn.FORMULATEXT(AP11),AP9&amp;"!",""),"=","")</f>
        <v>AB76</v>
      </c>
      <c r="AQ10" s="9" t="str">
        <f t="shared" ref="AQ10" ca="1" si="127">SUBSTITUTE(SUBSTITUTE(_xlfn.FORMULATEXT(AQ11),AQ9&amp;"!",""),"=","")</f>
        <v>AJ82</v>
      </c>
      <c r="AR10" s="9" t="str">
        <f t="shared" ref="AR10" ca="1" si="128">SUBSTITUTE(SUBSTITUTE(_xlfn.FORMULATEXT(AR11),AR9&amp;"!",""),"=","")</f>
        <v>AJ83</v>
      </c>
      <c r="AS10" s="9" t="str">
        <f t="shared" ref="AS10" ca="1" si="129">SUBSTITUTE(SUBSTITUTE(_xlfn.FORMULATEXT(AS11),AS9&amp;"!",""),"=","")</f>
        <v>AJ90</v>
      </c>
      <c r="AT10" s="9" t="str">
        <f t="shared" ref="AT10" ca="1" si="130">SUBSTITUTE(SUBSTITUTE(_xlfn.FORMULATEXT(AT11),AT9&amp;"!",""),"=","")</f>
        <v>B92</v>
      </c>
      <c r="AU10" s="9" t="str">
        <f t="shared" ref="AU10" ca="1" si="131">SUBSTITUTE(SUBSTITUTE(_xlfn.FORMULATEXT(AU11),AU9&amp;"!",""),"=","")</f>
        <v>AJ94</v>
      </c>
      <c r="AV10" s="9" t="str">
        <f t="shared" ref="AV10" ca="1" si="132">SUBSTITUTE(SUBSTITUTE(_xlfn.FORMULATEXT(AV11),AV9&amp;"!",""),"=","")</f>
        <v>B96</v>
      </c>
      <c r="AW10" s="9" t="str">
        <f t="shared" ref="AW10" ca="1" si="133">SUBSTITUTE(SUBSTITUTE(_xlfn.FORMULATEXT(AW11),AW9&amp;"!",""),"=","")</f>
        <v>AJ100</v>
      </c>
      <c r="AX10" s="9" t="str">
        <f t="shared" ref="AX10" ca="1" si="134">SUBSTITUTE(SUBSTITUTE(_xlfn.FORMULATEXT(AX11),AX9&amp;"!",""),"=","")</f>
        <v>AJ104</v>
      </c>
      <c r="AY10" s="9" t="str">
        <f t="shared" ref="AY10" ca="1" si="135">SUBSTITUTE(SUBSTITUTE(_xlfn.FORMULATEXT(AY11),AY9&amp;"!",""),"=","")</f>
        <v>AJ105</v>
      </c>
      <c r="AZ10" s="9" t="str">
        <f t="shared" ref="AZ10" ca="1" si="136">SUBSTITUTE(SUBSTITUTE(_xlfn.FORMULATEXT(AZ11),AZ9&amp;"!",""),"=","")</f>
        <v>D110</v>
      </c>
      <c r="BA10" s="9" t="str">
        <f t="shared" ref="BA10" ca="1" si="137">SUBSTITUTE(SUBSTITUTE(_xlfn.FORMULATEXT(BA11),BA9&amp;"!",""),"=","")</f>
        <v>#REF!</v>
      </c>
      <c r="BB10" s="9" t="str">
        <f t="shared" ref="BB10" ca="1" si="138">SUBSTITUTE(SUBSTITUTE(_xlfn.FORMULATEXT(BB11),BB9&amp;"!",""),"=","")</f>
        <v>H119</v>
      </c>
      <c r="BC10" s="9" t="str">
        <f t="shared" ref="BC10" ca="1" si="139">SUBSTITUTE(SUBSTITUTE(_xlfn.FORMULATEXT(BC11),BC9&amp;"!",""),"=","")</f>
        <v>M119</v>
      </c>
      <c r="BD10" s="9" t="str">
        <f t="shared" ref="BD10" ca="1" si="140">SUBSTITUTE(SUBSTITUTE(_xlfn.FORMULATEXT(BD11),BD9&amp;"!",""),"=","")</f>
        <v>R119</v>
      </c>
      <c r="BE10" s="9" t="str">
        <f t="shared" ref="BE10" ca="1" si="141">SUBSTITUTE(SUBSTITUTE(_xlfn.FORMULATEXT(BE11),BE9&amp;"!",""),"=","")</f>
        <v>H120</v>
      </c>
      <c r="BF10" s="9" t="str">
        <f t="shared" ref="BF10" ca="1" si="142">SUBSTITUTE(SUBSTITUTE(_xlfn.FORMULATEXT(BF11),BF9&amp;"!",""),"=","")</f>
        <v>M120</v>
      </c>
      <c r="BG10" s="9" t="str">
        <f t="shared" ref="BG10" ca="1" si="143">SUBSTITUTE(SUBSTITUTE(_xlfn.FORMULATEXT(BG11),BG9&amp;"!",""),"=","")</f>
        <v>R120</v>
      </c>
      <c r="BH10" s="9" t="str">
        <f t="shared" ref="BH10:BN10" ca="1" si="144">SUBSTITUTE(SUBSTITUTE(_xlfn.FORMULATEXT(BH11),BH9&amp;"!",""),"=","")</f>
        <v>B122</v>
      </c>
      <c r="BI10" s="9" t="str">
        <f t="shared" ca="1" si="144"/>
        <v>H128</v>
      </c>
      <c r="BJ10" s="9" t="str">
        <f t="shared" ca="1" si="144"/>
        <v>M128</v>
      </c>
      <c r="BK10" s="9" t="str">
        <f t="shared" ca="1" si="144"/>
        <v>R128</v>
      </c>
      <c r="BL10" s="9" t="str">
        <f t="shared" ca="1" si="144"/>
        <v>H129</v>
      </c>
      <c r="BM10" s="9" t="str">
        <f t="shared" ca="1" si="144"/>
        <v>M129</v>
      </c>
      <c r="BN10" s="9" t="str">
        <f t="shared" ca="1" si="144"/>
        <v>R129</v>
      </c>
      <c r="BO10" s="9" t="str">
        <f t="shared" ref="BO10" ca="1" si="145">SUBSTITUTE(SUBSTITUTE(_xlfn.FORMULATEXT(BO11),BO9&amp;"!",""),"=","")</f>
        <v>B131</v>
      </c>
      <c r="BP10" s="9" t="str">
        <f t="shared" ref="BP10" ca="1" si="146">SUBSTITUTE(SUBSTITUTE(_xlfn.FORMULATEXT(BP11),BP9&amp;"!",""),"=","")</f>
        <v>AJ135</v>
      </c>
      <c r="BQ10" s="9" t="str">
        <f t="shared" ref="BQ10:BR10" ca="1" si="147">SUBSTITUTE(SUBSTITUTE(_xlfn.FORMULATEXT(BQ11),BQ9&amp;"!",""),"=","")</f>
        <v>AJ136</v>
      </c>
      <c r="BR10" s="9" t="str">
        <f t="shared" ca="1" si="147"/>
        <v>AJ137</v>
      </c>
      <c r="BS10" s="9" t="str">
        <f t="shared" ref="BS10" ca="1" si="148">SUBSTITUTE(SUBSTITUTE(_xlfn.FORMULATEXT(BS11),BS9&amp;"!",""),"=","")</f>
        <v>AJ147</v>
      </c>
      <c r="BT10" s="9" t="str">
        <f t="shared" ref="BT10" ca="1" si="149">SUBSTITUTE(SUBSTITUTE(_xlfn.FORMULATEXT(BT11),BT9&amp;"!",""),"=","")</f>
        <v>AJ148</v>
      </c>
      <c r="BU10" s="9" t="str">
        <f t="shared" ref="BU10" ca="1" si="150">SUBSTITUTE(SUBSTITUTE(_xlfn.FORMULATEXT(BU11),BU9&amp;"!",""),"=","")</f>
        <v>AJ151</v>
      </c>
      <c r="BV10" s="9" t="str">
        <f t="shared" ref="BV10" ca="1" si="151">SUBSTITUTE(SUBSTITUTE(_xlfn.FORMULATEXT(BV11),BV9&amp;"!",""),"=","")</f>
        <v>AJ155</v>
      </c>
      <c r="BW10" s="9" t="str">
        <f t="shared" ref="BW10" ca="1" si="152">SUBSTITUTE(SUBSTITUTE(_xlfn.FORMULATEXT(BW11),BW9&amp;"!",""),"=","")</f>
        <v>AJ159</v>
      </c>
      <c r="BX10" s="9" t="str">
        <f t="shared" ref="BX10" ca="1" si="153">SUBSTITUTE(SUBSTITUTE(_xlfn.FORMULATEXT(BX11),BX9&amp;"!",""),"=","")</f>
        <v>AJ160</v>
      </c>
      <c r="BY10" s="9" t="str">
        <f t="shared" ref="BY10" ca="1" si="154">SUBSTITUTE(SUBSTITUTE(_xlfn.FORMULATEXT(BY11),BY9&amp;"!",""),"=","")</f>
        <v>AJ161</v>
      </c>
      <c r="BZ10" s="9" t="str">
        <f t="shared" ref="BZ10" ca="1" si="155">SUBSTITUTE(SUBSTITUTE(_xlfn.FORMULATEXT(BZ11),BZ9&amp;"!",""),"=","")</f>
        <v>AJ165</v>
      </c>
      <c r="CA10" s="9" t="str">
        <f t="shared" ref="CA10" ca="1" si="156">SUBSTITUTE(SUBSTITUTE(_xlfn.FORMULATEXT(CA11),CA9&amp;"!",""),"=","")</f>
        <v>AJ167</v>
      </c>
      <c r="CB10" s="9" t="str">
        <f t="shared" ref="CB10" ca="1" si="157">SUBSTITUTE(SUBSTITUTE(_xlfn.FORMULATEXT(CB11),CB9&amp;"!",""),"=","")</f>
        <v>AJ168</v>
      </c>
      <c r="CC10" s="9" t="str">
        <f t="shared" ref="CC10" ca="1" si="158">SUBSTITUTE(SUBSTITUTE(_xlfn.FORMULATEXT(CC11),CC9&amp;"!",""),"=","")</f>
        <v>AJ171</v>
      </c>
      <c r="CD10" s="9" t="str">
        <f t="shared" ref="CD10" ca="1" si="159">SUBSTITUTE(SUBSTITUTE(_xlfn.FORMULATEXT(CD11),CD9&amp;"!",""),"=","")</f>
        <v>AJ177</v>
      </c>
      <c r="CE10" s="9" t="str">
        <f t="shared" ref="CE10" ca="1" si="160">SUBSTITUTE(SUBSTITUTE(_xlfn.FORMULATEXT(CE11),CE9&amp;"!",""),"=","")</f>
        <v>AJ178</v>
      </c>
      <c r="CF10" s="9" t="str">
        <f t="shared" ref="CF10" ca="1" si="161">SUBSTITUTE(SUBSTITUTE(_xlfn.FORMULATEXT(CF11),CF9&amp;"!",""),"=","")</f>
        <v>AJ179</v>
      </c>
      <c r="CG10" s="9" t="str">
        <f t="shared" ref="CG10" ca="1" si="162">SUBSTITUTE(SUBSTITUTE(_xlfn.FORMULATEXT(CG11),CG9&amp;"!",""),"=","")</f>
        <v>AJ181</v>
      </c>
      <c r="CH10" s="9" t="str">
        <f t="shared" ref="CH10" ca="1" si="163">SUBSTITUTE(SUBSTITUTE(_xlfn.FORMULATEXT(CH11),CH9&amp;"!",""),"=","")</f>
        <v>B183</v>
      </c>
      <c r="CI10" s="9" t="str">
        <f t="shared" ref="CI10" ca="1" si="164">SUBSTITUTE(SUBSTITUTE(_xlfn.FORMULATEXT(CI11),CI9&amp;"!",""),"=","")</f>
        <v>AJ185</v>
      </c>
      <c r="CJ10" s="9" t="str">
        <f t="shared" ref="CJ10" ca="1" si="165">SUBSTITUTE(SUBSTITUTE(_xlfn.FORMULATEXT(CJ11),CJ9&amp;"!",""),"=","")</f>
        <v>AJ188</v>
      </c>
      <c r="CK10" s="9" t="str">
        <f t="shared" ref="CK10" ca="1" si="166">SUBSTITUTE(SUBSTITUTE(_xlfn.FORMULATEXT(CK11),CK9&amp;"!",""),"=","")</f>
        <v>AJ189</v>
      </c>
      <c r="CL10" s="9" t="str">
        <f t="shared" ref="CL10" ca="1" si="167">SUBSTITUTE(SUBSTITUTE(_xlfn.FORMULATEXT(CL11),CL9&amp;"!",""),"=","")</f>
        <v>AJ196</v>
      </c>
      <c r="CM10" s="9" t="str">
        <f t="shared" ref="CM10" ca="1" si="168">SUBSTITUTE(SUBSTITUTE(_xlfn.FORMULATEXT(CM11),CM9&amp;"!",""),"=","")</f>
        <v>R197</v>
      </c>
      <c r="CN10" s="9" t="str">
        <f t="shared" ref="CN10" ca="1" si="169">SUBSTITUTE(SUBSTITUTE(_xlfn.FORMULATEXT(CN11),CN9&amp;"!",""),"=","")</f>
        <v>R198</v>
      </c>
      <c r="CO10" s="9" t="str">
        <f t="shared" ref="CO10" ca="1" si="170">SUBSTITUTE(SUBSTITUTE(_xlfn.FORMULATEXT(CO11),CO9&amp;"!",""),"=","")</f>
        <v>R199</v>
      </c>
      <c r="CP10" s="9" t="str">
        <f t="shared" ref="CP10" ca="1" si="171">SUBSTITUTE(SUBSTITUTE(_xlfn.FORMULATEXT(CP11),CP9&amp;"!",""),"=","")</f>
        <v>AJ201</v>
      </c>
      <c r="CQ10" s="9" t="str">
        <f t="shared" ref="CQ10" ca="1" si="172">SUBSTITUTE(SUBSTITUTE(_xlfn.FORMULATEXT(CQ11),CQ9&amp;"!",""),"=","")</f>
        <v>AJ204</v>
      </c>
      <c r="CR10" s="9" t="str">
        <f t="shared" ref="CR10" ca="1" si="173">SUBSTITUTE(SUBSTITUTE(_xlfn.FORMULATEXT(CR11),CR9&amp;"!",""),"=","")</f>
        <v>AJ205</v>
      </c>
      <c r="CS10" s="9" t="str">
        <f t="shared" ref="CS10" ca="1" si="174">SUBSTITUTE(SUBSTITUTE(_xlfn.FORMULATEXT(CS11),CS9&amp;"!",""),"=","")</f>
        <v>R206</v>
      </c>
      <c r="CT10" s="9" t="str">
        <f t="shared" ref="CT10" ca="1" si="175">SUBSTITUTE(SUBSTITUTE(_xlfn.FORMULATEXT(CT11),CT9&amp;"!",""),"=","")</f>
        <v>R207</v>
      </c>
      <c r="CU10" s="9" t="str">
        <f t="shared" ref="CU10" ca="1" si="176">SUBSTITUTE(SUBSTITUTE(_xlfn.FORMULATEXT(CU11),CU9&amp;"!",""),"=","")</f>
        <v>AJ208</v>
      </c>
      <c r="CV10" s="9" t="str">
        <f t="shared" ref="CV10" ca="1" si="177">SUBSTITUTE(SUBSTITUTE(_xlfn.FORMULATEXT(CV11),CV9&amp;"!",""),"=","")</f>
        <v>AJ209</v>
      </c>
      <c r="CW10" s="9" t="str">
        <f t="shared" ref="CW10" ca="1" si="178">SUBSTITUTE(SUBSTITUTE(_xlfn.FORMULATEXT(CW11),CW9&amp;"!",""),"=","")</f>
        <v>AJ210</v>
      </c>
      <c r="CX10" s="9" t="str">
        <f t="shared" ref="CX10" ca="1" si="179">SUBSTITUTE(SUBSTITUTE(_xlfn.FORMULATEXT(CX11),CX9&amp;"!",""),"=","")</f>
        <v>AJ212</v>
      </c>
      <c r="CY10" s="9" t="str">
        <f t="shared" ref="CY10" ca="1" si="180">SUBSTITUTE(SUBSTITUTE(_xlfn.FORMULATEXT(CY11),CY9&amp;"!",""),"=","")</f>
        <v>AJ213</v>
      </c>
      <c r="CZ10" s="9" t="str">
        <f t="shared" ref="CZ10" ca="1" si="181">SUBSTITUTE(SUBSTITUTE(_xlfn.FORMULATEXT(CZ11),CZ9&amp;"!",""),"=","")</f>
        <v>R215</v>
      </c>
      <c r="DA10" s="9" t="str">
        <f t="shared" ref="DA10" ca="1" si="182">SUBSTITUTE(SUBSTITUTE(_xlfn.FORMULATEXT(DA11),DA9&amp;"!",""),"=","")</f>
        <v>R216</v>
      </c>
      <c r="DB10" s="9" t="str">
        <f t="shared" ref="DB10" ca="1" si="183">SUBSTITUTE(SUBSTITUTE(_xlfn.FORMULATEXT(DB11),DB9&amp;"!",""),"=","")</f>
        <v>R217</v>
      </c>
      <c r="DC10" s="9" t="str">
        <f t="shared" ref="DC10" ca="1" si="184">SUBSTITUTE(SUBSTITUTE(_xlfn.FORMULATEXT(DC11),DC9&amp;"!",""),"=","")</f>
        <v>R218</v>
      </c>
      <c r="DD10" s="9" t="str">
        <f t="shared" ref="DD10" ca="1" si="185">SUBSTITUTE(SUBSTITUTE(_xlfn.FORMULATEXT(DD11),DD9&amp;"!",""),"=","")</f>
        <v>R219</v>
      </c>
      <c r="DE10" s="9" t="str">
        <f t="shared" ref="DE10:DF10" ca="1" si="186">SUBSTITUTE(SUBSTITUTE(_xlfn.FORMULATEXT(DE11),DE9&amp;"!",""),"=","")</f>
        <v>B225</v>
      </c>
      <c r="DF10" s="9" t="str">
        <f t="shared" ca="1" si="186"/>
        <v>AJ227</v>
      </c>
      <c r="DG10" s="9" t="str">
        <f t="shared" ref="DG10" ca="1" si="187">SUBSTITUTE(SUBSTITUTE(_xlfn.FORMULATEXT(DG11),DG9&amp;"!",""),"=","")</f>
        <v>AJ234</v>
      </c>
      <c r="DH10" s="12" t="str">
        <f t="shared" ref="DH10" ca="1" si="188">SUBSTITUTE(SUBSTITUTE(_xlfn.FORMULATEXT(DH11),DH9&amp;"!",""),"=","")</f>
        <v>B239</v>
      </c>
      <c r="DI10" s="9" t="str">
        <f t="shared" ref="DI10" ca="1" si="189">SUBSTITUTE(SUBSTITUTE(_xlfn.FORMULATEXT(DI11),DI9&amp;"!",""),"=","")</f>
        <v>AJ244</v>
      </c>
      <c r="DJ10" s="9" t="str">
        <f t="shared" ref="DJ10" ca="1" si="190">SUBSTITUTE(SUBSTITUTE(_xlfn.FORMULATEXT(DJ11),DJ9&amp;"!",""),"=","")</f>
        <v>AJ245</v>
      </c>
      <c r="DK10" s="9" t="str">
        <f t="shared" ref="DK10" ca="1" si="191">SUBSTITUTE(SUBSTITUTE(_xlfn.FORMULATEXT(DK11),DK9&amp;"!",""),"=","")</f>
        <v>AJ246</v>
      </c>
      <c r="DL10" s="9" t="str">
        <f t="shared" ref="DL10:DM10" ca="1" si="192">SUBSTITUTE(SUBSTITUTE(_xlfn.FORMULATEXT(DL11),DL9&amp;"!",""),"=","")</f>
        <v>AJ251</v>
      </c>
      <c r="DM10" s="9" t="str">
        <f t="shared" ca="1" si="192"/>
        <v>AJ252</v>
      </c>
      <c r="DN10" s="9" t="str">
        <f t="shared" ref="DN10" ca="1" si="193">SUBSTITUTE(SUBSTITUTE(_xlfn.FORMULATEXT(DN11),DN9&amp;"!",""),"=","")</f>
        <v>G256</v>
      </c>
      <c r="DO10" s="9" t="str">
        <f t="shared" ref="DO10" ca="1" si="194">SUBSTITUTE(SUBSTITUTE(_xlfn.FORMULATEXT(DO11),DO9&amp;"!",""),"=","")</f>
        <v>K256</v>
      </c>
      <c r="DP10" s="9" t="str">
        <f t="shared" ref="DP10" ca="1" si="195">SUBSTITUTE(SUBSTITUTE(_xlfn.FORMULATEXT(DP11),DP9&amp;"!",""),"=","")</f>
        <v>O256</v>
      </c>
      <c r="DQ10" s="9" t="str">
        <f t="shared" ref="DQ10" ca="1" si="196">SUBSTITUTE(SUBSTITUTE(_xlfn.FORMULATEXT(DQ11),DQ9&amp;"!",""),"=","")</f>
        <v>U256</v>
      </c>
      <c r="DR10" s="9" t="str">
        <f t="shared" ref="DR10" ca="1" si="197">SUBSTITUTE(SUBSTITUTE(_xlfn.FORMULATEXT(DR11),DR9&amp;"!",""),"=","")</f>
        <v>AA256</v>
      </c>
      <c r="DS10" s="9" t="str">
        <f t="shared" ref="DS10" ca="1" si="198">SUBSTITUTE(SUBSTITUTE(_xlfn.FORMULATEXT(DS11),DS9&amp;"!",""),"=","")</f>
        <v>G257</v>
      </c>
      <c r="DT10" s="9" t="str">
        <f t="shared" ref="DT10" ca="1" si="199">SUBSTITUTE(SUBSTITUTE(_xlfn.FORMULATEXT(DT11),DT9&amp;"!",""),"=","")</f>
        <v>O257</v>
      </c>
      <c r="DU10" s="9" t="str">
        <f t="shared" ref="DU10" ca="1" si="200">SUBSTITUTE(SUBSTITUTE(_xlfn.FORMULATEXT(DU11),DU9&amp;"!",""),"=","")</f>
        <v>S257</v>
      </c>
      <c r="DV10" s="9" t="str">
        <f t="shared" ref="DV10" ca="1" si="201">SUBSTITUTE(SUBSTITUTE(_xlfn.FORMULATEXT(DV11),DV9&amp;"!",""),"=","")</f>
        <v>W257</v>
      </c>
      <c r="DW10" s="9" t="str">
        <f t="shared" ref="DW10" ca="1" si="202">SUBSTITUTE(SUBSTITUTE(_xlfn.FORMULATEXT(DW11),DW9&amp;"!",""),"=","")</f>
        <v>AC257</v>
      </c>
      <c r="DX10" s="9" t="str">
        <f t="shared" ref="DX10" ca="1" si="203">SUBSTITUTE(SUBSTITUTE(_xlfn.FORMULATEXT(DX11),DX9&amp;"!",""),"=","")</f>
        <v>G258</v>
      </c>
      <c r="DY10" s="9" t="str">
        <f t="shared" ref="DY10" ca="1" si="204">SUBSTITUTE(SUBSTITUTE(_xlfn.FORMULATEXT(DY11),DY9&amp;"!",""),"=","")</f>
        <v>K258</v>
      </c>
      <c r="DZ10" s="9" t="str">
        <f t="shared" ref="DZ10" ca="1" si="205">SUBSTITUTE(SUBSTITUTE(_xlfn.FORMULATEXT(DZ11),DZ9&amp;"!",""),"=","")</f>
        <v>P258</v>
      </c>
      <c r="EA10" s="9" t="str">
        <f t="shared" ref="EA10" ca="1" si="206">SUBSTITUTE(SUBSTITUTE(_xlfn.FORMULATEXT(EA11),EA9&amp;"!",""),"=","")</f>
        <v>U258</v>
      </c>
      <c r="EB10" s="9" t="str">
        <f t="shared" ref="EB10" ca="1" si="207">SUBSTITUTE(SUBSTITUTE(_xlfn.FORMULATEXT(EB11),EB9&amp;"!",""),"=","")</f>
        <v>Z258</v>
      </c>
      <c r="EC10" s="9" t="str">
        <f t="shared" ref="EC10" ca="1" si="208">SUBSTITUTE(SUBSTITUTE(_xlfn.FORMULATEXT(EC11),EC9&amp;"!",""),"=","")</f>
        <v>AE258</v>
      </c>
      <c r="ED10" s="9" t="str">
        <f t="shared" ref="ED10" ca="1" si="209">SUBSTITUTE(SUBSTITUTE(_xlfn.FORMULATEXT(ED11),ED9&amp;"!",""),"=","")</f>
        <v>G259</v>
      </c>
      <c r="EE10" s="9" t="str">
        <f t="shared" ref="EE10" ca="1" si="210">SUBSTITUTE(SUBSTITUTE(_xlfn.FORMULATEXT(EE11),EE9&amp;"!",""),"=","")</f>
        <v>M259</v>
      </c>
      <c r="EF10" s="9" t="str">
        <f t="shared" ref="EF10" ca="1" si="211">SUBSTITUTE(SUBSTITUTE(_xlfn.FORMULATEXT(EF11),EF9&amp;"!",""),"=","")</f>
        <v>R259</v>
      </c>
      <c r="EG10" s="9" t="str">
        <f t="shared" ref="EG10" ca="1" si="212">SUBSTITUTE(SUBSTITUTE(_xlfn.FORMULATEXT(EG11),EG9&amp;"!",""),"=","")</f>
        <v>V259</v>
      </c>
      <c r="EH10" s="9" t="str">
        <f t="shared" ref="EH10" ca="1" si="213">SUBSTITUTE(SUBSTITUTE(_xlfn.FORMULATEXT(EH11),EH9&amp;"!",""),"=","")</f>
        <v>AA259</v>
      </c>
      <c r="EI10" s="9" t="str">
        <f t="shared" ref="EI10" ca="1" si="214">SUBSTITUTE(SUBSTITUTE(_xlfn.FORMULATEXT(EI11),EI9&amp;"!",""),"=","")</f>
        <v>AJ277</v>
      </c>
      <c r="EJ10" s="9" t="str">
        <f t="shared" ref="EJ10" ca="1" si="215">SUBSTITUTE(SUBSTITUTE(_xlfn.FORMULATEXT(EJ11),EJ9&amp;"!",""),"=","")</f>
        <v>AJ278</v>
      </c>
      <c r="EK10" s="9" t="str">
        <f t="shared" ref="EK10" ca="1" si="216">SUBSTITUTE(SUBSTITUTE(_xlfn.FORMULATEXT(EK11),EK9&amp;"!",""),"=","")</f>
        <v>L280</v>
      </c>
      <c r="EL10" s="9" t="str">
        <f t="shared" ref="EL10" ca="1" si="217">SUBSTITUTE(SUBSTITUTE(_xlfn.FORMULATEXT(EL11),EL9&amp;"!",""),"=","")</f>
        <v>AJ289</v>
      </c>
      <c r="EM10" s="9" t="str">
        <f t="shared" ref="EM10" ca="1" si="218">SUBSTITUTE(SUBSTITUTE(_xlfn.FORMULATEXT(EM11),EM9&amp;"!",""),"=","")</f>
        <v>AJ290</v>
      </c>
      <c r="EN10" s="9" t="str">
        <f t="shared" ref="EN10" ca="1" si="219">SUBSTITUTE(SUBSTITUTE(_xlfn.FORMULATEXT(EN11),EN9&amp;"!",""),"=","")</f>
        <v>AJ297</v>
      </c>
      <c r="EO10" s="9" t="str">
        <f t="shared" ref="EO10" ca="1" si="220">SUBSTITUTE(SUBSTITUTE(_xlfn.FORMULATEXT(EO11),EO9&amp;"!",""),"=","")</f>
        <v>AJ298</v>
      </c>
      <c r="EP10" s="9" t="str">
        <f t="shared" ref="EP10" ca="1" si="221">SUBSTITUTE(SUBSTITUTE(_xlfn.FORMULATEXT(EP11),EP9&amp;"!",""),"=","")</f>
        <v>AJ300</v>
      </c>
      <c r="EQ10" s="9" t="str">
        <f t="shared" ref="EQ10" ca="1" si="222">SUBSTITUTE(SUBSTITUTE(_xlfn.FORMULATEXT(EQ11),EQ9&amp;"!",""),"=","")</f>
        <v>AJ301</v>
      </c>
      <c r="ER10" s="9" t="str">
        <f t="shared" ref="ER10" ca="1" si="223">SUBSTITUTE(SUBSTITUTE(_xlfn.FORMULATEXT(ER11),ER9&amp;"!",""),"=","")</f>
        <v>AJ302</v>
      </c>
      <c r="ES10" s="9" t="str">
        <f t="shared" ref="ES10" ca="1" si="224">SUBSTITUTE(SUBSTITUTE(_xlfn.FORMULATEXT(ES11),ES9&amp;"!",""),"=","")</f>
        <v>L303</v>
      </c>
      <c r="ET10" s="9" t="str">
        <f t="shared" ref="ET10" ca="1" si="225">SUBSTITUTE(SUBSTITUTE(_xlfn.FORMULATEXT(ET11),ET9&amp;"!",""),"=","")</f>
        <v>#REF!</v>
      </c>
      <c r="EU10" s="9" t="str">
        <f t="shared" ref="EU10" ca="1" si="226">SUBSTITUTE(SUBSTITUTE(_xlfn.FORMULATEXT(EU11),EU9&amp;"!",""),"=","")</f>
        <v>AJ322</v>
      </c>
      <c r="EV10" s="9" t="str">
        <f t="shared" ref="EV10" ca="1" si="227">SUBSTITUTE(SUBSTITUTE(_xlfn.FORMULATEXT(EV11),EV9&amp;"!",""),"=","")</f>
        <v>AJ323</v>
      </c>
      <c r="EW10" s="9" t="str">
        <f t="shared" ref="EW10" ca="1" si="228">SUBSTITUTE(SUBSTITUTE(_xlfn.FORMULATEXT(EW11),EW9&amp;"!",""),"=","")</f>
        <v>AJ328</v>
      </c>
      <c r="EX10" s="9" t="str">
        <f t="shared" ref="EX10" ca="1" si="229">SUBSTITUTE(SUBSTITUTE(_xlfn.FORMULATEXT(EX11),EX9&amp;"!",""),"=","")</f>
        <v>AJ330</v>
      </c>
      <c r="EY10" s="9" t="str">
        <f t="shared" ref="EY10" ca="1" si="230">SUBSTITUTE(SUBSTITUTE(_xlfn.FORMULATEXT(EY11),EY9&amp;"!",""),"=","")</f>
        <v>AJ332</v>
      </c>
      <c r="EZ10" s="9" t="str">
        <f t="shared" ref="EZ10" ca="1" si="231">SUBSTITUTE(SUBSTITUTE(_xlfn.FORMULATEXT(EZ11),EZ9&amp;"!",""),"=","")</f>
        <v>AJ333</v>
      </c>
      <c r="FA10" s="9" t="str">
        <f t="shared" ref="FA10" ca="1" si="232">SUBSTITUTE(SUBSTITUTE(_xlfn.FORMULATEXT(FA11),FA9&amp;"!",""),"=","")</f>
        <v>AJ336</v>
      </c>
      <c r="FB10" s="9" t="str">
        <f t="shared" ref="FB10" ca="1" si="233">SUBSTITUTE(SUBSTITUTE(_xlfn.FORMULATEXT(FB11),FB9&amp;"!",""),"=","")</f>
        <v>AJ337</v>
      </c>
      <c r="FC10" s="9" t="str">
        <f t="shared" ref="FC10" ca="1" si="234">SUBSTITUTE(SUBSTITUTE(_xlfn.FORMULATEXT(FC11),FC9&amp;"!",""),"=","")</f>
        <v>M338</v>
      </c>
      <c r="FD10" s="9" t="str">
        <f t="shared" ref="FD10" ca="1" si="235">SUBSTITUTE(SUBSTITUTE(_xlfn.FORMULATEXT(FD11),FD9&amp;"!",""),"=","")</f>
        <v>M339</v>
      </c>
      <c r="FE10" s="9" t="str">
        <f t="shared" ref="FE10" ca="1" si="236">SUBSTITUTE(SUBSTITUTE(_xlfn.FORMULATEXT(FE11),FE9&amp;"!",""),"=","")</f>
        <v>G342</v>
      </c>
      <c r="FF10" s="9" t="str">
        <f t="shared" ref="FF10" ca="1" si="237">SUBSTITUTE(SUBSTITUTE(_xlfn.FORMULATEXT(FF11),FF9&amp;"!",""),"=","")</f>
        <v>AA342</v>
      </c>
      <c r="FG10" s="9" t="str">
        <f t="shared" ref="FG10" ca="1" si="238">SUBSTITUTE(SUBSTITUTE(_xlfn.FORMULATEXT(FG11),FG9&amp;"!",""),"=","")</f>
        <v>AJ343</v>
      </c>
      <c r="FH10" s="9" t="str">
        <f t="shared" ref="FH10" ca="1" si="239">SUBSTITUTE(SUBSTITUTE(_xlfn.FORMULATEXT(FH11),FH9&amp;"!",""),"=","")</f>
        <v>AJ344</v>
      </c>
      <c r="FI10" s="9" t="str">
        <f t="shared" ref="FI10" ca="1" si="240">SUBSTITUTE(SUBSTITUTE(_xlfn.FORMULATEXT(FI11),FI9&amp;"!",""),"=","")</f>
        <v>K345</v>
      </c>
      <c r="FJ10" s="9" t="str">
        <f t="shared" ref="FJ10" ca="1" si="241">SUBSTITUTE(SUBSTITUTE(_xlfn.FORMULATEXT(FJ11),FJ9&amp;"!",""),"=","")</f>
        <v>P345</v>
      </c>
      <c r="FK10" s="9" t="str">
        <f t="shared" ref="FK10" ca="1" si="242">SUBSTITUTE(SUBSTITUTE(_xlfn.FORMULATEXT(FK11),FK9&amp;"!",""),"=","")</f>
        <v>U345</v>
      </c>
      <c r="FL10" s="9" t="str">
        <f t="shared" ref="FL10" ca="1" si="243">SUBSTITUTE(SUBSTITUTE(_xlfn.FORMULATEXT(FL11),FL9&amp;"!",""),"=","")</f>
        <v>AJ347</v>
      </c>
      <c r="FM10" s="9" t="str">
        <f t="shared" ref="FM10" ca="1" si="244">SUBSTITUTE(SUBSTITUTE(_xlfn.FORMULATEXT(FM11),FM9&amp;"!",""),"=","")</f>
        <v>K348</v>
      </c>
      <c r="FN10" s="9" t="str">
        <f t="shared" ref="FN10" ca="1" si="245">SUBSTITUTE(SUBSTITUTE(_xlfn.FORMULATEXT(FN11),FN9&amp;"!",""),"=","")</f>
        <v>P348</v>
      </c>
      <c r="FO10" s="9" t="str">
        <f t="shared" ref="FO10" ca="1" si="246">SUBSTITUTE(SUBSTITUTE(_xlfn.FORMULATEXT(FO11),FO9&amp;"!",""),"=","")</f>
        <v>U348</v>
      </c>
      <c r="FP10" s="9" t="str">
        <f t="shared" ref="FP10" ca="1" si="247">SUBSTITUTE(SUBSTITUTE(_xlfn.FORMULATEXT(FP11),FP9&amp;"!",""),"=","")</f>
        <v>AJ349</v>
      </c>
      <c r="FQ10" s="9" t="str">
        <f t="shared" ref="FQ10" ca="1" si="248">SUBSTITUTE(SUBSTITUTE(_xlfn.FORMULATEXT(FQ11),FQ9&amp;"!",""),"=","")</f>
        <v>AJ350</v>
      </c>
      <c r="FR10" s="9" t="str">
        <f t="shared" ref="FR10" ca="1" si="249">SUBSTITUTE(SUBSTITUTE(_xlfn.FORMULATEXT(FR11),FR9&amp;"!",""),"=","")</f>
        <v>K351</v>
      </c>
      <c r="FS10" s="9" t="str">
        <f t="shared" ref="FS10" ca="1" si="250">SUBSTITUTE(SUBSTITUTE(_xlfn.FORMULATEXT(FS11),FS9&amp;"!",""),"=","")</f>
        <v>K352</v>
      </c>
      <c r="FT10" s="9" t="str">
        <f t="shared" ref="FT10" ca="1" si="251">SUBSTITUTE(SUBSTITUTE(_xlfn.FORMULATEXT(FT11),FT9&amp;"!",""),"=","")</f>
        <v>P352</v>
      </c>
      <c r="FU10" s="9" t="str">
        <f t="shared" ref="FU10" ca="1" si="252">SUBSTITUTE(SUBSTITUTE(_xlfn.FORMULATEXT(FU11),FU9&amp;"!",""),"=","")</f>
        <v>U352</v>
      </c>
      <c r="FV10" s="9" t="str">
        <f t="shared" ref="FV10" ca="1" si="253">SUBSTITUTE(SUBSTITUTE(_xlfn.FORMULATEXT(FV11),FV9&amp;"!",""),"=","")</f>
        <v>AJ353</v>
      </c>
      <c r="FW10" s="9" t="str">
        <f t="shared" ref="FW10" ca="1" si="254">SUBSTITUTE(SUBSTITUTE(_xlfn.FORMULATEXT(FW11),FW9&amp;"!",""),"=","")</f>
        <v>K354</v>
      </c>
      <c r="FX10" s="9" t="str">
        <f t="shared" ref="FX10" ca="1" si="255">SUBSTITUTE(SUBSTITUTE(_xlfn.FORMULATEXT(FX11),FX9&amp;"!",""),"=","")</f>
        <v>P354</v>
      </c>
      <c r="FY10" s="9" t="str">
        <f t="shared" ref="FY10" ca="1" si="256">SUBSTITUTE(SUBSTITUTE(_xlfn.FORMULATEXT(FY11),FY9&amp;"!",""),"=","")</f>
        <v>U354</v>
      </c>
      <c r="FZ10" s="9" t="str">
        <f t="shared" ref="FZ10" ca="1" si="257">SUBSTITUTE(SUBSTITUTE(_xlfn.FORMULATEXT(FZ11),FZ9&amp;"!",""),"=","")</f>
        <v>AJ356</v>
      </c>
      <c r="GA10" s="9" t="str">
        <f t="shared" ref="GA10" ca="1" si="258">SUBSTITUTE(SUBSTITUTE(_xlfn.FORMULATEXT(GA11),GA9&amp;"!",""),"=","")</f>
        <v>AJ357</v>
      </c>
      <c r="GB10" s="9" t="str">
        <f t="shared" ref="GB10" ca="1" si="259">SUBSTITUTE(SUBSTITUTE(_xlfn.FORMULATEXT(GB11),GB9&amp;"!",""),"=","")</f>
        <v>AJ362</v>
      </c>
      <c r="GC10" s="22" t="str">
        <f t="shared" ref="GC10" ca="1" si="260">SUBSTITUTE(SUBSTITUTE(_xlfn.FORMULATEXT(GC11),GC9&amp;"!",""),"=","")</f>
        <v>AJ363</v>
      </c>
      <c r="GD10" s="9" t="str">
        <f t="shared" ref="GD10" ca="1" si="261">SUBSTITUTE(SUBSTITUTE(_xlfn.FORMULATEXT(GD11),GD9&amp;"!",""),"=","")</f>
        <v>AJ372</v>
      </c>
      <c r="GE10" s="9" t="str">
        <f t="shared" ref="GE10" ca="1" si="262">SUBSTITUTE(SUBSTITUTE(_xlfn.FORMULATEXT(GE11),GE9&amp;"!",""),"=","")</f>
        <v>AJ375</v>
      </c>
      <c r="GF10" s="9" t="str">
        <f t="shared" ref="GF10" ca="1" si="263">SUBSTITUTE(SUBSTITUTE(_xlfn.FORMULATEXT(GF11),GF9&amp;"!",""),"=","")</f>
        <v>AJ394</v>
      </c>
      <c r="GG10" s="9" t="str">
        <f t="shared" ref="GG10" ca="1" si="264">SUBSTITUTE(SUBSTITUTE(_xlfn.FORMULATEXT(GG11),GG9&amp;"!",""),"=","")</f>
        <v>AJ396</v>
      </c>
      <c r="GH10" s="9" t="str">
        <f t="shared" ref="GH10" ca="1" si="265">SUBSTITUTE(SUBSTITUTE(_xlfn.FORMULATEXT(GH11),GH9&amp;"!",""),"=","")</f>
        <v>AJ397</v>
      </c>
      <c r="GI10" s="9" t="str">
        <f t="shared" ref="GI10" ca="1" si="266">SUBSTITUTE(SUBSTITUTE(_xlfn.FORMULATEXT(GI11),GI9&amp;"!",""),"=","")</f>
        <v>AJ399</v>
      </c>
      <c r="GJ10" s="9" t="str">
        <f t="shared" ref="GJ10" ca="1" si="267">SUBSTITUTE(SUBSTITUTE(_xlfn.FORMULATEXT(GJ11),GJ9&amp;"!",""),"=","")</f>
        <v>AJ400</v>
      </c>
      <c r="GK10" s="9" t="str">
        <f t="shared" ref="GK10" ca="1" si="268">SUBSTITUTE(SUBSTITUTE(_xlfn.FORMULATEXT(GK11),GK9&amp;"!",""),"=","")</f>
        <v>AJ406</v>
      </c>
      <c r="GL10" s="9" t="str">
        <f t="shared" ref="GL10" ca="1" si="269">SUBSTITUTE(SUBSTITUTE(_xlfn.FORMULATEXT(GL11),GL9&amp;"!",""),"=","")</f>
        <v>AJ411</v>
      </c>
      <c r="GM10" s="9" t="str">
        <f t="shared" ref="GM10" ca="1" si="270">SUBSTITUTE(SUBSTITUTE(_xlfn.FORMULATEXT(GM11),GM9&amp;"!",""),"=","")</f>
        <v>AJ412</v>
      </c>
      <c r="GN10" s="9" t="str">
        <f t="shared" ref="GN10" ca="1" si="271">SUBSTITUTE(SUBSTITUTE(_xlfn.FORMULATEXT(GN11),GN9&amp;"!",""),"=","")</f>
        <v>AJ413</v>
      </c>
      <c r="GO10" s="9" t="str">
        <f t="shared" ref="GO10" ca="1" si="272">SUBSTITUTE(SUBSTITUTE(_xlfn.FORMULATEXT(GO11),GO9&amp;"!",""),"=","")</f>
        <v>AJ414</v>
      </c>
      <c r="GP10" s="9" t="str">
        <f t="shared" ref="GP10" ca="1" si="273">SUBSTITUTE(SUBSTITUTE(_xlfn.FORMULATEXT(GP11),GP9&amp;"!",""),"=","")</f>
        <v>AJ415</v>
      </c>
      <c r="GQ10" s="9" t="str">
        <f t="shared" ref="GQ10" ca="1" si="274">SUBSTITUTE(SUBSTITUTE(_xlfn.FORMULATEXT(GQ11),GQ9&amp;"!",""),"=","")</f>
        <v>AJ416</v>
      </c>
      <c r="GR10" s="9" t="str">
        <f t="shared" ref="GR10" ca="1" si="275">SUBSTITUTE(SUBSTITUTE(_xlfn.FORMULATEXT(GR11),GR9&amp;"!",""),"=","")</f>
        <v>AJ429</v>
      </c>
      <c r="GS10" s="9" t="str">
        <f t="shared" ref="GS10" ca="1" si="276">SUBSTITUTE(SUBSTITUTE(_xlfn.FORMULATEXT(GS11),GS9&amp;"!",""),"=","")</f>
        <v>F430</v>
      </c>
      <c r="GT10" s="9" t="str">
        <f t="shared" ref="GT10" ca="1" si="277">SUBSTITUTE(SUBSTITUTE(_xlfn.FORMULATEXT(GT11),GT9&amp;"!",""),"=","")</f>
        <v>AJ433</v>
      </c>
      <c r="GU10" s="9" t="str">
        <f t="shared" ref="GU10" ca="1" si="278">SUBSTITUTE(SUBSTITUTE(_xlfn.FORMULATEXT(GU11),GU9&amp;"!",""),"=","")</f>
        <v>AJ434</v>
      </c>
      <c r="GV10" s="9" t="str">
        <f t="shared" ref="GV10" ca="1" si="279">SUBSTITUTE(SUBSTITUTE(_xlfn.FORMULATEXT(GV11),GV9&amp;"!",""),"=","")</f>
        <v>AC434</v>
      </c>
      <c r="GW10" s="9" t="str">
        <f t="shared" ref="GW10" ca="1" si="280">SUBSTITUTE(SUBSTITUTE(_xlfn.FORMULATEXT(GW11),GW9&amp;"!",""),"=","")</f>
        <v>AJ435</v>
      </c>
      <c r="GX10" s="9" t="str">
        <f t="shared" ref="GX10" ca="1" si="281">SUBSTITUTE(SUBSTITUTE(_xlfn.FORMULATEXT(GX11),GX9&amp;"!",""),"=","")</f>
        <v>AC435</v>
      </c>
      <c r="GY10" s="9" t="str">
        <f t="shared" ref="GY10" ca="1" si="282">SUBSTITUTE(SUBSTITUTE(_xlfn.FORMULATEXT(GY11),GY9&amp;"!",""),"=","")</f>
        <v>AJ437</v>
      </c>
      <c r="GZ10" s="9" t="str">
        <f t="shared" ref="GZ10" ca="1" si="283">SUBSTITUTE(SUBSTITUTE(_xlfn.FORMULATEXT(GZ11),GZ9&amp;"!",""),"=","")</f>
        <v>AJ437</v>
      </c>
      <c r="HA10" s="9" t="str">
        <f t="shared" ref="HA10" ca="1" si="284">SUBSTITUTE(SUBSTITUTE(_xlfn.FORMULATEXT(HA11),HA9&amp;"!",""),"=","")</f>
        <v>P438</v>
      </c>
      <c r="HB10" s="9" t="str">
        <f t="shared" ref="HB10" ca="1" si="285">SUBSTITUTE(SUBSTITUTE(_xlfn.FORMULATEXT(HB11),HB9&amp;"!",""),"=","")</f>
        <v>AJ441</v>
      </c>
      <c r="HC10" s="9" t="str">
        <f t="shared" ref="HC10" ca="1" si="286">SUBSTITUTE(SUBSTITUTE(_xlfn.FORMULATEXT(HC11),HC9&amp;"!",""),"=","")</f>
        <v>AJ442</v>
      </c>
      <c r="HD10" s="9" t="str">
        <f t="shared" ref="HD10" ca="1" si="287">SUBSTITUTE(SUBSTITUTE(_xlfn.FORMULATEXT(HD11),HD9&amp;"!",""),"=","")</f>
        <v>AJ446</v>
      </c>
      <c r="HE10" s="9" t="str">
        <f t="shared" ref="HE10" ca="1" si="288">SUBSTITUTE(SUBSTITUTE(_xlfn.FORMULATEXT(HE11),HE9&amp;"!",""),"=","")</f>
        <v>H447</v>
      </c>
      <c r="HF10" s="9" t="str">
        <f t="shared" ref="HF10" ca="1" si="289">SUBSTITUTE(SUBSTITUTE(_xlfn.FORMULATEXT(HF11),HF9&amp;"!",""),"=","")</f>
        <v>AJ450</v>
      </c>
      <c r="HG10" s="9" t="str">
        <f t="shared" ref="HG10" ca="1" si="290">SUBSTITUTE(SUBSTITUTE(_xlfn.FORMULATEXT(HG11),HG9&amp;"!",""),"=","")</f>
        <v>AJ452</v>
      </c>
      <c r="HH10" s="9" t="str">
        <f t="shared" ref="HH10" ca="1" si="291">SUBSTITUTE(SUBSTITUTE(_xlfn.FORMULATEXT(HH11),HH9&amp;"!",""),"=","")</f>
        <v>AJ453</v>
      </c>
      <c r="HI10" s="9" t="str">
        <f t="shared" ref="HI10" ca="1" si="292">SUBSTITUTE(SUBSTITUTE(_xlfn.FORMULATEXT(HI11),HI9&amp;"!",""),"=","")</f>
        <v>AJ310</v>
      </c>
      <c r="HJ10" s="9" t="str">
        <f t="shared" ref="HJ10:HQ10" ca="1" si="293">SUBSTITUTE(SUBSTITUTE(_xlfn.FORMULATEXT(HJ11),HJ9&amp;"!",""),"=","")</f>
        <v>AJ316</v>
      </c>
      <c r="HK10" s="9" t="str">
        <f t="shared" ca="1" si="293"/>
        <v>AJ459</v>
      </c>
      <c r="HL10" s="9" t="str">
        <f t="shared" ca="1" si="293"/>
        <v>AJ462</v>
      </c>
      <c r="HM10" s="9" t="str">
        <f t="shared" ca="1" si="293"/>
        <v>AJ463</v>
      </c>
      <c r="HN10" s="9" t="str">
        <f t="shared" ca="1" si="293"/>
        <v>AJ464</v>
      </c>
      <c r="HO10" s="9" t="str">
        <f t="shared" ca="1" si="293"/>
        <v>AJ465</v>
      </c>
      <c r="HP10" s="9" t="str">
        <f t="shared" ca="1" si="293"/>
        <v>AJ466</v>
      </c>
      <c r="HQ10" s="9" t="str">
        <f t="shared" ca="1" si="293"/>
        <v>B468</v>
      </c>
      <c r="HR10" s="9" t="str">
        <f t="shared" ref="HR10" ca="1" si="294">SUBSTITUTE(SUBSTITUTE(_xlfn.FORMULATEXT(HR11),HR9&amp;"!",""),"=","")</f>
        <v>AJ487</v>
      </c>
      <c r="HS10" s="9" t="str">
        <f t="shared" ref="HS10" ca="1" si="295">SUBSTITUTE(SUBSTITUTE(_xlfn.FORMULATEXT(HS11),HS9&amp;"!",""),"=","")</f>
        <v>AJ488</v>
      </c>
      <c r="HT10" s="9" t="str">
        <f t="shared" ref="HT10" ca="1" si="296">SUBSTITUTE(SUBSTITUTE(_xlfn.FORMULATEXT(HT11),HT9&amp;"!",""),"=","")</f>
        <v>H489</v>
      </c>
      <c r="HU10" s="9" t="str">
        <f t="shared" ref="HU10" ca="1" si="297">SUBSTITUTE(SUBSTITUTE(_xlfn.FORMULATEXT(HU11),HU9&amp;"!",""),"=","")</f>
        <v>Q489</v>
      </c>
      <c r="HV10" s="9" t="str">
        <f t="shared" ref="HV10" ca="1" si="298">SUBSTITUTE(SUBSTITUTE(_xlfn.FORMULATEXT(HV11),HV9&amp;"!",""),"=","")</f>
        <v>Q490</v>
      </c>
      <c r="HW10" s="9" t="str">
        <f t="shared" ref="HW10" ca="1" si="299">SUBSTITUTE(SUBSTITUTE(_xlfn.FORMULATEXT(HW11),HW9&amp;"!",""),"=","")</f>
        <v>AJ491</v>
      </c>
      <c r="HX10" s="9" t="str">
        <f t="shared" ref="HX10" ca="1" si="300">SUBSTITUTE(SUBSTITUTE(_xlfn.FORMULATEXT(HX11),HX9&amp;"!",""),"=","")</f>
        <v>H492</v>
      </c>
      <c r="HY10" s="9" t="str">
        <f t="shared" ref="HY10" ca="1" si="301">SUBSTITUTE(SUBSTITUTE(_xlfn.FORMULATEXT(HY11),HY9&amp;"!",""),"=","")</f>
        <v>Q492</v>
      </c>
      <c r="HZ10" s="9" t="str">
        <f t="shared" ref="HZ10" ca="1" si="302">SUBSTITUTE(SUBSTITUTE(_xlfn.FORMULATEXT(HZ11),HZ9&amp;"!",""),"=","")</f>
        <v>H493</v>
      </c>
      <c r="IA10" s="9" t="str">
        <f t="shared" ref="IA10" ca="1" si="303">SUBSTITUTE(SUBSTITUTE(_xlfn.FORMULATEXT(IA11),IA9&amp;"!",""),"=","")</f>
        <v>AJ497</v>
      </c>
      <c r="IB10" s="9" t="str">
        <f t="shared" ref="IB10" ca="1" si="304">SUBSTITUTE(SUBSTITUTE(_xlfn.FORMULATEXT(IB11),IB9&amp;"!",""),"=","")</f>
        <v>AJ501</v>
      </c>
      <c r="IC10" s="9" t="str">
        <f t="shared" ref="IC10" ca="1" si="305">SUBSTITUTE(SUBSTITUTE(_xlfn.FORMULATEXT(IC11),IC9&amp;"!",""),"=","")</f>
        <v>AJ503</v>
      </c>
      <c r="ID10" s="9" t="str">
        <f t="shared" ref="ID10" ca="1" si="306">SUBSTITUTE(SUBSTITUTE(_xlfn.FORMULATEXT(ID11),ID9&amp;"!",""),"=","")</f>
        <v>AJ507</v>
      </c>
      <c r="IE10" s="9" t="str">
        <f t="shared" ref="IE10" ca="1" si="307">SUBSTITUTE(SUBSTITUTE(_xlfn.FORMULATEXT(IE11),IE9&amp;"!",""),"=","")</f>
        <v>AJ508</v>
      </c>
      <c r="IF10" s="9" t="str">
        <f t="shared" ref="IF10" ca="1" si="308">SUBSTITUTE(SUBSTITUTE(_xlfn.FORMULATEXT(IF11),IF9&amp;"!",""),"=","")</f>
        <v>AJ515</v>
      </c>
      <c r="IG10" s="9" t="str">
        <f t="shared" ref="IG10" ca="1" si="309">SUBSTITUTE(SUBSTITUTE(_xlfn.FORMULATEXT(IG11),IG9&amp;"!",""),"=","")</f>
        <v>AJ517</v>
      </c>
      <c r="IH10" s="9" t="str">
        <f t="shared" ref="IH10" ca="1" si="310">SUBSTITUTE(SUBSTITUTE(_xlfn.FORMULATEXT(IH11),IH9&amp;"!",""),"=","")</f>
        <v>AJ518</v>
      </c>
      <c r="II10" s="9" t="str">
        <f t="shared" ref="II10" ca="1" si="311">SUBSTITUTE(SUBSTITUTE(_xlfn.FORMULATEXT(II11),II9&amp;"!",""),"=","")</f>
        <v>AJ522</v>
      </c>
      <c r="IJ10" s="9" t="str">
        <f t="shared" ref="IJ10" ca="1" si="312">SUBSTITUTE(SUBSTITUTE(_xlfn.FORMULATEXT(IJ11),IJ9&amp;"!",""),"=","")</f>
        <v>AJ525</v>
      </c>
      <c r="IK10" s="9" t="str">
        <f t="shared" ref="IK10" ca="1" si="313">SUBSTITUTE(SUBSTITUTE(_xlfn.FORMULATEXT(IK11),IK9&amp;"!",""),"=","")</f>
        <v>B530</v>
      </c>
      <c r="IL10" s="9" t="str">
        <f t="shared" ref="IL10" ca="1" si="314">SUBSTITUTE(SUBSTITUTE(_xlfn.FORMULATEXT(IL11),IL9&amp;"!",""),"=","")</f>
        <v>AJ545</v>
      </c>
      <c r="IM10" s="9" t="str">
        <f t="shared" ref="IM10" ca="1" si="315">SUBSTITUTE(SUBSTITUTE(_xlfn.FORMULATEXT(IM11),IM9&amp;"!",""),"=","")</f>
        <v>AJ546</v>
      </c>
      <c r="IN10" s="9" t="str">
        <f t="shared" ref="IN10" ca="1" si="316">SUBSTITUTE(SUBSTITUTE(_xlfn.FORMULATEXT(IN11),IN9&amp;"!",""),"=","")</f>
        <v>I551</v>
      </c>
      <c r="IO10" s="9" t="str">
        <f t="shared" ref="IO10" ca="1" si="317">SUBSTITUTE(SUBSTITUTE(_xlfn.FORMULATEXT(IO11),IO9&amp;"!",""),"=","")</f>
        <v>Q551</v>
      </c>
      <c r="IP10" s="9" t="str">
        <f t="shared" ref="IP10" ca="1" si="318">SUBSTITUTE(SUBSTITUTE(_xlfn.FORMULATEXT(IP11),IP9&amp;"!",""),"=","")</f>
        <v>AB551</v>
      </c>
      <c r="IQ10" s="9" t="str">
        <f t="shared" ref="IQ10" ca="1" si="319">SUBSTITUTE(SUBSTITUTE(_xlfn.FORMULATEXT(IQ11),IQ9&amp;"!",""),"=","")</f>
        <v>Q552</v>
      </c>
      <c r="IR10" s="9" t="str">
        <f t="shared" ref="IR10" ca="1" si="320">SUBSTITUTE(SUBSTITUTE(_xlfn.FORMULATEXT(IR11),IR9&amp;"!",""),"=","")</f>
        <v>AB552</v>
      </c>
      <c r="IS10" s="9" t="str">
        <f t="shared" ref="IS10" ca="1" si="321">SUBSTITUTE(SUBSTITUTE(_xlfn.FORMULATEXT(IS11),IS9&amp;"!",""),"=","")</f>
        <v>AJ559</v>
      </c>
      <c r="IT10" s="9" t="str">
        <f t="shared" ref="IT10" ca="1" si="322">SUBSTITUTE(SUBSTITUTE(_xlfn.FORMULATEXT(IT11),IT9&amp;"!",""),"=","")</f>
        <v>AJ560</v>
      </c>
      <c r="IU10" s="9" t="str">
        <f t="shared" ref="IU10" ca="1" si="323">SUBSTITUTE(SUBSTITUTE(_xlfn.FORMULATEXT(IU11),IU9&amp;"!",""),"=","")</f>
        <v>AJ561</v>
      </c>
      <c r="IV10" s="9" t="str">
        <f t="shared" ref="IV10" ca="1" si="324">SUBSTITUTE(SUBSTITUTE(_xlfn.FORMULATEXT(IV11),IV9&amp;"!",""),"=","")</f>
        <v>AJ564</v>
      </c>
      <c r="IW10" s="9" t="str">
        <f t="shared" ref="IW10" ca="1" si="325">SUBSTITUTE(SUBSTITUTE(_xlfn.FORMULATEXT(IW11),IW9&amp;"!",""),"=","")</f>
        <v>AJ583</v>
      </c>
      <c r="IX10" s="9" t="str">
        <f t="shared" ref="IX10" ca="1" si="326">SUBSTITUTE(SUBSTITUTE(_xlfn.FORMULATEXT(IX11),IX9&amp;"!",""),"=","")</f>
        <v>AJ584</v>
      </c>
      <c r="IY10" s="9" t="str">
        <f t="shared" ref="IY10" ca="1" si="327">SUBSTITUTE(SUBSTITUTE(_xlfn.FORMULATEXT(IY11),IY9&amp;"!",""),"=","")</f>
        <v>AJ602</v>
      </c>
      <c r="IZ10" s="9" t="str">
        <f t="shared" ref="IZ10" ca="1" si="328">SUBSTITUTE(SUBSTITUTE(_xlfn.FORMULATEXT(IZ11),IZ9&amp;"!",""),"=","")</f>
        <v>G570</v>
      </c>
      <c r="JA10" s="9" t="str">
        <f t="shared" ref="JA10" ca="1" si="329">SUBSTITUTE(SUBSTITUTE(_xlfn.FORMULATEXT(JA11),JA9&amp;"!",""),"=","")</f>
        <v>G573</v>
      </c>
      <c r="JB10" s="9" t="str">
        <f t="shared" ref="JB10" ca="1" si="330">SUBSTITUTE(SUBSTITUTE(_xlfn.FORMULATEXT(JB11),JB9&amp;"!",""),"=","")</f>
        <v>G576</v>
      </c>
      <c r="JC10" s="9" t="str">
        <f t="shared" ref="JC10" ca="1" si="331">SUBSTITUTE(SUBSTITUTE(_xlfn.FORMULATEXT(JC11),JC9&amp;"!",""),"=","")</f>
        <v>AJ616</v>
      </c>
      <c r="JD10" s="9" t="str">
        <f t="shared" ref="JD10" ca="1" si="332">SUBSTITUTE(SUBSTITUTE(_xlfn.FORMULATEXT(JD11),JD9&amp;"!",""),"=","")</f>
        <v>AJ617</v>
      </c>
      <c r="JE10" s="9" t="str">
        <f t="shared" ref="JE10" ca="1" si="333">SUBSTITUTE(SUBSTITUTE(_xlfn.FORMULATEXT(JE11),JE9&amp;"!",""),"=","")</f>
        <v>#REF!</v>
      </c>
      <c r="JF10" s="9" t="str">
        <f t="shared" ref="JF10" ca="1" si="334">SUBSTITUTE(SUBSTITUTE(_xlfn.FORMULATEXT(JF11),JF9&amp;"!",""),"=","")</f>
        <v>AJ624</v>
      </c>
      <c r="JG10" s="9" t="str">
        <f t="shared" ref="JG10" ca="1" si="335">SUBSTITUTE(SUBSTITUTE(_xlfn.FORMULATEXT(JG11),JG9&amp;"!",""),"=","")</f>
        <v>AJ628</v>
      </c>
      <c r="JH10" s="9" t="str">
        <f t="shared" ref="JH10" ca="1" si="336">SUBSTITUTE(SUBSTITUTE(_xlfn.FORMULATEXT(JH11),JH9&amp;"!",""),"=","")</f>
        <v>AJ630</v>
      </c>
      <c r="JI10" s="9" t="str">
        <f t="shared" ref="JI10" ca="1" si="337">SUBSTITUTE(SUBSTITUTE(_xlfn.FORMULATEXT(JI11),JI9&amp;"!",""),"=","")</f>
        <v>AJ631</v>
      </c>
      <c r="JJ10" s="9" t="str">
        <f t="shared" ref="JJ10" ca="1" si="338">SUBSTITUTE(SUBSTITUTE(_xlfn.FORMULATEXT(JJ11),JJ9&amp;"!",""),"=","")</f>
        <v>AJ632</v>
      </c>
      <c r="JK10" s="9" t="str">
        <f t="shared" ref="JK10" ca="1" si="339">SUBSTITUTE(SUBSTITUTE(_xlfn.FORMULATEXT(JK11),JK9&amp;"!",""),"=","")</f>
        <v>AJ635</v>
      </c>
      <c r="JL10" s="9" t="str">
        <f t="shared" ref="JL10" ca="1" si="340">SUBSTITUTE(SUBSTITUTE(_xlfn.FORMULATEXT(JL11),JL9&amp;"!",""),"=","")</f>
        <v>N638</v>
      </c>
      <c r="JM10" s="9" t="str">
        <f t="shared" ref="JM10" ca="1" si="341">SUBSTITUTE(SUBSTITUTE(_xlfn.FORMULATEXT(JM11),JM9&amp;"!",""),"=","")</f>
        <v>P638</v>
      </c>
      <c r="JN10" s="9" t="str">
        <f t="shared" ref="JN10" ca="1" si="342">SUBSTITUTE(SUBSTITUTE(_xlfn.FORMULATEXT(JN11),JN9&amp;"!",""),"=","")</f>
        <v>R638</v>
      </c>
      <c r="JO10" s="9" t="str">
        <f t="shared" ref="JO10" ca="1" si="343">SUBSTITUTE(SUBSTITUTE(_xlfn.FORMULATEXT(JO11),JO9&amp;"!",""),"=","")</f>
        <v>T638</v>
      </c>
      <c r="JP10" s="9" t="str">
        <f t="shared" ref="JP10" ca="1" si="344">SUBSTITUTE(SUBSTITUTE(_xlfn.FORMULATEXT(JP11),JP9&amp;"!",""),"=","")</f>
        <v>V638</v>
      </c>
      <c r="JQ10" s="9" t="str">
        <f t="shared" ref="JQ10" ca="1" si="345">SUBSTITUTE(SUBSTITUTE(_xlfn.FORMULATEXT(JQ11),JQ9&amp;"!",""),"=","")</f>
        <v>X638</v>
      </c>
      <c r="JR10" s="9" t="str">
        <f t="shared" ref="JR10" ca="1" si="346">SUBSTITUTE(SUBSTITUTE(_xlfn.FORMULATEXT(JR11),JR9&amp;"!",""),"=","")</f>
        <v>Z638</v>
      </c>
      <c r="JS10" s="9" t="str">
        <f t="shared" ref="JS10" ca="1" si="347">SUBSTITUTE(SUBSTITUTE(_xlfn.FORMULATEXT(JS11),JS9&amp;"!",""),"=","")</f>
        <v>AB638</v>
      </c>
      <c r="JT10" s="9" t="str">
        <f t="shared" ref="JT10" ca="1" si="348">SUBSTITUTE(SUBSTITUTE(_xlfn.FORMULATEXT(JT11),JT9&amp;"!",""),"=","")</f>
        <v>AD638</v>
      </c>
      <c r="JU10" s="9" t="str">
        <f t="shared" ref="JU10" ca="1" si="349">SUBSTITUTE(SUBSTITUTE(_xlfn.FORMULATEXT(JU11),JU9&amp;"!",""),"=","")</f>
        <v>AF638</v>
      </c>
      <c r="JV10" s="9" t="str">
        <f t="shared" ref="JV10" ca="1" si="350">SUBSTITUTE(SUBSTITUTE(_xlfn.FORMULATEXT(JV11),JV9&amp;"!",""),"=","")</f>
        <v>AH638</v>
      </c>
      <c r="JW10" s="9" t="str">
        <f t="shared" ref="JW10" ca="1" si="351">SUBSTITUTE(SUBSTITUTE(_xlfn.FORMULATEXT(JW11),JW9&amp;"!",""),"=","")</f>
        <v>AJ638</v>
      </c>
      <c r="JX10" s="9" t="str">
        <f t="shared" ref="JX10" ca="1" si="352">SUBSTITUTE(SUBSTITUTE(_xlfn.FORMULATEXT(JX11),JX9&amp;"!",""),"=","")</f>
        <v>N639</v>
      </c>
      <c r="JY10" s="9" t="str">
        <f t="shared" ref="JY10" ca="1" si="353">SUBSTITUTE(SUBSTITUTE(_xlfn.FORMULATEXT(JY11),JY9&amp;"!",""),"=","")</f>
        <v>P639</v>
      </c>
      <c r="JZ10" s="9" t="str">
        <f t="shared" ref="JZ10" ca="1" si="354">SUBSTITUTE(SUBSTITUTE(_xlfn.FORMULATEXT(JZ11),JZ9&amp;"!",""),"=","")</f>
        <v>R639</v>
      </c>
      <c r="KA10" s="9" t="str">
        <f t="shared" ref="KA10" ca="1" si="355">SUBSTITUTE(SUBSTITUTE(_xlfn.FORMULATEXT(KA11),KA9&amp;"!",""),"=","")</f>
        <v>T639</v>
      </c>
      <c r="KB10" s="9" t="str">
        <f t="shared" ref="KB10" ca="1" si="356">SUBSTITUTE(SUBSTITUTE(_xlfn.FORMULATEXT(KB11),KB9&amp;"!",""),"=","")</f>
        <v>V639</v>
      </c>
      <c r="KC10" s="9" t="str">
        <f t="shared" ref="KC10" ca="1" si="357">SUBSTITUTE(SUBSTITUTE(_xlfn.FORMULATEXT(KC11),KC9&amp;"!",""),"=","")</f>
        <v>X639</v>
      </c>
      <c r="KD10" s="9" t="str">
        <f t="shared" ref="KD10" ca="1" si="358">SUBSTITUTE(SUBSTITUTE(_xlfn.FORMULATEXT(KD11),KD9&amp;"!",""),"=","")</f>
        <v>Z639</v>
      </c>
      <c r="KE10" s="9" t="str">
        <f t="shared" ref="KE10" ca="1" si="359">SUBSTITUTE(SUBSTITUTE(_xlfn.FORMULATEXT(KE11),KE9&amp;"!",""),"=","")</f>
        <v>AB639</v>
      </c>
      <c r="KF10" s="9" t="str">
        <f t="shared" ref="KF10" ca="1" si="360">SUBSTITUTE(SUBSTITUTE(_xlfn.FORMULATEXT(KF11),KF9&amp;"!",""),"=","")</f>
        <v>AD639</v>
      </c>
      <c r="KG10" s="9" t="str">
        <f t="shared" ref="KG10" ca="1" si="361">SUBSTITUTE(SUBSTITUTE(_xlfn.FORMULATEXT(KG11),KG9&amp;"!",""),"=","")</f>
        <v>AF639</v>
      </c>
      <c r="KH10" s="9" t="str">
        <f t="shared" ref="KH10" ca="1" si="362">SUBSTITUTE(SUBSTITUTE(_xlfn.FORMULATEXT(KH11),KH9&amp;"!",""),"=","")</f>
        <v>AH639</v>
      </c>
      <c r="KI10" s="9" t="str">
        <f t="shared" ref="KI10" ca="1" si="363">SUBSTITUTE(SUBSTITUTE(_xlfn.FORMULATEXT(KI11),KI9&amp;"!",""),"=","")</f>
        <v>AJ639</v>
      </c>
      <c r="KJ10" s="9" t="str">
        <f t="shared" ref="KJ10" ca="1" si="364">SUBSTITUTE(SUBSTITUTE(_xlfn.FORMULATEXT(KJ11),KJ9&amp;"!",""),"=","")</f>
        <v>N640</v>
      </c>
      <c r="KK10" s="9" t="str">
        <f t="shared" ref="KK10" ca="1" si="365">SUBSTITUTE(SUBSTITUTE(_xlfn.FORMULATEXT(KK11),KK9&amp;"!",""),"=","")</f>
        <v>P640</v>
      </c>
      <c r="KL10" s="9" t="str">
        <f t="shared" ref="KL10" ca="1" si="366">SUBSTITUTE(SUBSTITUTE(_xlfn.FORMULATEXT(KL11),KL9&amp;"!",""),"=","")</f>
        <v>R640</v>
      </c>
      <c r="KM10" s="9" t="str">
        <f t="shared" ref="KM10" ca="1" si="367">SUBSTITUTE(SUBSTITUTE(_xlfn.FORMULATEXT(KM11),KM9&amp;"!",""),"=","")</f>
        <v>T640</v>
      </c>
      <c r="KN10" s="9" t="str">
        <f t="shared" ref="KN10" ca="1" si="368">SUBSTITUTE(SUBSTITUTE(_xlfn.FORMULATEXT(KN11),KN9&amp;"!",""),"=","")</f>
        <v>V640</v>
      </c>
      <c r="KO10" s="9" t="str">
        <f t="shared" ref="KO10" ca="1" si="369">SUBSTITUTE(SUBSTITUTE(_xlfn.FORMULATEXT(KO11),KO9&amp;"!",""),"=","")</f>
        <v>X640</v>
      </c>
      <c r="KP10" s="9" t="str">
        <f t="shared" ref="KP10" ca="1" si="370">SUBSTITUTE(SUBSTITUTE(_xlfn.FORMULATEXT(KP11),KP9&amp;"!",""),"=","")</f>
        <v>Z640</v>
      </c>
      <c r="KQ10" s="9" t="str">
        <f t="shared" ref="KQ10" ca="1" si="371">SUBSTITUTE(SUBSTITUTE(_xlfn.FORMULATEXT(KQ11),KQ9&amp;"!",""),"=","")</f>
        <v>AB640</v>
      </c>
      <c r="KR10" s="9" t="str">
        <f t="shared" ref="KR10" ca="1" si="372">SUBSTITUTE(SUBSTITUTE(_xlfn.FORMULATEXT(KR11),KR9&amp;"!",""),"=","")</f>
        <v>AD640</v>
      </c>
      <c r="KS10" s="9" t="str">
        <f t="shared" ref="KS10" ca="1" si="373">SUBSTITUTE(SUBSTITUTE(_xlfn.FORMULATEXT(KS11),KS9&amp;"!",""),"=","")</f>
        <v>AF640</v>
      </c>
      <c r="KT10" s="9" t="str">
        <f t="shared" ref="KT10" ca="1" si="374">SUBSTITUTE(SUBSTITUTE(_xlfn.FORMULATEXT(KT11),KT9&amp;"!",""),"=","")</f>
        <v>AH640</v>
      </c>
      <c r="KU10" s="9" t="str">
        <f t="shared" ref="KU10" ca="1" si="375">SUBSTITUTE(SUBSTITUTE(_xlfn.FORMULATEXT(KU11),KU9&amp;"!",""),"=","")</f>
        <v>AJ640</v>
      </c>
      <c r="KV10" s="9" t="str">
        <f t="shared" ref="KV10" ca="1" si="376">SUBSTITUTE(SUBSTITUTE(_xlfn.FORMULATEXT(KV11),KV9&amp;"!",""),"=","")</f>
        <v>N641</v>
      </c>
      <c r="KW10" s="9" t="str">
        <f t="shared" ref="KW10" ca="1" si="377">SUBSTITUTE(SUBSTITUTE(_xlfn.FORMULATEXT(KW11),KW9&amp;"!",""),"=","")</f>
        <v>P641</v>
      </c>
      <c r="KX10" s="9" t="str">
        <f t="shared" ref="KX10" ca="1" si="378">SUBSTITUTE(SUBSTITUTE(_xlfn.FORMULATEXT(KX11),KX9&amp;"!",""),"=","")</f>
        <v>R641</v>
      </c>
      <c r="KY10" s="9" t="str">
        <f t="shared" ref="KY10" ca="1" si="379">SUBSTITUTE(SUBSTITUTE(_xlfn.FORMULATEXT(KY11),KY9&amp;"!",""),"=","")</f>
        <v>T641</v>
      </c>
      <c r="KZ10" s="9" t="str">
        <f t="shared" ref="KZ10" ca="1" si="380">SUBSTITUTE(SUBSTITUTE(_xlfn.FORMULATEXT(KZ11),KZ9&amp;"!",""),"=","")</f>
        <v>V641</v>
      </c>
      <c r="LA10" s="9" t="str">
        <f t="shared" ref="LA10" ca="1" si="381">SUBSTITUTE(SUBSTITUTE(_xlfn.FORMULATEXT(LA11),LA9&amp;"!",""),"=","")</f>
        <v>X641</v>
      </c>
      <c r="LB10" s="9" t="str">
        <f t="shared" ref="LB10" ca="1" si="382">SUBSTITUTE(SUBSTITUTE(_xlfn.FORMULATEXT(LB11),LB9&amp;"!",""),"=","")</f>
        <v>Z641</v>
      </c>
      <c r="LC10" s="9" t="str">
        <f t="shared" ref="LC10" ca="1" si="383">SUBSTITUTE(SUBSTITUTE(_xlfn.FORMULATEXT(LC11),LC9&amp;"!",""),"=","")</f>
        <v>AB641</v>
      </c>
      <c r="LD10" s="9" t="str">
        <f t="shared" ref="LD10" ca="1" si="384">SUBSTITUTE(SUBSTITUTE(_xlfn.FORMULATEXT(LD11),LD9&amp;"!",""),"=","")</f>
        <v>AD641</v>
      </c>
      <c r="LE10" s="9" t="str">
        <f t="shared" ref="LE10" ca="1" si="385">SUBSTITUTE(SUBSTITUTE(_xlfn.FORMULATEXT(LE11),LE9&amp;"!",""),"=","")</f>
        <v>AF641</v>
      </c>
      <c r="LF10" s="9" t="str">
        <f t="shared" ref="LF10" ca="1" si="386">SUBSTITUTE(SUBSTITUTE(_xlfn.FORMULATEXT(LF11),LF9&amp;"!",""),"=","")</f>
        <v>AH641</v>
      </c>
      <c r="LG10" s="9" t="str">
        <f t="shared" ref="LG10" ca="1" si="387">SUBSTITUTE(SUBSTITUTE(_xlfn.FORMULATEXT(LG11),LG9&amp;"!",""),"=","")</f>
        <v>AJ641</v>
      </c>
      <c r="LH10" s="9" t="str">
        <f t="shared" ref="LH10" ca="1" si="388">SUBSTITUTE(SUBSTITUTE(_xlfn.FORMULATEXT(LH11),LH9&amp;"!",""),"=","")</f>
        <v>N642</v>
      </c>
      <c r="LI10" s="9" t="str">
        <f t="shared" ref="LI10" ca="1" si="389">SUBSTITUTE(SUBSTITUTE(_xlfn.FORMULATEXT(LI11),LI9&amp;"!",""),"=","")</f>
        <v>P642</v>
      </c>
      <c r="LJ10" s="9" t="str">
        <f t="shared" ref="LJ10" ca="1" si="390">SUBSTITUTE(SUBSTITUTE(_xlfn.FORMULATEXT(LJ11),LJ9&amp;"!",""),"=","")</f>
        <v>R642</v>
      </c>
      <c r="LK10" s="9" t="str">
        <f t="shared" ref="LK10" ca="1" si="391">SUBSTITUTE(SUBSTITUTE(_xlfn.FORMULATEXT(LK11),LK9&amp;"!",""),"=","")</f>
        <v>T642</v>
      </c>
      <c r="LL10" s="9" t="str">
        <f t="shared" ref="LL10" ca="1" si="392">SUBSTITUTE(SUBSTITUTE(_xlfn.FORMULATEXT(LL11),LL9&amp;"!",""),"=","")</f>
        <v>V642</v>
      </c>
      <c r="LM10" s="9" t="str">
        <f t="shared" ref="LM10" ca="1" si="393">SUBSTITUTE(SUBSTITUTE(_xlfn.FORMULATEXT(LM11),LM9&amp;"!",""),"=","")</f>
        <v>X642</v>
      </c>
      <c r="LN10" s="9" t="str">
        <f t="shared" ref="LN10" ca="1" si="394">SUBSTITUTE(SUBSTITUTE(_xlfn.FORMULATEXT(LN11),LN9&amp;"!",""),"=","")</f>
        <v>Z642</v>
      </c>
      <c r="LO10" s="9" t="str">
        <f t="shared" ref="LO10" ca="1" si="395">SUBSTITUTE(SUBSTITUTE(_xlfn.FORMULATEXT(LO11),LO9&amp;"!",""),"=","")</f>
        <v>AB642</v>
      </c>
      <c r="LP10" s="9" t="str">
        <f t="shared" ref="LP10" ca="1" si="396">SUBSTITUTE(SUBSTITUTE(_xlfn.FORMULATEXT(LP11),LP9&amp;"!",""),"=","")</f>
        <v>AD642</v>
      </c>
      <c r="LQ10" s="9" t="str">
        <f t="shared" ref="LQ10" ca="1" si="397">SUBSTITUTE(SUBSTITUTE(_xlfn.FORMULATEXT(LQ11),LQ9&amp;"!",""),"=","")</f>
        <v>AF642</v>
      </c>
      <c r="LR10" s="9" t="str">
        <f t="shared" ref="LR10" ca="1" si="398">SUBSTITUTE(SUBSTITUTE(_xlfn.FORMULATEXT(LR11),LR9&amp;"!",""),"=","")</f>
        <v>AH642</v>
      </c>
      <c r="LS10" s="9" t="str">
        <f t="shared" ref="LS10" ca="1" si="399">SUBSTITUTE(SUBSTITUTE(_xlfn.FORMULATEXT(LS11),LS9&amp;"!",""),"=","")</f>
        <v>AJ642</v>
      </c>
      <c r="LT10" s="9" t="str">
        <f t="shared" ref="LT10" ca="1" si="400">SUBSTITUTE(SUBSTITUTE(_xlfn.FORMULATEXT(LT11),LT9&amp;"!",""),"=","")</f>
        <v>N643</v>
      </c>
      <c r="LU10" s="9" t="str">
        <f t="shared" ref="LU10" ca="1" si="401">SUBSTITUTE(SUBSTITUTE(_xlfn.FORMULATEXT(LU11),LU9&amp;"!",""),"=","")</f>
        <v>P643</v>
      </c>
      <c r="LV10" s="9" t="str">
        <f t="shared" ref="LV10" ca="1" si="402">SUBSTITUTE(SUBSTITUTE(_xlfn.FORMULATEXT(LV11),LV9&amp;"!",""),"=","")</f>
        <v>R643</v>
      </c>
      <c r="LW10" s="9" t="str">
        <f t="shared" ref="LW10" ca="1" si="403">SUBSTITUTE(SUBSTITUTE(_xlfn.FORMULATEXT(LW11),LW9&amp;"!",""),"=","")</f>
        <v>T643</v>
      </c>
      <c r="LX10" s="9" t="str">
        <f t="shared" ref="LX10" ca="1" si="404">SUBSTITUTE(SUBSTITUTE(_xlfn.FORMULATEXT(LX11),LX9&amp;"!",""),"=","")</f>
        <v>V643</v>
      </c>
      <c r="LY10" s="9" t="str">
        <f t="shared" ref="LY10" ca="1" si="405">SUBSTITUTE(SUBSTITUTE(_xlfn.FORMULATEXT(LY11),LY9&amp;"!",""),"=","")</f>
        <v>X643</v>
      </c>
      <c r="LZ10" s="9" t="str">
        <f t="shared" ref="LZ10" ca="1" si="406">SUBSTITUTE(SUBSTITUTE(_xlfn.FORMULATEXT(LZ11),LZ9&amp;"!",""),"=","")</f>
        <v>Z643</v>
      </c>
      <c r="MA10" s="9" t="str">
        <f t="shared" ref="MA10" ca="1" si="407">SUBSTITUTE(SUBSTITUTE(_xlfn.FORMULATEXT(MA11),MA9&amp;"!",""),"=","")</f>
        <v>AB643</v>
      </c>
      <c r="MB10" s="9" t="str">
        <f t="shared" ref="MB10" ca="1" si="408">SUBSTITUTE(SUBSTITUTE(_xlfn.FORMULATEXT(MB11),MB9&amp;"!",""),"=","")</f>
        <v>AD643</v>
      </c>
      <c r="MC10" s="9" t="str">
        <f t="shared" ref="MC10" ca="1" si="409">SUBSTITUTE(SUBSTITUTE(_xlfn.FORMULATEXT(MC11),MC9&amp;"!",""),"=","")</f>
        <v>AF643</v>
      </c>
      <c r="MD10" s="9" t="str">
        <f t="shared" ref="MD10" ca="1" si="410">SUBSTITUTE(SUBSTITUTE(_xlfn.FORMULATEXT(MD11),MD9&amp;"!",""),"=","")</f>
        <v>AH643</v>
      </c>
      <c r="ME10" s="9" t="str">
        <f t="shared" ref="ME10" ca="1" si="411">SUBSTITUTE(SUBSTITUTE(_xlfn.FORMULATEXT(ME11),ME9&amp;"!",""),"=","")</f>
        <v>AJ643</v>
      </c>
      <c r="MF10" s="9" t="str">
        <f t="shared" ref="MF10" ca="1" si="412">SUBSTITUTE(SUBSTITUTE(_xlfn.FORMULATEXT(MF11),MF9&amp;"!",""),"=","")</f>
        <v>N644</v>
      </c>
      <c r="MG10" s="9" t="str">
        <f t="shared" ref="MG10" ca="1" si="413">SUBSTITUTE(SUBSTITUTE(_xlfn.FORMULATEXT(MG11),MG9&amp;"!",""),"=","")</f>
        <v>P644</v>
      </c>
      <c r="MH10" s="9" t="str">
        <f t="shared" ref="MH10" ca="1" si="414">SUBSTITUTE(SUBSTITUTE(_xlfn.FORMULATEXT(MH11),MH9&amp;"!",""),"=","")</f>
        <v>R644</v>
      </c>
      <c r="MI10" s="9" t="str">
        <f t="shared" ref="MI10" ca="1" si="415">SUBSTITUTE(SUBSTITUTE(_xlfn.FORMULATEXT(MI11),MI9&amp;"!",""),"=","")</f>
        <v>T644</v>
      </c>
      <c r="MJ10" s="9" t="str">
        <f t="shared" ref="MJ10" ca="1" si="416">SUBSTITUTE(SUBSTITUTE(_xlfn.FORMULATEXT(MJ11),MJ9&amp;"!",""),"=","")</f>
        <v>V644</v>
      </c>
      <c r="MK10" s="9" t="str">
        <f t="shared" ref="MK10" ca="1" si="417">SUBSTITUTE(SUBSTITUTE(_xlfn.FORMULATEXT(MK11),MK9&amp;"!",""),"=","")</f>
        <v>X644</v>
      </c>
      <c r="ML10" s="9" t="str">
        <f t="shared" ref="ML10" ca="1" si="418">SUBSTITUTE(SUBSTITUTE(_xlfn.FORMULATEXT(ML11),ML9&amp;"!",""),"=","")</f>
        <v>Z644</v>
      </c>
      <c r="MM10" s="9" t="str">
        <f t="shared" ref="MM10" ca="1" si="419">SUBSTITUTE(SUBSTITUTE(_xlfn.FORMULATEXT(MM11),MM9&amp;"!",""),"=","")</f>
        <v>AB644</v>
      </c>
      <c r="MN10" s="9" t="str">
        <f t="shared" ref="MN10" ca="1" si="420">SUBSTITUTE(SUBSTITUTE(_xlfn.FORMULATEXT(MN11),MN9&amp;"!",""),"=","")</f>
        <v>AD644</v>
      </c>
      <c r="MO10" s="9" t="str">
        <f t="shared" ref="MO10" ca="1" si="421">SUBSTITUTE(SUBSTITUTE(_xlfn.FORMULATEXT(MO11),MO9&amp;"!",""),"=","")</f>
        <v>AF644</v>
      </c>
      <c r="MP10" s="9" t="str">
        <f t="shared" ref="MP10" ca="1" si="422">SUBSTITUTE(SUBSTITUTE(_xlfn.FORMULATEXT(MP11),MP9&amp;"!",""),"=","")</f>
        <v>AH644</v>
      </c>
      <c r="MQ10" s="9" t="str">
        <f t="shared" ref="MQ10" ca="1" si="423">SUBSTITUTE(SUBSTITUTE(_xlfn.FORMULATEXT(MQ11),MQ9&amp;"!",""),"=","")</f>
        <v>AJ644</v>
      </c>
      <c r="MR10" s="9" t="str">
        <f t="shared" ref="MR10" ca="1" si="424">SUBSTITUTE(SUBSTITUTE(_xlfn.FORMULATEXT(MR11),MR9&amp;"!",""),"=","")</f>
        <v>N645</v>
      </c>
      <c r="MS10" s="9" t="str">
        <f t="shared" ref="MS10" ca="1" si="425">SUBSTITUTE(SUBSTITUTE(_xlfn.FORMULATEXT(MS11),MS9&amp;"!",""),"=","")</f>
        <v>P645</v>
      </c>
      <c r="MT10" s="9" t="str">
        <f t="shared" ref="MT10" ca="1" si="426">SUBSTITUTE(SUBSTITUTE(_xlfn.FORMULATEXT(MT11),MT9&amp;"!",""),"=","")</f>
        <v>R645</v>
      </c>
      <c r="MU10" s="9" t="str">
        <f t="shared" ref="MU10" ca="1" si="427">SUBSTITUTE(SUBSTITUTE(_xlfn.FORMULATEXT(MU11),MU9&amp;"!",""),"=","")</f>
        <v>T645</v>
      </c>
      <c r="MV10" s="9" t="str">
        <f t="shared" ref="MV10" ca="1" si="428">SUBSTITUTE(SUBSTITUTE(_xlfn.FORMULATEXT(MV11),MV9&amp;"!",""),"=","")</f>
        <v>V645</v>
      </c>
      <c r="MW10" s="9" t="str">
        <f t="shared" ref="MW10" ca="1" si="429">SUBSTITUTE(SUBSTITUTE(_xlfn.FORMULATEXT(MW11),MW9&amp;"!",""),"=","")</f>
        <v>X645</v>
      </c>
      <c r="MX10" s="9" t="str">
        <f t="shared" ref="MX10" ca="1" si="430">SUBSTITUTE(SUBSTITUTE(_xlfn.FORMULATEXT(MX11),MX9&amp;"!",""),"=","")</f>
        <v>Z645</v>
      </c>
      <c r="MY10" s="9" t="str">
        <f t="shared" ref="MY10" ca="1" si="431">SUBSTITUTE(SUBSTITUTE(_xlfn.FORMULATEXT(MY11),MY9&amp;"!",""),"=","")</f>
        <v>AB645</v>
      </c>
      <c r="MZ10" s="9" t="str">
        <f t="shared" ref="MZ10" ca="1" si="432">SUBSTITUTE(SUBSTITUTE(_xlfn.FORMULATEXT(MZ11),MZ9&amp;"!",""),"=","")</f>
        <v>AD645</v>
      </c>
      <c r="NA10" s="9" t="str">
        <f t="shared" ref="NA10" ca="1" si="433">SUBSTITUTE(SUBSTITUTE(_xlfn.FORMULATEXT(NA11),NA9&amp;"!",""),"=","")</f>
        <v>AF645</v>
      </c>
      <c r="NB10" s="9" t="str">
        <f t="shared" ref="NB10" ca="1" si="434">SUBSTITUTE(SUBSTITUTE(_xlfn.FORMULATEXT(NB11),NB9&amp;"!",""),"=","")</f>
        <v>AH645</v>
      </c>
      <c r="NC10" s="9" t="str">
        <f t="shared" ref="NC10" ca="1" si="435">SUBSTITUTE(SUBSTITUTE(_xlfn.FORMULATEXT(NC11),NC9&amp;"!",""),"=","")</f>
        <v>AJ645</v>
      </c>
      <c r="ND10" s="9" t="str">
        <f t="shared" ref="ND10" ca="1" si="436">SUBSTITUTE(SUBSTITUTE(_xlfn.FORMULATEXT(ND11),ND9&amp;"!",""),"=","")</f>
        <v>AJ663</v>
      </c>
      <c r="NE10" s="9" t="str">
        <f t="shared" ref="NE10" ca="1" si="437">SUBSTITUTE(SUBSTITUTE(_xlfn.FORMULATEXT(NE11),NE9&amp;"!",""),"=","")</f>
        <v>AJ665</v>
      </c>
      <c r="NF10" s="9" t="str">
        <f t="shared" ref="NF10" ca="1" si="438">SUBSTITUTE(SUBSTITUTE(_xlfn.FORMULATEXT(NF11),NF9&amp;"!",""),"=","")</f>
        <v>AJ666</v>
      </c>
      <c r="NG10" s="9" t="str">
        <f t="shared" ref="NG10" ca="1" si="439">SUBSTITUTE(SUBSTITUTE(_xlfn.FORMULATEXT(NG11),NG9&amp;"!",""),"=","")</f>
        <v>AJ667</v>
      </c>
      <c r="NH10" s="9" t="str">
        <f t="shared" ref="NH10" ca="1" si="440">SUBSTITUTE(SUBSTITUTE(_xlfn.FORMULATEXT(NH11),NH9&amp;"!",""),"=","")</f>
        <v>AJ672</v>
      </c>
      <c r="NI10" s="9" t="str">
        <f t="shared" ref="NI10" ca="1" si="441">SUBSTITUTE(SUBSTITUTE(_xlfn.FORMULATEXT(NI11),NI9&amp;"!",""),"=","")</f>
        <v>AJ687</v>
      </c>
      <c r="NJ10" s="9" t="str">
        <f t="shared" ref="NJ10" ca="1" si="442">SUBSTITUTE(SUBSTITUTE(_xlfn.FORMULATEXT(NJ11),NJ9&amp;"!",""),"=","")</f>
        <v>AJ688</v>
      </c>
      <c r="NK10" s="9" t="str">
        <f t="shared" ref="NK10" ca="1" si="443">SUBSTITUTE(SUBSTITUTE(_xlfn.FORMULATEXT(NK11),NK9&amp;"!",""),"=","")</f>
        <v>AJ689</v>
      </c>
      <c r="NL10" s="9" t="str">
        <f t="shared" ref="NL10" ca="1" si="444">SUBSTITUTE(SUBSTITUTE(_xlfn.FORMULATEXT(NL11),NL9&amp;"!",""),"=","")</f>
        <v>AJ691</v>
      </c>
      <c r="NM10" s="9" t="str">
        <f t="shared" ref="NM10" ca="1" si="445">SUBSTITUTE(SUBSTITUTE(_xlfn.FORMULATEXT(NM11),NM9&amp;"!",""),"=","")</f>
        <v>AJ714</v>
      </c>
      <c r="NN10" s="9" t="str">
        <f t="shared" ref="NN10" ca="1" si="446">SUBSTITUTE(SUBSTITUTE(_xlfn.FORMULATEXT(NN11),NN9&amp;"!",""),"=","")</f>
        <v>AJ715</v>
      </c>
      <c r="NO10" s="9" t="str">
        <f t="shared" ref="NO10" ca="1" si="447">SUBSTITUTE(SUBSTITUTE(_xlfn.FORMULATEXT(NO11),NO9&amp;"!",""),"=","")</f>
        <v>AJ716</v>
      </c>
      <c r="NP10" s="9" t="str">
        <f t="shared" ref="NP10" ca="1" si="448">SUBSTITUTE(SUBSTITUTE(_xlfn.FORMULATEXT(NP11),NP9&amp;"!",""),"=","")</f>
        <v>AJ717</v>
      </c>
      <c r="NQ10" s="9" t="str">
        <f t="shared" ref="NQ10" ca="1" si="449">SUBSTITUTE(SUBSTITUTE(_xlfn.FORMULATEXT(NQ11),NQ9&amp;"!",""),"=","")</f>
        <v>AJ720</v>
      </c>
      <c r="NR10" s="9" t="str">
        <f t="shared" ref="NR10" ca="1" si="450">SUBSTITUTE(SUBSTITUTE(_xlfn.FORMULATEXT(NR11),NR9&amp;"!",""),"=","")</f>
        <v>AJ721</v>
      </c>
      <c r="NS10" s="9" t="str">
        <f t="shared" ref="NS10" ca="1" si="451">SUBSTITUTE(SUBSTITUTE(_xlfn.FORMULATEXT(NS11),NS9&amp;"!",""),"=","")</f>
        <v>AJ722</v>
      </c>
      <c r="NT10" s="9" t="str">
        <f t="shared" ref="NT10" ca="1" si="452">SUBSTITUTE(SUBSTITUTE(_xlfn.FORMULATEXT(NT11),NT9&amp;"!",""),"=","")</f>
        <v>AJ723</v>
      </c>
      <c r="NU10" s="9" t="str">
        <f t="shared" ref="NU10:NV10" ca="1" si="453">SUBSTITUTE(SUBSTITUTE(_xlfn.FORMULATEXT(NU11),NU9&amp;"!",""),"=","")</f>
        <v>AJ724</v>
      </c>
      <c r="NV10" s="9" t="str">
        <f t="shared" ca="1" si="453"/>
        <v>AJ725</v>
      </c>
      <c r="NW10" s="21" t="str">
        <f t="shared" ref="NW10:NX10" ca="1" si="454">SUBSTITUTE(SUBSTITUTE(_xlfn.FORMULATEXT(NW11),NW9&amp;"!",""),"=","")</f>
        <v>AJ726</v>
      </c>
      <c r="NX10" s="21" t="str">
        <f t="shared" ca="1" si="454"/>
        <v>AJ728</v>
      </c>
      <c r="NY10" s="21" t="str">
        <f t="shared" ref="NY10" ca="1" si="455">SUBSTITUTE(SUBSTITUTE(_xlfn.FORMULATEXT(NY11),NY9&amp;"!",""),"=","")</f>
        <v>AJ727</v>
      </c>
      <c r="NZ10" s="9" t="str">
        <f t="shared" ref="NZ10" ca="1" si="456">SUBSTITUTE(SUBSTITUTE(_xlfn.FORMULATEXT(NZ11),NZ9&amp;"!",""),"=","")</f>
        <v>AJ796</v>
      </c>
      <c r="OA10" s="9" t="str">
        <f t="shared" ref="OA10" ca="1" si="457">SUBSTITUTE(SUBSTITUTE(_xlfn.FORMULATEXT(OA11),OA9&amp;"!",""),"=","")</f>
        <v>AJ832</v>
      </c>
      <c r="OB10" s="9" t="str">
        <f t="shared" ref="OB10" ca="1" si="458">SUBSTITUTE(SUBSTITUTE(_xlfn.FORMULATEXT(OB11),OB9&amp;"!",""),"=","")</f>
        <v>AJ833</v>
      </c>
      <c r="OC10" s="9" t="str">
        <f t="shared" ref="OC10" ca="1" si="459">SUBSTITUTE(SUBSTITUTE(_xlfn.FORMULATEXT(OC11),OC9&amp;"!",""),"=","")</f>
        <v>AJ834</v>
      </c>
      <c r="OD10" s="9" t="str">
        <f t="shared" ref="OD10" ca="1" si="460">SUBSTITUTE(SUBSTITUTE(_xlfn.FORMULATEXT(OD11),OD9&amp;"!",""),"=","")</f>
        <v>AJ838</v>
      </c>
      <c r="OE10" s="9" t="str">
        <f t="shared" ref="OE10" ca="1" si="461">SUBSTITUTE(SUBSTITUTE(_xlfn.FORMULATEXT(OE11),OE9&amp;"!",""),"=","")</f>
        <v>AJ839</v>
      </c>
      <c r="OF10" s="9" t="str">
        <f t="shared" ref="OF10" ca="1" si="462">SUBSTITUTE(SUBSTITUTE(_xlfn.FORMULATEXT(OF11),OF9&amp;"!",""),"=","")</f>
        <v>AJ840</v>
      </c>
      <c r="OG10" s="9" t="str">
        <f t="shared" ref="OG10" ca="1" si="463">SUBSTITUTE(SUBSTITUTE(_xlfn.FORMULATEXT(OG11),OG9&amp;"!",""),"=","")</f>
        <v>AJ842</v>
      </c>
      <c r="OH10" s="9" t="str">
        <f t="shared" ref="OH10" ca="1" si="464">SUBSTITUTE(SUBSTITUTE(_xlfn.FORMULATEXT(OH11),OH9&amp;"!",""),"=","")</f>
        <v>AJ844</v>
      </c>
      <c r="OI10" s="9" t="str">
        <f t="shared" ref="OI10:OK10" ca="1" si="465">SUBSTITUTE(SUBSTITUTE(_xlfn.FORMULATEXT(OI11),OI9&amp;"!",""),"=","")</f>
        <v>#REF!</v>
      </c>
      <c r="OJ10" s="21" t="str">
        <f t="shared" ca="1" si="465"/>
        <v>#REF!</v>
      </c>
      <c r="OK10" s="21" t="str">
        <f t="shared" ca="1" si="465"/>
        <v>AJ849</v>
      </c>
      <c r="OL10" s="9" t="str">
        <f t="shared" ref="OL10" ca="1" si="466">SUBSTITUTE(SUBSTITUTE(_xlfn.FORMULATEXT(OL11),OL9&amp;"!",""),"=","")</f>
        <v>#REF!</v>
      </c>
      <c r="OM10" s="9" t="str">
        <f t="shared" ref="OM10" ca="1" si="467">SUBSTITUTE(SUBSTITUTE(_xlfn.FORMULATEXT(OM11),OM9&amp;"!",""),"=","")</f>
        <v>#REF!</v>
      </c>
      <c r="ON10" s="9" t="str">
        <f t="shared" ref="ON10" ca="1" si="468">SUBSTITUTE(SUBSTITUTE(_xlfn.FORMULATEXT(ON11),ON9&amp;"!",""),"=","")</f>
        <v>AJ853</v>
      </c>
      <c r="OO10" s="9" t="str">
        <f t="shared" ref="OO10" ca="1" si="469">SUBSTITUTE(SUBSTITUTE(_xlfn.FORMULATEXT(OO11),OO9&amp;"!",""),"=","")</f>
        <v>B856</v>
      </c>
      <c r="OP10" s="9" t="str">
        <f t="shared" ref="OP10" ca="1" si="470">SUBSTITUTE(SUBSTITUTE(_xlfn.FORMULATEXT(OP11),OP9&amp;"!",""),"=","")</f>
        <v>I856</v>
      </c>
      <c r="OQ10" s="9" t="str">
        <f t="shared" ref="OQ10:OU10" ca="1" si="471">SUBSTITUTE(SUBSTITUTE(_xlfn.FORMULATEXT(OQ11),OQ9&amp;"!",""),"=","")</f>
        <v>Q856</v>
      </c>
      <c r="OR10" s="9" t="str">
        <f t="shared" ca="1" si="471"/>
        <v>AJ859</v>
      </c>
      <c r="OS10" s="9" t="str">
        <f t="shared" ca="1" si="471"/>
        <v>B862</v>
      </c>
      <c r="OT10" s="9" t="str">
        <f t="shared" ca="1" si="471"/>
        <v>I862</v>
      </c>
      <c r="OU10" s="9" t="str">
        <f t="shared" ca="1" si="471"/>
        <v>Q862</v>
      </c>
      <c r="OV10" s="9" t="str">
        <f t="shared" ref="OV10" ca="1" si="472">SUBSTITUTE(SUBSTITUTE(_xlfn.FORMULATEXT(OV11),OV9&amp;"!",""),"=","")</f>
        <v>AJ859</v>
      </c>
      <c r="OW10" s="9" t="str">
        <f t="shared" ref="OW10" ca="1" si="473">SUBSTITUTE(SUBSTITUTE(_xlfn.FORMULATEXT(OW11),OW9&amp;"!",""),"=","")</f>
        <v>U866</v>
      </c>
      <c r="OX10" s="9" t="str">
        <f t="shared" ref="OX10" ca="1" si="474">SUBSTITUTE(SUBSTITUTE(_xlfn.FORMULATEXT(OX11),OX9&amp;"!",""),"=","")</f>
        <v>AG866</v>
      </c>
      <c r="OY10" s="9" t="str">
        <f t="shared" ref="OY10" ca="1" si="475">SUBSTITUTE(SUBSTITUTE(_xlfn.FORMULATEXT(OY11),OY9&amp;"!",""),"=","")</f>
        <v>U867</v>
      </c>
      <c r="OZ10" s="9" t="str">
        <f t="shared" ref="OZ10" ca="1" si="476">SUBSTITUTE(SUBSTITUTE(_xlfn.FORMULATEXT(OZ11),OZ9&amp;"!",""),"=","")</f>
        <v>AG867</v>
      </c>
      <c r="PA10" s="9" t="str">
        <f t="shared" ref="PA10" ca="1" si="477">SUBSTITUTE(SUBSTITUTE(_xlfn.FORMULATEXT(PA11),PA9&amp;"!",""),"=","")</f>
        <v>U868</v>
      </c>
      <c r="PB10" s="9" t="str">
        <f t="shared" ref="PB10" ca="1" si="478">SUBSTITUTE(SUBSTITUTE(_xlfn.FORMULATEXT(PB11),PB9&amp;"!",""),"=","")</f>
        <v>AG868</v>
      </c>
      <c r="PC10" s="9" t="str">
        <f t="shared" ref="PC10" ca="1" si="479">SUBSTITUTE(SUBSTITUTE(_xlfn.FORMULATEXT(PC11),PC9&amp;"!",""),"=","")</f>
        <v>U869</v>
      </c>
      <c r="PD10" s="9" t="str">
        <f t="shared" ref="PD10" ca="1" si="480">SUBSTITUTE(SUBSTITUTE(_xlfn.FORMULATEXT(PD11),PD9&amp;"!",""),"=","")</f>
        <v>AG869</v>
      </c>
      <c r="PE10" s="9" t="str">
        <f t="shared" ref="PE10" ca="1" si="481">SUBSTITUTE(SUBSTITUTE(_xlfn.FORMULATEXT(PE11),PE9&amp;"!",""),"=","")</f>
        <v>AJ873</v>
      </c>
      <c r="PF10" s="9" t="str">
        <f t="shared" ref="PF10" ca="1" si="482">SUBSTITUTE(SUBSTITUTE(_xlfn.FORMULATEXT(PF11),PF9&amp;"!",""),"=","")</f>
        <v>B876</v>
      </c>
      <c r="PG10" s="9" t="str">
        <f t="shared" ref="PG10" ca="1" si="483">SUBSTITUTE(SUBSTITUTE(_xlfn.FORMULATEXT(PG11),PG9&amp;"!",""),"=","")</f>
        <v>L876</v>
      </c>
      <c r="PH10" s="9" t="str">
        <f t="shared" ref="PH10" ca="1" si="484">SUBSTITUTE(SUBSTITUTE(_xlfn.FORMULATEXT(PH11),PH9&amp;"!",""),"=","")</f>
        <v>U876</v>
      </c>
      <c r="PI10" s="9" t="str">
        <f t="shared" ref="PI10" ca="1" si="485">SUBSTITUTE(SUBSTITUTE(_xlfn.FORMULATEXT(PI11),PI9&amp;"!",""),"=","")</f>
        <v>B877</v>
      </c>
      <c r="PJ10" s="9" t="str">
        <f t="shared" ref="PJ10" ca="1" si="486">SUBSTITUTE(SUBSTITUTE(_xlfn.FORMULATEXT(PJ11),PJ9&amp;"!",""),"=","")</f>
        <v>L877</v>
      </c>
      <c r="PK10" s="9" t="str">
        <f t="shared" ref="PK10" ca="1" si="487">SUBSTITUTE(SUBSTITUTE(_xlfn.FORMULATEXT(PK11),PK9&amp;"!",""),"=","")</f>
        <v>U877</v>
      </c>
      <c r="PL10" s="9" t="str">
        <f t="shared" ref="PL10" ca="1" si="488">SUBSTITUTE(SUBSTITUTE(_xlfn.FORMULATEXT(PL11),PL9&amp;"!",""),"=","")</f>
        <v>AJ880</v>
      </c>
      <c r="PM10" s="9" t="str">
        <f t="shared" ref="PM10" ca="1" si="489">SUBSTITUTE(SUBSTITUTE(_xlfn.FORMULATEXT(PM11),PM9&amp;"!",""),"=","")</f>
        <v>B883</v>
      </c>
      <c r="PN10" s="9" t="str">
        <f t="shared" ref="PN10" ca="1" si="490">SUBSTITUTE(SUBSTITUTE(_xlfn.FORMULATEXT(PN11),PN9&amp;"!",""),"=","")</f>
        <v>L883</v>
      </c>
      <c r="PO10" s="9" t="str">
        <f t="shared" ref="PO10" ca="1" si="491">SUBSTITUTE(SUBSTITUTE(_xlfn.FORMULATEXT(PO11),PO9&amp;"!",""),"=","")</f>
        <v>U883</v>
      </c>
      <c r="PP10" s="9" t="str">
        <f t="shared" ref="PP10" ca="1" si="492">SUBSTITUTE(SUBSTITUTE(_xlfn.FORMULATEXT(PP11),PP9&amp;"!",""),"=","")</f>
        <v>B884</v>
      </c>
      <c r="PQ10" s="9" t="str">
        <f t="shared" ref="PQ10" ca="1" si="493">SUBSTITUTE(SUBSTITUTE(_xlfn.FORMULATEXT(PQ11),PQ9&amp;"!",""),"=","")</f>
        <v>L884</v>
      </c>
      <c r="PR10" s="9" t="str">
        <f t="shared" ref="PR10" ca="1" si="494">SUBSTITUTE(SUBSTITUTE(_xlfn.FORMULATEXT(PR11),PR9&amp;"!",""),"=","")</f>
        <v>U884</v>
      </c>
      <c r="PS10" s="9" t="str">
        <f t="shared" ref="PS10" ca="1" si="495">SUBSTITUTE(SUBSTITUTE(_xlfn.FORMULATEXT(PS11),PS9&amp;"!",""),"=","")</f>
        <v>AJ886</v>
      </c>
      <c r="PT10" s="9" t="str">
        <f t="shared" ref="PT10" ca="1" si="496">SUBSTITUTE(SUBSTITUTE(_xlfn.FORMULATEXT(PT11),PT9&amp;"!",""),"=","")</f>
        <v>AJ890</v>
      </c>
      <c r="PU10" s="9" t="str">
        <f t="shared" ref="PU10" ca="1" si="497">SUBSTITUTE(SUBSTITUTE(_xlfn.FORMULATEXT(PU11),PU9&amp;"!",""),"=","")</f>
        <v>B893</v>
      </c>
      <c r="PV10" s="9" t="str">
        <f t="shared" ref="PV10" ca="1" si="498">SUBSTITUTE(SUBSTITUTE(_xlfn.FORMULATEXT(PV11),PV9&amp;"!",""),"=","")</f>
        <v>L893</v>
      </c>
      <c r="PW10" s="9" t="str">
        <f t="shared" ref="PW10" ca="1" si="499">SUBSTITUTE(SUBSTITUTE(_xlfn.FORMULATEXT(PW11),PW9&amp;"!",""),"=","")</f>
        <v>U893</v>
      </c>
      <c r="PX10" s="9" t="str">
        <f t="shared" ref="PX10" ca="1" si="500">SUBSTITUTE(SUBSTITUTE(_xlfn.FORMULATEXT(PX11),PX9&amp;"!",""),"=","")</f>
        <v>#REF!</v>
      </c>
      <c r="PY10" s="9" t="str">
        <f t="shared" ref="PY10" ca="1" si="501">SUBSTITUTE(SUBSTITUTE(_xlfn.FORMULATEXT(PY11),PY9&amp;"!",""),"=","")</f>
        <v>#REF!</v>
      </c>
      <c r="PZ10" s="9" t="str">
        <f t="shared" ref="PZ10" ca="1" si="502">SUBSTITUTE(SUBSTITUTE(_xlfn.FORMULATEXT(PZ11),PZ9&amp;"!",""),"=","")</f>
        <v>#REF!</v>
      </c>
      <c r="QA10" s="9" t="str">
        <f t="shared" ref="QA10" ca="1" si="503">SUBSTITUTE(SUBSTITUTE(_xlfn.FORMULATEXT(QA11),QA9&amp;"!",""),"=","")</f>
        <v>#REF!</v>
      </c>
      <c r="QB10" s="9" t="str">
        <f t="shared" ref="QB10:QD10" ca="1" si="504">SUBSTITUTE(SUBSTITUTE(_xlfn.FORMULATEXT(QB11),QB9&amp;"!",""),"=","")</f>
        <v>C4</v>
      </c>
      <c r="QC10" s="9" t="str">
        <f t="shared" ca="1" si="504"/>
        <v>G4</v>
      </c>
      <c r="QD10" s="9" t="str">
        <f t="shared" ca="1" si="504"/>
        <v>J4</v>
      </c>
      <c r="QE10" s="9" t="str">
        <f t="shared" ref="QE10" ca="1" si="505">SUBSTITUTE(SUBSTITUTE(_xlfn.FORMULATEXT(QE11),QE9&amp;"!",""),"=","")</f>
        <v>O9</v>
      </c>
      <c r="QF10" s="9" t="str">
        <f t="shared" ref="QF10" ca="1" si="506">SUBSTITUTE(SUBSTITUTE(_xlfn.FORMULATEXT(QF11),QF9&amp;"!",""),"=","")</f>
        <v>F12</v>
      </c>
      <c r="QG10" s="9" t="str">
        <f t="shared" ref="QG10" ca="1" si="507">SUBSTITUTE(SUBSTITUTE(_xlfn.FORMULATEXT(QG11),QG9&amp;"!",""),"=","")</f>
        <v>G12</v>
      </c>
      <c r="QH10" s="9" t="str">
        <f t="shared" ref="QH10" ca="1" si="508">SUBSTITUTE(SUBSTITUTE(_xlfn.FORMULATEXT(QH11),QH9&amp;"!",""),"=","")</f>
        <v>H12</v>
      </c>
      <c r="QI10" s="9" t="str">
        <f t="shared" ref="QI10" ca="1" si="509">SUBSTITUTE(SUBSTITUTE(_xlfn.FORMULATEXT(QI11),QI9&amp;"!",""),"=","")</f>
        <v>J12</v>
      </c>
      <c r="QJ10" s="9" t="str">
        <f ca="1">SUBSTITUTE(SUBSTITUTE(_xlfn.FORMULATEXT(QJ11),QJ9&amp;"!",""),"=","")</f>
        <v>F13</v>
      </c>
      <c r="QK10" s="9" t="str">
        <f ca="1">SUBSTITUTE(SUBSTITUTE(_xlfn.FORMULATEXT(QK11),QK9&amp;"!",""),"=","")</f>
        <v>G13</v>
      </c>
      <c r="QL10" s="9" t="str">
        <f ca="1">SUBSTITUTE(SUBSTITUTE(_xlfn.FORMULATEXT(QL11),QL9&amp;"!",""),"=","")</f>
        <v>H13</v>
      </c>
      <c r="QM10" s="9" t="str">
        <f t="shared" ref="QM10" ca="1" si="510">SUBSTITUTE(SUBSTITUTE(_xlfn.FORMULATEXT(QM11),QM9&amp;"!",""),"=","")</f>
        <v>F14</v>
      </c>
      <c r="QN10" s="9" t="str">
        <f t="shared" ref="QN10" ca="1" si="511">SUBSTITUTE(SUBSTITUTE(_xlfn.FORMULATEXT(QN11),QN9&amp;"!",""),"=","")</f>
        <v>G14</v>
      </c>
      <c r="QO10" s="9" t="str">
        <f t="shared" ref="QO10" ca="1" si="512">SUBSTITUTE(SUBSTITUTE(_xlfn.FORMULATEXT(QO11),QO9&amp;"!",""),"=","")</f>
        <v>H14</v>
      </c>
      <c r="QP10" s="9" t="str">
        <f t="shared" ref="QP10" ca="1" si="513">SUBSTITUTE(SUBSTITUTE(_xlfn.FORMULATEXT(QP11),QP9&amp;"!",""),"=","")</f>
        <v>J13</v>
      </c>
      <c r="QQ10" s="9" t="str">
        <f t="shared" ref="QQ10" ca="1" si="514">SUBSTITUTE(SUBSTITUTE(_xlfn.FORMULATEXT(QQ11),QQ9&amp;"!",""),"=","")</f>
        <v>F15</v>
      </c>
      <c r="QR10" s="9" t="str">
        <f t="shared" ref="QR10" ca="1" si="515">SUBSTITUTE(SUBSTITUTE(_xlfn.FORMULATEXT(QR11),QR9&amp;"!",""),"=","")</f>
        <v>G15</v>
      </c>
      <c r="QS10" s="9" t="str">
        <f t="shared" ref="QS10" ca="1" si="516">SUBSTITUTE(SUBSTITUTE(_xlfn.FORMULATEXT(QS11),QS9&amp;"!",""),"=","")</f>
        <v>H15</v>
      </c>
      <c r="QT10" s="9" t="str">
        <f t="shared" ref="QT10" ca="1" si="517">SUBSTITUTE(SUBSTITUTE(_xlfn.FORMULATEXT(QT11),QT9&amp;"!",""),"=","")</f>
        <v>J15</v>
      </c>
      <c r="QU10" s="9" t="str">
        <f t="shared" ref="QU10" ca="1" si="518">SUBSTITUTE(SUBSTITUTE(_xlfn.FORMULATEXT(QU11),QU9&amp;"!",""),"=","")</f>
        <v>F16</v>
      </c>
      <c r="QV10" s="9" t="str">
        <f t="shared" ref="QV10" ca="1" si="519">SUBSTITUTE(SUBSTITUTE(_xlfn.FORMULATEXT(QV11),QV9&amp;"!",""),"=","")</f>
        <v>G16</v>
      </c>
      <c r="QW10" s="9" t="str">
        <f t="shared" ref="QW10" ca="1" si="520">SUBSTITUTE(SUBSTITUTE(_xlfn.FORMULATEXT(QW11),QW9&amp;"!",""),"=","")</f>
        <v>H16</v>
      </c>
      <c r="QX10" s="9" t="str">
        <f t="shared" ref="QX10" ca="1" si="521">SUBSTITUTE(SUBSTITUTE(_xlfn.FORMULATEXT(QX11),QX9&amp;"!",""),"=","")</f>
        <v>J16</v>
      </c>
      <c r="QY10" s="9" t="str">
        <f t="shared" ref="QY10" ca="1" si="522">SUBSTITUTE(SUBSTITUTE(_xlfn.FORMULATEXT(QY11),QY9&amp;"!",""),"=","")</f>
        <v>F17</v>
      </c>
      <c r="QZ10" s="9" t="str">
        <f t="shared" ref="QZ10" ca="1" si="523">SUBSTITUTE(SUBSTITUTE(_xlfn.FORMULATEXT(QZ11),QZ9&amp;"!",""),"=","")</f>
        <v>G17</v>
      </c>
      <c r="RA10" s="9" t="str">
        <f t="shared" ref="RA10" ca="1" si="524">SUBSTITUTE(SUBSTITUTE(_xlfn.FORMULATEXT(RA11),RA9&amp;"!",""),"=","")</f>
        <v>H17</v>
      </c>
      <c r="RB10" s="9" t="str">
        <f t="shared" ref="RB10" ca="1" si="525">SUBSTITUTE(SUBSTITUTE(_xlfn.FORMULATEXT(RB11),RB9&amp;"!",""),"=","")</f>
        <v>J17</v>
      </c>
      <c r="RC10" s="9" t="str">
        <f ca="1">SUBSTITUTE(SUBSTITUTE(_xlfn.FORMULATEXT(RC11),RC9&amp;"!",""),"=","")</f>
        <v>J19</v>
      </c>
      <c r="RD10" s="9" t="str">
        <f t="shared" ref="RD10" ca="1" si="526">SUBSTITUTE(SUBSTITUTE(_xlfn.FORMULATEXT(RD11),RD9&amp;"!",""),"=","")</f>
        <v>J21</v>
      </c>
      <c r="RE10" s="9" t="str">
        <f t="shared" ref="RE10:RF10" ca="1" si="527">SUBSTITUTE(SUBSTITUTE(_xlfn.FORMULATEXT(RE11),RE9&amp;"!",""),"=","")</f>
        <v>J22</v>
      </c>
      <c r="RF10" s="9" t="str">
        <f t="shared" ca="1" si="527"/>
        <v>#REF!</v>
      </c>
      <c r="RG10" s="9" t="str">
        <f t="shared" ref="RG10" ca="1" si="528">SUBSTITUTE(SUBSTITUTE(_xlfn.FORMULATEXT(RG11),RG9&amp;"!",""),"=","")</f>
        <v>L12</v>
      </c>
      <c r="RH10" s="9" t="str">
        <f t="shared" ref="RH10" ca="1" si="529">SUBSTITUTE(SUBSTITUTE(_xlfn.FORMULATEXT(RH11),RH9&amp;"!",""),"=","")</f>
        <v>N12</v>
      </c>
      <c r="RI10" s="9" t="str">
        <f t="shared" ref="RI10" ca="1" si="530">SUBSTITUTE(SUBSTITUTE(_xlfn.FORMULATEXT(RI11),RI9&amp;"!",""),"=","")</f>
        <v>P12</v>
      </c>
      <c r="RJ10" s="9" t="str">
        <f t="shared" ref="RJ10" ca="1" si="531">SUBSTITUTE(SUBSTITUTE(_xlfn.FORMULATEXT(RJ11),RJ9&amp;"!",""),"=","")</f>
        <v>R12</v>
      </c>
      <c r="RK10" s="9" t="str">
        <f t="shared" ref="RK10" ca="1" si="532">SUBSTITUTE(SUBSTITUTE(_xlfn.FORMULATEXT(RK11),RK9&amp;"!",""),"=","")</f>
        <v>L13</v>
      </c>
      <c r="RL10" s="9" t="str">
        <f t="shared" ref="RL10" ca="1" si="533">SUBSTITUTE(SUBSTITUTE(_xlfn.FORMULATEXT(RL11),RL9&amp;"!",""),"=","")</f>
        <v>N13</v>
      </c>
      <c r="RM10" s="9" t="str">
        <f t="shared" ref="RM10" ca="1" si="534">SUBSTITUTE(SUBSTITUTE(_xlfn.FORMULATEXT(RM11),RM9&amp;"!",""),"=","")</f>
        <v>P13</v>
      </c>
      <c r="RN10" s="9" t="str">
        <f t="shared" ref="RN10" ca="1" si="535">SUBSTITUTE(SUBSTITUTE(_xlfn.FORMULATEXT(RN11),RN9&amp;"!",""),"=","")</f>
        <v>L14</v>
      </c>
      <c r="RO10" s="9" t="str">
        <f t="shared" ref="RO10" ca="1" si="536">SUBSTITUTE(SUBSTITUTE(_xlfn.FORMULATEXT(RO11),RO9&amp;"!",""),"=","")</f>
        <v>N14</v>
      </c>
      <c r="RP10" s="9" t="str">
        <f t="shared" ref="RP10" ca="1" si="537">SUBSTITUTE(SUBSTITUTE(_xlfn.FORMULATEXT(RP11),RP9&amp;"!",""),"=","")</f>
        <v>P14</v>
      </c>
      <c r="RQ10" s="9" t="str">
        <f t="shared" ref="RQ10" ca="1" si="538">SUBSTITUTE(SUBSTITUTE(_xlfn.FORMULATEXT(RQ11),RQ9&amp;"!",""),"=","")</f>
        <v>R13</v>
      </c>
      <c r="RR10" s="9" t="str">
        <f t="shared" ref="RR10" ca="1" si="539">SUBSTITUTE(SUBSTITUTE(_xlfn.FORMULATEXT(RR11),RR9&amp;"!",""),"=","")</f>
        <v>L15</v>
      </c>
      <c r="RS10" s="9" t="str">
        <f t="shared" ref="RS10" ca="1" si="540">SUBSTITUTE(SUBSTITUTE(_xlfn.FORMULATEXT(RS11),RS9&amp;"!",""),"=","")</f>
        <v>N15</v>
      </c>
      <c r="RT10" s="9" t="str">
        <f t="shared" ref="RT10" ca="1" si="541">SUBSTITUTE(SUBSTITUTE(_xlfn.FORMULATEXT(RT11),RT9&amp;"!",""),"=","")</f>
        <v>P15</v>
      </c>
      <c r="RU10" s="9" t="str">
        <f t="shared" ref="RU10" ca="1" si="542">SUBSTITUTE(SUBSTITUTE(_xlfn.FORMULATEXT(RU11),RU9&amp;"!",""),"=","")</f>
        <v>R15</v>
      </c>
      <c r="RV10" s="9" t="str">
        <f t="shared" ref="RV10" ca="1" si="543">SUBSTITUTE(SUBSTITUTE(_xlfn.FORMULATEXT(RV11),RV9&amp;"!",""),"=","")</f>
        <v>L16</v>
      </c>
      <c r="RW10" s="9" t="str">
        <f t="shared" ref="RW10" ca="1" si="544">SUBSTITUTE(SUBSTITUTE(_xlfn.FORMULATEXT(RW11),RW9&amp;"!",""),"=","")</f>
        <v>N16</v>
      </c>
      <c r="RX10" s="9" t="str">
        <f t="shared" ref="RX10" ca="1" si="545">SUBSTITUTE(SUBSTITUTE(_xlfn.FORMULATEXT(RX11),RX9&amp;"!",""),"=","")</f>
        <v>P16</v>
      </c>
      <c r="RY10" s="9" t="str">
        <f t="shared" ref="RY10" ca="1" si="546">SUBSTITUTE(SUBSTITUTE(_xlfn.FORMULATEXT(RY11),RY9&amp;"!",""),"=","")</f>
        <v>R16</v>
      </c>
      <c r="RZ10" s="9" t="str">
        <f t="shared" ref="RZ10" ca="1" si="547">SUBSTITUTE(SUBSTITUTE(_xlfn.FORMULATEXT(RZ11),RZ9&amp;"!",""),"=","")</f>
        <v>L17</v>
      </c>
      <c r="SA10" s="9" t="str">
        <f t="shared" ref="SA10" ca="1" si="548">SUBSTITUTE(SUBSTITUTE(_xlfn.FORMULATEXT(SA11),SA9&amp;"!",""),"=","")</f>
        <v>N17</v>
      </c>
      <c r="SB10" s="9" t="str">
        <f t="shared" ref="SB10" ca="1" si="549">SUBSTITUTE(SUBSTITUTE(_xlfn.FORMULATEXT(SB11),SB9&amp;"!",""),"=","")</f>
        <v>P17</v>
      </c>
      <c r="SC10" s="9" t="str">
        <f t="shared" ref="SC10" ca="1" si="550">SUBSTITUTE(SUBSTITUTE(_xlfn.FORMULATEXT(SC11),SC9&amp;"!",""),"=","")</f>
        <v>R17</v>
      </c>
      <c r="SD10" s="9" t="str">
        <f t="shared" ref="SD10" ca="1" si="551">SUBSTITUTE(SUBSTITUTE(_xlfn.FORMULATEXT(SD11),SD9&amp;"!",""),"=","")</f>
        <v>R19</v>
      </c>
      <c r="SE10" s="9" t="str">
        <f t="shared" ref="SE10" ca="1" si="552">SUBSTITUTE(SUBSTITUTE(_xlfn.FORMULATEXT(SE11),SE9&amp;"!",""),"=","")</f>
        <v>R21</v>
      </c>
      <c r="SF10" s="9" t="str">
        <f t="shared" ref="SF10:SG10" ca="1" si="553">SUBSTITUTE(SUBSTITUTE(_xlfn.FORMULATEXT(SF11),SF9&amp;"!",""),"=","")</f>
        <v>R22</v>
      </c>
      <c r="SG10" s="9" t="str">
        <f t="shared" ca="1" si="553"/>
        <v>R23</v>
      </c>
      <c r="SH10" s="9" t="str">
        <f t="shared" ref="SH10" ca="1" si="554">SUBSTITUTE(SUBSTITUTE(_xlfn.FORMULATEXT(SH11),SH9&amp;"!",""),"=","")</f>
        <v>H31</v>
      </c>
      <c r="SI10" s="9" t="str">
        <f t="shared" ref="SI10" ca="1" si="555">SUBSTITUTE(SUBSTITUTE(_xlfn.FORMULATEXT(SI11),SI9&amp;"!",""),"=","")</f>
        <v>H32</v>
      </c>
      <c r="SJ10" s="9" t="str">
        <f t="shared" ref="SJ10" ca="1" si="556">SUBSTITUTE(SUBSTITUTE(_xlfn.FORMULATEXT(SJ11),SJ9&amp;"!",""),"=","")</f>
        <v>H33</v>
      </c>
      <c r="SK10" s="9" t="str">
        <f t="shared" ref="SK10" ca="1" si="557">SUBSTITUTE(SUBSTITUTE(_xlfn.FORMULATEXT(SK11),SK9&amp;"!",""),"=","")</f>
        <v>H34</v>
      </c>
      <c r="SL10" s="9" t="str">
        <f t="shared" ref="SL10:SM10" ca="1" si="558">SUBSTITUTE(SUBSTITUTE(_xlfn.FORMULATEXT(SL11),SL9&amp;"!",""),"=","")</f>
        <v>H35</v>
      </c>
      <c r="SM10" s="9" t="str">
        <f t="shared" ca="1" si="558"/>
        <v>H36</v>
      </c>
      <c r="SN10" s="9" t="str">
        <f t="shared" ref="SN10" ca="1" si="559">SUBSTITUTE(SUBSTITUTE(_xlfn.FORMULATEXT(SN11),SN9&amp;"!",""),"=","")</f>
        <v>K31</v>
      </c>
      <c r="SO10" s="9" t="str">
        <f t="shared" ref="SO10" ca="1" si="560">SUBSTITUTE(SUBSTITUTE(_xlfn.FORMULATEXT(SO11),SO9&amp;"!",""),"=","")</f>
        <v>K32</v>
      </c>
      <c r="SP10" s="9" t="str">
        <f t="shared" ref="SP10" ca="1" si="561">SUBSTITUTE(SUBSTITUTE(_xlfn.FORMULATEXT(SP11),SP9&amp;"!",""),"=","")</f>
        <v>K33</v>
      </c>
      <c r="SQ10" s="9" t="str">
        <f t="shared" ref="SQ10" ca="1" si="562">SUBSTITUTE(SUBSTITUTE(_xlfn.FORMULATEXT(SQ11),SQ9&amp;"!",""),"=","")</f>
        <v>K34</v>
      </c>
      <c r="SR10" s="9" t="str">
        <f t="shared" ref="SR10:SS10" ca="1" si="563">SUBSTITUTE(SUBSTITUTE(_xlfn.FORMULATEXT(SR11),SR9&amp;"!",""),"=","")</f>
        <v>K35</v>
      </c>
      <c r="SS10" s="9" t="str">
        <f t="shared" ca="1" si="563"/>
        <v>K36</v>
      </c>
      <c r="ST10" s="9" t="str">
        <f t="shared" ref="ST10" ca="1" si="564">SUBSTITUTE(SUBSTITUTE(_xlfn.FORMULATEXT(ST11),ST9&amp;"!",""),"=","")</f>
        <v>N31</v>
      </c>
      <c r="SU10" s="9" t="str">
        <f t="shared" ref="SU10" ca="1" si="565">SUBSTITUTE(SUBSTITUTE(_xlfn.FORMULATEXT(SU11),SU9&amp;"!",""),"=","")</f>
        <v>N32</v>
      </c>
      <c r="SV10" s="9" t="str">
        <f t="shared" ref="SV10" ca="1" si="566">SUBSTITUTE(SUBSTITUTE(_xlfn.FORMULATEXT(SV11),SV9&amp;"!",""),"=","")</f>
        <v>H33</v>
      </c>
      <c r="SW10" s="9" t="str">
        <f t="shared" ref="SW10" ca="1" si="567">SUBSTITUTE(SUBSTITUTE(_xlfn.FORMULATEXT(SW11),SW9&amp;"!",""),"=","")</f>
        <v>H34</v>
      </c>
      <c r="SX10" s="9" t="str">
        <f t="shared" ref="SX10" ca="1" si="568">SUBSTITUTE(SUBSTITUTE(_xlfn.FORMULATEXT(SX11),SX9&amp;"!",""),"=","")</f>
        <v>H35</v>
      </c>
      <c r="SY10" s="9" t="str">
        <f t="shared" ref="SY10" ca="1" si="569">SUBSTITUTE(SUBSTITUTE(_xlfn.FORMULATEXT(SY11),SY9&amp;"!",""),"=","")</f>
        <v>N36</v>
      </c>
      <c r="SZ10" s="9" t="str">
        <f t="shared" ref="SZ10" ca="1" si="570">SUBSTITUTE(SUBSTITUTE(_xlfn.FORMULATEXT(SZ11),SZ9&amp;"!",""),"=","")</f>
        <v>Q31</v>
      </c>
      <c r="TA10" s="9" t="str">
        <f t="shared" ref="TA10" ca="1" si="571">SUBSTITUTE(SUBSTITUTE(_xlfn.FORMULATEXT(TA11),TA9&amp;"!",""),"=","")</f>
        <v>Q32</v>
      </c>
      <c r="TB10" s="9" t="str">
        <f t="shared" ref="TB10" ca="1" si="572">SUBSTITUTE(SUBSTITUTE(_xlfn.FORMULATEXT(TB11),TB9&amp;"!",""),"=","")</f>
        <v>Q33</v>
      </c>
      <c r="TC10" s="9" t="str">
        <f t="shared" ref="TC10" ca="1" si="573">SUBSTITUTE(SUBSTITUTE(_xlfn.FORMULATEXT(TC11),TC9&amp;"!",""),"=","")</f>
        <v>Q34</v>
      </c>
      <c r="TD10" s="9" t="str">
        <f t="shared" ref="TD10" ca="1" si="574">SUBSTITUTE(SUBSTITUTE(_xlfn.FORMULATEXT(TD11),TD9&amp;"!",""),"=","")</f>
        <v>Q35</v>
      </c>
      <c r="TE10" s="9" t="str">
        <f t="shared" ref="TE10" ca="1" si="575">SUBSTITUTE(SUBSTITUTE(_xlfn.FORMULATEXT(TE11),TE9&amp;"!",""),"=","")</f>
        <v>Q36</v>
      </c>
      <c r="TF10" s="9" t="str">
        <f t="shared" ref="TF10" ca="1" si="576">SUBSTITUTE(SUBSTITUTE(_xlfn.FORMULATEXT(TF11),TF9&amp;"!",""),"=","")</f>
        <v>E10</v>
      </c>
      <c r="TG10" s="9" t="str">
        <f t="shared" ref="TG10" ca="1" si="577">SUBSTITUTE(SUBSTITUTE(_xlfn.FORMULATEXT(TG11),TG9&amp;"!",""),"=","")</f>
        <v>F10</v>
      </c>
      <c r="TH10" s="9" t="str">
        <f t="shared" ref="TH10" ca="1" si="578">SUBSTITUTE(SUBSTITUTE(_xlfn.FORMULATEXT(TH11),TH9&amp;"!",""),"=","")</f>
        <v>G10</v>
      </c>
      <c r="TI10" s="9" t="str">
        <f t="shared" ref="TI10" ca="1" si="579">SUBSTITUTE(SUBSTITUTE(_xlfn.FORMULATEXT(TI11),TI9&amp;"!",""),"=","")</f>
        <v>H10</v>
      </c>
      <c r="TJ10" s="9" t="str">
        <f t="shared" ref="TJ10:TK10" ca="1" si="580">SUBSTITUTE(SUBSTITUTE(_xlfn.FORMULATEXT(TJ11),TJ9&amp;"!",""),"=","")</f>
        <v>I10</v>
      </c>
      <c r="TK10" s="9" t="str">
        <f t="shared" ca="1" si="580"/>
        <v>J10</v>
      </c>
      <c r="TL10" s="9" t="str">
        <f t="shared" ref="TL10" ca="1" si="581">SUBSTITUTE(SUBSTITUTE(_xlfn.FORMULATEXT(TL11),TL9&amp;"!",""),"=","")</f>
        <v>K10</v>
      </c>
      <c r="TM10" s="9" t="str">
        <f t="shared" ref="TM10" ca="1" si="582">SUBSTITUTE(SUBSTITUTE(_xlfn.FORMULATEXT(TM11),TM9&amp;"!",""),"=","")</f>
        <v>#REF!</v>
      </c>
      <c r="TN10" s="9" t="str">
        <f t="shared" ref="TN10" ca="1" si="583">SUBSTITUTE(SUBSTITUTE(_xlfn.FORMULATEXT(TN11),TN9&amp;"!",""),"=","")</f>
        <v>#REF!</v>
      </c>
      <c r="TO10" s="9" t="str">
        <f t="shared" ref="TO10" ca="1" si="584">SUBSTITUTE(SUBSTITUTE(_xlfn.FORMULATEXT(TO11),TO9&amp;"!",""),"=","")</f>
        <v>#REF!</v>
      </c>
      <c r="TP10" s="9" t="str">
        <f t="shared" ref="TP10" ca="1" si="585">SUBSTITUTE(SUBSTITUTE(_xlfn.FORMULATEXT(TP11),TP9&amp;"!",""),"=","")</f>
        <v>#REF!</v>
      </c>
      <c r="TQ10" s="9" t="str">
        <f t="shared" ref="TQ10:TR10" ca="1" si="586">SUBSTITUTE(SUBSTITUTE(_xlfn.FORMULATEXT(TQ11),TQ9&amp;"!",""),"=","")</f>
        <v>#REF!</v>
      </c>
      <c r="TR10" s="9" t="str">
        <f t="shared" ca="1" si="586"/>
        <v>#REF!</v>
      </c>
      <c r="TS10" s="9" t="str">
        <f t="shared" ref="TS10" ca="1" si="587">SUBSTITUTE(SUBSTITUTE(_xlfn.FORMULATEXT(TS11),TS9&amp;"!",""),"=","")</f>
        <v>#REF!</v>
      </c>
      <c r="TT10" s="9" t="str">
        <f t="shared" ref="TT10" ca="1" si="588">SUBSTITUTE(SUBSTITUTE(_xlfn.FORMULATEXT(TT11),TT9&amp;"!",""),"=","")</f>
        <v>E11</v>
      </c>
      <c r="TU10" s="9" t="str">
        <f t="shared" ref="TU10" ca="1" si="589">SUBSTITUTE(SUBSTITUTE(_xlfn.FORMULATEXT(TU11),TU9&amp;"!",""),"=","")</f>
        <v>F11</v>
      </c>
      <c r="TV10" s="9" t="str">
        <f t="shared" ref="TV10" ca="1" si="590">SUBSTITUTE(SUBSTITUTE(_xlfn.FORMULATEXT(TV11),TV9&amp;"!",""),"=","")</f>
        <v>G11</v>
      </c>
      <c r="TW10" s="9" t="str">
        <f t="shared" ref="TW10" ca="1" si="591">SUBSTITUTE(SUBSTITUTE(_xlfn.FORMULATEXT(TW11),TW9&amp;"!",""),"=","")</f>
        <v>H11</v>
      </c>
      <c r="TX10" s="9" t="str">
        <f t="shared" ref="TX10:TY10" ca="1" si="592">SUBSTITUTE(SUBSTITUTE(_xlfn.FORMULATEXT(TX11),TX9&amp;"!",""),"=","")</f>
        <v>I11</v>
      </c>
      <c r="TY10" s="9" t="str">
        <f t="shared" ca="1" si="592"/>
        <v>J11</v>
      </c>
      <c r="TZ10" s="9" t="str">
        <f t="shared" ref="TZ10" ca="1" si="593">SUBSTITUTE(SUBSTITUTE(_xlfn.FORMULATEXT(TZ11),TZ9&amp;"!",""),"=","")</f>
        <v>K11</v>
      </c>
      <c r="UA10" s="9" t="str">
        <f t="shared" ref="UA10" ca="1" si="594">SUBSTITUTE(SUBSTITUTE(_xlfn.FORMULATEXT(UA11),UA9&amp;"!",""),"=","")</f>
        <v>E12</v>
      </c>
      <c r="UB10" s="9" t="str">
        <f t="shared" ref="UB10" ca="1" si="595">SUBSTITUTE(SUBSTITUTE(_xlfn.FORMULATEXT(UB11),UB9&amp;"!",""),"=","")</f>
        <v>F12</v>
      </c>
      <c r="UC10" s="9" t="str">
        <f t="shared" ref="UC10" ca="1" si="596">SUBSTITUTE(SUBSTITUTE(_xlfn.FORMULATEXT(UC11),UC9&amp;"!",""),"=","")</f>
        <v>G12</v>
      </c>
      <c r="UD10" s="9" t="str">
        <f t="shared" ref="UD10" ca="1" si="597">SUBSTITUTE(SUBSTITUTE(_xlfn.FORMULATEXT(UD11),UD9&amp;"!",""),"=","")</f>
        <v>H12</v>
      </c>
      <c r="UE10" s="9" t="str">
        <f t="shared" ref="UE10:UF10" ca="1" si="598">SUBSTITUTE(SUBSTITUTE(_xlfn.FORMULATEXT(UE11),UE9&amp;"!",""),"=","")</f>
        <v>I12</v>
      </c>
      <c r="UF10" s="9" t="str">
        <f t="shared" ca="1" si="598"/>
        <v>J12</v>
      </c>
      <c r="UG10" s="9" t="str">
        <f t="shared" ref="UG10" ca="1" si="599">SUBSTITUTE(SUBSTITUTE(_xlfn.FORMULATEXT(UG11),UG9&amp;"!",""),"=","")</f>
        <v>K12</v>
      </c>
      <c r="UH10" s="9" t="str">
        <f t="shared" ref="UH10" ca="1" si="600">SUBSTITUTE(SUBSTITUTE(_xlfn.FORMULATEXT(UH11),UH9&amp;"!",""),"=","")</f>
        <v>E13</v>
      </c>
      <c r="UI10" s="9" t="str">
        <f t="shared" ref="UI10" ca="1" si="601">SUBSTITUTE(SUBSTITUTE(_xlfn.FORMULATEXT(UI11),UI9&amp;"!",""),"=","")</f>
        <v>F13</v>
      </c>
      <c r="UJ10" s="9" t="str">
        <f t="shared" ref="UJ10" ca="1" si="602">SUBSTITUTE(SUBSTITUTE(_xlfn.FORMULATEXT(UJ11),UJ9&amp;"!",""),"=","")</f>
        <v>G13</v>
      </c>
      <c r="UK10" s="9" t="str">
        <f t="shared" ref="UK10" ca="1" si="603">SUBSTITUTE(SUBSTITUTE(_xlfn.FORMULATEXT(UK11),UK9&amp;"!",""),"=","")</f>
        <v>H13</v>
      </c>
      <c r="UL10" s="9" t="str">
        <f t="shared" ref="UL10:UM10" ca="1" si="604">SUBSTITUTE(SUBSTITUTE(_xlfn.FORMULATEXT(UL11),UL9&amp;"!",""),"=","")</f>
        <v>I13</v>
      </c>
      <c r="UM10" s="9" t="str">
        <f t="shared" ca="1" si="604"/>
        <v>J13</v>
      </c>
      <c r="UN10" s="9" t="str">
        <f t="shared" ref="UN10" ca="1" si="605">SUBSTITUTE(SUBSTITUTE(_xlfn.FORMULATEXT(UN11),UN9&amp;"!",""),"=","")</f>
        <v>K13</v>
      </c>
      <c r="UO10" s="9" t="str">
        <f t="shared" ref="UO10" ca="1" si="606">SUBSTITUTE(SUBSTITUTE(_xlfn.FORMULATEXT(UO11),UO9&amp;"!",""),"=","")</f>
        <v>E14</v>
      </c>
      <c r="UP10" s="9" t="str">
        <f t="shared" ref="UP10" ca="1" si="607">SUBSTITUTE(SUBSTITUTE(_xlfn.FORMULATEXT(UP11),UP9&amp;"!",""),"=","")</f>
        <v>F14</v>
      </c>
      <c r="UQ10" s="9" t="str">
        <f t="shared" ref="UQ10" ca="1" si="608">SUBSTITUTE(SUBSTITUTE(_xlfn.FORMULATEXT(UQ11),UQ9&amp;"!",""),"=","")</f>
        <v>G14</v>
      </c>
      <c r="UR10" s="9" t="str">
        <f t="shared" ref="UR10" ca="1" si="609">SUBSTITUTE(SUBSTITUTE(_xlfn.FORMULATEXT(UR11),UR9&amp;"!",""),"=","")</f>
        <v>H14</v>
      </c>
      <c r="US10" s="9" t="str">
        <f t="shared" ref="US10:UT10" ca="1" si="610">SUBSTITUTE(SUBSTITUTE(_xlfn.FORMULATEXT(US11),US9&amp;"!",""),"=","")</f>
        <v>I14</v>
      </c>
      <c r="UT10" s="9" t="str">
        <f t="shared" ca="1" si="610"/>
        <v>J14</v>
      </c>
      <c r="UU10" s="9" t="str">
        <f t="shared" ref="UU10" ca="1" si="611">SUBSTITUTE(SUBSTITUTE(_xlfn.FORMULATEXT(UU11),UU9&amp;"!",""),"=","")</f>
        <v>K14</v>
      </c>
      <c r="UV10" s="9" t="str">
        <f t="shared" ref="UV10" ca="1" si="612">SUBSTITUTE(SUBSTITUTE(_xlfn.FORMULATEXT(UV11),UV9&amp;"!",""),"=","")</f>
        <v>E15</v>
      </c>
      <c r="UW10" s="9" t="str">
        <f t="shared" ref="UW10" ca="1" si="613">SUBSTITUTE(SUBSTITUTE(_xlfn.FORMULATEXT(UW11),UW9&amp;"!",""),"=","")</f>
        <v>F15</v>
      </c>
      <c r="UX10" s="9" t="str">
        <f t="shared" ref="UX10" ca="1" si="614">SUBSTITUTE(SUBSTITUTE(_xlfn.FORMULATEXT(UX11),UX9&amp;"!",""),"=","")</f>
        <v>G15</v>
      </c>
      <c r="UY10" s="9" t="str">
        <f t="shared" ref="UY10" ca="1" si="615">SUBSTITUTE(SUBSTITUTE(_xlfn.FORMULATEXT(UY11),UY9&amp;"!",""),"=","")</f>
        <v>H15</v>
      </c>
      <c r="UZ10" s="9" t="str">
        <f t="shared" ref="UZ10:VA10" ca="1" si="616">SUBSTITUTE(SUBSTITUTE(_xlfn.FORMULATEXT(UZ11),UZ9&amp;"!",""),"=","")</f>
        <v>I15</v>
      </c>
      <c r="VA10" s="9" t="str">
        <f t="shared" ca="1" si="616"/>
        <v>J15</v>
      </c>
      <c r="VB10" s="9" t="str">
        <f t="shared" ref="VB10" ca="1" si="617">SUBSTITUTE(SUBSTITUTE(_xlfn.FORMULATEXT(VB11),VB9&amp;"!",""),"=","")</f>
        <v>K15</v>
      </c>
      <c r="VC10" s="9" t="str">
        <f t="shared" ref="VC10" ca="1" si="618">SUBSTITUTE(SUBSTITUTE(_xlfn.FORMULATEXT(VC11),VC9&amp;"!",""),"=","")</f>
        <v>E16</v>
      </c>
      <c r="VD10" s="9" t="str">
        <f t="shared" ref="VD10" ca="1" si="619">SUBSTITUTE(SUBSTITUTE(_xlfn.FORMULATEXT(VD11),VD9&amp;"!",""),"=","")</f>
        <v>F16</v>
      </c>
      <c r="VE10" s="9" t="str">
        <f t="shared" ref="VE10" ca="1" si="620">SUBSTITUTE(SUBSTITUTE(_xlfn.FORMULATEXT(VE11),VE9&amp;"!",""),"=","")</f>
        <v>G16</v>
      </c>
      <c r="VF10" s="9" t="str">
        <f t="shared" ref="VF10" ca="1" si="621">SUBSTITUTE(SUBSTITUTE(_xlfn.FORMULATEXT(VF11),VF9&amp;"!",""),"=","")</f>
        <v>H16</v>
      </c>
      <c r="VG10" s="9" t="str">
        <f t="shared" ref="VG10:VH10" ca="1" si="622">SUBSTITUTE(SUBSTITUTE(_xlfn.FORMULATEXT(VG11),VG9&amp;"!",""),"=","")</f>
        <v>I16</v>
      </c>
      <c r="VH10" s="9" t="str">
        <f t="shared" ca="1" si="622"/>
        <v>J16</v>
      </c>
      <c r="VI10" s="9" t="str">
        <f t="shared" ref="VI10" ca="1" si="623">SUBSTITUTE(SUBSTITUTE(_xlfn.FORMULATEXT(VI11),VI9&amp;"!",""),"=","")</f>
        <v>K16</v>
      </c>
      <c r="VJ10" s="9" t="str">
        <f t="shared" ref="VJ10" ca="1" si="624">SUBSTITUTE(SUBSTITUTE(_xlfn.FORMULATEXT(VJ11),VJ9&amp;"!",""),"=","")</f>
        <v>E17</v>
      </c>
      <c r="VK10" s="9" t="str">
        <f t="shared" ref="VK10" ca="1" si="625">SUBSTITUTE(SUBSTITUTE(_xlfn.FORMULATEXT(VK11),VK9&amp;"!",""),"=","")</f>
        <v>F17</v>
      </c>
      <c r="VL10" s="9" t="str">
        <f t="shared" ref="VL10" ca="1" si="626">SUBSTITUTE(SUBSTITUTE(_xlfn.FORMULATEXT(VL11),VL9&amp;"!",""),"=","")</f>
        <v>G17</v>
      </c>
      <c r="VM10" s="9" t="str">
        <f t="shared" ref="VM10" ca="1" si="627">SUBSTITUTE(SUBSTITUTE(_xlfn.FORMULATEXT(VM11),VM9&amp;"!",""),"=","")</f>
        <v>H17</v>
      </c>
      <c r="VN10" s="9" t="str">
        <f t="shared" ref="VN10:VO10" ca="1" si="628">SUBSTITUTE(SUBSTITUTE(_xlfn.FORMULATEXT(VN11),VN9&amp;"!",""),"=","")</f>
        <v>I17</v>
      </c>
      <c r="VO10" s="9" t="str">
        <f t="shared" ca="1" si="628"/>
        <v>J17</v>
      </c>
      <c r="VP10" s="9" t="str">
        <f t="shared" ref="VP10" ca="1" si="629">SUBSTITUTE(SUBSTITUTE(_xlfn.FORMULATEXT(VP11),VP9&amp;"!",""),"=","")</f>
        <v>K17</v>
      </c>
      <c r="VQ10" s="9" t="str">
        <f t="shared" ref="VQ10" ca="1" si="630">SUBSTITUTE(SUBSTITUTE(_xlfn.FORMULATEXT(VQ11),VQ9&amp;"!",""),"=","")</f>
        <v>E18</v>
      </c>
      <c r="VR10" s="9" t="str">
        <f t="shared" ref="VR10" ca="1" si="631">SUBSTITUTE(SUBSTITUTE(_xlfn.FORMULATEXT(VR11),VR9&amp;"!",""),"=","")</f>
        <v>F18</v>
      </c>
      <c r="VS10" s="9" t="str">
        <f t="shared" ref="VS10" ca="1" si="632">SUBSTITUTE(SUBSTITUTE(_xlfn.FORMULATEXT(VS11),VS9&amp;"!",""),"=","")</f>
        <v>G18</v>
      </c>
      <c r="VT10" s="9" t="str">
        <f t="shared" ref="VT10" ca="1" si="633">SUBSTITUTE(SUBSTITUTE(_xlfn.FORMULATEXT(VT11),VT9&amp;"!",""),"=","")</f>
        <v>H18</v>
      </c>
      <c r="VU10" s="9" t="str">
        <f t="shared" ref="VU10:VV10" ca="1" si="634">SUBSTITUTE(SUBSTITUTE(_xlfn.FORMULATEXT(VU11),VU9&amp;"!",""),"=","")</f>
        <v>I18</v>
      </c>
      <c r="VV10" s="9" t="str">
        <f t="shared" ca="1" si="634"/>
        <v>J18</v>
      </c>
      <c r="VW10" s="9" t="str">
        <f t="shared" ref="VW10" ca="1" si="635">SUBSTITUTE(SUBSTITUTE(_xlfn.FORMULATEXT(VW11),VW9&amp;"!",""),"=","")</f>
        <v>K18</v>
      </c>
      <c r="VX10" s="9" t="str">
        <f t="shared" ref="VX10" ca="1" si="636">SUBSTITUTE(SUBSTITUTE(_xlfn.FORMULATEXT(VX11),VX9&amp;"!",""),"=","")</f>
        <v>E19</v>
      </c>
      <c r="VY10" s="9" t="str">
        <f t="shared" ref="VY10" ca="1" si="637">SUBSTITUTE(SUBSTITUTE(_xlfn.FORMULATEXT(VY11),VY9&amp;"!",""),"=","")</f>
        <v>F19</v>
      </c>
      <c r="VZ10" s="9" t="str">
        <f t="shared" ref="VZ10" ca="1" si="638">SUBSTITUTE(SUBSTITUTE(_xlfn.FORMULATEXT(VZ11),VZ9&amp;"!",""),"=","")</f>
        <v>G19</v>
      </c>
      <c r="WA10" s="9" t="str">
        <f t="shared" ref="WA10" ca="1" si="639">SUBSTITUTE(SUBSTITUTE(_xlfn.FORMULATEXT(WA11),WA9&amp;"!",""),"=","")</f>
        <v>H19</v>
      </c>
      <c r="WB10" s="9" t="str">
        <f t="shared" ref="WB10" ca="1" si="640">SUBSTITUTE(SUBSTITUTE(_xlfn.FORMULATEXT(WB11),WB9&amp;"!",""),"=","")</f>
        <v>E21</v>
      </c>
      <c r="WC10" s="9" t="str">
        <f t="shared" ref="WC10:WG10" ca="1" si="641">SUBSTITUTE(SUBSTITUTE(_xlfn.FORMULATEXT(WC11),WC9&amp;"!",""),"=","")</f>
        <v>E23</v>
      </c>
      <c r="WD10" s="9" t="str">
        <f t="shared" ca="1" si="641"/>
        <v>E24</v>
      </c>
      <c r="WE10" s="9" t="str">
        <f t="shared" ca="1" si="641"/>
        <v>E25</v>
      </c>
      <c r="WF10" s="9" t="str">
        <f t="shared" ca="1" si="641"/>
        <v>K24</v>
      </c>
      <c r="WG10" s="9" t="str">
        <f t="shared" ca="1" si="641"/>
        <v>K28</v>
      </c>
      <c r="WH10" s="9" t="str">
        <f t="shared" ref="WH10" ca="1" si="642">SUBSTITUTE(SUBSTITUTE(_xlfn.FORMULATEXT(WH11),WH9&amp;"!",""),"=","")</f>
        <v>E32</v>
      </c>
      <c r="WI10" s="9" t="str">
        <f t="shared" ref="WI10:WJ10" ca="1" si="643">SUBSTITUTE(SUBSTITUTE(_xlfn.FORMULATEXT(WI11),WI9&amp;"!",""),"=","")</f>
        <v>J32</v>
      </c>
      <c r="WJ10" s="9" t="str">
        <f t="shared" ca="1" si="643"/>
        <v>J38</v>
      </c>
      <c r="WK10" s="9" t="str">
        <f t="shared" ref="WK10" ca="1" si="644">SUBSTITUTE(SUBSTITUTE(_xlfn.FORMULATEXT(WK11),WK9&amp;"!",""),"=","")</f>
        <v>D10</v>
      </c>
      <c r="WL10" s="9" t="str">
        <f t="shared" ref="WL10" ca="1" si="645">SUBSTITUTE(SUBSTITUTE(_xlfn.FORMULATEXT(WL11),WL9&amp;"!",""),"=","")</f>
        <v>E10</v>
      </c>
      <c r="WM10" s="9" t="str">
        <f t="shared" ref="WM10" ca="1" si="646">SUBSTITUTE(SUBSTITUTE(_xlfn.FORMULATEXT(WM11),WM9&amp;"!",""),"=","")</f>
        <v>G10</v>
      </c>
      <c r="WN10" s="9" t="str">
        <f t="shared" ref="WN10" ca="1" si="647">SUBSTITUTE(SUBSTITUTE(_xlfn.FORMULATEXT(WN11),WN9&amp;"!",""),"=","")</f>
        <v>I10</v>
      </c>
      <c r="WO10" s="9" t="str">
        <f t="shared" ref="WO10" ca="1" si="648">SUBSTITUTE(SUBSTITUTE(_xlfn.FORMULATEXT(WO11),WO9&amp;"!",""),"=","")</f>
        <v>K10</v>
      </c>
      <c r="WP10" s="9" t="str">
        <f t="shared" ref="WP10" ca="1" si="649">SUBSTITUTE(SUBSTITUTE(_xlfn.FORMULATEXT(WP11),WP9&amp;"!",""),"=","")</f>
        <v>M10</v>
      </c>
      <c r="WQ10" s="9" t="str">
        <f t="shared" ref="WQ10" ca="1" si="650">SUBSTITUTE(SUBSTITUTE(_xlfn.FORMULATEXT(WQ11),WQ9&amp;"!",""),"=","")</f>
        <v>O10</v>
      </c>
      <c r="WR10" s="9" t="str">
        <f t="shared" ref="WR10:XQ10" ca="1" si="651">SUBSTITUTE(SUBSTITUTE(_xlfn.FORMULATEXT(WR11),WR9&amp;"!",""),"=","")</f>
        <v>Q10</v>
      </c>
      <c r="WS10" s="9" t="str">
        <f t="shared" ca="1" si="651"/>
        <v>C16</v>
      </c>
      <c r="WT10" s="9" t="str">
        <f t="shared" ca="1" si="651"/>
        <v>H27</v>
      </c>
      <c r="WU10" s="9" t="str">
        <f t="shared" ca="1" si="651"/>
        <v>K27</v>
      </c>
      <c r="WV10" s="9" t="str">
        <f t="shared" ca="1" si="651"/>
        <v>H28</v>
      </c>
      <c r="WW10" s="9" t="str">
        <f t="shared" ca="1" si="651"/>
        <v>K28</v>
      </c>
      <c r="WX10" s="9" t="str">
        <f t="shared" ca="1" si="651"/>
        <v>H29</v>
      </c>
      <c r="WY10" s="9" t="str">
        <f t="shared" ca="1" si="651"/>
        <v>K29</v>
      </c>
      <c r="WZ10" s="9" t="str">
        <f t="shared" ca="1" si="651"/>
        <v>H30</v>
      </c>
      <c r="XA10" s="9" t="str">
        <f t="shared" ca="1" si="651"/>
        <v>K30</v>
      </c>
      <c r="XB10" s="9" t="str">
        <f t="shared" ca="1" si="651"/>
        <v>H31</v>
      </c>
      <c r="XC10" s="9" t="str">
        <f t="shared" ca="1" si="651"/>
        <v>K31</v>
      </c>
      <c r="XD10" s="9" t="str">
        <f t="shared" ca="1" si="651"/>
        <v>K33</v>
      </c>
      <c r="XE10" s="9" t="str">
        <f t="shared" ca="1" si="651"/>
        <v>P28</v>
      </c>
      <c r="XF10" s="9" t="str">
        <f t="shared" ca="1" si="651"/>
        <v>P29</v>
      </c>
      <c r="XG10" s="9" t="str">
        <f t="shared" ca="1" si="651"/>
        <v>P30</v>
      </c>
      <c r="XH10" s="9" t="str">
        <f t="shared" ca="1" si="651"/>
        <v>P31</v>
      </c>
      <c r="XI10" s="9" t="str">
        <f t="shared" ca="1" si="651"/>
        <v>P33</v>
      </c>
      <c r="XJ10" s="9" t="str">
        <f t="shared" ca="1" si="651"/>
        <v>H35</v>
      </c>
      <c r="XK10" s="9" t="str">
        <f t="shared" ca="1" si="651"/>
        <v>K35</v>
      </c>
      <c r="XL10" s="9" t="str">
        <f t="shared" ca="1" si="651"/>
        <v>H36</v>
      </c>
      <c r="XM10" s="9" t="str">
        <f t="shared" ca="1" si="651"/>
        <v>K36</v>
      </c>
      <c r="XN10" s="9" t="str">
        <f t="shared" ca="1" si="651"/>
        <v>H37</v>
      </c>
      <c r="XO10" s="9" t="str">
        <f t="shared" ca="1" si="651"/>
        <v>K37</v>
      </c>
      <c r="XP10" s="9" t="str">
        <f t="shared" ca="1" si="651"/>
        <v>K38</v>
      </c>
      <c r="XQ10" s="9" t="str">
        <f t="shared" ca="1" si="651"/>
        <v>P38</v>
      </c>
      <c r="XR10" s="9" t="str">
        <f t="shared" ref="XR10:YB10" ca="1" si="652">SUBSTITUTE(SUBSTITUTE(_xlfn.FORMULATEXT(XR11),XR9&amp;"!",""),"=","")</f>
        <v>#REF!</v>
      </c>
      <c r="XS10" s="9" t="str">
        <f t="shared" ca="1" si="652"/>
        <v>#REF!</v>
      </c>
      <c r="XT10" s="9" t="str">
        <f t="shared" ca="1" si="652"/>
        <v>#REF!</v>
      </c>
      <c r="XU10" s="9" t="str">
        <f t="shared" ca="1" si="652"/>
        <v>#REF!</v>
      </c>
      <c r="XV10" s="9" t="str">
        <f t="shared" ca="1" si="652"/>
        <v>#REF!</v>
      </c>
      <c r="XW10" s="9" t="str">
        <f t="shared" ca="1" si="652"/>
        <v>#REF!</v>
      </c>
      <c r="XX10" s="9" t="str">
        <f t="shared" ca="1" si="652"/>
        <v>#REF!</v>
      </c>
      <c r="XY10" s="9" t="str">
        <f t="shared" ca="1" si="652"/>
        <v>#REF!</v>
      </c>
      <c r="XZ10" s="9" t="str">
        <f t="shared" ca="1" si="652"/>
        <v>#REF!</v>
      </c>
      <c r="YA10" s="9" t="str">
        <f t="shared" ca="1" si="652"/>
        <v>#REF!</v>
      </c>
      <c r="YB10" s="9" t="str">
        <f t="shared" ca="1" si="652"/>
        <v>#REF!</v>
      </c>
      <c r="YC10" s="9" t="str">
        <f t="shared" ref="YC10:YM10" ca="1" si="653">SUBSTITUTE(SUBSTITUTE(_xlfn.FORMULATEXT(YC11),YC9&amp;"!",""),"=","")</f>
        <v>#REF!</v>
      </c>
      <c r="YD10" s="9" t="str">
        <f t="shared" ca="1" si="653"/>
        <v>#REF!</v>
      </c>
      <c r="YE10" s="9" t="str">
        <f t="shared" ca="1" si="653"/>
        <v>#REF!</v>
      </c>
      <c r="YF10" s="9" t="str">
        <f t="shared" ca="1" si="653"/>
        <v>#REF!</v>
      </c>
      <c r="YG10" s="9" t="str">
        <f t="shared" ca="1" si="653"/>
        <v>#REF!</v>
      </c>
      <c r="YH10" s="9" t="str">
        <f t="shared" ca="1" si="653"/>
        <v>#REF!</v>
      </c>
      <c r="YI10" s="9" t="str">
        <f t="shared" ca="1" si="653"/>
        <v>#REF!</v>
      </c>
      <c r="YJ10" s="9" t="str">
        <f t="shared" ca="1" si="653"/>
        <v>#REF!</v>
      </c>
      <c r="YK10" s="9" t="str">
        <f t="shared" ca="1" si="653"/>
        <v>#REF!</v>
      </c>
      <c r="YL10" s="9" t="str">
        <f t="shared" ca="1" si="653"/>
        <v>#REF!</v>
      </c>
      <c r="YM10" s="9" t="str">
        <f t="shared" ca="1" si="653"/>
        <v>#REF!</v>
      </c>
      <c r="YN10" s="9" t="str">
        <f t="shared" ref="YN10:AAY10" ca="1" si="654">SUBSTITUTE(SUBSTITUTE(_xlfn.FORMULATEXT(YN11),YN9&amp;"!",""),"=","")</f>
        <v>#REF!</v>
      </c>
      <c r="YO10" s="9" t="str">
        <f t="shared" ca="1" si="654"/>
        <v>#REF!</v>
      </c>
      <c r="YP10" s="9" t="str">
        <f t="shared" ca="1" si="654"/>
        <v>#REF!</v>
      </c>
      <c r="YQ10" s="9" t="str">
        <f t="shared" ca="1" si="654"/>
        <v>#REF!</v>
      </c>
      <c r="YR10" s="9" t="str">
        <f t="shared" ca="1" si="654"/>
        <v>#REF!</v>
      </c>
      <c r="YS10" s="9" t="str">
        <f t="shared" ca="1" si="654"/>
        <v>#REF!</v>
      </c>
      <c r="YT10" s="9" t="str">
        <f t="shared" ca="1" si="654"/>
        <v>#REF!</v>
      </c>
      <c r="YU10" s="9" t="str">
        <f t="shared" ca="1" si="654"/>
        <v>#REF!</v>
      </c>
      <c r="YV10" s="9" t="str">
        <f t="shared" ca="1" si="654"/>
        <v>#REF!</v>
      </c>
      <c r="YW10" s="9" t="str">
        <f t="shared" ca="1" si="654"/>
        <v>#REF!</v>
      </c>
      <c r="YX10" s="9" t="str">
        <f t="shared" ca="1" si="654"/>
        <v>#REF!</v>
      </c>
      <c r="YY10" s="9" t="str">
        <f t="shared" ca="1" si="654"/>
        <v>#REF!</v>
      </c>
      <c r="YZ10" s="9" t="str">
        <f t="shared" ca="1" si="654"/>
        <v>#REF!</v>
      </c>
      <c r="ZA10" s="9" t="str">
        <f t="shared" ca="1" si="654"/>
        <v>#REF!</v>
      </c>
      <c r="ZB10" s="9" t="str">
        <f t="shared" ca="1" si="654"/>
        <v>#REF!</v>
      </c>
      <c r="ZC10" s="9" t="str">
        <f t="shared" ca="1" si="654"/>
        <v>#REF!</v>
      </c>
      <c r="ZD10" s="9" t="str">
        <f t="shared" ca="1" si="654"/>
        <v>#REF!</v>
      </c>
      <c r="ZE10" s="9" t="str">
        <f t="shared" ca="1" si="654"/>
        <v>#REF!</v>
      </c>
      <c r="ZF10" s="9" t="str">
        <f t="shared" ca="1" si="654"/>
        <v>#REF!</v>
      </c>
      <c r="ZG10" s="9" t="str">
        <f t="shared" ca="1" si="654"/>
        <v>#REF!</v>
      </c>
      <c r="ZH10" s="9" t="str">
        <f t="shared" ca="1" si="654"/>
        <v>#REF!</v>
      </c>
      <c r="ZI10" s="9" t="str">
        <f t="shared" ca="1" si="654"/>
        <v>#REF!</v>
      </c>
      <c r="ZJ10" s="9" t="str">
        <f t="shared" ca="1" si="654"/>
        <v>#REF!</v>
      </c>
      <c r="ZK10" s="9" t="str">
        <f t="shared" ca="1" si="654"/>
        <v>#REF!</v>
      </c>
      <c r="ZL10" s="9" t="str">
        <f t="shared" ca="1" si="654"/>
        <v>#REF!</v>
      </c>
      <c r="ZM10" s="9" t="str">
        <f t="shared" ca="1" si="654"/>
        <v>#REF!</v>
      </c>
      <c r="ZN10" s="9" t="str">
        <f t="shared" ca="1" si="654"/>
        <v>#REF!</v>
      </c>
      <c r="ZO10" s="9" t="str">
        <f t="shared" ca="1" si="654"/>
        <v>#REF!</v>
      </c>
      <c r="ZP10" s="9" t="str">
        <f t="shared" ca="1" si="654"/>
        <v>#REF!</v>
      </c>
      <c r="ZQ10" s="9" t="str">
        <f t="shared" ca="1" si="654"/>
        <v>#REF!</v>
      </c>
      <c r="ZR10" s="9" t="str">
        <f t="shared" ca="1" si="654"/>
        <v>#REF!</v>
      </c>
      <c r="ZS10" s="9" t="str">
        <f t="shared" ca="1" si="654"/>
        <v>#REF!</v>
      </c>
      <c r="ZT10" s="9" t="str">
        <f t="shared" ca="1" si="654"/>
        <v>#REF!</v>
      </c>
      <c r="ZU10" s="9" t="str">
        <f t="shared" ca="1" si="654"/>
        <v>#REF!</v>
      </c>
      <c r="ZV10" s="9" t="str">
        <f t="shared" ca="1" si="654"/>
        <v>#REF!</v>
      </c>
      <c r="ZW10" s="9" t="str">
        <f t="shared" ca="1" si="654"/>
        <v>#REF!</v>
      </c>
      <c r="ZX10" s="9" t="str">
        <f t="shared" ca="1" si="654"/>
        <v>#REF!</v>
      </c>
      <c r="ZY10" s="9" t="str">
        <f t="shared" ca="1" si="654"/>
        <v>#REF!</v>
      </c>
      <c r="ZZ10" s="9" t="str">
        <f t="shared" ca="1" si="654"/>
        <v>#REF!</v>
      </c>
      <c r="AAA10" s="9" t="str">
        <f t="shared" ca="1" si="654"/>
        <v>#REF!</v>
      </c>
      <c r="AAB10" s="9" t="str">
        <f t="shared" ca="1" si="654"/>
        <v>#REF!</v>
      </c>
      <c r="AAC10" s="9" t="str">
        <f t="shared" ca="1" si="654"/>
        <v>#REF!</v>
      </c>
      <c r="AAD10" s="9" t="str">
        <f t="shared" ca="1" si="654"/>
        <v>#REF!</v>
      </c>
      <c r="AAE10" s="9" t="str">
        <f t="shared" ca="1" si="654"/>
        <v>#REF!</v>
      </c>
      <c r="AAF10" s="9" t="str">
        <f t="shared" ca="1" si="654"/>
        <v>#REF!</v>
      </c>
      <c r="AAG10" s="9" t="str">
        <f t="shared" ca="1" si="654"/>
        <v>#REF!</v>
      </c>
      <c r="AAH10" s="9" t="str">
        <f t="shared" ca="1" si="654"/>
        <v>#REF!</v>
      </c>
      <c r="AAI10" s="9" t="str">
        <f t="shared" ca="1" si="654"/>
        <v>#REF!</v>
      </c>
      <c r="AAJ10" s="9" t="str">
        <f t="shared" ca="1" si="654"/>
        <v>#REF!</v>
      </c>
      <c r="AAK10" s="9" t="str">
        <f t="shared" ca="1" si="654"/>
        <v>#REF!</v>
      </c>
      <c r="AAL10" s="9" t="str">
        <f t="shared" ca="1" si="654"/>
        <v>#REF!</v>
      </c>
      <c r="AAM10" s="9" t="str">
        <f t="shared" ca="1" si="654"/>
        <v>#REF!</v>
      </c>
      <c r="AAN10" s="9" t="str">
        <f t="shared" ca="1" si="654"/>
        <v>#REF!</v>
      </c>
      <c r="AAO10" s="9" t="str">
        <f t="shared" ca="1" si="654"/>
        <v>#REF!</v>
      </c>
      <c r="AAP10" s="9" t="str">
        <f t="shared" ca="1" si="654"/>
        <v>#REF!</v>
      </c>
      <c r="AAQ10" s="9" t="str">
        <f t="shared" ca="1" si="654"/>
        <v>#REF!</v>
      </c>
      <c r="AAR10" s="9" t="str">
        <f t="shared" ca="1" si="654"/>
        <v>#REF!</v>
      </c>
      <c r="AAS10" s="9" t="str">
        <f t="shared" ca="1" si="654"/>
        <v>#REF!</v>
      </c>
      <c r="AAT10" s="9" t="str">
        <f t="shared" ca="1" si="654"/>
        <v>#REF!</v>
      </c>
      <c r="AAU10" s="9" t="str">
        <f t="shared" ca="1" si="654"/>
        <v>#REF!</v>
      </c>
      <c r="AAV10" s="9" t="str">
        <f t="shared" ca="1" si="654"/>
        <v>#REF!</v>
      </c>
      <c r="AAW10" s="9" t="str">
        <f t="shared" ca="1" si="654"/>
        <v>#REF!</v>
      </c>
      <c r="AAX10" s="9" t="str">
        <f t="shared" ca="1" si="654"/>
        <v>#REF!</v>
      </c>
      <c r="AAY10" s="9" t="str">
        <f t="shared" ca="1" si="654"/>
        <v>#REF!</v>
      </c>
      <c r="AAZ10" s="9" t="str">
        <f t="shared" ref="AAZ10:ADK10" ca="1" si="655">SUBSTITUTE(SUBSTITUTE(_xlfn.FORMULATEXT(AAZ11),AAZ9&amp;"!",""),"=","")</f>
        <v>#REF!</v>
      </c>
      <c r="ABA10" s="9" t="str">
        <f t="shared" ca="1" si="655"/>
        <v>#REF!</v>
      </c>
      <c r="ABB10" s="9" t="str">
        <f t="shared" ca="1" si="655"/>
        <v>#REF!</v>
      </c>
      <c r="ABC10" s="9" t="str">
        <f t="shared" ca="1" si="655"/>
        <v>#REF!</v>
      </c>
      <c r="ABD10" s="9" t="str">
        <f t="shared" ca="1" si="655"/>
        <v>#REF!</v>
      </c>
      <c r="ABE10" s="9" t="str">
        <f t="shared" ca="1" si="655"/>
        <v>#REF!</v>
      </c>
      <c r="ABF10" s="9" t="str">
        <f t="shared" ca="1" si="655"/>
        <v>#REF!</v>
      </c>
      <c r="ABG10" s="9" t="str">
        <f t="shared" ca="1" si="655"/>
        <v>#REF!</v>
      </c>
      <c r="ABH10" s="9" t="str">
        <f t="shared" ca="1" si="655"/>
        <v>#REF!</v>
      </c>
      <c r="ABI10" s="9" t="str">
        <f t="shared" ca="1" si="655"/>
        <v>#REF!</v>
      </c>
      <c r="ABJ10" s="9" t="str">
        <f t="shared" ca="1" si="655"/>
        <v>#REF!</v>
      </c>
      <c r="ABK10" s="9" t="str">
        <f t="shared" ca="1" si="655"/>
        <v>#REF!</v>
      </c>
      <c r="ABL10" s="9" t="str">
        <f t="shared" ca="1" si="655"/>
        <v>#REF!</v>
      </c>
      <c r="ABM10" s="9" t="str">
        <f t="shared" ca="1" si="655"/>
        <v>#REF!</v>
      </c>
      <c r="ABN10" s="9" t="str">
        <f t="shared" ca="1" si="655"/>
        <v>#REF!</v>
      </c>
      <c r="ABO10" s="9" t="str">
        <f t="shared" ca="1" si="655"/>
        <v>#REF!</v>
      </c>
      <c r="ABP10" s="9" t="str">
        <f t="shared" ca="1" si="655"/>
        <v>#REF!</v>
      </c>
      <c r="ABQ10" s="9" t="str">
        <f t="shared" ca="1" si="655"/>
        <v>#REF!</v>
      </c>
      <c r="ABR10" s="9" t="str">
        <f t="shared" ca="1" si="655"/>
        <v>#REF!</v>
      </c>
      <c r="ABS10" s="9" t="str">
        <f t="shared" ca="1" si="655"/>
        <v>#REF!</v>
      </c>
      <c r="ABT10" s="9" t="str">
        <f t="shared" ca="1" si="655"/>
        <v>#REF!</v>
      </c>
      <c r="ABU10" s="9" t="str">
        <f t="shared" ca="1" si="655"/>
        <v>#REF!</v>
      </c>
      <c r="ABV10" s="9" t="str">
        <f t="shared" ca="1" si="655"/>
        <v>#REF!</v>
      </c>
      <c r="ABW10" s="9" t="str">
        <f t="shared" ca="1" si="655"/>
        <v>#REF!</v>
      </c>
      <c r="ABX10" s="9" t="str">
        <f t="shared" ca="1" si="655"/>
        <v>#REF!</v>
      </c>
      <c r="ABY10" s="9" t="str">
        <f t="shared" ca="1" si="655"/>
        <v>#REF!</v>
      </c>
      <c r="ABZ10" s="9" t="str">
        <f t="shared" ca="1" si="655"/>
        <v>#REF!</v>
      </c>
      <c r="ACA10" s="9" t="str">
        <f t="shared" ca="1" si="655"/>
        <v>#REF!</v>
      </c>
      <c r="ACB10" s="9" t="str">
        <f t="shared" ca="1" si="655"/>
        <v>#REF!</v>
      </c>
      <c r="ACC10" s="9" t="str">
        <f t="shared" ca="1" si="655"/>
        <v>#REF!</v>
      </c>
      <c r="ACD10" s="9" t="str">
        <f t="shared" ca="1" si="655"/>
        <v>#REF!</v>
      </c>
      <c r="ACE10" s="9" t="str">
        <f t="shared" ca="1" si="655"/>
        <v>#REF!</v>
      </c>
      <c r="ACF10" s="9" t="str">
        <f t="shared" ca="1" si="655"/>
        <v>#REF!</v>
      </c>
      <c r="ACG10" s="9" t="str">
        <f t="shared" ca="1" si="655"/>
        <v>#REF!</v>
      </c>
      <c r="ACH10" s="9" t="str">
        <f t="shared" ca="1" si="655"/>
        <v>#REF!</v>
      </c>
      <c r="ACI10" s="9" t="str">
        <f t="shared" ca="1" si="655"/>
        <v>#REF!</v>
      </c>
      <c r="ACJ10" s="9" t="str">
        <f t="shared" ca="1" si="655"/>
        <v>#REF!</v>
      </c>
      <c r="ACK10" s="9" t="str">
        <f t="shared" ca="1" si="655"/>
        <v>#REF!</v>
      </c>
      <c r="ACL10" s="9" t="str">
        <f t="shared" ca="1" si="655"/>
        <v>#REF!</v>
      </c>
      <c r="ACM10" s="9" t="str">
        <f t="shared" ca="1" si="655"/>
        <v>#REF!</v>
      </c>
      <c r="ACN10" s="9" t="str">
        <f t="shared" ca="1" si="655"/>
        <v>#REF!</v>
      </c>
      <c r="ACO10" s="9" t="str">
        <f t="shared" ca="1" si="655"/>
        <v>#REF!</v>
      </c>
      <c r="ACP10" s="9" t="str">
        <f t="shared" ca="1" si="655"/>
        <v>#REF!</v>
      </c>
      <c r="ACQ10" s="9" t="str">
        <f t="shared" ca="1" si="655"/>
        <v>#REF!</v>
      </c>
      <c r="ACR10" s="9" t="str">
        <f t="shared" ca="1" si="655"/>
        <v>#REF!</v>
      </c>
      <c r="ACS10" s="9" t="str">
        <f t="shared" ca="1" si="655"/>
        <v>#REF!</v>
      </c>
      <c r="ACT10" s="9" t="str">
        <f t="shared" ca="1" si="655"/>
        <v>#REF!</v>
      </c>
      <c r="ACU10" s="9" t="str">
        <f t="shared" ca="1" si="655"/>
        <v>#REF!</v>
      </c>
      <c r="ACV10" s="9" t="str">
        <f t="shared" ca="1" si="655"/>
        <v>#REF!</v>
      </c>
      <c r="ACW10" s="9" t="str">
        <f t="shared" ca="1" si="655"/>
        <v>#REF!</v>
      </c>
      <c r="ACX10" s="9" t="str">
        <f t="shared" ca="1" si="655"/>
        <v>#REF!</v>
      </c>
      <c r="ACY10" s="9" t="str">
        <f t="shared" ca="1" si="655"/>
        <v>#REF!</v>
      </c>
      <c r="ACZ10" s="9" t="str">
        <f t="shared" ca="1" si="655"/>
        <v>#REF!</v>
      </c>
      <c r="ADA10" s="9" t="str">
        <f t="shared" ca="1" si="655"/>
        <v>#REF!</v>
      </c>
      <c r="ADB10" s="9" t="str">
        <f t="shared" ca="1" si="655"/>
        <v>#REF!</v>
      </c>
      <c r="ADC10" s="9" t="str">
        <f t="shared" ca="1" si="655"/>
        <v>#REF!</v>
      </c>
      <c r="ADD10" s="9" t="str">
        <f t="shared" ca="1" si="655"/>
        <v>#REF!</v>
      </c>
      <c r="ADE10" s="9" t="str">
        <f t="shared" ca="1" si="655"/>
        <v>#REF!</v>
      </c>
      <c r="ADF10" s="9" t="str">
        <f t="shared" ca="1" si="655"/>
        <v>#REF!</v>
      </c>
      <c r="ADG10" s="9" t="str">
        <f t="shared" ca="1" si="655"/>
        <v>#REF!</v>
      </c>
      <c r="ADH10" s="9" t="str">
        <f t="shared" ca="1" si="655"/>
        <v>#REF!</v>
      </c>
      <c r="ADI10" s="9" t="str">
        <f t="shared" ca="1" si="655"/>
        <v>#REF!</v>
      </c>
      <c r="ADJ10" s="9" t="str">
        <f t="shared" ca="1" si="655"/>
        <v>#REF!</v>
      </c>
      <c r="ADK10" s="9" t="str">
        <f t="shared" ca="1" si="655"/>
        <v>#REF!</v>
      </c>
      <c r="ADL10" s="9" t="str">
        <f t="shared" ref="ADL10:AFW10" ca="1" si="656">SUBSTITUTE(SUBSTITUTE(_xlfn.FORMULATEXT(ADL11),ADL9&amp;"!",""),"=","")</f>
        <v>#REF!</v>
      </c>
      <c r="ADM10" s="9" t="str">
        <f t="shared" ca="1" si="656"/>
        <v>#REF!</v>
      </c>
      <c r="ADN10" s="9" t="str">
        <f t="shared" ca="1" si="656"/>
        <v>#REF!</v>
      </c>
      <c r="ADO10" s="9" t="str">
        <f t="shared" ca="1" si="656"/>
        <v>#REF!</v>
      </c>
      <c r="ADP10" s="9" t="str">
        <f t="shared" ca="1" si="656"/>
        <v>#REF!</v>
      </c>
      <c r="ADQ10" s="9" t="str">
        <f t="shared" ca="1" si="656"/>
        <v>#REF!</v>
      </c>
      <c r="ADR10" s="9" t="str">
        <f t="shared" ca="1" si="656"/>
        <v>#REF!</v>
      </c>
      <c r="ADS10" s="9" t="str">
        <f t="shared" ca="1" si="656"/>
        <v>#REF!</v>
      </c>
      <c r="ADT10" s="9" t="str">
        <f t="shared" ca="1" si="656"/>
        <v>#REF!</v>
      </c>
      <c r="ADU10" s="9" t="str">
        <f t="shared" ca="1" si="656"/>
        <v>#REF!</v>
      </c>
      <c r="ADV10" s="9" t="str">
        <f t="shared" ca="1" si="656"/>
        <v>#REF!</v>
      </c>
      <c r="ADW10" s="9" t="str">
        <f t="shared" ca="1" si="656"/>
        <v>#REF!</v>
      </c>
      <c r="ADX10" s="9" t="str">
        <f t="shared" ca="1" si="656"/>
        <v>#REF!</v>
      </c>
      <c r="ADY10" s="9" t="str">
        <f t="shared" ca="1" si="656"/>
        <v>#REF!</v>
      </c>
      <c r="ADZ10" s="9" t="str">
        <f t="shared" ca="1" si="656"/>
        <v>#REF!</v>
      </c>
      <c r="AEA10" s="9" t="str">
        <f t="shared" ca="1" si="656"/>
        <v>#REF!</v>
      </c>
      <c r="AEB10" s="9" t="str">
        <f t="shared" ca="1" si="656"/>
        <v>#REF!</v>
      </c>
      <c r="AEC10" s="9" t="str">
        <f t="shared" ca="1" si="656"/>
        <v>#REF!</v>
      </c>
      <c r="AED10" s="9" t="str">
        <f t="shared" ca="1" si="656"/>
        <v>#REF!</v>
      </c>
      <c r="AEE10" s="9" t="str">
        <f t="shared" ca="1" si="656"/>
        <v>#REF!</v>
      </c>
      <c r="AEF10" s="9" t="str">
        <f t="shared" ca="1" si="656"/>
        <v>#REF!</v>
      </c>
      <c r="AEG10" s="9" t="str">
        <f t="shared" ca="1" si="656"/>
        <v>#REF!</v>
      </c>
      <c r="AEH10" s="9" t="str">
        <f t="shared" ca="1" si="656"/>
        <v>#REF!</v>
      </c>
      <c r="AEI10" s="9" t="str">
        <f t="shared" ca="1" si="656"/>
        <v>#REF!</v>
      </c>
      <c r="AEJ10" s="9" t="str">
        <f t="shared" ca="1" si="656"/>
        <v>#REF!</v>
      </c>
      <c r="AEK10" s="9" t="str">
        <f t="shared" ca="1" si="656"/>
        <v>#REF!</v>
      </c>
      <c r="AEL10" s="9" t="str">
        <f t="shared" ca="1" si="656"/>
        <v>#REF!</v>
      </c>
      <c r="AEM10" s="9" t="str">
        <f t="shared" ca="1" si="656"/>
        <v>#REF!</v>
      </c>
      <c r="AEN10" s="9" t="str">
        <f t="shared" ca="1" si="656"/>
        <v>#REF!</v>
      </c>
      <c r="AEO10" s="9" t="str">
        <f t="shared" ca="1" si="656"/>
        <v>#REF!</v>
      </c>
      <c r="AEP10" s="9" t="str">
        <f t="shared" ca="1" si="656"/>
        <v>#REF!</v>
      </c>
      <c r="AEQ10" s="9" t="str">
        <f t="shared" ca="1" si="656"/>
        <v>#REF!</v>
      </c>
      <c r="AER10" s="9" t="str">
        <f t="shared" ca="1" si="656"/>
        <v>#REF!</v>
      </c>
      <c r="AES10" s="9" t="str">
        <f t="shared" ca="1" si="656"/>
        <v>#REF!</v>
      </c>
      <c r="AET10" s="9" t="str">
        <f t="shared" ca="1" si="656"/>
        <v>#REF!</v>
      </c>
      <c r="AEU10" s="9" t="str">
        <f t="shared" ca="1" si="656"/>
        <v>#REF!</v>
      </c>
      <c r="AEV10" s="9" t="str">
        <f t="shared" ca="1" si="656"/>
        <v>#REF!</v>
      </c>
      <c r="AEW10" s="9" t="str">
        <f t="shared" ca="1" si="656"/>
        <v>#REF!</v>
      </c>
      <c r="AEX10" s="9" t="str">
        <f t="shared" ca="1" si="656"/>
        <v>#REF!</v>
      </c>
      <c r="AEY10" s="9" t="str">
        <f t="shared" ca="1" si="656"/>
        <v>#REF!</v>
      </c>
      <c r="AEZ10" s="9" t="str">
        <f t="shared" ca="1" si="656"/>
        <v>#REF!</v>
      </c>
      <c r="AFA10" s="9" t="str">
        <f t="shared" ca="1" si="656"/>
        <v>#REF!</v>
      </c>
      <c r="AFB10" s="9" t="str">
        <f t="shared" ca="1" si="656"/>
        <v>#REF!</v>
      </c>
      <c r="AFC10" s="9" t="str">
        <f t="shared" ca="1" si="656"/>
        <v>#REF!</v>
      </c>
      <c r="AFD10" s="9" t="str">
        <f t="shared" ca="1" si="656"/>
        <v>#REF!</v>
      </c>
      <c r="AFE10" s="9" t="str">
        <f t="shared" ca="1" si="656"/>
        <v>#REF!</v>
      </c>
      <c r="AFF10" s="9" t="str">
        <f t="shared" ca="1" si="656"/>
        <v>#REF!</v>
      </c>
      <c r="AFG10" s="9" t="str">
        <f t="shared" ca="1" si="656"/>
        <v>#REF!</v>
      </c>
      <c r="AFH10" s="9" t="str">
        <f t="shared" ca="1" si="656"/>
        <v>#REF!</v>
      </c>
      <c r="AFI10" s="9" t="str">
        <f t="shared" ca="1" si="656"/>
        <v>#REF!</v>
      </c>
      <c r="AFJ10" s="9" t="str">
        <f t="shared" ca="1" si="656"/>
        <v>#REF!</v>
      </c>
      <c r="AFK10" s="9" t="str">
        <f t="shared" ca="1" si="656"/>
        <v>#REF!</v>
      </c>
      <c r="AFL10" s="9" t="str">
        <f t="shared" ca="1" si="656"/>
        <v>#REF!</v>
      </c>
      <c r="AFM10" s="9" t="str">
        <f t="shared" ca="1" si="656"/>
        <v>#REF!</v>
      </c>
      <c r="AFN10" s="9" t="str">
        <f t="shared" ca="1" si="656"/>
        <v>#REF!</v>
      </c>
      <c r="AFO10" s="9" t="str">
        <f t="shared" ca="1" si="656"/>
        <v>#REF!</v>
      </c>
      <c r="AFP10" s="9" t="str">
        <f t="shared" ca="1" si="656"/>
        <v>#REF!</v>
      </c>
      <c r="AFQ10" s="9" t="str">
        <f t="shared" ca="1" si="656"/>
        <v>#REF!</v>
      </c>
      <c r="AFR10" s="9" t="str">
        <f t="shared" ca="1" si="656"/>
        <v>#REF!</v>
      </c>
      <c r="AFS10" s="9" t="str">
        <f t="shared" ca="1" si="656"/>
        <v>#REF!</v>
      </c>
      <c r="AFT10" s="9" t="str">
        <f t="shared" ca="1" si="656"/>
        <v>#REF!</v>
      </c>
      <c r="AFU10" s="9" t="str">
        <f t="shared" ca="1" si="656"/>
        <v>#REF!</v>
      </c>
      <c r="AFV10" s="9" t="str">
        <f t="shared" ca="1" si="656"/>
        <v>#REF!</v>
      </c>
      <c r="AFW10" s="9" t="str">
        <f t="shared" ca="1" si="656"/>
        <v>#REF!</v>
      </c>
      <c r="AFX10" s="9" t="str">
        <f t="shared" ref="AFX10:AII10" ca="1" si="657">SUBSTITUTE(SUBSTITUTE(_xlfn.FORMULATEXT(AFX11),AFX9&amp;"!",""),"=","")</f>
        <v>#REF!</v>
      </c>
      <c r="AFY10" s="9" t="str">
        <f t="shared" ca="1" si="657"/>
        <v>#REF!</v>
      </c>
      <c r="AFZ10" s="9" t="str">
        <f t="shared" ca="1" si="657"/>
        <v>#REF!</v>
      </c>
      <c r="AGA10" s="9" t="str">
        <f t="shared" ca="1" si="657"/>
        <v>#REF!</v>
      </c>
      <c r="AGB10" s="9" t="str">
        <f t="shared" ca="1" si="657"/>
        <v>#REF!</v>
      </c>
      <c r="AGC10" s="9" t="str">
        <f t="shared" ca="1" si="657"/>
        <v>#REF!</v>
      </c>
      <c r="AGD10" s="9" t="str">
        <f t="shared" ca="1" si="657"/>
        <v>#REF!</v>
      </c>
      <c r="AGE10" s="9" t="str">
        <f t="shared" ca="1" si="657"/>
        <v>#REF!</v>
      </c>
      <c r="AGF10" s="9" t="str">
        <f t="shared" ca="1" si="657"/>
        <v>#REF!</v>
      </c>
      <c r="AGG10" s="9" t="str">
        <f t="shared" ca="1" si="657"/>
        <v>#REF!</v>
      </c>
      <c r="AGH10" s="9" t="str">
        <f t="shared" ca="1" si="657"/>
        <v>#REF!</v>
      </c>
      <c r="AGI10" s="9" t="str">
        <f t="shared" ca="1" si="657"/>
        <v>#REF!</v>
      </c>
      <c r="AGJ10" s="9" t="str">
        <f t="shared" ca="1" si="657"/>
        <v>#REF!</v>
      </c>
      <c r="AGK10" s="9" t="str">
        <f t="shared" ca="1" si="657"/>
        <v>#REF!</v>
      </c>
      <c r="AGL10" s="9" t="str">
        <f t="shared" ca="1" si="657"/>
        <v>#REF!</v>
      </c>
      <c r="AGM10" s="9" t="str">
        <f t="shared" ca="1" si="657"/>
        <v>#REF!</v>
      </c>
      <c r="AGN10" s="9" t="str">
        <f t="shared" ca="1" si="657"/>
        <v>#REF!</v>
      </c>
      <c r="AGO10" s="9" t="str">
        <f t="shared" ca="1" si="657"/>
        <v>#REF!</v>
      </c>
      <c r="AGP10" s="9" t="str">
        <f t="shared" ca="1" si="657"/>
        <v>#REF!</v>
      </c>
      <c r="AGQ10" s="9" t="str">
        <f t="shared" ca="1" si="657"/>
        <v>#REF!</v>
      </c>
      <c r="AGR10" s="9" t="str">
        <f t="shared" ca="1" si="657"/>
        <v>#REF!</v>
      </c>
      <c r="AGS10" s="9" t="str">
        <f t="shared" ca="1" si="657"/>
        <v>#REF!</v>
      </c>
      <c r="AGT10" s="9" t="str">
        <f t="shared" ca="1" si="657"/>
        <v>#REF!</v>
      </c>
      <c r="AGU10" s="9" t="str">
        <f t="shared" ca="1" si="657"/>
        <v>#REF!</v>
      </c>
      <c r="AGV10" s="9" t="str">
        <f t="shared" ca="1" si="657"/>
        <v>#REF!</v>
      </c>
      <c r="AGW10" s="9" t="str">
        <f t="shared" ca="1" si="657"/>
        <v>#REF!</v>
      </c>
      <c r="AGX10" s="9" t="str">
        <f t="shared" ca="1" si="657"/>
        <v>#REF!</v>
      </c>
      <c r="AGY10" s="9" t="str">
        <f t="shared" ca="1" si="657"/>
        <v>#REF!</v>
      </c>
      <c r="AGZ10" s="9" t="str">
        <f t="shared" ca="1" si="657"/>
        <v>#REF!</v>
      </c>
      <c r="AHA10" s="9" t="str">
        <f t="shared" ca="1" si="657"/>
        <v>#REF!</v>
      </c>
      <c r="AHB10" s="9" t="str">
        <f t="shared" ca="1" si="657"/>
        <v>#REF!</v>
      </c>
      <c r="AHC10" s="9" t="str">
        <f t="shared" ca="1" si="657"/>
        <v>#REF!</v>
      </c>
      <c r="AHD10" s="9" t="str">
        <f t="shared" ca="1" si="657"/>
        <v>#REF!</v>
      </c>
      <c r="AHE10" s="9" t="str">
        <f t="shared" ca="1" si="657"/>
        <v>#REF!</v>
      </c>
      <c r="AHF10" s="9" t="str">
        <f t="shared" ca="1" si="657"/>
        <v>#REF!</v>
      </c>
      <c r="AHG10" s="9" t="str">
        <f t="shared" ca="1" si="657"/>
        <v>#REF!</v>
      </c>
      <c r="AHH10" s="9" t="str">
        <f t="shared" ca="1" si="657"/>
        <v>#REF!</v>
      </c>
      <c r="AHI10" s="9" t="str">
        <f t="shared" ca="1" si="657"/>
        <v>#REF!</v>
      </c>
      <c r="AHJ10" s="9" t="str">
        <f t="shared" ca="1" si="657"/>
        <v>#REF!</v>
      </c>
      <c r="AHK10" s="9" t="str">
        <f t="shared" ca="1" si="657"/>
        <v>#REF!</v>
      </c>
      <c r="AHL10" s="9" t="str">
        <f t="shared" ca="1" si="657"/>
        <v>#REF!</v>
      </c>
      <c r="AHM10" s="9" t="str">
        <f t="shared" ca="1" si="657"/>
        <v>#REF!</v>
      </c>
      <c r="AHN10" s="9" t="str">
        <f t="shared" ca="1" si="657"/>
        <v>#REF!</v>
      </c>
      <c r="AHO10" s="9" t="str">
        <f t="shared" ca="1" si="657"/>
        <v>#REF!</v>
      </c>
      <c r="AHP10" s="9" t="str">
        <f t="shared" ca="1" si="657"/>
        <v>#REF!</v>
      </c>
      <c r="AHQ10" s="9" t="str">
        <f t="shared" ca="1" si="657"/>
        <v>#REF!</v>
      </c>
      <c r="AHR10" s="9" t="str">
        <f t="shared" ca="1" si="657"/>
        <v>#REF!</v>
      </c>
      <c r="AHS10" s="9" t="str">
        <f t="shared" ca="1" si="657"/>
        <v>#REF!</v>
      </c>
      <c r="AHT10" s="9" t="str">
        <f t="shared" ca="1" si="657"/>
        <v>#REF!</v>
      </c>
      <c r="AHU10" s="9" t="str">
        <f t="shared" ca="1" si="657"/>
        <v>#REF!</v>
      </c>
      <c r="AHV10" s="9" t="str">
        <f t="shared" ca="1" si="657"/>
        <v>#REF!</v>
      </c>
      <c r="AHW10" s="9" t="str">
        <f t="shared" ca="1" si="657"/>
        <v>#REF!</v>
      </c>
      <c r="AHX10" s="9" t="str">
        <f t="shared" ca="1" si="657"/>
        <v>#REF!</v>
      </c>
      <c r="AHY10" s="9" t="str">
        <f t="shared" ca="1" si="657"/>
        <v>#REF!</v>
      </c>
      <c r="AHZ10" s="9" t="str">
        <f t="shared" ca="1" si="657"/>
        <v>#REF!</v>
      </c>
      <c r="AIA10" s="9" t="str">
        <f t="shared" ca="1" si="657"/>
        <v>#REF!</v>
      </c>
      <c r="AIB10" s="9" t="str">
        <f t="shared" ca="1" si="657"/>
        <v>#REF!</v>
      </c>
      <c r="AIC10" s="9" t="str">
        <f t="shared" ca="1" si="657"/>
        <v>#REF!</v>
      </c>
      <c r="AID10" s="9" t="str">
        <f t="shared" ca="1" si="657"/>
        <v>#REF!</v>
      </c>
      <c r="AIE10" s="9" t="str">
        <f t="shared" ca="1" si="657"/>
        <v>#REF!</v>
      </c>
      <c r="AIF10" s="9" t="str">
        <f t="shared" ca="1" si="657"/>
        <v>#REF!</v>
      </c>
      <c r="AIG10" s="9" t="str">
        <f t="shared" ca="1" si="657"/>
        <v>#REF!</v>
      </c>
      <c r="AIH10" s="9" t="str">
        <f t="shared" ca="1" si="657"/>
        <v>#REF!</v>
      </c>
      <c r="AII10" s="9" t="str">
        <f t="shared" ca="1" si="657"/>
        <v>#REF!</v>
      </c>
      <c r="AIJ10" s="9" t="str">
        <f t="shared" ref="AIJ10:AKU10" ca="1" si="658">SUBSTITUTE(SUBSTITUTE(_xlfn.FORMULATEXT(AIJ11),AIJ9&amp;"!",""),"=","")</f>
        <v>#REF!</v>
      </c>
      <c r="AIK10" s="9" t="str">
        <f t="shared" ca="1" si="658"/>
        <v>#REF!</v>
      </c>
      <c r="AIL10" s="9" t="str">
        <f t="shared" ca="1" si="658"/>
        <v>#REF!</v>
      </c>
      <c r="AIM10" s="9" t="str">
        <f t="shared" ca="1" si="658"/>
        <v>#REF!</v>
      </c>
      <c r="AIN10" s="9" t="str">
        <f t="shared" ca="1" si="658"/>
        <v>#REF!</v>
      </c>
      <c r="AIO10" s="9" t="str">
        <f t="shared" ca="1" si="658"/>
        <v>#REF!</v>
      </c>
      <c r="AIP10" s="9" t="str">
        <f t="shared" ca="1" si="658"/>
        <v>#REF!</v>
      </c>
      <c r="AIQ10" s="9" t="str">
        <f t="shared" ca="1" si="658"/>
        <v>#REF!</v>
      </c>
      <c r="AIR10" s="9" t="str">
        <f t="shared" ca="1" si="658"/>
        <v>#REF!</v>
      </c>
      <c r="AIS10" s="9" t="str">
        <f t="shared" ca="1" si="658"/>
        <v>#REF!</v>
      </c>
      <c r="AIT10" s="9" t="str">
        <f t="shared" ca="1" si="658"/>
        <v>#REF!</v>
      </c>
      <c r="AIU10" s="9" t="str">
        <f t="shared" ca="1" si="658"/>
        <v>#REF!</v>
      </c>
      <c r="AIV10" s="9" t="str">
        <f t="shared" ca="1" si="658"/>
        <v>#REF!</v>
      </c>
      <c r="AIW10" s="9" t="str">
        <f t="shared" ca="1" si="658"/>
        <v>#REF!</v>
      </c>
      <c r="AIX10" s="9" t="str">
        <f t="shared" ca="1" si="658"/>
        <v>#REF!</v>
      </c>
      <c r="AIY10" s="9" t="str">
        <f t="shared" ca="1" si="658"/>
        <v>#REF!</v>
      </c>
      <c r="AIZ10" s="9" t="str">
        <f t="shared" ca="1" si="658"/>
        <v>#REF!</v>
      </c>
      <c r="AJA10" s="9" t="str">
        <f t="shared" ca="1" si="658"/>
        <v>#REF!</v>
      </c>
      <c r="AJB10" s="9" t="str">
        <f t="shared" ca="1" si="658"/>
        <v>#REF!</v>
      </c>
      <c r="AJC10" s="9" t="str">
        <f t="shared" ca="1" si="658"/>
        <v>#REF!</v>
      </c>
      <c r="AJD10" s="9" t="str">
        <f t="shared" ca="1" si="658"/>
        <v>#REF!</v>
      </c>
      <c r="AJE10" s="9" t="str">
        <f t="shared" ca="1" si="658"/>
        <v>#REF!</v>
      </c>
      <c r="AJF10" s="9" t="str">
        <f t="shared" ca="1" si="658"/>
        <v>#REF!</v>
      </c>
      <c r="AJG10" s="9" t="str">
        <f t="shared" ca="1" si="658"/>
        <v>#REF!</v>
      </c>
      <c r="AJH10" s="9" t="str">
        <f t="shared" ca="1" si="658"/>
        <v>#REF!</v>
      </c>
      <c r="AJI10" s="9" t="str">
        <f t="shared" ca="1" si="658"/>
        <v>#REF!</v>
      </c>
      <c r="AJJ10" s="9" t="str">
        <f t="shared" ca="1" si="658"/>
        <v>#REF!</v>
      </c>
      <c r="AJK10" s="9" t="str">
        <f t="shared" ca="1" si="658"/>
        <v>#REF!</v>
      </c>
      <c r="AJL10" s="9" t="str">
        <f t="shared" ca="1" si="658"/>
        <v>#REF!</v>
      </c>
      <c r="AJM10" s="9" t="str">
        <f t="shared" ca="1" si="658"/>
        <v>#REF!</v>
      </c>
      <c r="AJN10" s="9" t="str">
        <f t="shared" ca="1" si="658"/>
        <v>#REF!</v>
      </c>
      <c r="AJO10" s="9" t="str">
        <f t="shared" ca="1" si="658"/>
        <v>#REF!</v>
      </c>
      <c r="AJP10" s="9" t="str">
        <f t="shared" ca="1" si="658"/>
        <v>#REF!</v>
      </c>
      <c r="AJQ10" s="9" t="str">
        <f t="shared" ca="1" si="658"/>
        <v>#REF!</v>
      </c>
      <c r="AJR10" s="9" t="str">
        <f t="shared" ca="1" si="658"/>
        <v>#REF!</v>
      </c>
      <c r="AJS10" s="9" t="str">
        <f t="shared" ca="1" si="658"/>
        <v>#REF!</v>
      </c>
      <c r="AJT10" s="9" t="str">
        <f t="shared" ca="1" si="658"/>
        <v>#REF!</v>
      </c>
      <c r="AJU10" s="9" t="str">
        <f t="shared" ca="1" si="658"/>
        <v>#REF!</v>
      </c>
      <c r="AJV10" s="9" t="str">
        <f t="shared" ca="1" si="658"/>
        <v>#REF!</v>
      </c>
      <c r="AJW10" s="9" t="str">
        <f t="shared" ca="1" si="658"/>
        <v>#REF!</v>
      </c>
      <c r="AJX10" s="9" t="str">
        <f t="shared" ca="1" si="658"/>
        <v>#REF!</v>
      </c>
      <c r="AJY10" s="9" t="str">
        <f t="shared" ca="1" si="658"/>
        <v>#REF!</v>
      </c>
      <c r="AJZ10" s="9" t="str">
        <f t="shared" ca="1" si="658"/>
        <v>#REF!</v>
      </c>
      <c r="AKA10" s="9" t="str">
        <f t="shared" ca="1" si="658"/>
        <v>#REF!</v>
      </c>
      <c r="AKB10" s="9" t="str">
        <f t="shared" ca="1" si="658"/>
        <v>#REF!</v>
      </c>
      <c r="AKC10" s="9" t="str">
        <f t="shared" ca="1" si="658"/>
        <v>#REF!</v>
      </c>
      <c r="AKD10" s="9" t="str">
        <f t="shared" ca="1" si="658"/>
        <v>#REF!</v>
      </c>
      <c r="AKE10" s="9" t="str">
        <f t="shared" ca="1" si="658"/>
        <v>#REF!</v>
      </c>
      <c r="AKF10" s="9" t="str">
        <f t="shared" ca="1" si="658"/>
        <v>#REF!</v>
      </c>
      <c r="AKG10" s="9" t="str">
        <f t="shared" ca="1" si="658"/>
        <v>#REF!</v>
      </c>
      <c r="AKH10" s="9" t="str">
        <f t="shared" ca="1" si="658"/>
        <v>#REF!</v>
      </c>
      <c r="AKI10" s="9" t="str">
        <f t="shared" ca="1" si="658"/>
        <v>#REF!</v>
      </c>
      <c r="AKJ10" s="9" t="str">
        <f t="shared" ca="1" si="658"/>
        <v>#REF!</v>
      </c>
      <c r="AKK10" s="9" t="str">
        <f t="shared" ca="1" si="658"/>
        <v>#REF!</v>
      </c>
      <c r="AKL10" s="9" t="str">
        <f t="shared" ca="1" si="658"/>
        <v>#REF!</v>
      </c>
      <c r="AKM10" s="9" t="str">
        <f t="shared" ca="1" si="658"/>
        <v>#REF!</v>
      </c>
      <c r="AKN10" s="9" t="str">
        <f t="shared" ca="1" si="658"/>
        <v>#REF!</v>
      </c>
      <c r="AKO10" s="9" t="str">
        <f t="shared" ca="1" si="658"/>
        <v>#REF!</v>
      </c>
      <c r="AKP10" s="9" t="str">
        <f t="shared" ca="1" si="658"/>
        <v>#REF!</v>
      </c>
      <c r="AKQ10" s="9" t="str">
        <f t="shared" ca="1" si="658"/>
        <v>#REF!</v>
      </c>
      <c r="AKR10" s="9" t="str">
        <f t="shared" ca="1" si="658"/>
        <v>#REF!</v>
      </c>
      <c r="AKS10" s="9" t="str">
        <f t="shared" ca="1" si="658"/>
        <v>#REF!</v>
      </c>
      <c r="AKT10" s="9" t="str">
        <f t="shared" ca="1" si="658"/>
        <v>#REF!</v>
      </c>
      <c r="AKU10" s="9" t="str">
        <f t="shared" ca="1" si="658"/>
        <v>#REF!</v>
      </c>
      <c r="AKV10" s="9" t="str">
        <f t="shared" ref="AKV10:ANG10" ca="1" si="659">SUBSTITUTE(SUBSTITUTE(_xlfn.FORMULATEXT(AKV11),AKV9&amp;"!",""),"=","")</f>
        <v>#REF!</v>
      </c>
      <c r="AKW10" s="9" t="str">
        <f t="shared" ca="1" si="659"/>
        <v>#REF!</v>
      </c>
      <c r="AKX10" s="9" t="str">
        <f t="shared" ca="1" si="659"/>
        <v>#REF!</v>
      </c>
      <c r="AKY10" s="9" t="str">
        <f t="shared" ca="1" si="659"/>
        <v>#REF!</v>
      </c>
      <c r="AKZ10" s="9" t="str">
        <f t="shared" ca="1" si="659"/>
        <v>#REF!</v>
      </c>
      <c r="ALA10" s="9" t="str">
        <f t="shared" ca="1" si="659"/>
        <v>#REF!</v>
      </c>
      <c r="ALB10" s="9" t="str">
        <f t="shared" ca="1" si="659"/>
        <v>#REF!</v>
      </c>
      <c r="ALC10" s="9" t="str">
        <f t="shared" ca="1" si="659"/>
        <v>#REF!</v>
      </c>
      <c r="ALD10" s="9" t="str">
        <f t="shared" ca="1" si="659"/>
        <v>#REF!</v>
      </c>
      <c r="ALE10" s="9" t="str">
        <f t="shared" ca="1" si="659"/>
        <v>#REF!</v>
      </c>
      <c r="ALF10" s="9" t="str">
        <f t="shared" ca="1" si="659"/>
        <v>#REF!</v>
      </c>
      <c r="ALG10" s="9" t="str">
        <f t="shared" ca="1" si="659"/>
        <v>#REF!</v>
      </c>
      <c r="ALH10" s="9" t="str">
        <f t="shared" ca="1" si="659"/>
        <v>#REF!</v>
      </c>
      <c r="ALI10" s="9" t="str">
        <f t="shared" ca="1" si="659"/>
        <v>#REF!</v>
      </c>
      <c r="ALJ10" s="9" t="str">
        <f t="shared" ca="1" si="659"/>
        <v>#REF!</v>
      </c>
      <c r="ALK10" s="9" t="str">
        <f t="shared" ca="1" si="659"/>
        <v>#REF!</v>
      </c>
      <c r="ALL10" s="9" t="str">
        <f t="shared" ca="1" si="659"/>
        <v>#REF!</v>
      </c>
      <c r="ALM10" s="9" t="str">
        <f t="shared" ca="1" si="659"/>
        <v>#REF!</v>
      </c>
      <c r="ALN10" s="9" t="str">
        <f t="shared" ca="1" si="659"/>
        <v>#REF!</v>
      </c>
      <c r="ALO10" s="9" t="str">
        <f t="shared" ca="1" si="659"/>
        <v>#REF!</v>
      </c>
      <c r="ALP10" s="9" t="str">
        <f t="shared" ca="1" si="659"/>
        <v>#REF!</v>
      </c>
      <c r="ALQ10" s="9" t="str">
        <f t="shared" ca="1" si="659"/>
        <v>#REF!</v>
      </c>
      <c r="ALR10" s="9" t="str">
        <f t="shared" ca="1" si="659"/>
        <v>#REF!</v>
      </c>
      <c r="ALS10" s="9" t="str">
        <f t="shared" ca="1" si="659"/>
        <v>#REF!</v>
      </c>
      <c r="ALT10" s="9" t="str">
        <f t="shared" ca="1" si="659"/>
        <v>#REF!</v>
      </c>
      <c r="ALU10" s="9" t="str">
        <f t="shared" ca="1" si="659"/>
        <v>#REF!</v>
      </c>
      <c r="ALV10" s="9" t="str">
        <f t="shared" ca="1" si="659"/>
        <v>#REF!</v>
      </c>
      <c r="ALW10" s="9" t="str">
        <f t="shared" ca="1" si="659"/>
        <v>#REF!</v>
      </c>
      <c r="ALX10" s="9" t="str">
        <f t="shared" ca="1" si="659"/>
        <v>#REF!</v>
      </c>
      <c r="ALY10" s="9" t="str">
        <f t="shared" ca="1" si="659"/>
        <v>#REF!</v>
      </c>
      <c r="ALZ10" s="9" t="str">
        <f t="shared" ca="1" si="659"/>
        <v>#REF!</v>
      </c>
      <c r="AMA10" s="9" t="str">
        <f t="shared" ca="1" si="659"/>
        <v>#REF!</v>
      </c>
      <c r="AMB10" s="9" t="str">
        <f t="shared" ca="1" si="659"/>
        <v>#REF!</v>
      </c>
      <c r="AMC10" s="9" t="str">
        <f t="shared" ca="1" si="659"/>
        <v>#REF!</v>
      </c>
      <c r="AMD10" s="9" t="str">
        <f t="shared" ca="1" si="659"/>
        <v>#REF!</v>
      </c>
      <c r="AME10" s="9" t="str">
        <f t="shared" ca="1" si="659"/>
        <v>#REF!</v>
      </c>
      <c r="AMF10" s="9" t="str">
        <f t="shared" ca="1" si="659"/>
        <v>#REF!</v>
      </c>
      <c r="AMG10" s="9" t="str">
        <f t="shared" ca="1" si="659"/>
        <v>#REF!</v>
      </c>
      <c r="AMH10" s="9" t="str">
        <f t="shared" ca="1" si="659"/>
        <v>#REF!</v>
      </c>
      <c r="AMI10" s="9" t="str">
        <f t="shared" ca="1" si="659"/>
        <v>#REF!</v>
      </c>
      <c r="AMJ10" s="9" t="str">
        <f t="shared" ca="1" si="659"/>
        <v>#REF!</v>
      </c>
      <c r="AMK10" s="9" t="str">
        <f t="shared" ca="1" si="659"/>
        <v>#REF!</v>
      </c>
      <c r="AML10" s="9" t="str">
        <f t="shared" ca="1" si="659"/>
        <v>#REF!</v>
      </c>
      <c r="AMM10" s="9" t="str">
        <f t="shared" ca="1" si="659"/>
        <v>#REF!</v>
      </c>
      <c r="AMN10" s="9" t="str">
        <f t="shared" ca="1" si="659"/>
        <v>#REF!</v>
      </c>
      <c r="AMO10" s="9" t="str">
        <f t="shared" ca="1" si="659"/>
        <v>#REF!</v>
      </c>
      <c r="AMP10" s="9" t="str">
        <f t="shared" ca="1" si="659"/>
        <v>#REF!</v>
      </c>
      <c r="AMQ10" s="9" t="str">
        <f t="shared" ca="1" si="659"/>
        <v>#REF!</v>
      </c>
      <c r="AMR10" s="9" t="str">
        <f t="shared" ca="1" si="659"/>
        <v>#REF!</v>
      </c>
      <c r="AMS10" s="9" t="str">
        <f t="shared" ca="1" si="659"/>
        <v>#REF!</v>
      </c>
      <c r="AMT10" s="9" t="str">
        <f t="shared" ca="1" si="659"/>
        <v>#REF!</v>
      </c>
      <c r="AMU10" s="9" t="str">
        <f t="shared" ca="1" si="659"/>
        <v>#REF!</v>
      </c>
      <c r="AMV10" s="9" t="str">
        <f t="shared" ca="1" si="659"/>
        <v>#REF!</v>
      </c>
      <c r="AMW10" s="9" t="str">
        <f t="shared" ca="1" si="659"/>
        <v>#REF!</v>
      </c>
      <c r="AMX10" s="9" t="str">
        <f t="shared" ca="1" si="659"/>
        <v>#REF!</v>
      </c>
      <c r="AMY10" s="9" t="str">
        <f t="shared" ca="1" si="659"/>
        <v>#REF!</v>
      </c>
      <c r="AMZ10" s="9" t="str">
        <f t="shared" ca="1" si="659"/>
        <v>#REF!</v>
      </c>
      <c r="ANA10" s="9" t="str">
        <f t="shared" ca="1" si="659"/>
        <v>#REF!</v>
      </c>
      <c r="ANB10" s="9" t="str">
        <f t="shared" ca="1" si="659"/>
        <v>#REF!</v>
      </c>
      <c r="ANC10" s="9" t="str">
        <f t="shared" ca="1" si="659"/>
        <v>#REF!</v>
      </c>
      <c r="AND10" s="9" t="str">
        <f t="shared" ca="1" si="659"/>
        <v>#REF!</v>
      </c>
      <c r="ANE10" s="9" t="str">
        <f t="shared" ca="1" si="659"/>
        <v>#REF!</v>
      </c>
      <c r="ANF10" s="9" t="str">
        <f t="shared" ca="1" si="659"/>
        <v>#REF!</v>
      </c>
      <c r="ANG10" s="9" t="str">
        <f t="shared" ca="1" si="659"/>
        <v>#REF!</v>
      </c>
      <c r="ANH10" s="9" t="str">
        <f t="shared" ref="ANH10:APS10" ca="1" si="660">SUBSTITUTE(SUBSTITUTE(_xlfn.FORMULATEXT(ANH11),ANH9&amp;"!",""),"=","")</f>
        <v>#REF!</v>
      </c>
      <c r="ANI10" s="9" t="str">
        <f t="shared" ca="1" si="660"/>
        <v>#REF!</v>
      </c>
      <c r="ANJ10" s="9" t="str">
        <f t="shared" ca="1" si="660"/>
        <v>#REF!</v>
      </c>
      <c r="ANK10" s="9" t="str">
        <f t="shared" ca="1" si="660"/>
        <v>#REF!</v>
      </c>
      <c r="ANL10" s="9" t="str">
        <f t="shared" ca="1" si="660"/>
        <v>#REF!</v>
      </c>
      <c r="ANM10" s="9" t="str">
        <f t="shared" ca="1" si="660"/>
        <v>#REF!</v>
      </c>
      <c r="ANN10" s="9" t="str">
        <f t="shared" ca="1" si="660"/>
        <v>#REF!</v>
      </c>
      <c r="ANO10" s="9" t="str">
        <f t="shared" ca="1" si="660"/>
        <v>#REF!</v>
      </c>
      <c r="ANP10" s="9" t="str">
        <f t="shared" ca="1" si="660"/>
        <v>#REF!</v>
      </c>
      <c r="ANQ10" s="9" t="str">
        <f t="shared" ca="1" si="660"/>
        <v>#REF!</v>
      </c>
      <c r="ANR10" s="9" t="str">
        <f t="shared" ca="1" si="660"/>
        <v>#REF!</v>
      </c>
      <c r="ANS10" s="9" t="str">
        <f t="shared" ca="1" si="660"/>
        <v>#REF!</v>
      </c>
      <c r="ANT10" s="9" t="str">
        <f t="shared" ca="1" si="660"/>
        <v>#REF!</v>
      </c>
      <c r="ANU10" s="9" t="str">
        <f t="shared" ca="1" si="660"/>
        <v>#REF!</v>
      </c>
      <c r="ANV10" s="9" t="str">
        <f t="shared" ca="1" si="660"/>
        <v>#REF!</v>
      </c>
      <c r="ANW10" s="9" t="str">
        <f t="shared" ca="1" si="660"/>
        <v>#REF!</v>
      </c>
      <c r="ANX10" s="9" t="str">
        <f t="shared" ca="1" si="660"/>
        <v>#REF!</v>
      </c>
      <c r="ANY10" s="9" t="str">
        <f t="shared" ca="1" si="660"/>
        <v>#REF!</v>
      </c>
      <c r="ANZ10" s="9" t="str">
        <f t="shared" ca="1" si="660"/>
        <v>#REF!</v>
      </c>
      <c r="AOA10" s="9" t="str">
        <f t="shared" ca="1" si="660"/>
        <v>#REF!</v>
      </c>
      <c r="AOB10" s="9" t="str">
        <f t="shared" ca="1" si="660"/>
        <v>#REF!</v>
      </c>
      <c r="AOC10" s="9" t="str">
        <f t="shared" ca="1" si="660"/>
        <v>#REF!</v>
      </c>
      <c r="AOD10" s="9" t="str">
        <f t="shared" ca="1" si="660"/>
        <v>#REF!</v>
      </c>
      <c r="AOE10" s="9" t="str">
        <f t="shared" ca="1" si="660"/>
        <v>#REF!</v>
      </c>
      <c r="AOF10" s="9" t="str">
        <f t="shared" ca="1" si="660"/>
        <v>#REF!</v>
      </c>
      <c r="AOG10" s="9" t="str">
        <f t="shared" ca="1" si="660"/>
        <v>#REF!</v>
      </c>
      <c r="AOH10" s="9" t="str">
        <f t="shared" ca="1" si="660"/>
        <v>#REF!</v>
      </c>
      <c r="AOI10" s="9" t="str">
        <f t="shared" ca="1" si="660"/>
        <v>#REF!</v>
      </c>
      <c r="AOJ10" s="9" t="str">
        <f t="shared" ca="1" si="660"/>
        <v>#REF!</v>
      </c>
      <c r="AOK10" s="9" t="str">
        <f t="shared" ca="1" si="660"/>
        <v>#REF!</v>
      </c>
      <c r="AOL10" s="9" t="str">
        <f t="shared" ca="1" si="660"/>
        <v>#REF!</v>
      </c>
      <c r="AOM10" s="9" t="str">
        <f t="shared" ca="1" si="660"/>
        <v>#REF!</v>
      </c>
      <c r="AON10" s="9" t="str">
        <f t="shared" ca="1" si="660"/>
        <v>#REF!</v>
      </c>
      <c r="AOO10" s="9" t="str">
        <f t="shared" ca="1" si="660"/>
        <v>#REF!</v>
      </c>
      <c r="AOP10" s="9" t="str">
        <f t="shared" ca="1" si="660"/>
        <v>#REF!</v>
      </c>
      <c r="AOQ10" s="9" t="str">
        <f t="shared" ca="1" si="660"/>
        <v>#REF!</v>
      </c>
      <c r="AOR10" s="9" t="str">
        <f t="shared" ca="1" si="660"/>
        <v>#REF!</v>
      </c>
      <c r="AOS10" s="9" t="str">
        <f t="shared" ca="1" si="660"/>
        <v>#REF!</v>
      </c>
      <c r="AOT10" s="9" t="str">
        <f t="shared" ca="1" si="660"/>
        <v>#REF!</v>
      </c>
      <c r="AOU10" s="9" t="str">
        <f t="shared" ca="1" si="660"/>
        <v>#REF!</v>
      </c>
      <c r="AOV10" s="9" t="str">
        <f t="shared" ca="1" si="660"/>
        <v>#REF!</v>
      </c>
      <c r="AOW10" s="9" t="str">
        <f t="shared" ca="1" si="660"/>
        <v>#REF!</v>
      </c>
      <c r="AOX10" s="9" t="str">
        <f t="shared" ca="1" si="660"/>
        <v>#REF!</v>
      </c>
      <c r="AOY10" s="9" t="str">
        <f t="shared" ca="1" si="660"/>
        <v>#REF!</v>
      </c>
      <c r="AOZ10" s="9" t="str">
        <f t="shared" ca="1" si="660"/>
        <v>#REF!</v>
      </c>
      <c r="APA10" s="9" t="str">
        <f t="shared" ca="1" si="660"/>
        <v>#REF!</v>
      </c>
      <c r="APB10" s="9" t="str">
        <f t="shared" ca="1" si="660"/>
        <v>#REF!</v>
      </c>
      <c r="APC10" s="9" t="str">
        <f t="shared" ca="1" si="660"/>
        <v>#REF!</v>
      </c>
      <c r="APD10" s="9" t="str">
        <f t="shared" ca="1" si="660"/>
        <v>#REF!</v>
      </c>
      <c r="APE10" s="9" t="str">
        <f t="shared" ca="1" si="660"/>
        <v>#REF!</v>
      </c>
      <c r="APF10" s="9" t="str">
        <f t="shared" ca="1" si="660"/>
        <v>#REF!</v>
      </c>
      <c r="APG10" s="9" t="str">
        <f t="shared" ca="1" si="660"/>
        <v>#REF!</v>
      </c>
      <c r="APH10" s="9" t="str">
        <f t="shared" ca="1" si="660"/>
        <v>#REF!</v>
      </c>
      <c r="API10" s="9" t="str">
        <f t="shared" ca="1" si="660"/>
        <v>#REF!</v>
      </c>
      <c r="APJ10" s="9" t="str">
        <f t="shared" ca="1" si="660"/>
        <v>#REF!</v>
      </c>
      <c r="APK10" s="9" t="str">
        <f t="shared" ca="1" si="660"/>
        <v>#REF!</v>
      </c>
      <c r="APL10" s="9" t="str">
        <f t="shared" ca="1" si="660"/>
        <v>#REF!</v>
      </c>
      <c r="APM10" s="9" t="str">
        <f t="shared" ca="1" si="660"/>
        <v>#REF!</v>
      </c>
      <c r="APN10" s="9" t="str">
        <f t="shared" ca="1" si="660"/>
        <v>#REF!</v>
      </c>
      <c r="APO10" s="9" t="str">
        <f t="shared" ca="1" si="660"/>
        <v>#REF!</v>
      </c>
      <c r="APP10" s="9" t="str">
        <f t="shared" ca="1" si="660"/>
        <v>#REF!</v>
      </c>
      <c r="APQ10" s="9" t="str">
        <f t="shared" ca="1" si="660"/>
        <v>#REF!</v>
      </c>
      <c r="APR10" s="9" t="str">
        <f t="shared" ca="1" si="660"/>
        <v>#REF!</v>
      </c>
      <c r="APS10" s="9" t="str">
        <f t="shared" ca="1" si="660"/>
        <v>#REF!</v>
      </c>
      <c r="APT10" s="9" t="str">
        <f t="shared" ref="APT10:ASE10" ca="1" si="661">SUBSTITUTE(SUBSTITUTE(_xlfn.FORMULATEXT(APT11),APT9&amp;"!",""),"=","")</f>
        <v>#REF!</v>
      </c>
      <c r="APU10" s="9" t="str">
        <f t="shared" ca="1" si="661"/>
        <v>#REF!</v>
      </c>
      <c r="APV10" s="9" t="str">
        <f t="shared" ca="1" si="661"/>
        <v>#REF!</v>
      </c>
      <c r="APW10" s="9" t="str">
        <f t="shared" ca="1" si="661"/>
        <v>#REF!</v>
      </c>
      <c r="APX10" s="9" t="str">
        <f t="shared" ca="1" si="661"/>
        <v>#REF!</v>
      </c>
      <c r="APY10" s="9" t="str">
        <f t="shared" ca="1" si="661"/>
        <v>#REF!</v>
      </c>
      <c r="APZ10" s="9" t="str">
        <f t="shared" ca="1" si="661"/>
        <v>#REF!</v>
      </c>
      <c r="AQA10" s="9" t="str">
        <f t="shared" ca="1" si="661"/>
        <v>#REF!</v>
      </c>
      <c r="AQB10" s="9" t="str">
        <f t="shared" ca="1" si="661"/>
        <v>#REF!</v>
      </c>
      <c r="AQC10" s="9" t="str">
        <f t="shared" ca="1" si="661"/>
        <v>#REF!</v>
      </c>
      <c r="AQD10" s="9" t="str">
        <f t="shared" ca="1" si="661"/>
        <v>#REF!</v>
      </c>
      <c r="AQE10" s="9" t="str">
        <f t="shared" ca="1" si="661"/>
        <v>#REF!</v>
      </c>
      <c r="AQF10" s="9" t="str">
        <f t="shared" ca="1" si="661"/>
        <v>#REF!</v>
      </c>
      <c r="AQG10" s="9" t="str">
        <f t="shared" ca="1" si="661"/>
        <v>#REF!</v>
      </c>
      <c r="AQH10" s="9" t="str">
        <f t="shared" ca="1" si="661"/>
        <v>#REF!</v>
      </c>
      <c r="AQI10" s="9" t="str">
        <f t="shared" ca="1" si="661"/>
        <v>#REF!</v>
      </c>
      <c r="AQJ10" s="9" t="str">
        <f t="shared" ca="1" si="661"/>
        <v>#REF!</v>
      </c>
      <c r="AQK10" s="9" t="str">
        <f t="shared" ca="1" si="661"/>
        <v>#REF!</v>
      </c>
      <c r="AQL10" s="9" t="str">
        <f t="shared" ca="1" si="661"/>
        <v>#REF!</v>
      </c>
      <c r="AQM10" s="9" t="str">
        <f t="shared" ca="1" si="661"/>
        <v>#REF!</v>
      </c>
      <c r="AQN10" s="9" t="str">
        <f t="shared" ca="1" si="661"/>
        <v>#REF!</v>
      </c>
      <c r="AQO10" s="9" t="str">
        <f t="shared" ca="1" si="661"/>
        <v>#REF!</v>
      </c>
      <c r="AQP10" s="9" t="str">
        <f t="shared" ca="1" si="661"/>
        <v>#REF!</v>
      </c>
      <c r="AQQ10" s="9" t="str">
        <f t="shared" ca="1" si="661"/>
        <v>#REF!</v>
      </c>
      <c r="AQR10" s="9" t="str">
        <f t="shared" ca="1" si="661"/>
        <v>#REF!</v>
      </c>
      <c r="AQS10" s="9" t="str">
        <f t="shared" ca="1" si="661"/>
        <v>#REF!</v>
      </c>
      <c r="AQT10" s="9" t="str">
        <f t="shared" ca="1" si="661"/>
        <v>#REF!</v>
      </c>
      <c r="AQU10" s="9" t="str">
        <f t="shared" ca="1" si="661"/>
        <v>#REF!</v>
      </c>
      <c r="AQV10" s="9" t="str">
        <f t="shared" ca="1" si="661"/>
        <v>#REF!</v>
      </c>
      <c r="AQW10" s="9" t="str">
        <f t="shared" ca="1" si="661"/>
        <v>#REF!</v>
      </c>
      <c r="AQX10" s="9" t="str">
        <f t="shared" ca="1" si="661"/>
        <v>#REF!</v>
      </c>
      <c r="AQY10" s="9" t="str">
        <f t="shared" ca="1" si="661"/>
        <v>#REF!</v>
      </c>
      <c r="AQZ10" s="9" t="str">
        <f t="shared" ca="1" si="661"/>
        <v>#REF!</v>
      </c>
      <c r="ARA10" s="9" t="str">
        <f t="shared" ca="1" si="661"/>
        <v>#REF!</v>
      </c>
      <c r="ARB10" s="9" t="str">
        <f t="shared" ca="1" si="661"/>
        <v>#REF!</v>
      </c>
      <c r="ARC10" s="9" t="str">
        <f t="shared" ca="1" si="661"/>
        <v>#REF!</v>
      </c>
      <c r="ARD10" s="9" t="str">
        <f t="shared" ca="1" si="661"/>
        <v>#REF!</v>
      </c>
      <c r="ARE10" s="9" t="str">
        <f t="shared" ca="1" si="661"/>
        <v>#REF!</v>
      </c>
      <c r="ARF10" s="9" t="str">
        <f t="shared" ca="1" si="661"/>
        <v>#REF!</v>
      </c>
      <c r="ARG10" s="9" t="str">
        <f t="shared" ca="1" si="661"/>
        <v>#REF!</v>
      </c>
      <c r="ARH10" s="9" t="str">
        <f t="shared" ca="1" si="661"/>
        <v>#REF!</v>
      </c>
      <c r="ARI10" s="9" t="str">
        <f t="shared" ca="1" si="661"/>
        <v>#REF!</v>
      </c>
      <c r="ARJ10" s="9" t="str">
        <f t="shared" ca="1" si="661"/>
        <v>#REF!</v>
      </c>
      <c r="ARK10" s="9" t="str">
        <f t="shared" ca="1" si="661"/>
        <v>#REF!</v>
      </c>
      <c r="ARL10" s="9" t="str">
        <f t="shared" ca="1" si="661"/>
        <v>#REF!</v>
      </c>
      <c r="ARM10" s="9" t="str">
        <f t="shared" ca="1" si="661"/>
        <v>#REF!</v>
      </c>
      <c r="ARN10" s="9" t="str">
        <f t="shared" ca="1" si="661"/>
        <v>#REF!</v>
      </c>
      <c r="ARO10" s="9" t="str">
        <f t="shared" ca="1" si="661"/>
        <v>#REF!</v>
      </c>
      <c r="ARP10" s="9" t="str">
        <f t="shared" ca="1" si="661"/>
        <v>#REF!</v>
      </c>
      <c r="ARQ10" s="9" t="str">
        <f t="shared" ca="1" si="661"/>
        <v>#REF!</v>
      </c>
      <c r="ARR10" s="9" t="str">
        <f t="shared" ca="1" si="661"/>
        <v>#REF!</v>
      </c>
      <c r="ARS10" s="9" t="str">
        <f t="shared" ca="1" si="661"/>
        <v>#REF!</v>
      </c>
      <c r="ART10" s="9" t="str">
        <f t="shared" ca="1" si="661"/>
        <v>#REF!</v>
      </c>
      <c r="ARU10" s="9" t="str">
        <f t="shared" ca="1" si="661"/>
        <v>#REF!</v>
      </c>
      <c r="ARV10" s="9" t="str">
        <f t="shared" ca="1" si="661"/>
        <v>#REF!</v>
      </c>
      <c r="ARW10" s="9" t="str">
        <f t="shared" ca="1" si="661"/>
        <v>#REF!</v>
      </c>
      <c r="ARX10" s="9" t="str">
        <f t="shared" ca="1" si="661"/>
        <v>#REF!</v>
      </c>
      <c r="ARY10" s="9" t="str">
        <f t="shared" ca="1" si="661"/>
        <v>#REF!</v>
      </c>
      <c r="ARZ10" s="9" t="str">
        <f t="shared" ca="1" si="661"/>
        <v>#REF!</v>
      </c>
      <c r="ASA10" s="9" t="str">
        <f t="shared" ca="1" si="661"/>
        <v>#REF!</v>
      </c>
      <c r="ASB10" s="9" t="str">
        <f t="shared" ca="1" si="661"/>
        <v>#REF!</v>
      </c>
      <c r="ASC10" s="9" t="str">
        <f t="shared" ca="1" si="661"/>
        <v>#REF!</v>
      </c>
      <c r="ASD10" s="9" t="str">
        <f t="shared" ca="1" si="661"/>
        <v>#REF!</v>
      </c>
      <c r="ASE10" s="9" t="str">
        <f t="shared" ca="1" si="661"/>
        <v>#REF!</v>
      </c>
      <c r="ASF10" s="9" t="str">
        <f t="shared" ref="ASF10:AUQ10" ca="1" si="662">SUBSTITUTE(SUBSTITUTE(_xlfn.FORMULATEXT(ASF11),ASF9&amp;"!",""),"=","")</f>
        <v>#REF!</v>
      </c>
      <c r="ASG10" s="9" t="str">
        <f t="shared" ca="1" si="662"/>
        <v>#REF!</v>
      </c>
      <c r="ASH10" s="9" t="str">
        <f t="shared" ca="1" si="662"/>
        <v>#REF!</v>
      </c>
      <c r="ASI10" s="9" t="str">
        <f t="shared" ca="1" si="662"/>
        <v>#REF!</v>
      </c>
      <c r="ASJ10" s="9" t="str">
        <f t="shared" ca="1" si="662"/>
        <v>#REF!</v>
      </c>
      <c r="ASK10" s="9" t="str">
        <f t="shared" ca="1" si="662"/>
        <v>#REF!</v>
      </c>
      <c r="ASL10" s="9" t="str">
        <f t="shared" ca="1" si="662"/>
        <v>#REF!</v>
      </c>
      <c r="ASM10" s="9" t="str">
        <f t="shared" ca="1" si="662"/>
        <v>#REF!</v>
      </c>
      <c r="ASN10" s="9" t="str">
        <f t="shared" ca="1" si="662"/>
        <v>#REF!</v>
      </c>
      <c r="ASO10" s="9" t="str">
        <f t="shared" ca="1" si="662"/>
        <v>#REF!</v>
      </c>
      <c r="ASP10" s="9" t="str">
        <f t="shared" ca="1" si="662"/>
        <v>#REF!</v>
      </c>
      <c r="ASQ10" s="9" t="str">
        <f t="shared" ca="1" si="662"/>
        <v>#REF!</v>
      </c>
      <c r="ASR10" s="9" t="str">
        <f t="shared" ca="1" si="662"/>
        <v>#REF!</v>
      </c>
      <c r="ASS10" s="9" t="str">
        <f t="shared" ca="1" si="662"/>
        <v>#REF!</v>
      </c>
      <c r="AST10" s="9" t="str">
        <f t="shared" ca="1" si="662"/>
        <v>#REF!</v>
      </c>
      <c r="ASU10" s="9" t="str">
        <f t="shared" ca="1" si="662"/>
        <v>#REF!</v>
      </c>
      <c r="ASV10" s="9" t="str">
        <f t="shared" ca="1" si="662"/>
        <v>#REF!</v>
      </c>
      <c r="ASW10" s="9" t="str">
        <f t="shared" ca="1" si="662"/>
        <v>#REF!</v>
      </c>
      <c r="ASX10" s="9" t="str">
        <f t="shared" ca="1" si="662"/>
        <v>#REF!</v>
      </c>
      <c r="ASY10" s="9" t="str">
        <f t="shared" ca="1" si="662"/>
        <v>#REF!</v>
      </c>
      <c r="ASZ10" s="9" t="str">
        <f t="shared" ca="1" si="662"/>
        <v>#REF!</v>
      </c>
      <c r="ATA10" s="9" t="str">
        <f t="shared" ca="1" si="662"/>
        <v>#REF!</v>
      </c>
      <c r="ATB10" s="9" t="str">
        <f t="shared" ca="1" si="662"/>
        <v>#REF!</v>
      </c>
      <c r="ATC10" s="9" t="str">
        <f t="shared" ca="1" si="662"/>
        <v>#REF!</v>
      </c>
      <c r="ATD10" s="9" t="str">
        <f t="shared" ca="1" si="662"/>
        <v>#REF!</v>
      </c>
      <c r="ATE10" s="9" t="str">
        <f t="shared" ca="1" si="662"/>
        <v>#REF!</v>
      </c>
      <c r="ATF10" s="9" t="str">
        <f t="shared" ca="1" si="662"/>
        <v>#REF!</v>
      </c>
      <c r="ATG10" s="9" t="str">
        <f t="shared" ca="1" si="662"/>
        <v>#REF!</v>
      </c>
      <c r="ATH10" s="9" t="str">
        <f t="shared" ca="1" si="662"/>
        <v>#REF!</v>
      </c>
      <c r="ATI10" s="9" t="str">
        <f t="shared" ca="1" si="662"/>
        <v>#REF!</v>
      </c>
      <c r="ATJ10" s="9" t="str">
        <f t="shared" ca="1" si="662"/>
        <v>#REF!</v>
      </c>
      <c r="ATK10" s="9" t="str">
        <f t="shared" ca="1" si="662"/>
        <v>#REF!</v>
      </c>
      <c r="ATL10" s="9" t="str">
        <f t="shared" ca="1" si="662"/>
        <v>#REF!</v>
      </c>
      <c r="ATM10" s="9" t="str">
        <f t="shared" ca="1" si="662"/>
        <v>#REF!</v>
      </c>
      <c r="ATN10" s="9" t="str">
        <f t="shared" ca="1" si="662"/>
        <v>#REF!</v>
      </c>
      <c r="ATO10" s="9" t="str">
        <f t="shared" ca="1" si="662"/>
        <v>#REF!</v>
      </c>
      <c r="ATP10" s="9" t="str">
        <f t="shared" ca="1" si="662"/>
        <v>#REF!</v>
      </c>
      <c r="ATQ10" s="9" t="str">
        <f t="shared" ca="1" si="662"/>
        <v>#REF!</v>
      </c>
      <c r="ATR10" s="9" t="str">
        <f t="shared" ca="1" si="662"/>
        <v>#REF!</v>
      </c>
      <c r="ATS10" s="9" t="str">
        <f t="shared" ca="1" si="662"/>
        <v>#REF!</v>
      </c>
      <c r="ATT10" s="9" t="str">
        <f t="shared" ca="1" si="662"/>
        <v>#REF!</v>
      </c>
      <c r="ATU10" s="9" t="str">
        <f t="shared" ca="1" si="662"/>
        <v>#REF!</v>
      </c>
      <c r="ATV10" s="9" t="str">
        <f t="shared" ca="1" si="662"/>
        <v>#REF!</v>
      </c>
      <c r="ATW10" s="9" t="str">
        <f t="shared" ca="1" si="662"/>
        <v>#REF!</v>
      </c>
      <c r="ATX10" s="9" t="str">
        <f t="shared" ca="1" si="662"/>
        <v>#REF!</v>
      </c>
      <c r="ATY10" s="9" t="str">
        <f t="shared" ca="1" si="662"/>
        <v>#REF!</v>
      </c>
      <c r="ATZ10" s="9" t="str">
        <f t="shared" ca="1" si="662"/>
        <v>#REF!</v>
      </c>
      <c r="AUA10" s="9" t="str">
        <f t="shared" ca="1" si="662"/>
        <v>#REF!</v>
      </c>
      <c r="AUB10" s="9" t="str">
        <f t="shared" ca="1" si="662"/>
        <v>#REF!</v>
      </c>
      <c r="AUC10" s="9" t="str">
        <f t="shared" ca="1" si="662"/>
        <v>#REF!</v>
      </c>
      <c r="AUD10" s="9" t="str">
        <f t="shared" ca="1" si="662"/>
        <v>#REF!</v>
      </c>
      <c r="AUE10" s="9" t="str">
        <f t="shared" ca="1" si="662"/>
        <v>#REF!</v>
      </c>
      <c r="AUF10" s="9" t="str">
        <f t="shared" ca="1" si="662"/>
        <v>#REF!</v>
      </c>
      <c r="AUG10" s="9" t="str">
        <f t="shared" ca="1" si="662"/>
        <v>#REF!</v>
      </c>
      <c r="AUH10" s="9" t="str">
        <f t="shared" ca="1" si="662"/>
        <v>#REF!</v>
      </c>
      <c r="AUI10" s="9" t="str">
        <f t="shared" ca="1" si="662"/>
        <v>#REF!</v>
      </c>
      <c r="AUJ10" s="9" t="str">
        <f t="shared" ca="1" si="662"/>
        <v>#REF!</v>
      </c>
      <c r="AUK10" s="9" t="str">
        <f t="shared" ca="1" si="662"/>
        <v>#REF!</v>
      </c>
      <c r="AUL10" s="9" t="str">
        <f t="shared" ca="1" si="662"/>
        <v>#REF!</v>
      </c>
      <c r="AUM10" s="9" t="str">
        <f t="shared" ca="1" si="662"/>
        <v>#REF!</v>
      </c>
      <c r="AUN10" s="9" t="str">
        <f t="shared" ca="1" si="662"/>
        <v>#REF!</v>
      </c>
      <c r="AUO10" s="9" t="str">
        <f t="shared" ca="1" si="662"/>
        <v>#REF!</v>
      </c>
      <c r="AUP10" s="9" t="str">
        <f t="shared" ca="1" si="662"/>
        <v>#REF!</v>
      </c>
      <c r="AUQ10" s="9" t="str">
        <f t="shared" ca="1" si="662"/>
        <v>#REF!</v>
      </c>
      <c r="AUR10" s="9" t="str">
        <f t="shared" ref="AUR10:AXC10" ca="1" si="663">SUBSTITUTE(SUBSTITUTE(_xlfn.FORMULATEXT(AUR11),AUR9&amp;"!",""),"=","")</f>
        <v>#REF!</v>
      </c>
      <c r="AUS10" s="9" t="str">
        <f t="shared" ca="1" si="663"/>
        <v>#REF!</v>
      </c>
      <c r="AUT10" s="9" t="str">
        <f t="shared" ca="1" si="663"/>
        <v>#REF!</v>
      </c>
      <c r="AUU10" s="9" t="str">
        <f t="shared" ca="1" si="663"/>
        <v>#REF!</v>
      </c>
      <c r="AUV10" s="9" t="str">
        <f t="shared" ca="1" si="663"/>
        <v>#REF!</v>
      </c>
      <c r="AUW10" s="9" t="str">
        <f t="shared" ca="1" si="663"/>
        <v>#REF!</v>
      </c>
      <c r="AUX10" s="9" t="str">
        <f t="shared" ca="1" si="663"/>
        <v>#REF!</v>
      </c>
      <c r="AUY10" s="9" t="str">
        <f t="shared" ca="1" si="663"/>
        <v>#REF!</v>
      </c>
      <c r="AUZ10" s="9" t="str">
        <f t="shared" ca="1" si="663"/>
        <v>#REF!</v>
      </c>
      <c r="AVA10" s="9" t="str">
        <f t="shared" ca="1" si="663"/>
        <v>#REF!</v>
      </c>
      <c r="AVB10" s="9" t="str">
        <f t="shared" ca="1" si="663"/>
        <v>#REF!</v>
      </c>
      <c r="AVC10" s="9" t="str">
        <f t="shared" ca="1" si="663"/>
        <v>#REF!</v>
      </c>
      <c r="AVD10" s="9" t="str">
        <f t="shared" ca="1" si="663"/>
        <v>#REF!</v>
      </c>
      <c r="AVE10" s="9" t="str">
        <f t="shared" ca="1" si="663"/>
        <v>#REF!</v>
      </c>
      <c r="AVF10" s="9" t="str">
        <f t="shared" ca="1" si="663"/>
        <v>#REF!</v>
      </c>
      <c r="AVG10" s="9" t="str">
        <f t="shared" ca="1" si="663"/>
        <v>#REF!</v>
      </c>
      <c r="AVH10" s="9" t="str">
        <f t="shared" ca="1" si="663"/>
        <v>#REF!</v>
      </c>
      <c r="AVI10" s="9" t="str">
        <f t="shared" ca="1" si="663"/>
        <v>#REF!</v>
      </c>
      <c r="AVJ10" s="9" t="str">
        <f t="shared" ca="1" si="663"/>
        <v>#REF!</v>
      </c>
      <c r="AVK10" s="9" t="str">
        <f t="shared" ca="1" si="663"/>
        <v>#REF!</v>
      </c>
      <c r="AVL10" s="9" t="str">
        <f t="shared" ca="1" si="663"/>
        <v>#REF!</v>
      </c>
      <c r="AVM10" s="9" t="str">
        <f t="shared" ca="1" si="663"/>
        <v>#REF!</v>
      </c>
      <c r="AVN10" s="9" t="str">
        <f t="shared" ca="1" si="663"/>
        <v>#REF!</v>
      </c>
      <c r="AVO10" s="9" t="str">
        <f t="shared" ca="1" si="663"/>
        <v>#REF!</v>
      </c>
      <c r="AVP10" s="9" t="str">
        <f t="shared" ca="1" si="663"/>
        <v>#REF!</v>
      </c>
      <c r="AVQ10" s="9" t="str">
        <f t="shared" ca="1" si="663"/>
        <v>#REF!</v>
      </c>
      <c r="AVR10" s="9" t="str">
        <f t="shared" ca="1" si="663"/>
        <v>#REF!</v>
      </c>
      <c r="AVS10" s="9" t="str">
        <f t="shared" ca="1" si="663"/>
        <v>#REF!</v>
      </c>
      <c r="AVT10" s="9" t="str">
        <f t="shared" ca="1" si="663"/>
        <v>#REF!</v>
      </c>
      <c r="AVU10" s="9" t="str">
        <f t="shared" ca="1" si="663"/>
        <v>#REF!</v>
      </c>
      <c r="AVV10" s="9" t="str">
        <f t="shared" ca="1" si="663"/>
        <v>#REF!</v>
      </c>
      <c r="AVW10" s="9" t="str">
        <f t="shared" ca="1" si="663"/>
        <v>#REF!</v>
      </c>
      <c r="AVX10" s="9" t="str">
        <f t="shared" ca="1" si="663"/>
        <v>#REF!</v>
      </c>
      <c r="AVY10" s="9" t="str">
        <f t="shared" ca="1" si="663"/>
        <v>#REF!</v>
      </c>
      <c r="AVZ10" s="9" t="str">
        <f t="shared" ca="1" si="663"/>
        <v>#REF!</v>
      </c>
      <c r="AWA10" s="9" t="str">
        <f t="shared" ca="1" si="663"/>
        <v>#REF!</v>
      </c>
      <c r="AWB10" s="9" t="str">
        <f t="shared" ca="1" si="663"/>
        <v>#REF!</v>
      </c>
      <c r="AWC10" s="9" t="str">
        <f t="shared" ca="1" si="663"/>
        <v>#REF!</v>
      </c>
      <c r="AWD10" s="9" t="str">
        <f t="shared" ca="1" si="663"/>
        <v>#REF!</v>
      </c>
      <c r="AWE10" s="9" t="str">
        <f t="shared" ca="1" si="663"/>
        <v>#REF!</v>
      </c>
      <c r="AWF10" s="9" t="str">
        <f t="shared" ca="1" si="663"/>
        <v>#REF!</v>
      </c>
      <c r="AWG10" s="9" t="str">
        <f t="shared" ca="1" si="663"/>
        <v>#REF!</v>
      </c>
      <c r="AWH10" s="9" t="str">
        <f t="shared" ca="1" si="663"/>
        <v>#REF!</v>
      </c>
      <c r="AWI10" s="9" t="str">
        <f t="shared" ca="1" si="663"/>
        <v>#REF!</v>
      </c>
      <c r="AWJ10" s="9" t="str">
        <f t="shared" ca="1" si="663"/>
        <v>#REF!</v>
      </c>
      <c r="AWK10" s="9" t="str">
        <f t="shared" ca="1" si="663"/>
        <v>#REF!</v>
      </c>
      <c r="AWL10" s="9" t="str">
        <f t="shared" ca="1" si="663"/>
        <v>#REF!</v>
      </c>
      <c r="AWM10" s="9" t="str">
        <f t="shared" ca="1" si="663"/>
        <v>#REF!</v>
      </c>
      <c r="AWN10" s="9" t="str">
        <f t="shared" ca="1" si="663"/>
        <v>#REF!</v>
      </c>
      <c r="AWO10" s="9" t="str">
        <f t="shared" ca="1" si="663"/>
        <v>#REF!</v>
      </c>
      <c r="AWP10" s="9" t="str">
        <f t="shared" ca="1" si="663"/>
        <v>#REF!</v>
      </c>
      <c r="AWQ10" s="9" t="str">
        <f t="shared" ca="1" si="663"/>
        <v>#REF!</v>
      </c>
      <c r="AWR10" s="9" t="str">
        <f t="shared" ca="1" si="663"/>
        <v>#REF!</v>
      </c>
      <c r="AWS10" s="9" t="str">
        <f t="shared" ca="1" si="663"/>
        <v>#REF!</v>
      </c>
      <c r="AWT10" s="9" t="str">
        <f t="shared" ca="1" si="663"/>
        <v>#REF!</v>
      </c>
      <c r="AWU10" s="9" t="str">
        <f t="shared" ca="1" si="663"/>
        <v>#REF!</v>
      </c>
      <c r="AWV10" s="9" t="str">
        <f t="shared" ca="1" si="663"/>
        <v>#REF!</v>
      </c>
      <c r="AWW10" s="9" t="str">
        <f t="shared" ca="1" si="663"/>
        <v>#REF!</v>
      </c>
      <c r="AWX10" s="9" t="str">
        <f t="shared" ca="1" si="663"/>
        <v>#REF!</v>
      </c>
      <c r="AWY10" s="9" t="str">
        <f t="shared" ca="1" si="663"/>
        <v>#REF!</v>
      </c>
      <c r="AWZ10" s="9" t="str">
        <f t="shared" ca="1" si="663"/>
        <v>#REF!</v>
      </c>
      <c r="AXA10" s="9" t="str">
        <f t="shared" ca="1" si="663"/>
        <v>#REF!</v>
      </c>
      <c r="AXB10" s="9" t="str">
        <f t="shared" ca="1" si="663"/>
        <v>#REF!</v>
      </c>
      <c r="AXC10" s="9" t="str">
        <f t="shared" ca="1" si="663"/>
        <v>#REF!</v>
      </c>
      <c r="AXD10" s="9" t="str">
        <f t="shared" ref="AXD10:AZO10" ca="1" si="664">SUBSTITUTE(SUBSTITUTE(_xlfn.FORMULATEXT(AXD11),AXD9&amp;"!",""),"=","")</f>
        <v>#REF!</v>
      </c>
      <c r="AXE10" s="9" t="str">
        <f t="shared" ca="1" si="664"/>
        <v>#REF!</v>
      </c>
      <c r="AXF10" s="9" t="str">
        <f t="shared" ca="1" si="664"/>
        <v>#REF!</v>
      </c>
      <c r="AXG10" s="9" t="str">
        <f t="shared" ca="1" si="664"/>
        <v>#REF!</v>
      </c>
      <c r="AXH10" s="9" t="str">
        <f t="shared" ca="1" si="664"/>
        <v>#REF!</v>
      </c>
      <c r="AXI10" s="9" t="str">
        <f t="shared" ca="1" si="664"/>
        <v>#REF!</v>
      </c>
      <c r="AXJ10" s="9" t="str">
        <f t="shared" ca="1" si="664"/>
        <v>#REF!</v>
      </c>
      <c r="AXK10" s="9" t="str">
        <f t="shared" ca="1" si="664"/>
        <v>#REF!</v>
      </c>
      <c r="AXL10" s="9" t="str">
        <f t="shared" ca="1" si="664"/>
        <v>#REF!</v>
      </c>
      <c r="AXM10" s="9" t="str">
        <f t="shared" ca="1" si="664"/>
        <v>#REF!</v>
      </c>
      <c r="AXN10" s="9" t="str">
        <f t="shared" ca="1" si="664"/>
        <v>#REF!</v>
      </c>
      <c r="AXO10" s="9" t="str">
        <f t="shared" ca="1" si="664"/>
        <v>#REF!</v>
      </c>
      <c r="AXP10" s="9" t="str">
        <f t="shared" ca="1" si="664"/>
        <v>#REF!</v>
      </c>
      <c r="AXQ10" s="9" t="str">
        <f t="shared" ca="1" si="664"/>
        <v>#REF!</v>
      </c>
      <c r="AXR10" s="9" t="str">
        <f t="shared" ca="1" si="664"/>
        <v>#REF!</v>
      </c>
      <c r="AXS10" s="9" t="str">
        <f t="shared" ca="1" si="664"/>
        <v>#REF!</v>
      </c>
      <c r="AXT10" s="9" t="str">
        <f t="shared" ca="1" si="664"/>
        <v>#REF!</v>
      </c>
      <c r="AXU10" s="9" t="str">
        <f t="shared" ca="1" si="664"/>
        <v>#REF!</v>
      </c>
      <c r="AXV10" s="9" t="str">
        <f t="shared" ca="1" si="664"/>
        <v>#REF!</v>
      </c>
      <c r="AXW10" s="9" t="str">
        <f t="shared" ca="1" si="664"/>
        <v>#REF!</v>
      </c>
      <c r="AXX10" s="9" t="str">
        <f t="shared" ca="1" si="664"/>
        <v>#REF!</v>
      </c>
      <c r="AXY10" s="9" t="str">
        <f t="shared" ca="1" si="664"/>
        <v>#REF!</v>
      </c>
      <c r="AXZ10" s="9" t="str">
        <f t="shared" ca="1" si="664"/>
        <v>#REF!</v>
      </c>
      <c r="AYA10" s="9" t="str">
        <f t="shared" ca="1" si="664"/>
        <v>#REF!</v>
      </c>
      <c r="AYB10" s="9" t="str">
        <f t="shared" ca="1" si="664"/>
        <v>#REF!</v>
      </c>
      <c r="AYC10" s="9" t="str">
        <f t="shared" ca="1" si="664"/>
        <v>#REF!</v>
      </c>
      <c r="AYD10" s="9" t="str">
        <f t="shared" ca="1" si="664"/>
        <v>#REF!</v>
      </c>
      <c r="AYE10" s="9" t="str">
        <f t="shared" ca="1" si="664"/>
        <v>#REF!</v>
      </c>
      <c r="AYF10" s="9" t="str">
        <f t="shared" ca="1" si="664"/>
        <v>#REF!</v>
      </c>
      <c r="AYG10" s="9" t="str">
        <f t="shared" ca="1" si="664"/>
        <v>#REF!</v>
      </c>
      <c r="AYH10" s="9" t="str">
        <f t="shared" ca="1" si="664"/>
        <v>#REF!</v>
      </c>
      <c r="AYI10" s="9" t="str">
        <f t="shared" ca="1" si="664"/>
        <v>#REF!</v>
      </c>
      <c r="AYJ10" s="9" t="str">
        <f t="shared" ca="1" si="664"/>
        <v>#REF!</v>
      </c>
      <c r="AYK10" s="9" t="str">
        <f t="shared" ca="1" si="664"/>
        <v>#REF!</v>
      </c>
      <c r="AYL10" s="9" t="str">
        <f t="shared" ca="1" si="664"/>
        <v>#REF!</v>
      </c>
      <c r="AYM10" s="9" t="str">
        <f t="shared" ca="1" si="664"/>
        <v>#REF!</v>
      </c>
      <c r="AYN10" s="9" t="str">
        <f t="shared" ca="1" si="664"/>
        <v>#REF!</v>
      </c>
      <c r="AYO10" s="9" t="str">
        <f t="shared" ca="1" si="664"/>
        <v>#REF!</v>
      </c>
      <c r="AYP10" s="9" t="str">
        <f t="shared" ca="1" si="664"/>
        <v>#REF!</v>
      </c>
      <c r="AYQ10" s="9" t="str">
        <f t="shared" ca="1" si="664"/>
        <v>#REF!</v>
      </c>
      <c r="AYR10" s="9" t="str">
        <f t="shared" ca="1" si="664"/>
        <v>#REF!</v>
      </c>
      <c r="AYS10" s="9" t="str">
        <f t="shared" ca="1" si="664"/>
        <v>#REF!</v>
      </c>
      <c r="AYT10" s="9" t="str">
        <f t="shared" ca="1" si="664"/>
        <v>#REF!</v>
      </c>
      <c r="AYU10" s="9" t="str">
        <f t="shared" ca="1" si="664"/>
        <v>#REF!</v>
      </c>
      <c r="AYV10" s="9" t="str">
        <f t="shared" ca="1" si="664"/>
        <v>#REF!</v>
      </c>
      <c r="AYW10" s="9" t="str">
        <f t="shared" ca="1" si="664"/>
        <v>#REF!</v>
      </c>
      <c r="AYX10" s="9" t="str">
        <f t="shared" ca="1" si="664"/>
        <v>#REF!</v>
      </c>
      <c r="AYY10" s="9" t="str">
        <f t="shared" ca="1" si="664"/>
        <v>#REF!</v>
      </c>
      <c r="AYZ10" s="9" t="str">
        <f t="shared" ca="1" si="664"/>
        <v>#REF!</v>
      </c>
      <c r="AZA10" s="9" t="str">
        <f t="shared" ca="1" si="664"/>
        <v>#REF!</v>
      </c>
      <c r="AZB10" s="9" t="str">
        <f t="shared" ca="1" si="664"/>
        <v>#REF!</v>
      </c>
      <c r="AZC10" s="9" t="str">
        <f t="shared" ca="1" si="664"/>
        <v>#REF!</v>
      </c>
      <c r="AZD10" s="9" t="str">
        <f t="shared" ca="1" si="664"/>
        <v>#REF!</v>
      </c>
      <c r="AZE10" s="9" t="str">
        <f t="shared" ca="1" si="664"/>
        <v>#REF!</v>
      </c>
      <c r="AZF10" s="9" t="str">
        <f t="shared" ca="1" si="664"/>
        <v>#REF!</v>
      </c>
      <c r="AZG10" s="9" t="str">
        <f t="shared" ca="1" si="664"/>
        <v>#REF!</v>
      </c>
      <c r="AZH10" s="9" t="str">
        <f t="shared" ca="1" si="664"/>
        <v>#REF!</v>
      </c>
      <c r="AZI10" s="9" t="str">
        <f t="shared" ca="1" si="664"/>
        <v>#REF!</v>
      </c>
      <c r="AZJ10" s="9" t="str">
        <f t="shared" ca="1" si="664"/>
        <v>#REF!</v>
      </c>
      <c r="AZK10" s="9" t="str">
        <f t="shared" ca="1" si="664"/>
        <v>#REF!</v>
      </c>
      <c r="AZL10" s="9" t="str">
        <f t="shared" ca="1" si="664"/>
        <v>#REF!</v>
      </c>
      <c r="AZM10" s="9" t="str">
        <f t="shared" ca="1" si="664"/>
        <v>#REF!</v>
      </c>
      <c r="AZN10" s="9" t="str">
        <f t="shared" ca="1" si="664"/>
        <v>#REF!</v>
      </c>
      <c r="AZO10" s="9" t="str">
        <f t="shared" ca="1" si="664"/>
        <v>#REF!</v>
      </c>
      <c r="AZP10" s="9" t="str">
        <f t="shared" ref="AZP10:BCA10" ca="1" si="665">SUBSTITUTE(SUBSTITUTE(_xlfn.FORMULATEXT(AZP11),AZP9&amp;"!",""),"=","")</f>
        <v>#REF!</v>
      </c>
      <c r="AZQ10" s="9" t="str">
        <f t="shared" ca="1" si="665"/>
        <v>#REF!</v>
      </c>
      <c r="AZR10" s="9" t="str">
        <f t="shared" ca="1" si="665"/>
        <v>#REF!</v>
      </c>
      <c r="AZS10" s="9" t="str">
        <f t="shared" ca="1" si="665"/>
        <v>#REF!</v>
      </c>
      <c r="AZT10" s="9" t="str">
        <f t="shared" ca="1" si="665"/>
        <v>#REF!</v>
      </c>
      <c r="AZU10" s="9" t="str">
        <f t="shared" ca="1" si="665"/>
        <v>#REF!</v>
      </c>
      <c r="AZV10" s="9" t="str">
        <f t="shared" ca="1" si="665"/>
        <v>#REF!</v>
      </c>
      <c r="AZW10" s="9" t="str">
        <f t="shared" ca="1" si="665"/>
        <v>#REF!</v>
      </c>
      <c r="AZX10" s="9" t="str">
        <f t="shared" ca="1" si="665"/>
        <v>#REF!</v>
      </c>
      <c r="AZY10" s="9" t="str">
        <f t="shared" ca="1" si="665"/>
        <v>#REF!</v>
      </c>
      <c r="AZZ10" s="9" t="str">
        <f t="shared" ca="1" si="665"/>
        <v>#REF!</v>
      </c>
      <c r="BAA10" s="9" t="str">
        <f t="shared" ca="1" si="665"/>
        <v>#REF!</v>
      </c>
      <c r="BAB10" s="9" t="str">
        <f t="shared" ca="1" si="665"/>
        <v>#REF!</v>
      </c>
      <c r="BAC10" s="9" t="str">
        <f t="shared" ca="1" si="665"/>
        <v>#REF!</v>
      </c>
      <c r="BAD10" s="9" t="str">
        <f t="shared" ca="1" si="665"/>
        <v>#REF!</v>
      </c>
      <c r="BAE10" s="9" t="str">
        <f t="shared" ca="1" si="665"/>
        <v>#REF!</v>
      </c>
      <c r="BAF10" s="9" t="str">
        <f t="shared" ca="1" si="665"/>
        <v>#REF!</v>
      </c>
      <c r="BAG10" s="9" t="str">
        <f t="shared" ca="1" si="665"/>
        <v>#REF!</v>
      </c>
      <c r="BAH10" s="9" t="str">
        <f t="shared" ca="1" si="665"/>
        <v>#REF!</v>
      </c>
      <c r="BAI10" s="9" t="str">
        <f t="shared" ca="1" si="665"/>
        <v>#REF!</v>
      </c>
      <c r="BAJ10" s="9" t="str">
        <f t="shared" ca="1" si="665"/>
        <v>#REF!</v>
      </c>
      <c r="BAK10" s="9" t="str">
        <f t="shared" ca="1" si="665"/>
        <v>#REF!</v>
      </c>
      <c r="BAL10" s="9" t="str">
        <f t="shared" ca="1" si="665"/>
        <v>#REF!</v>
      </c>
      <c r="BAM10" s="9" t="str">
        <f t="shared" ca="1" si="665"/>
        <v>#REF!</v>
      </c>
      <c r="BAN10" s="9" t="str">
        <f t="shared" ca="1" si="665"/>
        <v>#REF!</v>
      </c>
      <c r="BAO10" s="9" t="str">
        <f t="shared" ca="1" si="665"/>
        <v>#REF!</v>
      </c>
      <c r="BAP10" s="9" t="str">
        <f t="shared" ca="1" si="665"/>
        <v>#REF!</v>
      </c>
      <c r="BAQ10" s="9" t="str">
        <f t="shared" ca="1" si="665"/>
        <v>#REF!</v>
      </c>
      <c r="BAR10" s="9" t="str">
        <f t="shared" ca="1" si="665"/>
        <v>#REF!</v>
      </c>
      <c r="BAS10" s="9" t="str">
        <f t="shared" ca="1" si="665"/>
        <v>#REF!</v>
      </c>
      <c r="BAT10" s="9" t="str">
        <f t="shared" ca="1" si="665"/>
        <v>#REF!</v>
      </c>
      <c r="BAU10" s="9" t="str">
        <f t="shared" ca="1" si="665"/>
        <v>#REF!</v>
      </c>
      <c r="BAV10" s="9" t="str">
        <f t="shared" ca="1" si="665"/>
        <v>#REF!</v>
      </c>
      <c r="BAW10" s="9" t="str">
        <f t="shared" ca="1" si="665"/>
        <v>#REF!</v>
      </c>
      <c r="BAX10" s="9" t="str">
        <f t="shared" ca="1" si="665"/>
        <v>#REF!</v>
      </c>
      <c r="BAY10" s="9" t="str">
        <f t="shared" ca="1" si="665"/>
        <v>#REF!</v>
      </c>
      <c r="BAZ10" s="9" t="str">
        <f t="shared" ca="1" si="665"/>
        <v>#REF!</v>
      </c>
      <c r="BBA10" s="9" t="str">
        <f t="shared" ca="1" si="665"/>
        <v>#REF!</v>
      </c>
      <c r="BBB10" s="9" t="str">
        <f t="shared" ca="1" si="665"/>
        <v>#REF!</v>
      </c>
      <c r="BBC10" s="9" t="str">
        <f t="shared" ca="1" si="665"/>
        <v>#REF!</v>
      </c>
      <c r="BBD10" s="9" t="str">
        <f t="shared" ca="1" si="665"/>
        <v>#REF!</v>
      </c>
      <c r="BBE10" s="9" t="str">
        <f t="shared" ca="1" si="665"/>
        <v>#REF!</v>
      </c>
      <c r="BBF10" s="9" t="str">
        <f t="shared" ca="1" si="665"/>
        <v>#REF!</v>
      </c>
      <c r="BBG10" s="9" t="str">
        <f t="shared" ca="1" si="665"/>
        <v>#REF!</v>
      </c>
      <c r="BBH10" s="9" t="str">
        <f t="shared" ca="1" si="665"/>
        <v>#REF!</v>
      </c>
      <c r="BBI10" s="9" t="str">
        <f t="shared" ca="1" si="665"/>
        <v>#REF!</v>
      </c>
      <c r="BBJ10" s="9" t="str">
        <f t="shared" ca="1" si="665"/>
        <v>#REF!</v>
      </c>
      <c r="BBK10" s="9" t="str">
        <f t="shared" ca="1" si="665"/>
        <v>#REF!</v>
      </c>
      <c r="BBL10" s="9" t="str">
        <f t="shared" ca="1" si="665"/>
        <v>#REF!</v>
      </c>
      <c r="BBM10" s="9" t="str">
        <f t="shared" ca="1" si="665"/>
        <v>#REF!</v>
      </c>
      <c r="BBN10" s="9" t="str">
        <f t="shared" ca="1" si="665"/>
        <v>#REF!</v>
      </c>
      <c r="BBO10" s="9" t="str">
        <f t="shared" ca="1" si="665"/>
        <v>#REF!</v>
      </c>
      <c r="BBP10" s="9" t="str">
        <f t="shared" ca="1" si="665"/>
        <v>#REF!</v>
      </c>
      <c r="BBQ10" s="9" t="str">
        <f t="shared" ca="1" si="665"/>
        <v>#REF!</v>
      </c>
      <c r="BBR10" s="9" t="str">
        <f t="shared" ca="1" si="665"/>
        <v>#REF!</v>
      </c>
      <c r="BBS10" s="9" t="str">
        <f t="shared" ca="1" si="665"/>
        <v>#REF!</v>
      </c>
      <c r="BBT10" s="9" t="str">
        <f t="shared" ca="1" si="665"/>
        <v>#REF!</v>
      </c>
      <c r="BBU10" s="9" t="str">
        <f t="shared" ca="1" si="665"/>
        <v>#REF!</v>
      </c>
      <c r="BBV10" s="9" t="str">
        <f t="shared" ca="1" si="665"/>
        <v>#REF!</v>
      </c>
      <c r="BBW10" s="9" t="str">
        <f t="shared" ca="1" si="665"/>
        <v>#REF!</v>
      </c>
      <c r="BBX10" s="9" t="str">
        <f t="shared" ca="1" si="665"/>
        <v>#REF!</v>
      </c>
      <c r="BBY10" s="9" t="str">
        <f t="shared" ca="1" si="665"/>
        <v>#REF!</v>
      </c>
      <c r="BBZ10" s="9" t="str">
        <f t="shared" ca="1" si="665"/>
        <v>#REF!</v>
      </c>
      <c r="BCA10" s="9" t="str">
        <f t="shared" ca="1" si="665"/>
        <v>#REF!</v>
      </c>
      <c r="BCB10" s="9" t="str">
        <f t="shared" ref="BCB10:BEM10" ca="1" si="666">SUBSTITUTE(SUBSTITUTE(_xlfn.FORMULATEXT(BCB11),BCB9&amp;"!",""),"=","")</f>
        <v>#REF!</v>
      </c>
      <c r="BCC10" s="9" t="str">
        <f t="shared" ca="1" si="666"/>
        <v>#REF!</v>
      </c>
      <c r="BCD10" s="9" t="str">
        <f t="shared" ca="1" si="666"/>
        <v>#REF!</v>
      </c>
      <c r="BCE10" s="9" t="str">
        <f t="shared" ca="1" si="666"/>
        <v>#REF!</v>
      </c>
      <c r="BCF10" s="9" t="str">
        <f t="shared" ca="1" si="666"/>
        <v>#REF!</v>
      </c>
      <c r="BCG10" s="9" t="str">
        <f t="shared" ca="1" si="666"/>
        <v>#REF!</v>
      </c>
      <c r="BCH10" s="9" t="str">
        <f t="shared" ca="1" si="666"/>
        <v>#REF!</v>
      </c>
      <c r="BCI10" s="9" t="str">
        <f t="shared" ca="1" si="666"/>
        <v>#REF!</v>
      </c>
      <c r="BCJ10" s="9" t="str">
        <f t="shared" ca="1" si="666"/>
        <v>#REF!</v>
      </c>
      <c r="BCK10" s="9" t="str">
        <f t="shared" ca="1" si="666"/>
        <v>#REF!</v>
      </c>
      <c r="BCL10" s="9" t="str">
        <f t="shared" ca="1" si="666"/>
        <v>#REF!</v>
      </c>
      <c r="BCM10" s="9" t="str">
        <f t="shared" ca="1" si="666"/>
        <v>#REF!</v>
      </c>
      <c r="BCN10" s="9" t="str">
        <f t="shared" ca="1" si="666"/>
        <v>#REF!</v>
      </c>
      <c r="BCO10" s="9" t="str">
        <f t="shared" ca="1" si="666"/>
        <v>#REF!</v>
      </c>
      <c r="BCP10" s="9" t="str">
        <f t="shared" ca="1" si="666"/>
        <v>#REF!</v>
      </c>
      <c r="BCQ10" s="9" t="str">
        <f t="shared" ca="1" si="666"/>
        <v>#REF!</v>
      </c>
      <c r="BCR10" s="9" t="str">
        <f t="shared" ca="1" si="666"/>
        <v>#REF!</v>
      </c>
      <c r="BCS10" s="9" t="str">
        <f t="shared" ca="1" si="666"/>
        <v>#REF!</v>
      </c>
      <c r="BCT10" s="9" t="str">
        <f t="shared" ca="1" si="666"/>
        <v>#REF!</v>
      </c>
      <c r="BCU10" s="9" t="str">
        <f t="shared" ca="1" si="666"/>
        <v>#REF!</v>
      </c>
      <c r="BCV10" s="9" t="str">
        <f t="shared" ca="1" si="666"/>
        <v>#REF!</v>
      </c>
      <c r="BCW10" s="9" t="str">
        <f t="shared" ca="1" si="666"/>
        <v>#REF!</v>
      </c>
      <c r="BCX10" s="9" t="str">
        <f t="shared" ca="1" si="666"/>
        <v>#REF!</v>
      </c>
      <c r="BCY10" s="9" t="str">
        <f t="shared" ca="1" si="666"/>
        <v>#REF!</v>
      </c>
      <c r="BCZ10" s="9" t="str">
        <f t="shared" ca="1" si="666"/>
        <v>#REF!</v>
      </c>
      <c r="BDA10" s="9" t="str">
        <f t="shared" ca="1" si="666"/>
        <v>#REF!</v>
      </c>
      <c r="BDB10" s="9" t="str">
        <f t="shared" ca="1" si="666"/>
        <v>#REF!</v>
      </c>
      <c r="BDC10" s="9" t="str">
        <f t="shared" ca="1" si="666"/>
        <v>#REF!</v>
      </c>
      <c r="BDD10" s="9" t="str">
        <f t="shared" ca="1" si="666"/>
        <v>#REF!</v>
      </c>
      <c r="BDE10" s="9" t="str">
        <f t="shared" ca="1" si="666"/>
        <v>#REF!</v>
      </c>
      <c r="BDF10" s="9" t="str">
        <f t="shared" ca="1" si="666"/>
        <v>#REF!</v>
      </c>
      <c r="BDG10" s="9" t="str">
        <f t="shared" ca="1" si="666"/>
        <v>#REF!</v>
      </c>
      <c r="BDH10" s="9" t="str">
        <f t="shared" ca="1" si="666"/>
        <v>#REF!</v>
      </c>
      <c r="BDI10" s="9" t="str">
        <f t="shared" ca="1" si="666"/>
        <v>#REF!</v>
      </c>
      <c r="BDJ10" s="9" t="str">
        <f t="shared" ca="1" si="666"/>
        <v>#REF!</v>
      </c>
      <c r="BDK10" s="9" t="str">
        <f t="shared" ca="1" si="666"/>
        <v>#REF!</v>
      </c>
      <c r="BDL10" s="9" t="str">
        <f t="shared" ca="1" si="666"/>
        <v>#REF!</v>
      </c>
      <c r="BDM10" s="9" t="str">
        <f t="shared" ca="1" si="666"/>
        <v>#REF!</v>
      </c>
      <c r="BDN10" s="9" t="str">
        <f t="shared" ca="1" si="666"/>
        <v>#REF!</v>
      </c>
      <c r="BDO10" s="9" t="str">
        <f t="shared" ca="1" si="666"/>
        <v>#REF!</v>
      </c>
      <c r="BDP10" s="9" t="str">
        <f t="shared" ca="1" si="666"/>
        <v>#REF!</v>
      </c>
      <c r="BDQ10" s="9" t="str">
        <f t="shared" ca="1" si="666"/>
        <v>#REF!</v>
      </c>
      <c r="BDR10" s="9" t="str">
        <f t="shared" ca="1" si="666"/>
        <v>#REF!</v>
      </c>
      <c r="BDS10" s="9" t="str">
        <f t="shared" ca="1" si="666"/>
        <v>#REF!</v>
      </c>
      <c r="BDT10" s="9" t="str">
        <f t="shared" ca="1" si="666"/>
        <v>#REF!</v>
      </c>
      <c r="BDU10" s="9" t="str">
        <f t="shared" ca="1" si="666"/>
        <v>#REF!</v>
      </c>
      <c r="BDV10" s="9" t="str">
        <f t="shared" ca="1" si="666"/>
        <v>#REF!</v>
      </c>
      <c r="BDW10" s="9" t="str">
        <f t="shared" ca="1" si="666"/>
        <v>#REF!</v>
      </c>
      <c r="BDX10" s="9" t="str">
        <f t="shared" ca="1" si="666"/>
        <v>#REF!</v>
      </c>
      <c r="BDY10" s="9" t="str">
        <f t="shared" ca="1" si="666"/>
        <v>#REF!</v>
      </c>
      <c r="BDZ10" s="9" t="str">
        <f t="shared" ca="1" si="666"/>
        <v>#REF!</v>
      </c>
      <c r="BEA10" s="9" t="str">
        <f t="shared" ca="1" si="666"/>
        <v>#REF!</v>
      </c>
      <c r="BEB10" s="9" t="str">
        <f t="shared" ca="1" si="666"/>
        <v>#REF!</v>
      </c>
      <c r="BEC10" s="9" t="str">
        <f t="shared" ca="1" si="666"/>
        <v>#REF!</v>
      </c>
      <c r="BED10" s="9" t="str">
        <f t="shared" ca="1" si="666"/>
        <v>#REF!</v>
      </c>
      <c r="BEE10" s="9" t="str">
        <f t="shared" ca="1" si="666"/>
        <v>#REF!</v>
      </c>
      <c r="BEF10" s="9" t="str">
        <f t="shared" ca="1" si="666"/>
        <v>#REF!</v>
      </c>
      <c r="BEG10" s="9" t="str">
        <f t="shared" ca="1" si="666"/>
        <v>#REF!</v>
      </c>
      <c r="BEH10" s="9" t="str">
        <f t="shared" ca="1" si="666"/>
        <v>#REF!</v>
      </c>
      <c r="BEI10" s="9" t="str">
        <f t="shared" ca="1" si="666"/>
        <v>#REF!</v>
      </c>
      <c r="BEJ10" s="9" t="str">
        <f t="shared" ca="1" si="666"/>
        <v>#REF!</v>
      </c>
      <c r="BEK10" s="9" t="str">
        <f t="shared" ca="1" si="666"/>
        <v>#REF!</v>
      </c>
      <c r="BEL10" s="9" t="str">
        <f t="shared" ca="1" si="666"/>
        <v>#REF!</v>
      </c>
      <c r="BEM10" s="9" t="str">
        <f t="shared" ca="1" si="666"/>
        <v>#REF!</v>
      </c>
      <c r="BEN10" s="9" t="str">
        <f t="shared" ref="BEN10:BGY10" ca="1" si="667">SUBSTITUTE(SUBSTITUTE(_xlfn.FORMULATEXT(BEN11),BEN9&amp;"!",""),"=","")</f>
        <v>#REF!</v>
      </c>
      <c r="BEO10" s="9" t="str">
        <f t="shared" ca="1" si="667"/>
        <v>#REF!</v>
      </c>
      <c r="BEP10" s="9" t="str">
        <f t="shared" ca="1" si="667"/>
        <v>#REF!</v>
      </c>
      <c r="BEQ10" s="9" t="str">
        <f t="shared" ca="1" si="667"/>
        <v>#REF!</v>
      </c>
      <c r="BER10" s="9" t="str">
        <f t="shared" ca="1" si="667"/>
        <v>#REF!</v>
      </c>
      <c r="BES10" s="9" t="str">
        <f t="shared" ca="1" si="667"/>
        <v>#REF!</v>
      </c>
      <c r="BET10" s="9" t="str">
        <f t="shared" ca="1" si="667"/>
        <v>#REF!</v>
      </c>
      <c r="BEU10" s="9" t="str">
        <f t="shared" ca="1" si="667"/>
        <v>#REF!</v>
      </c>
      <c r="BEV10" s="9" t="str">
        <f t="shared" ca="1" si="667"/>
        <v>#REF!</v>
      </c>
      <c r="BEW10" s="9" t="str">
        <f t="shared" ca="1" si="667"/>
        <v>#REF!</v>
      </c>
      <c r="BEX10" s="9" t="str">
        <f t="shared" ca="1" si="667"/>
        <v>#REF!</v>
      </c>
      <c r="BEY10" s="9" t="str">
        <f t="shared" ca="1" si="667"/>
        <v>#REF!</v>
      </c>
      <c r="BEZ10" s="9" t="str">
        <f t="shared" ca="1" si="667"/>
        <v>#REF!</v>
      </c>
      <c r="BFA10" s="9" t="str">
        <f t="shared" ca="1" si="667"/>
        <v>#REF!</v>
      </c>
      <c r="BFB10" s="9" t="str">
        <f t="shared" ca="1" si="667"/>
        <v>#REF!</v>
      </c>
      <c r="BFC10" s="9" t="str">
        <f t="shared" ca="1" si="667"/>
        <v>#REF!</v>
      </c>
      <c r="BFD10" s="9" t="str">
        <f t="shared" ca="1" si="667"/>
        <v>#REF!</v>
      </c>
      <c r="BFE10" s="9" t="str">
        <f t="shared" ca="1" si="667"/>
        <v>#REF!</v>
      </c>
      <c r="BFF10" s="9" t="str">
        <f t="shared" ca="1" si="667"/>
        <v>#REF!</v>
      </c>
      <c r="BFG10" s="9" t="str">
        <f t="shared" ca="1" si="667"/>
        <v>#REF!</v>
      </c>
      <c r="BFH10" s="9" t="str">
        <f t="shared" ca="1" si="667"/>
        <v>#REF!</v>
      </c>
      <c r="BFI10" s="9" t="str">
        <f t="shared" ca="1" si="667"/>
        <v>#REF!</v>
      </c>
      <c r="BFJ10" s="9" t="str">
        <f t="shared" ca="1" si="667"/>
        <v>#REF!</v>
      </c>
      <c r="BFK10" s="9" t="str">
        <f t="shared" ca="1" si="667"/>
        <v>#REF!</v>
      </c>
      <c r="BFL10" s="9" t="str">
        <f t="shared" ca="1" si="667"/>
        <v>#REF!</v>
      </c>
      <c r="BFM10" s="9" t="str">
        <f t="shared" ca="1" si="667"/>
        <v>#REF!</v>
      </c>
      <c r="BFN10" s="9" t="str">
        <f t="shared" ca="1" si="667"/>
        <v>#REF!</v>
      </c>
      <c r="BFO10" s="9" t="str">
        <f t="shared" ca="1" si="667"/>
        <v>#REF!</v>
      </c>
      <c r="BFP10" s="9" t="str">
        <f t="shared" ca="1" si="667"/>
        <v>#REF!</v>
      </c>
      <c r="BFQ10" s="9" t="str">
        <f t="shared" ca="1" si="667"/>
        <v>#REF!</v>
      </c>
      <c r="BFR10" s="9" t="str">
        <f t="shared" ca="1" si="667"/>
        <v>#REF!</v>
      </c>
      <c r="BFS10" s="9" t="str">
        <f t="shared" ca="1" si="667"/>
        <v>#REF!</v>
      </c>
      <c r="BFT10" s="9" t="str">
        <f t="shared" ca="1" si="667"/>
        <v>#REF!</v>
      </c>
      <c r="BFU10" s="9" t="str">
        <f t="shared" ca="1" si="667"/>
        <v>#REF!</v>
      </c>
      <c r="BFV10" s="9" t="str">
        <f t="shared" ca="1" si="667"/>
        <v>#REF!</v>
      </c>
      <c r="BFW10" s="9" t="str">
        <f t="shared" ca="1" si="667"/>
        <v>#REF!</v>
      </c>
      <c r="BFX10" s="9" t="str">
        <f t="shared" ca="1" si="667"/>
        <v>#REF!</v>
      </c>
      <c r="BFY10" s="9" t="str">
        <f t="shared" ca="1" si="667"/>
        <v>#REF!</v>
      </c>
      <c r="BFZ10" s="9" t="str">
        <f t="shared" ca="1" si="667"/>
        <v>#REF!</v>
      </c>
      <c r="BGA10" s="9" t="str">
        <f t="shared" ca="1" si="667"/>
        <v>#REF!</v>
      </c>
      <c r="BGB10" s="9" t="str">
        <f t="shared" ca="1" si="667"/>
        <v>#REF!</v>
      </c>
      <c r="BGC10" s="9" t="str">
        <f t="shared" ca="1" si="667"/>
        <v>#REF!</v>
      </c>
      <c r="BGD10" s="9" t="str">
        <f t="shared" ca="1" si="667"/>
        <v>#REF!</v>
      </c>
      <c r="BGE10" s="9" t="str">
        <f t="shared" ca="1" si="667"/>
        <v>#REF!</v>
      </c>
      <c r="BGF10" s="9" t="str">
        <f t="shared" ca="1" si="667"/>
        <v>#REF!</v>
      </c>
      <c r="BGG10" s="9" t="str">
        <f t="shared" ca="1" si="667"/>
        <v>#REF!</v>
      </c>
      <c r="BGH10" s="9" t="str">
        <f t="shared" ca="1" si="667"/>
        <v>#REF!</v>
      </c>
      <c r="BGI10" s="9" t="str">
        <f t="shared" ca="1" si="667"/>
        <v>#REF!</v>
      </c>
      <c r="BGJ10" s="9" t="str">
        <f t="shared" ca="1" si="667"/>
        <v>#REF!</v>
      </c>
      <c r="BGK10" s="9" t="str">
        <f t="shared" ca="1" si="667"/>
        <v>#REF!</v>
      </c>
      <c r="BGL10" s="9" t="str">
        <f t="shared" ca="1" si="667"/>
        <v>#REF!</v>
      </c>
      <c r="BGM10" s="9" t="str">
        <f t="shared" ca="1" si="667"/>
        <v>#REF!</v>
      </c>
      <c r="BGN10" s="9" t="str">
        <f t="shared" ca="1" si="667"/>
        <v>#REF!</v>
      </c>
      <c r="BGO10" s="9" t="str">
        <f t="shared" ca="1" si="667"/>
        <v>#REF!</v>
      </c>
      <c r="BGP10" s="9" t="str">
        <f t="shared" ca="1" si="667"/>
        <v>#REF!</v>
      </c>
      <c r="BGQ10" s="9" t="str">
        <f t="shared" ca="1" si="667"/>
        <v>#REF!</v>
      </c>
      <c r="BGR10" s="9" t="str">
        <f t="shared" ca="1" si="667"/>
        <v>#REF!</v>
      </c>
      <c r="BGS10" s="9" t="str">
        <f t="shared" ca="1" si="667"/>
        <v>#REF!</v>
      </c>
      <c r="BGT10" s="9" t="str">
        <f t="shared" ca="1" si="667"/>
        <v>#REF!</v>
      </c>
      <c r="BGU10" s="9" t="str">
        <f t="shared" ca="1" si="667"/>
        <v>#REF!</v>
      </c>
      <c r="BGV10" s="9" t="str">
        <f t="shared" ca="1" si="667"/>
        <v>#REF!</v>
      </c>
      <c r="BGW10" s="9" t="str">
        <f t="shared" ca="1" si="667"/>
        <v>#REF!</v>
      </c>
      <c r="BGX10" s="9" t="str">
        <f t="shared" ca="1" si="667"/>
        <v>#REF!</v>
      </c>
      <c r="BGY10" s="9" t="str">
        <f t="shared" ca="1" si="667"/>
        <v>#REF!</v>
      </c>
      <c r="BGZ10" s="9" t="str">
        <f t="shared" ref="BGZ10:BJK10" ca="1" si="668">SUBSTITUTE(SUBSTITUTE(_xlfn.FORMULATEXT(BGZ11),BGZ9&amp;"!",""),"=","")</f>
        <v>#REF!</v>
      </c>
      <c r="BHA10" s="9" t="str">
        <f t="shared" ca="1" si="668"/>
        <v>#REF!</v>
      </c>
      <c r="BHB10" s="9" t="str">
        <f t="shared" ca="1" si="668"/>
        <v>#REF!</v>
      </c>
      <c r="BHC10" s="9" t="str">
        <f t="shared" ca="1" si="668"/>
        <v>#REF!</v>
      </c>
      <c r="BHD10" s="9" t="str">
        <f t="shared" ca="1" si="668"/>
        <v>#REF!</v>
      </c>
      <c r="BHE10" s="9" t="str">
        <f t="shared" ca="1" si="668"/>
        <v>#REF!</v>
      </c>
      <c r="BHF10" s="9" t="str">
        <f t="shared" ca="1" si="668"/>
        <v>#REF!</v>
      </c>
      <c r="BHG10" s="9" t="str">
        <f t="shared" ca="1" si="668"/>
        <v>#REF!</v>
      </c>
      <c r="BHH10" s="9" t="str">
        <f t="shared" ca="1" si="668"/>
        <v>#REF!</v>
      </c>
      <c r="BHI10" s="9" t="str">
        <f t="shared" ca="1" si="668"/>
        <v>#REF!</v>
      </c>
      <c r="BHJ10" s="9" t="str">
        <f t="shared" ca="1" si="668"/>
        <v>#REF!</v>
      </c>
      <c r="BHK10" s="9" t="str">
        <f t="shared" ca="1" si="668"/>
        <v>#REF!</v>
      </c>
      <c r="BHL10" s="9" t="str">
        <f t="shared" ca="1" si="668"/>
        <v>#REF!</v>
      </c>
      <c r="BHM10" s="9" t="str">
        <f t="shared" ca="1" si="668"/>
        <v>#REF!</v>
      </c>
      <c r="BHN10" s="9" t="str">
        <f t="shared" ca="1" si="668"/>
        <v>#REF!</v>
      </c>
      <c r="BHO10" s="9" t="str">
        <f t="shared" ca="1" si="668"/>
        <v>#REF!</v>
      </c>
      <c r="BHP10" s="9" t="str">
        <f t="shared" ca="1" si="668"/>
        <v>#REF!</v>
      </c>
      <c r="BHQ10" s="9" t="str">
        <f t="shared" ca="1" si="668"/>
        <v>#REF!</v>
      </c>
      <c r="BHR10" s="9" t="str">
        <f t="shared" ca="1" si="668"/>
        <v>#REF!</v>
      </c>
      <c r="BHS10" s="9" t="str">
        <f t="shared" ca="1" si="668"/>
        <v>#REF!</v>
      </c>
      <c r="BHT10" s="9" t="str">
        <f t="shared" ca="1" si="668"/>
        <v>#REF!</v>
      </c>
      <c r="BHU10" s="9" t="str">
        <f t="shared" ca="1" si="668"/>
        <v>#REF!</v>
      </c>
      <c r="BHV10" s="9" t="str">
        <f t="shared" ca="1" si="668"/>
        <v>#REF!</v>
      </c>
      <c r="BHW10" s="9" t="str">
        <f t="shared" ca="1" si="668"/>
        <v>#REF!</v>
      </c>
      <c r="BHX10" s="9" t="str">
        <f t="shared" ca="1" si="668"/>
        <v>#REF!</v>
      </c>
      <c r="BHY10" s="9" t="str">
        <f t="shared" ca="1" si="668"/>
        <v>#REF!</v>
      </c>
      <c r="BHZ10" s="9" t="str">
        <f t="shared" ca="1" si="668"/>
        <v>#REF!</v>
      </c>
      <c r="BIA10" s="9" t="str">
        <f t="shared" ca="1" si="668"/>
        <v>#REF!</v>
      </c>
      <c r="BIB10" s="9" t="str">
        <f t="shared" ca="1" si="668"/>
        <v>#REF!</v>
      </c>
      <c r="BIC10" s="9" t="str">
        <f t="shared" ca="1" si="668"/>
        <v>#REF!</v>
      </c>
      <c r="BID10" s="9" t="str">
        <f t="shared" ca="1" si="668"/>
        <v>#REF!</v>
      </c>
      <c r="BIE10" s="9" t="str">
        <f t="shared" ca="1" si="668"/>
        <v>#REF!</v>
      </c>
      <c r="BIF10" s="9" t="str">
        <f t="shared" ca="1" si="668"/>
        <v>#REF!</v>
      </c>
      <c r="BIG10" s="9" t="str">
        <f t="shared" ca="1" si="668"/>
        <v>#REF!</v>
      </c>
      <c r="BIH10" s="9" t="str">
        <f t="shared" ca="1" si="668"/>
        <v>#REF!</v>
      </c>
      <c r="BII10" s="9" t="str">
        <f t="shared" ca="1" si="668"/>
        <v>#REF!</v>
      </c>
      <c r="BIJ10" s="9" t="str">
        <f t="shared" ca="1" si="668"/>
        <v>#REF!</v>
      </c>
      <c r="BIK10" s="9" t="str">
        <f t="shared" ca="1" si="668"/>
        <v>#REF!</v>
      </c>
      <c r="BIL10" s="9" t="str">
        <f t="shared" ca="1" si="668"/>
        <v>#REF!</v>
      </c>
      <c r="BIM10" s="9" t="str">
        <f t="shared" ca="1" si="668"/>
        <v>#REF!</v>
      </c>
      <c r="BIN10" s="9" t="str">
        <f t="shared" ca="1" si="668"/>
        <v>#REF!</v>
      </c>
      <c r="BIO10" s="9" t="str">
        <f t="shared" ca="1" si="668"/>
        <v>#REF!</v>
      </c>
      <c r="BIP10" s="9" t="str">
        <f t="shared" ca="1" si="668"/>
        <v>#REF!</v>
      </c>
      <c r="BIQ10" s="9" t="str">
        <f t="shared" ca="1" si="668"/>
        <v>#REF!</v>
      </c>
      <c r="BIR10" s="9" t="str">
        <f t="shared" ca="1" si="668"/>
        <v>#REF!</v>
      </c>
      <c r="BIS10" s="9" t="str">
        <f t="shared" ca="1" si="668"/>
        <v>#REF!</v>
      </c>
      <c r="BIT10" s="9" t="str">
        <f t="shared" ca="1" si="668"/>
        <v>#REF!</v>
      </c>
      <c r="BIU10" s="9" t="str">
        <f t="shared" ca="1" si="668"/>
        <v>#REF!</v>
      </c>
      <c r="BIV10" s="9" t="str">
        <f t="shared" ca="1" si="668"/>
        <v>#REF!</v>
      </c>
      <c r="BIW10" s="9" t="str">
        <f t="shared" ca="1" si="668"/>
        <v>#REF!</v>
      </c>
      <c r="BIX10" s="9" t="str">
        <f t="shared" ca="1" si="668"/>
        <v>#REF!</v>
      </c>
      <c r="BIY10" s="9" t="str">
        <f t="shared" ca="1" si="668"/>
        <v>#REF!</v>
      </c>
      <c r="BIZ10" s="9" t="str">
        <f t="shared" ca="1" si="668"/>
        <v>#REF!</v>
      </c>
      <c r="BJA10" s="9" t="str">
        <f t="shared" ca="1" si="668"/>
        <v>#REF!</v>
      </c>
      <c r="BJB10" s="9" t="str">
        <f t="shared" ca="1" si="668"/>
        <v>#REF!</v>
      </c>
      <c r="BJC10" s="9" t="str">
        <f t="shared" ca="1" si="668"/>
        <v>#REF!</v>
      </c>
      <c r="BJD10" s="9" t="str">
        <f t="shared" ca="1" si="668"/>
        <v>#REF!</v>
      </c>
      <c r="BJE10" s="9" t="str">
        <f t="shared" ca="1" si="668"/>
        <v>#REF!</v>
      </c>
      <c r="BJF10" s="9" t="str">
        <f t="shared" ca="1" si="668"/>
        <v>#REF!</v>
      </c>
      <c r="BJG10" s="9" t="str">
        <f t="shared" ca="1" si="668"/>
        <v>#REF!</v>
      </c>
      <c r="BJH10" s="9" t="str">
        <f t="shared" ca="1" si="668"/>
        <v>#REF!</v>
      </c>
      <c r="BJI10" s="9" t="str">
        <f t="shared" ca="1" si="668"/>
        <v>#REF!</v>
      </c>
      <c r="BJJ10" s="9" t="str">
        <f t="shared" ca="1" si="668"/>
        <v>#REF!</v>
      </c>
      <c r="BJK10" s="9" t="str">
        <f t="shared" ca="1" si="668"/>
        <v>#REF!</v>
      </c>
      <c r="BJL10" s="9" t="str">
        <f t="shared" ref="BJL10:BLW10" ca="1" si="669">SUBSTITUTE(SUBSTITUTE(_xlfn.FORMULATEXT(BJL11),BJL9&amp;"!",""),"=","")</f>
        <v>#REF!</v>
      </c>
      <c r="BJM10" s="9" t="str">
        <f t="shared" ca="1" si="669"/>
        <v>#REF!</v>
      </c>
      <c r="BJN10" s="9" t="str">
        <f t="shared" ca="1" si="669"/>
        <v>#REF!</v>
      </c>
      <c r="BJO10" s="9" t="str">
        <f t="shared" ca="1" si="669"/>
        <v>#REF!</v>
      </c>
      <c r="BJP10" s="9" t="str">
        <f t="shared" ca="1" si="669"/>
        <v>#REF!</v>
      </c>
      <c r="BJQ10" s="9" t="str">
        <f t="shared" ca="1" si="669"/>
        <v>#REF!</v>
      </c>
      <c r="BJR10" s="9" t="str">
        <f t="shared" ca="1" si="669"/>
        <v>#REF!</v>
      </c>
      <c r="BJS10" s="9" t="str">
        <f t="shared" ca="1" si="669"/>
        <v>#REF!</v>
      </c>
      <c r="BJT10" s="9" t="str">
        <f t="shared" ca="1" si="669"/>
        <v>#REF!</v>
      </c>
      <c r="BJU10" s="9" t="str">
        <f t="shared" ca="1" si="669"/>
        <v>#REF!</v>
      </c>
      <c r="BJV10" s="9" t="str">
        <f t="shared" ca="1" si="669"/>
        <v>#REF!</v>
      </c>
      <c r="BJW10" s="9" t="str">
        <f t="shared" ca="1" si="669"/>
        <v>#REF!</v>
      </c>
      <c r="BJX10" s="9" t="str">
        <f t="shared" ca="1" si="669"/>
        <v>#REF!</v>
      </c>
      <c r="BJY10" s="9" t="str">
        <f t="shared" ca="1" si="669"/>
        <v>#REF!</v>
      </c>
      <c r="BJZ10" s="9" t="str">
        <f t="shared" ca="1" si="669"/>
        <v>#REF!</v>
      </c>
      <c r="BKA10" s="9" t="str">
        <f t="shared" ca="1" si="669"/>
        <v>#REF!</v>
      </c>
      <c r="BKB10" s="9" t="str">
        <f t="shared" ca="1" si="669"/>
        <v>#REF!</v>
      </c>
      <c r="BKC10" s="9" t="str">
        <f t="shared" ca="1" si="669"/>
        <v>#REF!</v>
      </c>
      <c r="BKD10" s="9" t="str">
        <f t="shared" ca="1" si="669"/>
        <v>#REF!</v>
      </c>
      <c r="BKE10" s="9" t="str">
        <f t="shared" ca="1" si="669"/>
        <v>#REF!</v>
      </c>
      <c r="BKF10" s="9" t="str">
        <f t="shared" ca="1" si="669"/>
        <v>#REF!</v>
      </c>
      <c r="BKG10" s="9" t="str">
        <f t="shared" ca="1" si="669"/>
        <v>#REF!</v>
      </c>
      <c r="BKH10" s="9" t="str">
        <f t="shared" ca="1" si="669"/>
        <v>#REF!</v>
      </c>
      <c r="BKI10" s="9" t="str">
        <f t="shared" ca="1" si="669"/>
        <v>#REF!</v>
      </c>
      <c r="BKJ10" s="9" t="str">
        <f t="shared" ca="1" si="669"/>
        <v>#REF!</v>
      </c>
      <c r="BKK10" s="9" t="str">
        <f t="shared" ca="1" si="669"/>
        <v>#REF!</v>
      </c>
      <c r="BKL10" s="9" t="str">
        <f t="shared" ca="1" si="669"/>
        <v>#REF!</v>
      </c>
      <c r="BKM10" s="9" t="str">
        <f t="shared" ca="1" si="669"/>
        <v>#REF!</v>
      </c>
      <c r="BKN10" s="9" t="str">
        <f t="shared" ca="1" si="669"/>
        <v>#REF!</v>
      </c>
      <c r="BKO10" s="9" t="str">
        <f t="shared" ca="1" si="669"/>
        <v>#REF!</v>
      </c>
      <c r="BKP10" s="9" t="str">
        <f t="shared" ca="1" si="669"/>
        <v>#REF!</v>
      </c>
      <c r="BKQ10" s="9" t="str">
        <f t="shared" ca="1" si="669"/>
        <v>#REF!</v>
      </c>
      <c r="BKR10" s="9" t="str">
        <f t="shared" ca="1" si="669"/>
        <v>#REF!</v>
      </c>
      <c r="BKS10" s="9" t="str">
        <f t="shared" ca="1" si="669"/>
        <v>#REF!</v>
      </c>
      <c r="BKT10" s="9" t="str">
        <f t="shared" ca="1" si="669"/>
        <v>#REF!</v>
      </c>
      <c r="BKU10" s="9" t="str">
        <f t="shared" ca="1" si="669"/>
        <v>#REF!</v>
      </c>
      <c r="BKV10" s="9" t="str">
        <f t="shared" ca="1" si="669"/>
        <v>#REF!</v>
      </c>
      <c r="BKW10" s="9" t="str">
        <f t="shared" ca="1" si="669"/>
        <v>#REF!</v>
      </c>
      <c r="BKX10" s="9" t="str">
        <f t="shared" ca="1" si="669"/>
        <v>#REF!</v>
      </c>
      <c r="BKY10" s="9" t="str">
        <f t="shared" ca="1" si="669"/>
        <v>#REF!</v>
      </c>
      <c r="BKZ10" s="9" t="str">
        <f t="shared" ca="1" si="669"/>
        <v>#REF!</v>
      </c>
      <c r="BLA10" s="9" t="str">
        <f t="shared" ca="1" si="669"/>
        <v>#REF!</v>
      </c>
      <c r="BLB10" s="9" t="str">
        <f t="shared" ca="1" si="669"/>
        <v>#REF!</v>
      </c>
      <c r="BLC10" s="9" t="str">
        <f t="shared" ca="1" si="669"/>
        <v>#REF!</v>
      </c>
      <c r="BLD10" s="9" t="str">
        <f t="shared" ca="1" si="669"/>
        <v>#REF!</v>
      </c>
      <c r="BLE10" s="9" t="str">
        <f t="shared" ca="1" si="669"/>
        <v>#REF!</v>
      </c>
      <c r="BLF10" s="9" t="str">
        <f t="shared" ca="1" si="669"/>
        <v>#REF!</v>
      </c>
      <c r="BLG10" s="9" t="str">
        <f t="shared" ca="1" si="669"/>
        <v>#REF!</v>
      </c>
      <c r="BLH10" s="9" t="str">
        <f t="shared" ca="1" si="669"/>
        <v>#REF!</v>
      </c>
      <c r="BLI10" s="9" t="str">
        <f t="shared" ca="1" si="669"/>
        <v>#REF!</v>
      </c>
      <c r="BLJ10" s="9" t="str">
        <f t="shared" ca="1" si="669"/>
        <v>#REF!</v>
      </c>
      <c r="BLK10" s="9" t="str">
        <f t="shared" ca="1" si="669"/>
        <v>#REF!</v>
      </c>
      <c r="BLL10" s="9" t="str">
        <f t="shared" ca="1" si="669"/>
        <v>#REF!</v>
      </c>
      <c r="BLM10" s="9" t="str">
        <f t="shared" ca="1" si="669"/>
        <v>#REF!</v>
      </c>
      <c r="BLN10" s="9" t="str">
        <f t="shared" ca="1" si="669"/>
        <v>#REF!</v>
      </c>
      <c r="BLO10" s="9" t="str">
        <f t="shared" ca="1" si="669"/>
        <v>#REF!</v>
      </c>
      <c r="BLP10" s="9" t="str">
        <f t="shared" ca="1" si="669"/>
        <v>#REF!</v>
      </c>
      <c r="BLQ10" s="9" t="str">
        <f t="shared" ca="1" si="669"/>
        <v>#REF!</v>
      </c>
      <c r="BLR10" s="9" t="str">
        <f t="shared" ca="1" si="669"/>
        <v>#REF!</v>
      </c>
      <c r="BLS10" s="9" t="str">
        <f t="shared" ca="1" si="669"/>
        <v>#REF!</v>
      </c>
      <c r="BLT10" s="9" t="str">
        <f t="shared" ca="1" si="669"/>
        <v>#REF!</v>
      </c>
      <c r="BLU10" s="9" t="str">
        <f t="shared" ca="1" si="669"/>
        <v>#REF!</v>
      </c>
      <c r="BLV10" s="9" t="str">
        <f t="shared" ca="1" si="669"/>
        <v>#REF!</v>
      </c>
      <c r="BLW10" s="9" t="str">
        <f t="shared" ca="1" si="669"/>
        <v>#REF!</v>
      </c>
      <c r="BLX10" s="9" t="str">
        <f t="shared" ref="BLX10:BNY10" ca="1" si="670">SUBSTITUTE(SUBSTITUTE(_xlfn.FORMULATEXT(BLX11),BLX9&amp;"!",""),"=","")</f>
        <v>#REF!</v>
      </c>
      <c r="BLY10" s="9" t="str">
        <f t="shared" ca="1" si="670"/>
        <v>#REF!</v>
      </c>
      <c r="BLZ10" s="9" t="str">
        <f t="shared" ca="1" si="670"/>
        <v>#REF!</v>
      </c>
      <c r="BMA10" s="9" t="str">
        <f t="shared" ca="1" si="670"/>
        <v>#REF!</v>
      </c>
      <c r="BMB10" s="9" t="str">
        <f t="shared" ca="1" si="670"/>
        <v>#REF!</v>
      </c>
      <c r="BMC10" s="9" t="str">
        <f t="shared" ca="1" si="670"/>
        <v>#REF!</v>
      </c>
      <c r="BMD10" s="9" t="str">
        <f t="shared" ca="1" si="670"/>
        <v>#REF!</v>
      </c>
      <c r="BME10" s="9" t="str">
        <f t="shared" ca="1" si="670"/>
        <v>#REF!</v>
      </c>
      <c r="BMF10" s="9" t="str">
        <f t="shared" ca="1" si="670"/>
        <v>#REF!</v>
      </c>
      <c r="BMG10" s="9" t="str">
        <f t="shared" ca="1" si="670"/>
        <v>#REF!</v>
      </c>
      <c r="BMH10" s="9" t="str">
        <f t="shared" ca="1" si="670"/>
        <v>#REF!</v>
      </c>
      <c r="BMI10" s="9" t="str">
        <f t="shared" ca="1" si="670"/>
        <v>#REF!</v>
      </c>
      <c r="BMJ10" s="9" t="str">
        <f t="shared" ca="1" si="670"/>
        <v>#REF!</v>
      </c>
      <c r="BMK10" s="9" t="str">
        <f t="shared" ca="1" si="670"/>
        <v>#REF!</v>
      </c>
      <c r="BML10" s="9" t="str">
        <f t="shared" ca="1" si="670"/>
        <v>#REF!</v>
      </c>
      <c r="BMM10" s="9" t="str">
        <f t="shared" ca="1" si="670"/>
        <v>#REF!</v>
      </c>
      <c r="BMN10" s="9" t="str">
        <f t="shared" ca="1" si="670"/>
        <v>#REF!</v>
      </c>
      <c r="BMO10" s="9" t="str">
        <f t="shared" ca="1" si="670"/>
        <v>#REF!</v>
      </c>
      <c r="BMP10" s="9" t="str">
        <f t="shared" ca="1" si="670"/>
        <v>#REF!</v>
      </c>
      <c r="BMQ10" s="9" t="str">
        <f t="shared" ca="1" si="670"/>
        <v>#REF!</v>
      </c>
      <c r="BMR10" s="9" t="str">
        <f t="shared" ca="1" si="670"/>
        <v>#REF!</v>
      </c>
      <c r="BMS10" s="9" t="str">
        <f t="shared" ca="1" si="670"/>
        <v>#REF!</v>
      </c>
      <c r="BMT10" s="9" t="str">
        <f t="shared" ca="1" si="670"/>
        <v>#REF!</v>
      </c>
      <c r="BMU10" s="9" t="str">
        <f t="shared" ca="1" si="670"/>
        <v>#REF!</v>
      </c>
      <c r="BMV10" s="9" t="str">
        <f t="shared" ca="1" si="670"/>
        <v>#REF!</v>
      </c>
      <c r="BMW10" s="9" t="str">
        <f t="shared" ca="1" si="670"/>
        <v>#REF!</v>
      </c>
      <c r="BMX10" s="9" t="str">
        <f t="shared" ca="1" si="670"/>
        <v>#REF!</v>
      </c>
      <c r="BMY10" s="9" t="str">
        <f t="shared" ca="1" si="670"/>
        <v>#REF!</v>
      </c>
      <c r="BMZ10" s="9" t="str">
        <f t="shared" ca="1" si="670"/>
        <v>#REF!</v>
      </c>
      <c r="BNA10" s="9" t="str">
        <f t="shared" ca="1" si="670"/>
        <v>#REF!</v>
      </c>
      <c r="BNB10" s="9" t="str">
        <f t="shared" ca="1" si="670"/>
        <v>#REF!</v>
      </c>
      <c r="BNC10" s="9" t="str">
        <f t="shared" ca="1" si="670"/>
        <v>#REF!</v>
      </c>
      <c r="BND10" s="9" t="str">
        <f t="shared" ca="1" si="670"/>
        <v>#REF!</v>
      </c>
      <c r="BNE10" s="9" t="str">
        <f t="shared" ca="1" si="670"/>
        <v>#REF!</v>
      </c>
      <c r="BNF10" s="9" t="str">
        <f t="shared" ca="1" si="670"/>
        <v>#REF!</v>
      </c>
      <c r="BNG10" s="9" t="str">
        <f t="shared" ca="1" si="670"/>
        <v>#REF!</v>
      </c>
      <c r="BNH10" s="9" t="str">
        <f t="shared" ca="1" si="670"/>
        <v>#REF!</v>
      </c>
      <c r="BNI10" s="9" t="str">
        <f t="shared" ca="1" si="670"/>
        <v>#REF!</v>
      </c>
      <c r="BNJ10" s="9" t="str">
        <f t="shared" ca="1" si="670"/>
        <v>#REF!</v>
      </c>
      <c r="BNK10" s="9" t="str">
        <f t="shared" ca="1" si="670"/>
        <v>#REF!</v>
      </c>
      <c r="BNL10" s="9" t="str">
        <f t="shared" ca="1" si="670"/>
        <v>#REF!</v>
      </c>
      <c r="BNM10" s="9" t="str">
        <f t="shared" ca="1" si="670"/>
        <v>#REF!</v>
      </c>
      <c r="BNN10" s="9" t="str">
        <f t="shared" ca="1" si="670"/>
        <v>#REF!</v>
      </c>
      <c r="BNO10" s="9" t="str">
        <f t="shared" ca="1" si="670"/>
        <v>#REF!</v>
      </c>
      <c r="BNP10" s="9" t="str">
        <f t="shared" ca="1" si="670"/>
        <v>#REF!</v>
      </c>
      <c r="BNQ10" s="9" t="str">
        <f t="shared" ca="1" si="670"/>
        <v>#REF!</v>
      </c>
      <c r="BNR10" s="9" t="str">
        <f t="shared" ca="1" si="670"/>
        <v>#REF!</v>
      </c>
      <c r="BNS10" s="9" t="str">
        <f t="shared" ca="1" si="670"/>
        <v>#REF!</v>
      </c>
      <c r="BNT10" s="9" t="str">
        <f t="shared" ca="1" si="670"/>
        <v>#REF!</v>
      </c>
      <c r="BNU10" s="9" t="str">
        <f t="shared" ca="1" si="670"/>
        <v>#REF!</v>
      </c>
      <c r="BNV10" s="9" t="str">
        <f t="shared" ca="1" si="670"/>
        <v>#REF!</v>
      </c>
      <c r="BNW10" s="9" t="str">
        <f t="shared" ca="1" si="670"/>
        <v>#REF!</v>
      </c>
      <c r="BNX10" s="9" t="str">
        <f t="shared" ca="1" si="670"/>
        <v>#REF!</v>
      </c>
      <c r="BNY10" s="9" t="str">
        <f t="shared" ca="1" si="670"/>
        <v>#REF!</v>
      </c>
    </row>
    <row r="11" spans="1:1741" x14ac:dyDescent="0.4">
      <c r="A11" s="9" t="s">
        <v>307</v>
      </c>
      <c r="B11" s="9">
        <f>表紙!C5</f>
        <v>0</v>
      </c>
      <c r="C11" s="9" t="e">
        <f>表紙!#REF!</f>
        <v>#REF!</v>
      </c>
      <c r="D11" s="9">
        <f>表紙!C6</f>
        <v>0</v>
      </c>
      <c r="E11" s="9">
        <f>表紙!C4</f>
        <v>0</v>
      </c>
      <c r="F11" s="9">
        <f>表紙!C10</f>
        <v>0</v>
      </c>
      <c r="G11" s="9">
        <f>監査調書!AJ13</f>
        <v>0</v>
      </c>
      <c r="H11" s="9">
        <f>監査調書!AJ14</f>
        <v>0</v>
      </c>
      <c r="I11" s="9">
        <f>監査調書!AJ16</f>
        <v>0</v>
      </c>
      <c r="J11" s="9">
        <f>監査調書!AJ17</f>
        <v>0</v>
      </c>
      <c r="K11" s="9">
        <f>監査調書!AJ19</f>
        <v>0</v>
      </c>
      <c r="L11" s="9">
        <f>監査調書!AJ21</f>
        <v>0</v>
      </c>
      <c r="M11" s="9">
        <f>監査調書!AJ22</f>
        <v>0</v>
      </c>
      <c r="N11" s="9">
        <f>監査調書!AJ24</f>
        <v>0</v>
      </c>
      <c r="O11" s="9">
        <f>監査調書!AJ25</f>
        <v>0</v>
      </c>
      <c r="P11" s="9">
        <f>監査調書!AJ26</f>
        <v>0</v>
      </c>
      <c r="Q11" s="9">
        <f>監査調書!AJ27</f>
        <v>0</v>
      </c>
      <c r="R11" s="9">
        <f>監査調書!AJ30</f>
        <v>0</v>
      </c>
      <c r="S11" s="9">
        <f>監査調書!AJ32</f>
        <v>0</v>
      </c>
      <c r="T11" s="9">
        <f>監査調書!AJ39</f>
        <v>0</v>
      </c>
      <c r="U11" s="9">
        <f>監査調書!J40</f>
        <v>0</v>
      </c>
      <c r="V11" s="9">
        <f>監査調書!V40</f>
        <v>0</v>
      </c>
      <c r="W11" s="9">
        <f>監査調書!AJ41</f>
        <v>0</v>
      </c>
      <c r="X11" s="9">
        <f>監査調書!AJ47</f>
        <v>0</v>
      </c>
      <c r="Y11" s="9">
        <f>監査調書!AJ48</f>
        <v>0</v>
      </c>
      <c r="Z11" s="9">
        <f>監査調書!AJ50</f>
        <v>0</v>
      </c>
      <c r="AA11" s="9">
        <f>監査調書!AJ51</f>
        <v>0</v>
      </c>
      <c r="AB11" s="9">
        <f>監査調書!AJ52</f>
        <v>0</v>
      </c>
      <c r="AC11" s="9">
        <f>監査調書!AJ53</f>
        <v>0</v>
      </c>
      <c r="AD11" s="9">
        <f>監査調書!AJ54</f>
        <v>0</v>
      </c>
      <c r="AE11" s="9">
        <f>監査調書!AJ58</f>
        <v>0</v>
      </c>
      <c r="AF11" s="9">
        <f>監査調書!AJ59</f>
        <v>0</v>
      </c>
      <c r="AG11" s="9">
        <f>監査調書!AJ61</f>
        <v>0</v>
      </c>
      <c r="AH11" s="9">
        <f>監査調書!AJ63</f>
        <v>0</v>
      </c>
      <c r="AI11" s="9">
        <f>監査調書!AJ66</f>
        <v>0</v>
      </c>
      <c r="AJ11" s="9">
        <f>監査調書!AJ67</f>
        <v>0</v>
      </c>
      <c r="AK11" s="9">
        <f>監査調書!AJ70</f>
        <v>0</v>
      </c>
      <c r="AL11" s="9">
        <f>監査調書!AJ72</f>
        <v>0</v>
      </c>
      <c r="AM11" s="9">
        <f>監査調書!AJ73</f>
        <v>0</v>
      </c>
      <c r="AN11" s="9">
        <f>監査調書!L76</f>
        <v>0</v>
      </c>
      <c r="AO11" s="9">
        <f>監査調書!S76</f>
        <v>0</v>
      </c>
      <c r="AP11" s="9">
        <f>監査調書!AB76</f>
        <v>0</v>
      </c>
      <c r="AQ11" s="9">
        <f>監査調書!AJ82</f>
        <v>0</v>
      </c>
      <c r="AR11" s="9">
        <f>監査調書!AJ83</f>
        <v>0</v>
      </c>
      <c r="AS11" s="9">
        <f>監査調書!AJ90</f>
        <v>0</v>
      </c>
      <c r="AT11" s="9">
        <f>監査調書!B92</f>
        <v>0</v>
      </c>
      <c r="AU11" s="9">
        <f>監査調書!AJ94</f>
        <v>0</v>
      </c>
      <c r="AV11" s="9">
        <f>監査調書!B96</f>
        <v>0</v>
      </c>
      <c r="AW11" s="9">
        <f>監査調書!AJ100</f>
        <v>0</v>
      </c>
      <c r="AX11" s="9">
        <f>監査調書!AJ104</f>
        <v>0</v>
      </c>
      <c r="AY11" s="9">
        <f>監査調書!AJ105</f>
        <v>0</v>
      </c>
      <c r="AZ11" s="9">
        <f>監査調書!D110</f>
        <v>0</v>
      </c>
      <c r="BA11" s="9" t="e">
        <f>監査調書!#REF!</f>
        <v>#REF!</v>
      </c>
      <c r="BB11" s="9">
        <f>監査調書!H119</f>
        <v>0</v>
      </c>
      <c r="BC11" s="9">
        <f>監査調書!M119</f>
        <v>0</v>
      </c>
      <c r="BD11" s="9">
        <f>監査調書!R119</f>
        <v>0</v>
      </c>
      <c r="BE11" s="9">
        <f>監査調書!H120</f>
        <v>0</v>
      </c>
      <c r="BF11" s="9">
        <f>監査調書!M120</f>
        <v>0</v>
      </c>
      <c r="BG11" s="9">
        <f>監査調書!R120</f>
        <v>0</v>
      </c>
      <c r="BH11" s="9">
        <f>監査調書!B122</f>
        <v>0</v>
      </c>
      <c r="BI11" s="9">
        <f>監査調書!H128</f>
        <v>0</v>
      </c>
      <c r="BJ11" s="9">
        <f>監査調書!M128</f>
        <v>0</v>
      </c>
      <c r="BK11" s="9">
        <f>監査調書!R128</f>
        <v>0</v>
      </c>
      <c r="BL11" s="9">
        <f>監査調書!H129</f>
        <v>0</v>
      </c>
      <c r="BM11" s="9">
        <f>監査調書!M129</f>
        <v>0</v>
      </c>
      <c r="BN11" s="9">
        <f>監査調書!R129</f>
        <v>0</v>
      </c>
      <c r="BO11" s="9">
        <f>監査調書!B131</f>
        <v>0</v>
      </c>
      <c r="BP11" s="9">
        <f>監査調書!AJ135</f>
        <v>0</v>
      </c>
      <c r="BQ11" s="9">
        <f>監査調書!AJ136</f>
        <v>0</v>
      </c>
      <c r="BR11" s="9">
        <f>監査調書!AJ137</f>
        <v>0</v>
      </c>
      <c r="BS11" s="9">
        <f>監査調書!AJ147</f>
        <v>0</v>
      </c>
      <c r="BT11" s="9">
        <f>監査調書!AJ148</f>
        <v>0</v>
      </c>
      <c r="BU11" s="9">
        <f>監査調書!AJ151</f>
        <v>0</v>
      </c>
      <c r="BV11" s="9">
        <f>監査調書!AJ155</f>
        <v>0</v>
      </c>
      <c r="BW11" s="9">
        <f>監査調書!AJ159</f>
        <v>0</v>
      </c>
      <c r="BX11" s="9">
        <f>監査調書!AJ160</f>
        <v>0</v>
      </c>
      <c r="BY11" s="9">
        <f>監査調書!AJ161</f>
        <v>0</v>
      </c>
      <c r="BZ11" s="9">
        <f>監査調書!AJ165</f>
        <v>0</v>
      </c>
      <c r="CA11" s="9">
        <f>監査調書!AJ167</f>
        <v>0</v>
      </c>
      <c r="CB11" s="9">
        <f>監査調書!AJ168</f>
        <v>0</v>
      </c>
      <c r="CC11" s="9">
        <f>監査調書!AJ171</f>
        <v>0</v>
      </c>
      <c r="CD11" s="9">
        <f>監査調書!AJ177</f>
        <v>0</v>
      </c>
      <c r="CE11" s="9">
        <f>監査調書!AJ178</f>
        <v>0</v>
      </c>
      <c r="CF11" s="9">
        <f>監査調書!AJ179</f>
        <v>0</v>
      </c>
      <c r="CG11" s="9">
        <f>監査調書!AJ181</f>
        <v>0</v>
      </c>
      <c r="CH11" s="9">
        <f>監査調書!B183</f>
        <v>0</v>
      </c>
      <c r="CI11" s="9">
        <f>監査調書!AJ185</f>
        <v>0</v>
      </c>
      <c r="CJ11" s="9">
        <f>監査調書!AJ188</f>
        <v>0</v>
      </c>
      <c r="CK11" s="9">
        <f>監査調書!AJ189</f>
        <v>0</v>
      </c>
      <c r="CL11" s="9">
        <f>監査調書!AJ196</f>
        <v>0</v>
      </c>
      <c r="CM11" s="9">
        <f>監査調書!R197</f>
        <v>0</v>
      </c>
      <c r="CN11" s="9">
        <f>監査調書!R198</f>
        <v>0</v>
      </c>
      <c r="CO11" s="9">
        <f>監査調書!R199</f>
        <v>0</v>
      </c>
      <c r="CP11" s="9">
        <f>監査調書!AJ201</f>
        <v>0</v>
      </c>
      <c r="CQ11" s="9">
        <f>監査調書!AJ204</f>
        <v>0</v>
      </c>
      <c r="CR11" s="9">
        <f>監査調書!AJ205</f>
        <v>0</v>
      </c>
      <c r="CS11" s="9">
        <f>監査調書!R206</f>
        <v>0</v>
      </c>
      <c r="CT11" s="9">
        <f>監査調書!R207</f>
        <v>0</v>
      </c>
      <c r="CU11" s="9">
        <f>監査調書!AJ208</f>
        <v>0</v>
      </c>
      <c r="CV11" s="9">
        <f>監査調書!AJ209</f>
        <v>0</v>
      </c>
      <c r="CW11" s="9">
        <f>監査調書!AJ210</f>
        <v>0</v>
      </c>
      <c r="CX11" s="9">
        <f>監査調書!AJ212</f>
        <v>0</v>
      </c>
      <c r="CY11" s="9">
        <f>監査調書!AJ213</f>
        <v>0</v>
      </c>
      <c r="CZ11" s="9">
        <f>監査調書!R215</f>
        <v>0</v>
      </c>
      <c r="DA11" s="9">
        <f>監査調書!R216</f>
        <v>0</v>
      </c>
      <c r="DB11" s="9">
        <f>監査調書!R217</f>
        <v>0</v>
      </c>
      <c r="DC11" s="9">
        <f>監査調書!R218</f>
        <v>0</v>
      </c>
      <c r="DD11" s="9">
        <f>監査調書!R219</f>
        <v>0</v>
      </c>
      <c r="DE11" s="9">
        <f>監査調書!B225</f>
        <v>0</v>
      </c>
      <c r="DF11" s="9">
        <f>監査調書!AJ227</f>
        <v>0</v>
      </c>
      <c r="DG11" s="9">
        <f>監査調書!AJ234</f>
        <v>0</v>
      </c>
      <c r="DH11" s="9">
        <f>監査調書!B239</f>
        <v>0</v>
      </c>
      <c r="DI11" s="9">
        <f>監査調書!AJ244</f>
        <v>0</v>
      </c>
      <c r="DJ11" s="9">
        <f>監査調書!AJ245</f>
        <v>0</v>
      </c>
      <c r="DK11" s="9">
        <f>監査調書!AJ246</f>
        <v>0</v>
      </c>
      <c r="DL11" s="9">
        <f>監査調書!AJ251</f>
        <v>0</v>
      </c>
      <c r="DM11" s="9">
        <f>監査調書!AJ252</f>
        <v>0</v>
      </c>
      <c r="DN11" s="9" t="str">
        <f>監査調書!G256</f>
        <v>□</v>
      </c>
      <c r="DO11" s="9">
        <f>監査調書!K256</f>
        <v>0</v>
      </c>
      <c r="DP11" s="9" t="str">
        <f>監査調書!O256</f>
        <v>□</v>
      </c>
      <c r="DQ11" s="9" t="str">
        <f>監査調書!U256</f>
        <v>□</v>
      </c>
      <c r="DR11" s="9" t="str">
        <f>監査調書!AA256</f>
        <v>□</v>
      </c>
      <c r="DS11" s="9" t="str">
        <f>監査調書!G257</f>
        <v>□</v>
      </c>
      <c r="DT11" s="9" t="str">
        <f>監査調書!O257</f>
        <v>□</v>
      </c>
      <c r="DU11" s="9" t="str">
        <f>監査調書!S257</f>
        <v>□</v>
      </c>
      <c r="DV11" s="9" t="str">
        <f>監査調書!W257</f>
        <v>□</v>
      </c>
      <c r="DW11" s="9" t="str">
        <f>監査調書!AC257</f>
        <v>□</v>
      </c>
      <c r="DX11" s="9" t="str">
        <f>監査調書!G258</f>
        <v>□</v>
      </c>
      <c r="DY11" s="9" t="str">
        <f>監査調書!K258</f>
        <v>□</v>
      </c>
      <c r="DZ11" s="9" t="str">
        <f>監査調書!P258</f>
        <v>□</v>
      </c>
      <c r="EA11" s="9" t="str">
        <f>監査調書!U258</f>
        <v>□</v>
      </c>
      <c r="EB11" s="9" t="str">
        <f>監査調書!Z258</f>
        <v>□</v>
      </c>
      <c r="EC11" s="9">
        <f>監査調書!AE258</f>
        <v>0</v>
      </c>
      <c r="ED11" s="9" t="str">
        <f>監査調書!G259</f>
        <v>□</v>
      </c>
      <c r="EE11" s="9" t="str">
        <f>監査調書!M259</f>
        <v>□</v>
      </c>
      <c r="EF11" s="9" t="str">
        <f>監査調書!R259</f>
        <v>□</v>
      </c>
      <c r="EG11" s="9" t="str">
        <f>監査調書!V259</f>
        <v>□</v>
      </c>
      <c r="EH11" s="9" t="str">
        <f>監査調書!AA259</f>
        <v>□</v>
      </c>
      <c r="EI11" s="9">
        <f>監査調書!AJ277</f>
        <v>0</v>
      </c>
      <c r="EJ11" s="9">
        <f>監査調書!AJ278</f>
        <v>0</v>
      </c>
      <c r="EK11" s="9">
        <f>監査調書!L280</f>
        <v>0</v>
      </c>
      <c r="EL11" s="9">
        <f>監査調書!AJ289</f>
        <v>0</v>
      </c>
      <c r="EM11" s="9">
        <f>監査調書!AJ290</f>
        <v>0</v>
      </c>
      <c r="EN11" s="9">
        <f>監査調書!AJ297</f>
        <v>0</v>
      </c>
      <c r="EO11" s="9">
        <f>監査調書!AJ298</f>
        <v>0</v>
      </c>
      <c r="EP11" s="9">
        <f>監査調書!AJ300</f>
        <v>0</v>
      </c>
      <c r="EQ11" s="9">
        <f>監査調書!AJ301</f>
        <v>0</v>
      </c>
      <c r="ER11" s="9">
        <f>監査調書!AJ302</f>
        <v>0</v>
      </c>
      <c r="ES11" s="9">
        <f>監査調書!L303</f>
        <v>0</v>
      </c>
      <c r="ET11" s="9" t="e">
        <f>監査調書!#REF!</f>
        <v>#REF!</v>
      </c>
      <c r="EU11" s="9">
        <f>監査調書!AJ322</f>
        <v>0</v>
      </c>
      <c r="EV11" s="9">
        <f>監査調書!AJ323</f>
        <v>0</v>
      </c>
      <c r="EW11" s="9">
        <f>監査調書!AJ328</f>
        <v>0</v>
      </c>
      <c r="EX11" s="9">
        <f>監査調書!AJ330</f>
        <v>0</v>
      </c>
      <c r="EY11" s="9">
        <f>監査調書!AJ332</f>
        <v>0</v>
      </c>
      <c r="EZ11" s="9">
        <f>監査調書!AJ333</f>
        <v>0</v>
      </c>
      <c r="FA11" s="9">
        <f>監査調書!AJ336</f>
        <v>0</v>
      </c>
      <c r="FB11" s="9">
        <f>監査調書!AJ337</f>
        <v>0</v>
      </c>
      <c r="FC11" s="9">
        <f>監査調書!M338</f>
        <v>0</v>
      </c>
      <c r="FD11" s="9">
        <f>監査調書!M339</f>
        <v>0</v>
      </c>
      <c r="FE11" s="9">
        <f>監査調書!G342</f>
        <v>0</v>
      </c>
      <c r="FF11" s="9">
        <f>監査調書!AA342</f>
        <v>0</v>
      </c>
      <c r="FG11" s="9">
        <f>監査調書!AJ343</f>
        <v>0</v>
      </c>
      <c r="FH11" s="9">
        <f>監査調書!AJ344</f>
        <v>0</v>
      </c>
      <c r="FI11" s="9">
        <f>監査調書!K345</f>
        <v>0</v>
      </c>
      <c r="FJ11" s="9">
        <f>監査調書!P345</f>
        <v>0</v>
      </c>
      <c r="FK11" s="9">
        <f>監査調書!U345</f>
        <v>0</v>
      </c>
      <c r="FL11" s="9">
        <f>監査調書!AJ347</f>
        <v>0</v>
      </c>
      <c r="FM11" s="9">
        <f>監査調書!K348</f>
        <v>0</v>
      </c>
      <c r="FN11" s="9">
        <f>監査調書!P348</f>
        <v>0</v>
      </c>
      <c r="FO11" s="9">
        <f>監査調書!U348</f>
        <v>0</v>
      </c>
      <c r="FP11" s="9">
        <f>監査調書!AJ349</f>
        <v>0</v>
      </c>
      <c r="FQ11" s="9">
        <f>監査調書!AJ350</f>
        <v>0</v>
      </c>
      <c r="FR11" s="9">
        <f>監査調書!K351</f>
        <v>0</v>
      </c>
      <c r="FS11" s="9">
        <f>監査調書!K352</f>
        <v>0</v>
      </c>
      <c r="FT11" s="9">
        <f>監査調書!P352</f>
        <v>0</v>
      </c>
      <c r="FU11" s="9">
        <f>監査調書!U352</f>
        <v>0</v>
      </c>
      <c r="FV11" s="9">
        <f>監査調書!AJ353</f>
        <v>0</v>
      </c>
      <c r="FW11" s="9">
        <f>監査調書!K354</f>
        <v>0</v>
      </c>
      <c r="FX11" s="9">
        <f>監査調書!P354</f>
        <v>0</v>
      </c>
      <c r="FY11" s="9">
        <f>監査調書!U354</f>
        <v>0</v>
      </c>
      <c r="FZ11" s="9">
        <f>監査調書!AJ356</f>
        <v>0</v>
      </c>
      <c r="GA11" s="9">
        <f>監査調書!AJ357</f>
        <v>0</v>
      </c>
      <c r="GB11" s="9">
        <f>監査調書!AJ362</f>
        <v>0</v>
      </c>
      <c r="GC11" s="22">
        <f>監査調書!AJ363</f>
        <v>0</v>
      </c>
      <c r="GD11" s="9">
        <f>監査調書!AJ372</f>
        <v>0</v>
      </c>
      <c r="GE11" s="9">
        <f>監査調書!AJ375</f>
        <v>0</v>
      </c>
      <c r="GF11" s="9">
        <f>監査調書!AJ394</f>
        <v>0</v>
      </c>
      <c r="GG11" s="9">
        <f>監査調書!AJ396</f>
        <v>0</v>
      </c>
      <c r="GH11" s="9">
        <f>監査調書!AJ397</f>
        <v>0</v>
      </c>
      <c r="GI11" s="9">
        <f>監査調書!AJ399</f>
        <v>0</v>
      </c>
      <c r="GJ11" s="9">
        <f>監査調書!AJ400</f>
        <v>0</v>
      </c>
      <c r="GK11" s="9">
        <f>監査調書!AJ406</f>
        <v>0</v>
      </c>
      <c r="GL11" s="9">
        <f>監査調書!AJ411</f>
        <v>0</v>
      </c>
      <c r="GM11" s="9">
        <f>監査調書!AJ412</f>
        <v>0</v>
      </c>
      <c r="GN11" s="9">
        <f>監査調書!AJ413</f>
        <v>0</v>
      </c>
      <c r="GO11" s="9">
        <f>監査調書!AJ414</f>
        <v>0</v>
      </c>
      <c r="GP11" s="9">
        <f>監査調書!AJ415</f>
        <v>0</v>
      </c>
      <c r="GQ11" s="9">
        <f>監査調書!AJ416</f>
        <v>0</v>
      </c>
      <c r="GR11" s="9">
        <f>監査調書!AJ429</f>
        <v>0</v>
      </c>
      <c r="GS11" s="9">
        <f>監査調書!F430</f>
        <v>0</v>
      </c>
      <c r="GT11" s="9">
        <f>監査調書!AJ433</f>
        <v>0</v>
      </c>
      <c r="GU11" s="9">
        <f>監査調書!AJ434</f>
        <v>0</v>
      </c>
      <c r="GV11" s="9">
        <f>監査調書!AC434</f>
        <v>0</v>
      </c>
      <c r="GW11" s="9">
        <f>監査調書!AJ435</f>
        <v>0</v>
      </c>
      <c r="GX11" s="9">
        <f>監査調書!AC435</f>
        <v>0</v>
      </c>
      <c r="GY11" s="9">
        <f>監査調書!AJ437</f>
        <v>0</v>
      </c>
      <c r="GZ11" s="9">
        <f>監査調書!AJ437</f>
        <v>0</v>
      </c>
      <c r="HA11" s="9">
        <f>監査調書!P438</f>
        <v>0</v>
      </c>
      <c r="HB11" s="9">
        <f>監査調書!AJ441</f>
        <v>0</v>
      </c>
      <c r="HC11" s="9">
        <f>監査調書!AJ442</f>
        <v>0</v>
      </c>
      <c r="HD11" s="9">
        <f>監査調書!AJ446</f>
        <v>0</v>
      </c>
      <c r="HE11" s="9">
        <f>監査調書!H447</f>
        <v>0</v>
      </c>
      <c r="HF11" s="9">
        <f>監査調書!AJ450</f>
        <v>0</v>
      </c>
      <c r="HG11" s="9">
        <f>監査調書!AJ452</f>
        <v>0</v>
      </c>
      <c r="HH11" s="9">
        <f>監査調書!AJ453</f>
        <v>0</v>
      </c>
      <c r="HI11" s="9">
        <f>監査調書!AJ310</f>
        <v>0</v>
      </c>
      <c r="HJ11" s="9">
        <f>監査調書!AJ316</f>
        <v>0</v>
      </c>
      <c r="HK11" s="9">
        <f>監査調書!AJ459</f>
        <v>0</v>
      </c>
      <c r="HL11" s="9">
        <f>監査調書!AJ462</f>
        <v>0</v>
      </c>
      <c r="HM11" s="9">
        <f>監査調書!AJ463</f>
        <v>0</v>
      </c>
      <c r="HN11" s="9">
        <f>監査調書!AJ464</f>
        <v>0</v>
      </c>
      <c r="HO11" s="9">
        <f>監査調書!AJ465</f>
        <v>0</v>
      </c>
      <c r="HP11" s="9">
        <f>監査調書!AJ466</f>
        <v>0</v>
      </c>
      <c r="HQ11" s="9" t="str">
        <f>監査調書!B468</f>
        <v>事業名</v>
      </c>
      <c r="HR11" s="9">
        <f>監査調書!AJ487</f>
        <v>0</v>
      </c>
      <c r="HS11" s="9">
        <f>監査調書!AJ488</f>
        <v>0</v>
      </c>
      <c r="HT11" s="9">
        <f>監査調書!H489</f>
        <v>0</v>
      </c>
      <c r="HU11" s="9">
        <f>監査調書!Q489</f>
        <v>0</v>
      </c>
      <c r="HV11" s="9">
        <f>監査調書!Q490</f>
        <v>0</v>
      </c>
      <c r="HW11" s="9">
        <f>監査調書!AJ491</f>
        <v>0</v>
      </c>
      <c r="HX11" s="9">
        <f>監査調書!H492</f>
        <v>0</v>
      </c>
      <c r="HY11" s="9">
        <f>監査調書!Q492</f>
        <v>0</v>
      </c>
      <c r="HZ11" s="9">
        <f>監査調書!H493</f>
        <v>0</v>
      </c>
      <c r="IA11" s="9">
        <f>監査調書!AJ497</f>
        <v>0</v>
      </c>
      <c r="IB11" s="9">
        <f>監査調書!AJ501</f>
        <v>0</v>
      </c>
      <c r="IC11" s="9">
        <f>監査調書!AJ503</f>
        <v>0</v>
      </c>
      <c r="ID11" s="9">
        <f>監査調書!AJ507</f>
        <v>0</v>
      </c>
      <c r="IE11" s="9">
        <f>監査調書!AJ508</f>
        <v>0</v>
      </c>
      <c r="IF11" s="9">
        <f>監査調書!AJ515</f>
        <v>0</v>
      </c>
      <c r="IG11" s="9">
        <f>監査調書!AJ517</f>
        <v>0</v>
      </c>
      <c r="IH11" s="9">
        <f>監査調書!AJ518</f>
        <v>0</v>
      </c>
      <c r="II11" s="9">
        <f>監査調書!AJ522</f>
        <v>0</v>
      </c>
      <c r="IJ11" s="9">
        <f>監査調書!AJ525</f>
        <v>0</v>
      </c>
      <c r="IK11" s="9">
        <f>監査調書!B530</f>
        <v>0</v>
      </c>
      <c r="IL11" s="9">
        <f>監査調書!AJ545</f>
        <v>0</v>
      </c>
      <c r="IM11" s="9">
        <f>監査調書!AJ546</f>
        <v>0</v>
      </c>
      <c r="IN11" s="9">
        <f>監査調書!I551</f>
        <v>0</v>
      </c>
      <c r="IO11" s="9">
        <f>監査調書!Q551</f>
        <v>0</v>
      </c>
      <c r="IP11" s="9">
        <f>監査調書!AB551</f>
        <v>0</v>
      </c>
      <c r="IQ11" s="9">
        <f>監査調書!Q552</f>
        <v>0</v>
      </c>
      <c r="IR11" s="9">
        <f>監査調書!AB552</f>
        <v>0</v>
      </c>
      <c r="IS11" s="9">
        <f>監査調書!AJ559</f>
        <v>0</v>
      </c>
      <c r="IT11" s="9">
        <f>監査調書!AJ560</f>
        <v>0</v>
      </c>
      <c r="IU11" s="9">
        <f>監査調書!AJ561</f>
        <v>0</v>
      </c>
      <c r="IV11" s="9">
        <f>監査調書!AJ564</f>
        <v>0</v>
      </c>
      <c r="IW11" s="9">
        <f>監査調書!AJ583</f>
        <v>0</v>
      </c>
      <c r="IX11" s="9">
        <f>監査調書!AJ584</f>
        <v>0</v>
      </c>
      <c r="IY11" s="9">
        <f>監査調書!AJ602</f>
        <v>0</v>
      </c>
      <c r="IZ11" s="9">
        <f>監査調書!G570</f>
        <v>0</v>
      </c>
      <c r="JA11" s="9">
        <f>監査調書!G573</f>
        <v>0</v>
      </c>
      <c r="JB11" s="9">
        <f>監査調書!G576</f>
        <v>0</v>
      </c>
      <c r="JC11" s="9">
        <f>監査調書!AJ616</f>
        <v>0</v>
      </c>
      <c r="JD11" s="9">
        <f>監査調書!AJ617</f>
        <v>0</v>
      </c>
      <c r="JE11" s="9" t="e">
        <f>監査調書!#REF!</f>
        <v>#REF!</v>
      </c>
      <c r="JF11" s="9">
        <f>監査調書!AJ624</f>
        <v>0</v>
      </c>
      <c r="JG11" s="9">
        <f>監査調書!AJ628</f>
        <v>0</v>
      </c>
      <c r="JH11" s="9">
        <f>監査調書!AJ630</f>
        <v>0</v>
      </c>
      <c r="JI11" s="9">
        <f>監査調書!AJ631</f>
        <v>0</v>
      </c>
      <c r="JJ11" s="9">
        <f>監査調書!AJ632</f>
        <v>0</v>
      </c>
      <c r="JK11" s="9">
        <f>監査調書!AJ635</f>
        <v>0</v>
      </c>
      <c r="JL11" s="9">
        <f>監査調書!N638</f>
        <v>0</v>
      </c>
      <c r="JM11" s="9">
        <f>監査調書!P638</f>
        <v>0</v>
      </c>
      <c r="JN11" s="9">
        <f>監査調書!R638</f>
        <v>0</v>
      </c>
      <c r="JO11" s="9">
        <f>監査調書!T638</f>
        <v>0</v>
      </c>
      <c r="JP11" s="9">
        <f>監査調書!V638</f>
        <v>0</v>
      </c>
      <c r="JQ11" s="9">
        <f>監査調書!X638</f>
        <v>0</v>
      </c>
      <c r="JR11" s="9">
        <f>監査調書!Z638</f>
        <v>0</v>
      </c>
      <c r="JS11" s="9">
        <f>監査調書!AB638</f>
        <v>0</v>
      </c>
      <c r="JT11" s="9">
        <f>監査調書!AD638</f>
        <v>0</v>
      </c>
      <c r="JU11" s="9">
        <f>監査調書!AF638</f>
        <v>0</v>
      </c>
      <c r="JV11" s="9">
        <f>監査調書!AH638</f>
        <v>0</v>
      </c>
      <c r="JW11" s="9">
        <f>監査調書!AJ638</f>
        <v>0</v>
      </c>
      <c r="JX11" s="9">
        <f>監査調書!N639</f>
        <v>0</v>
      </c>
      <c r="JY11" s="9">
        <f>監査調書!P639</f>
        <v>0</v>
      </c>
      <c r="JZ11" s="9">
        <f>監査調書!R639</f>
        <v>0</v>
      </c>
      <c r="KA11" s="9">
        <f>監査調書!T639</f>
        <v>0</v>
      </c>
      <c r="KB11" s="9">
        <f>監査調書!V639</f>
        <v>0</v>
      </c>
      <c r="KC11" s="9">
        <f>監査調書!X639</f>
        <v>0</v>
      </c>
      <c r="KD11" s="9">
        <f>監査調書!Z639</f>
        <v>0</v>
      </c>
      <c r="KE11" s="9">
        <f>監査調書!AB639</f>
        <v>0</v>
      </c>
      <c r="KF11" s="9">
        <f>監査調書!AD639</f>
        <v>0</v>
      </c>
      <c r="KG11" s="9">
        <f>監査調書!AF639</f>
        <v>0</v>
      </c>
      <c r="KH11" s="9">
        <f>監査調書!AH639</f>
        <v>0</v>
      </c>
      <c r="KI11" s="9">
        <f>監査調書!AJ639</f>
        <v>0</v>
      </c>
      <c r="KJ11" s="9">
        <f>監査調書!N640</f>
        <v>0</v>
      </c>
      <c r="KK11" s="9">
        <f>監査調書!P640</f>
        <v>0</v>
      </c>
      <c r="KL11" s="9">
        <f>監査調書!R640</f>
        <v>0</v>
      </c>
      <c r="KM11" s="9">
        <f>監査調書!T640</f>
        <v>0</v>
      </c>
      <c r="KN11" s="9">
        <f>監査調書!V640</f>
        <v>0</v>
      </c>
      <c r="KO11" s="9">
        <f>監査調書!X640</f>
        <v>0</v>
      </c>
      <c r="KP11" s="9">
        <f>監査調書!Z640</f>
        <v>0</v>
      </c>
      <c r="KQ11" s="9">
        <f>監査調書!AB640</f>
        <v>0</v>
      </c>
      <c r="KR11" s="9">
        <f>監査調書!AD640</f>
        <v>0</v>
      </c>
      <c r="KS11" s="9">
        <f>監査調書!AF640</f>
        <v>0</v>
      </c>
      <c r="KT11" s="9">
        <f>監査調書!AH640</f>
        <v>0</v>
      </c>
      <c r="KU11" s="9">
        <f>監査調書!AJ640</f>
        <v>0</v>
      </c>
      <c r="KV11" s="9">
        <f>監査調書!N641</f>
        <v>0</v>
      </c>
      <c r="KW11" s="9">
        <f>監査調書!P641</f>
        <v>0</v>
      </c>
      <c r="KX11" s="9">
        <f>監査調書!R641</f>
        <v>0</v>
      </c>
      <c r="KY11" s="9">
        <f>監査調書!T641</f>
        <v>0</v>
      </c>
      <c r="KZ11" s="9">
        <f>監査調書!V641</f>
        <v>0</v>
      </c>
      <c r="LA11" s="9">
        <f>監査調書!X641</f>
        <v>0</v>
      </c>
      <c r="LB11" s="9">
        <f>監査調書!Z641</f>
        <v>0</v>
      </c>
      <c r="LC11" s="9">
        <f>監査調書!AB641</f>
        <v>0</v>
      </c>
      <c r="LD11" s="9">
        <f>監査調書!AD641</f>
        <v>0</v>
      </c>
      <c r="LE11" s="9">
        <f>監査調書!AF641</f>
        <v>0</v>
      </c>
      <c r="LF11" s="9">
        <f>監査調書!AH641</f>
        <v>0</v>
      </c>
      <c r="LG11" s="9">
        <f>監査調書!AJ641</f>
        <v>0</v>
      </c>
      <c r="LH11" s="9">
        <f>監査調書!N642</f>
        <v>0</v>
      </c>
      <c r="LI11" s="9">
        <f>監査調書!P642</f>
        <v>0</v>
      </c>
      <c r="LJ11" s="9">
        <f>監査調書!R642</f>
        <v>0</v>
      </c>
      <c r="LK11" s="9">
        <f>監査調書!T642</f>
        <v>0</v>
      </c>
      <c r="LL11" s="9">
        <f>監査調書!V642</f>
        <v>0</v>
      </c>
      <c r="LM11" s="9">
        <f>監査調書!X642</f>
        <v>0</v>
      </c>
      <c r="LN11" s="9">
        <f>監査調書!Z642</f>
        <v>0</v>
      </c>
      <c r="LO11" s="9">
        <f>監査調書!AB642</f>
        <v>0</v>
      </c>
      <c r="LP11" s="9">
        <f>監査調書!AD642</f>
        <v>0</v>
      </c>
      <c r="LQ11" s="9">
        <f>監査調書!AF642</f>
        <v>0</v>
      </c>
      <c r="LR11" s="9">
        <f>監査調書!AH642</f>
        <v>0</v>
      </c>
      <c r="LS11" s="9">
        <f>監査調書!AJ642</f>
        <v>0</v>
      </c>
      <c r="LT11" s="9">
        <f>監査調書!N643</f>
        <v>0</v>
      </c>
      <c r="LU11" s="9">
        <f>監査調書!P643</f>
        <v>0</v>
      </c>
      <c r="LV11" s="9">
        <f>監査調書!R643</f>
        <v>0</v>
      </c>
      <c r="LW11" s="9">
        <f>監査調書!T643</f>
        <v>0</v>
      </c>
      <c r="LX11" s="9">
        <f>監査調書!V643</f>
        <v>0</v>
      </c>
      <c r="LY11" s="9">
        <f>監査調書!X643</f>
        <v>0</v>
      </c>
      <c r="LZ11" s="9">
        <f>監査調書!Z643</f>
        <v>0</v>
      </c>
      <c r="MA11" s="9">
        <f>監査調書!AB643</f>
        <v>0</v>
      </c>
      <c r="MB11" s="9">
        <f>監査調書!AD643</f>
        <v>0</v>
      </c>
      <c r="MC11" s="9">
        <f>監査調書!AF643</f>
        <v>0</v>
      </c>
      <c r="MD11" s="9">
        <f>監査調書!AH643</f>
        <v>0</v>
      </c>
      <c r="ME11" s="9">
        <f>監査調書!AJ643</f>
        <v>0</v>
      </c>
      <c r="MF11" s="9">
        <f>監査調書!N644</f>
        <v>0</v>
      </c>
      <c r="MG11" s="9">
        <f>監査調書!P644</f>
        <v>0</v>
      </c>
      <c r="MH11" s="9">
        <f>監査調書!R644</f>
        <v>0</v>
      </c>
      <c r="MI11" s="9">
        <f>監査調書!T644</f>
        <v>0</v>
      </c>
      <c r="MJ11" s="9">
        <f>監査調書!V644</f>
        <v>0</v>
      </c>
      <c r="MK11" s="9">
        <f>監査調書!X644</f>
        <v>0</v>
      </c>
      <c r="ML11" s="9">
        <f>監査調書!Z644</f>
        <v>0</v>
      </c>
      <c r="MM11" s="9">
        <f>監査調書!AB644</f>
        <v>0</v>
      </c>
      <c r="MN11" s="9">
        <f>監査調書!AD644</f>
        <v>0</v>
      </c>
      <c r="MO11" s="9">
        <f>監査調書!AF644</f>
        <v>0</v>
      </c>
      <c r="MP11" s="9">
        <f>監査調書!AH644</f>
        <v>0</v>
      </c>
      <c r="MQ11" s="9">
        <f>監査調書!AJ644</f>
        <v>0</v>
      </c>
      <c r="MR11" s="9">
        <f>監査調書!N645</f>
        <v>0</v>
      </c>
      <c r="MS11" s="9">
        <f>監査調書!P645</f>
        <v>0</v>
      </c>
      <c r="MT11" s="9">
        <f>監査調書!R645</f>
        <v>0</v>
      </c>
      <c r="MU11" s="9">
        <f>監査調書!T645</f>
        <v>0</v>
      </c>
      <c r="MV11" s="9">
        <f>監査調書!V645</f>
        <v>0</v>
      </c>
      <c r="MW11" s="9">
        <f>監査調書!X645</f>
        <v>0</v>
      </c>
      <c r="MX11" s="9">
        <f>監査調書!Z645</f>
        <v>0</v>
      </c>
      <c r="MY11" s="9">
        <f>監査調書!AB645</f>
        <v>0</v>
      </c>
      <c r="MZ11" s="9">
        <f>監査調書!AD645</f>
        <v>0</v>
      </c>
      <c r="NA11" s="9">
        <f>監査調書!AF645</f>
        <v>0</v>
      </c>
      <c r="NB11" s="9">
        <f>監査調書!AH645</f>
        <v>0</v>
      </c>
      <c r="NC11" s="9">
        <f>監査調書!AJ645</f>
        <v>0</v>
      </c>
      <c r="ND11" s="9">
        <f>監査調書!AJ663</f>
        <v>0</v>
      </c>
      <c r="NE11" s="9">
        <f>監査調書!AJ665</f>
        <v>0</v>
      </c>
      <c r="NF11" s="9">
        <f>監査調書!AJ666</f>
        <v>0</v>
      </c>
      <c r="NG11" s="9">
        <f>監査調書!AJ667</f>
        <v>0</v>
      </c>
      <c r="NH11" s="9">
        <f>監査調書!AJ672</f>
        <v>0</v>
      </c>
      <c r="NI11" s="9">
        <f>監査調書!AJ687</f>
        <v>0</v>
      </c>
      <c r="NJ11" s="9">
        <f>監査調書!AJ688</f>
        <v>0</v>
      </c>
      <c r="NK11" s="9">
        <f>監査調書!AJ689</f>
        <v>0</v>
      </c>
      <c r="NL11" s="9">
        <f>監査調書!AJ691</f>
        <v>0</v>
      </c>
      <c r="NM11" s="9">
        <f>監査調書!AJ714</f>
        <v>0</v>
      </c>
      <c r="NN11" s="9">
        <f>監査調書!AJ715</f>
        <v>0</v>
      </c>
      <c r="NO11" s="9">
        <f>監査調書!AJ716</f>
        <v>0</v>
      </c>
      <c r="NP11" s="9">
        <f>監査調書!AJ717</f>
        <v>0</v>
      </c>
      <c r="NQ11" s="9">
        <f>監査調書!AJ720</f>
        <v>0</v>
      </c>
      <c r="NR11" s="9">
        <f>監査調書!AJ721</f>
        <v>0</v>
      </c>
      <c r="NS11" s="9">
        <f>監査調書!AJ722</f>
        <v>0</v>
      </c>
      <c r="NT11" s="9">
        <f>監査調書!AJ723</f>
        <v>0</v>
      </c>
      <c r="NU11" s="9">
        <f>監査調書!AJ724</f>
        <v>0</v>
      </c>
      <c r="NV11" s="9">
        <f>監査調書!AJ725</f>
        <v>0</v>
      </c>
      <c r="NW11" s="21">
        <f>監査調書!AJ726</f>
        <v>0</v>
      </c>
      <c r="NX11" s="21">
        <f>監査調書!AJ728</f>
        <v>0</v>
      </c>
      <c r="NY11" s="21">
        <f>監査調書!AJ727</f>
        <v>0</v>
      </c>
      <c r="NZ11" s="9">
        <f>監査調書!AJ796</f>
        <v>0</v>
      </c>
      <c r="OA11" s="9">
        <f>監査調書!AJ832</f>
        <v>0</v>
      </c>
      <c r="OB11" s="9">
        <f>監査調書!AJ833</f>
        <v>0</v>
      </c>
      <c r="OC11" s="9">
        <f>監査調書!AJ834</f>
        <v>0</v>
      </c>
      <c r="OD11" s="9">
        <f>監査調書!AJ838</f>
        <v>0</v>
      </c>
      <c r="OE11" s="9">
        <f>監査調書!AJ839</f>
        <v>0</v>
      </c>
      <c r="OF11" s="9">
        <f>監査調書!AJ840</f>
        <v>0</v>
      </c>
      <c r="OG11" s="9">
        <f>監査調書!AJ842</f>
        <v>0</v>
      </c>
      <c r="OH11" s="9">
        <f>監査調書!AJ844</f>
        <v>0</v>
      </c>
      <c r="OI11" s="9" t="e">
        <f>監査調書!#REF!</f>
        <v>#REF!</v>
      </c>
      <c r="OJ11" s="21" t="e">
        <f>監査調書!#REF!</f>
        <v>#REF!</v>
      </c>
      <c r="OK11" s="21">
        <f>監査調書!AJ849</f>
        <v>0</v>
      </c>
      <c r="OL11" s="9" t="e">
        <f>監査調書!#REF!</f>
        <v>#REF!</v>
      </c>
      <c r="OM11" s="9" t="e">
        <f>監査調書!#REF!</f>
        <v>#REF!</v>
      </c>
      <c r="ON11" s="9">
        <f>監査調書!AJ853</f>
        <v>0</v>
      </c>
      <c r="OO11" s="9">
        <f>監査調書!B856</f>
        <v>0</v>
      </c>
      <c r="OP11" s="9">
        <f>監査調書!I856</f>
        <v>0</v>
      </c>
      <c r="OQ11" s="9">
        <f>監査調書!Q856</f>
        <v>0</v>
      </c>
      <c r="OR11" s="9">
        <f>監査調書!AJ859</f>
        <v>0</v>
      </c>
      <c r="OS11" s="9">
        <f>監査調書!B862</f>
        <v>0</v>
      </c>
      <c r="OT11" s="13">
        <f>監査調書!I862</f>
        <v>0</v>
      </c>
      <c r="OU11" s="9">
        <f>監査調書!Q862</f>
        <v>0</v>
      </c>
      <c r="OV11" s="9">
        <f>監査調書!AJ859</f>
        <v>0</v>
      </c>
      <c r="OW11" s="9">
        <f>監査調書!U866</f>
        <v>0</v>
      </c>
      <c r="OX11" s="13">
        <f>監査調書!AG866</f>
        <v>0</v>
      </c>
      <c r="OY11" s="9">
        <f>監査調書!U867</f>
        <v>0</v>
      </c>
      <c r="OZ11" s="13">
        <f>監査調書!AG867</f>
        <v>0</v>
      </c>
      <c r="PA11" s="9">
        <f>監査調書!U868</f>
        <v>0</v>
      </c>
      <c r="PB11" s="13">
        <f>監査調書!AG868</f>
        <v>0</v>
      </c>
      <c r="PC11" s="9">
        <f>監査調書!U869</f>
        <v>0</v>
      </c>
      <c r="PD11" s="13">
        <f>監査調書!AG869</f>
        <v>0</v>
      </c>
      <c r="PE11" s="9">
        <f>監査調書!AJ873</f>
        <v>0</v>
      </c>
      <c r="PF11" s="9">
        <f>監査調書!B876</f>
        <v>0</v>
      </c>
      <c r="PG11" s="9">
        <f>監査調書!L876</f>
        <v>0</v>
      </c>
      <c r="PH11" s="9">
        <f>監査調書!U876</f>
        <v>0</v>
      </c>
      <c r="PI11" s="9">
        <f>監査調書!B877</f>
        <v>0</v>
      </c>
      <c r="PJ11" s="9">
        <f>監査調書!L877</f>
        <v>0</v>
      </c>
      <c r="PK11" s="9">
        <f>監査調書!U877</f>
        <v>0</v>
      </c>
      <c r="PL11" s="9">
        <f>監査調書!AJ880</f>
        <v>0</v>
      </c>
      <c r="PM11" s="9">
        <f>監査調書!B883</f>
        <v>0</v>
      </c>
      <c r="PN11" s="9">
        <f>監査調書!L883</f>
        <v>0</v>
      </c>
      <c r="PO11" s="9">
        <f>監査調書!U883</f>
        <v>0</v>
      </c>
      <c r="PP11" s="9">
        <f>監査調書!B884</f>
        <v>0</v>
      </c>
      <c r="PQ11" s="9">
        <f>監査調書!L884</f>
        <v>0</v>
      </c>
      <c r="PR11" s="9">
        <f>監査調書!U884</f>
        <v>0</v>
      </c>
      <c r="PS11" s="9">
        <f>監査調書!AJ886</f>
        <v>0</v>
      </c>
      <c r="PT11" s="9">
        <f>監査調書!AJ890</f>
        <v>0</v>
      </c>
      <c r="PU11" s="9">
        <f>監査調書!B893</f>
        <v>0</v>
      </c>
      <c r="PV11" s="9">
        <f>監査調書!L893</f>
        <v>0</v>
      </c>
      <c r="PW11" s="9">
        <f>監査調書!U893</f>
        <v>0</v>
      </c>
      <c r="PX11" s="9" t="e">
        <f>監査調書!#REF!</f>
        <v>#REF!</v>
      </c>
      <c r="PY11" s="13" t="e">
        <f>監査調書!#REF!</f>
        <v>#REF!</v>
      </c>
      <c r="PZ11" s="13" t="e">
        <f>監査調書!#REF!</f>
        <v>#REF!</v>
      </c>
      <c r="QA11" s="13" t="e">
        <f>監査調書!#REF!</f>
        <v>#REF!</v>
      </c>
      <c r="QB11" s="9">
        <f>表１!C4</f>
        <v>0</v>
      </c>
      <c r="QC11" s="9">
        <f>表１!G4</f>
        <v>0</v>
      </c>
      <c r="QD11" s="9">
        <f>表１!J4</f>
        <v>0</v>
      </c>
      <c r="QE11" s="9">
        <f>表１!O9</f>
        <v>0</v>
      </c>
      <c r="QF11" s="9">
        <f>表１!F12</f>
        <v>0</v>
      </c>
      <c r="QG11" s="9">
        <f>表１!G12</f>
        <v>0</v>
      </c>
      <c r="QH11" s="9">
        <f>表１!H12</f>
        <v>0</v>
      </c>
      <c r="QI11" s="9">
        <f>表１!J12</f>
        <v>0</v>
      </c>
      <c r="QJ11" s="9">
        <f>表１!F13</f>
        <v>0</v>
      </c>
      <c r="QK11" s="9">
        <f>表１!G13</f>
        <v>0</v>
      </c>
      <c r="QL11" s="9">
        <f>表１!H13</f>
        <v>0</v>
      </c>
      <c r="QM11" s="9">
        <f>表１!F14</f>
        <v>0</v>
      </c>
      <c r="QN11" s="9">
        <f>表１!G14</f>
        <v>0</v>
      </c>
      <c r="QO11" s="9">
        <f>表１!H14</f>
        <v>0</v>
      </c>
      <c r="QP11" s="9">
        <f>表１!J13</f>
        <v>0</v>
      </c>
      <c r="QQ11" s="9">
        <f>表１!F15</f>
        <v>0</v>
      </c>
      <c r="QR11" s="9">
        <f>表１!G15</f>
        <v>0</v>
      </c>
      <c r="QS11" s="9">
        <f>表１!H15</f>
        <v>0</v>
      </c>
      <c r="QT11" s="9">
        <f>表１!J15</f>
        <v>0</v>
      </c>
      <c r="QU11" s="9">
        <f>表１!F16</f>
        <v>0</v>
      </c>
      <c r="QV11" s="9">
        <f>表１!G16</f>
        <v>0</v>
      </c>
      <c r="QW11" s="9">
        <f>表１!H16</f>
        <v>0</v>
      </c>
      <c r="QX11" s="9">
        <f>表１!J16</f>
        <v>0</v>
      </c>
      <c r="QY11" s="9">
        <f>表１!F17</f>
        <v>0</v>
      </c>
      <c r="QZ11" s="9">
        <f>表１!G17</f>
        <v>0</v>
      </c>
      <c r="RA11" s="9">
        <f>表１!H17</f>
        <v>0</v>
      </c>
      <c r="RB11" s="9">
        <f>表１!J17</f>
        <v>0</v>
      </c>
      <c r="RC11" s="9">
        <f>表１!J19</f>
        <v>0</v>
      </c>
      <c r="RD11" s="9">
        <f>表１!J21</f>
        <v>0</v>
      </c>
      <c r="RE11" s="9">
        <f>表１!J22</f>
        <v>0</v>
      </c>
      <c r="RF11" s="9" t="e">
        <f>表１!#REF!</f>
        <v>#REF!</v>
      </c>
      <c r="RG11" s="9">
        <f>表１!L12</f>
        <v>0</v>
      </c>
      <c r="RH11" s="9">
        <f>表１!N12</f>
        <v>0</v>
      </c>
      <c r="RI11" s="9">
        <f>表１!P12</f>
        <v>0</v>
      </c>
      <c r="RJ11" s="9">
        <f>表１!R12</f>
        <v>0</v>
      </c>
      <c r="RK11" s="9">
        <f>表１!L13</f>
        <v>0</v>
      </c>
      <c r="RL11" s="9">
        <f>表１!N13</f>
        <v>0</v>
      </c>
      <c r="RM11" s="9">
        <f>表１!P13</f>
        <v>0</v>
      </c>
      <c r="RN11" s="9">
        <f>表１!L14</f>
        <v>0</v>
      </c>
      <c r="RO11" s="9">
        <f>表１!N14</f>
        <v>0</v>
      </c>
      <c r="RP11" s="9">
        <f>表１!P14</f>
        <v>0</v>
      </c>
      <c r="RQ11" s="9">
        <f>表１!R13</f>
        <v>0</v>
      </c>
      <c r="RR11" s="9">
        <f>表１!L15</f>
        <v>0</v>
      </c>
      <c r="RS11" s="9">
        <f>表１!N15</f>
        <v>0</v>
      </c>
      <c r="RT11" s="9">
        <f>表１!P15</f>
        <v>0</v>
      </c>
      <c r="RU11" s="9">
        <f>表１!R15</f>
        <v>0</v>
      </c>
      <c r="RV11" s="9">
        <f>表１!L16</f>
        <v>0</v>
      </c>
      <c r="RW11" s="9">
        <f>表１!N16</f>
        <v>0</v>
      </c>
      <c r="RX11" s="9">
        <f>表１!P16</f>
        <v>0</v>
      </c>
      <c r="RY11" s="9">
        <f>表１!R16</f>
        <v>0</v>
      </c>
      <c r="RZ11" s="9">
        <f>表１!L17</f>
        <v>0</v>
      </c>
      <c r="SA11" s="9">
        <f>表１!N17</f>
        <v>0</v>
      </c>
      <c r="SB11" s="9">
        <f>表１!P17</f>
        <v>0</v>
      </c>
      <c r="SC11" s="9">
        <f>表１!R17</f>
        <v>0</v>
      </c>
      <c r="SD11" s="9">
        <f>表１!R19</f>
        <v>0</v>
      </c>
      <c r="SE11" s="9">
        <f>表１!R21</f>
        <v>0</v>
      </c>
      <c r="SF11" s="9">
        <f>表１!R22</f>
        <v>0</v>
      </c>
      <c r="SG11" s="9">
        <f>表１!R23</f>
        <v>0</v>
      </c>
      <c r="SH11" s="9">
        <f>表１!H31</f>
        <v>0</v>
      </c>
      <c r="SI11" s="9">
        <f>表１!H32</f>
        <v>0</v>
      </c>
      <c r="SJ11" s="9">
        <f>表１!H33</f>
        <v>0</v>
      </c>
      <c r="SK11" s="9">
        <f>表１!H34</f>
        <v>0</v>
      </c>
      <c r="SL11" s="9">
        <f>表１!H35</f>
        <v>0</v>
      </c>
      <c r="SM11" s="9">
        <f>表１!H36</f>
        <v>0</v>
      </c>
      <c r="SN11" s="9">
        <f>表１!K31</f>
        <v>0</v>
      </c>
      <c r="SO11" s="9">
        <f>表１!K32</f>
        <v>0</v>
      </c>
      <c r="SP11" s="9">
        <f>表１!K33</f>
        <v>0</v>
      </c>
      <c r="SQ11" s="9">
        <f>表１!K34</f>
        <v>0</v>
      </c>
      <c r="SR11" s="9">
        <f>表１!K35</f>
        <v>0</v>
      </c>
      <c r="SS11" s="9">
        <f>表１!K36</f>
        <v>0</v>
      </c>
      <c r="ST11" s="9">
        <f>表１!N31</f>
        <v>0</v>
      </c>
      <c r="SU11" s="9">
        <f>表１!N32</f>
        <v>0</v>
      </c>
      <c r="SV11" s="9">
        <f>表１!H33</f>
        <v>0</v>
      </c>
      <c r="SW11" s="9">
        <f>表１!H34</f>
        <v>0</v>
      </c>
      <c r="SX11" s="9">
        <f>表１!H35</f>
        <v>0</v>
      </c>
      <c r="SY11" s="9">
        <f>表１!N36</f>
        <v>0</v>
      </c>
      <c r="SZ11" s="9">
        <f>表１!Q31</f>
        <v>0</v>
      </c>
      <c r="TA11" s="9">
        <f>表１!Q32</f>
        <v>0</v>
      </c>
      <c r="TB11" s="9">
        <f>表１!Q33</f>
        <v>0</v>
      </c>
      <c r="TC11" s="9">
        <f>表１!Q34</f>
        <v>0</v>
      </c>
      <c r="TD11" s="9">
        <f>表１!Q35</f>
        <v>0</v>
      </c>
      <c r="TE11" s="9">
        <f>表１!Q36</f>
        <v>0</v>
      </c>
      <c r="TF11" s="9">
        <f>表２!E10</f>
        <v>0</v>
      </c>
      <c r="TG11" s="9">
        <f>表２!F10</f>
        <v>0</v>
      </c>
      <c r="TH11" s="9">
        <f>表２!G10</f>
        <v>0</v>
      </c>
      <c r="TI11" s="9">
        <f>表２!H10</f>
        <v>0</v>
      </c>
      <c r="TJ11" s="9">
        <f>表２!I10</f>
        <v>0</v>
      </c>
      <c r="TK11" s="9">
        <f>表２!J10</f>
        <v>0</v>
      </c>
      <c r="TL11" s="9">
        <f>表２!K10</f>
        <v>0</v>
      </c>
      <c r="TM11" s="9" t="e">
        <f>表２!#REF!</f>
        <v>#REF!</v>
      </c>
      <c r="TN11" s="9" t="e">
        <f>表２!#REF!</f>
        <v>#REF!</v>
      </c>
      <c r="TO11" s="9" t="e">
        <f>表２!#REF!</f>
        <v>#REF!</v>
      </c>
      <c r="TP11" s="9" t="e">
        <f>表２!#REF!</f>
        <v>#REF!</v>
      </c>
      <c r="TQ11" s="9" t="e">
        <f>表２!#REF!</f>
        <v>#REF!</v>
      </c>
      <c r="TR11" s="9" t="e">
        <f>表２!#REF!</f>
        <v>#REF!</v>
      </c>
      <c r="TS11" s="9" t="e">
        <f>表２!#REF!</f>
        <v>#REF!</v>
      </c>
      <c r="TT11" s="9">
        <f>表２!E11</f>
        <v>0</v>
      </c>
      <c r="TU11" s="9">
        <f>表２!F11</f>
        <v>0</v>
      </c>
      <c r="TV11" s="9">
        <f>表２!G11</f>
        <v>0</v>
      </c>
      <c r="TW11" s="9">
        <f>表２!H11</f>
        <v>0</v>
      </c>
      <c r="TX11" s="9">
        <f>表２!I11</f>
        <v>0</v>
      </c>
      <c r="TY11" s="9">
        <f>表２!J11</f>
        <v>0</v>
      </c>
      <c r="TZ11" s="9">
        <f>表２!K11</f>
        <v>0</v>
      </c>
      <c r="UA11" s="9">
        <f>表２!E12</f>
        <v>0</v>
      </c>
      <c r="UB11" s="9">
        <f>表２!F12</f>
        <v>0</v>
      </c>
      <c r="UC11" s="9">
        <f>表２!G12</f>
        <v>0</v>
      </c>
      <c r="UD11" s="9">
        <f>表２!H12</f>
        <v>0</v>
      </c>
      <c r="UE11" s="9">
        <f>表２!I12</f>
        <v>0</v>
      </c>
      <c r="UF11" s="9">
        <f>表２!J12</f>
        <v>0</v>
      </c>
      <c r="UG11" s="9">
        <f>表２!K12</f>
        <v>0</v>
      </c>
      <c r="UH11" s="9">
        <f>表２!E13</f>
        <v>0</v>
      </c>
      <c r="UI11" s="9">
        <f>表２!F13</f>
        <v>0</v>
      </c>
      <c r="UJ11" s="9">
        <f>表２!G13</f>
        <v>0</v>
      </c>
      <c r="UK11" s="9">
        <f>表２!H13</f>
        <v>0</v>
      </c>
      <c r="UL11" s="9">
        <f>表２!I13</f>
        <v>0</v>
      </c>
      <c r="UM11" s="9">
        <f>表２!J13</f>
        <v>0</v>
      </c>
      <c r="UN11" s="9">
        <f>表２!K13</f>
        <v>0</v>
      </c>
      <c r="UO11" s="9">
        <f>表２!E14</f>
        <v>0</v>
      </c>
      <c r="UP11" s="9">
        <f>表２!F14</f>
        <v>0</v>
      </c>
      <c r="UQ11" s="9">
        <f>表２!G14</f>
        <v>0</v>
      </c>
      <c r="UR11" s="9">
        <f>表２!H14</f>
        <v>0</v>
      </c>
      <c r="US11" s="9">
        <f>表２!I14</f>
        <v>0</v>
      </c>
      <c r="UT11" s="9">
        <f>表２!J14</f>
        <v>0</v>
      </c>
      <c r="UU11" s="9">
        <f>表２!K14</f>
        <v>0</v>
      </c>
      <c r="UV11" s="9">
        <f>表２!E15</f>
        <v>0</v>
      </c>
      <c r="UW11" s="9">
        <f>表２!F15</f>
        <v>0</v>
      </c>
      <c r="UX11" s="9">
        <f>表２!G15</f>
        <v>0</v>
      </c>
      <c r="UY11" s="9">
        <f>表２!H15</f>
        <v>0</v>
      </c>
      <c r="UZ11" s="9">
        <f>表２!I15</f>
        <v>0</v>
      </c>
      <c r="VA11" s="9">
        <f>表２!J15</f>
        <v>0</v>
      </c>
      <c r="VB11" s="9">
        <f>表２!K15</f>
        <v>0</v>
      </c>
      <c r="VC11" s="9">
        <f>表２!E16</f>
        <v>0</v>
      </c>
      <c r="VD11" s="9">
        <f>表２!F16</f>
        <v>0</v>
      </c>
      <c r="VE11" s="9">
        <f>表２!G16</f>
        <v>0</v>
      </c>
      <c r="VF11" s="9">
        <f>表２!H16</f>
        <v>0</v>
      </c>
      <c r="VG11" s="9">
        <f>表２!I16</f>
        <v>0</v>
      </c>
      <c r="VH11" s="9">
        <f>表２!J16</f>
        <v>0</v>
      </c>
      <c r="VI11" s="9">
        <f>表２!K16</f>
        <v>0</v>
      </c>
      <c r="VJ11" s="9">
        <f>表２!E17</f>
        <v>0</v>
      </c>
      <c r="VK11" s="9">
        <f>表２!F17</f>
        <v>0</v>
      </c>
      <c r="VL11" s="9">
        <f>表２!G17</f>
        <v>0</v>
      </c>
      <c r="VM11" s="9">
        <f>表２!H17</f>
        <v>0</v>
      </c>
      <c r="VN11" s="9">
        <f>表２!I17</f>
        <v>0</v>
      </c>
      <c r="VO11" s="9">
        <f>表２!J17</f>
        <v>0</v>
      </c>
      <c r="VP11" s="9">
        <f>表２!K17</f>
        <v>0</v>
      </c>
      <c r="VQ11" s="9">
        <f>表２!E18</f>
        <v>0</v>
      </c>
      <c r="VR11" s="9">
        <f>表２!F18</f>
        <v>0</v>
      </c>
      <c r="VS11" s="9">
        <f>表２!G18</f>
        <v>0</v>
      </c>
      <c r="VT11" s="9">
        <f>表２!H18</f>
        <v>0</v>
      </c>
      <c r="VU11" s="9">
        <f>表２!I18</f>
        <v>0</v>
      </c>
      <c r="VV11" s="9">
        <f>表２!J18</f>
        <v>0</v>
      </c>
      <c r="VW11" s="9">
        <f>表２!K18</f>
        <v>0</v>
      </c>
      <c r="VX11" s="9">
        <f>表２!E19</f>
        <v>0</v>
      </c>
      <c r="VY11" s="9">
        <f>表２!F19</f>
        <v>0</v>
      </c>
      <c r="VZ11" s="9">
        <f>表２!G19</f>
        <v>0</v>
      </c>
      <c r="WA11" s="9">
        <f>表２!H19</f>
        <v>0</v>
      </c>
      <c r="WB11" s="9">
        <f>表２!E21</f>
        <v>0</v>
      </c>
      <c r="WC11" s="9">
        <f>表２!E23</f>
        <v>0</v>
      </c>
      <c r="WD11" s="9">
        <f>表２!E24</f>
        <v>0</v>
      </c>
      <c r="WE11" s="9">
        <f>表２!E25</f>
        <v>0</v>
      </c>
      <c r="WF11" s="9">
        <f>表３!K24</f>
        <v>0</v>
      </c>
      <c r="WG11" s="9">
        <f>表３!K28</f>
        <v>0</v>
      </c>
      <c r="WH11" s="9">
        <f>表３!E32</f>
        <v>0</v>
      </c>
      <c r="WI11" s="9" t="str">
        <f>表３!J32</f>
        <v/>
      </c>
      <c r="WJ11" s="9" t="str">
        <f>表３!J38</f>
        <v/>
      </c>
      <c r="WK11" s="9">
        <f>表４!D10</f>
        <v>0</v>
      </c>
      <c r="WL11" s="9">
        <f>表４!E10</f>
        <v>0</v>
      </c>
      <c r="WM11" s="9">
        <f>表４!G10</f>
        <v>0</v>
      </c>
      <c r="WN11" s="9">
        <f>表４!I10</f>
        <v>0</v>
      </c>
      <c r="WO11" s="9">
        <f>表４!K10</f>
        <v>0</v>
      </c>
      <c r="WP11" s="9">
        <f>表４!M10</f>
        <v>0</v>
      </c>
      <c r="WQ11" s="9">
        <f>表４!O10</f>
        <v>0</v>
      </c>
      <c r="WR11" s="9">
        <f>表４!Q10</f>
        <v>0</v>
      </c>
      <c r="WS11" s="9">
        <f>表４!C16</f>
        <v>0</v>
      </c>
      <c r="WT11" s="9">
        <f>表４!H27</f>
        <v>0</v>
      </c>
      <c r="WU11" s="9">
        <f>表４!K27</f>
        <v>0</v>
      </c>
      <c r="WV11" s="9">
        <f>表４!H28</f>
        <v>0</v>
      </c>
      <c r="WW11" s="9">
        <f>表４!K28</f>
        <v>0</v>
      </c>
      <c r="WX11" s="9">
        <f>表４!H29</f>
        <v>0</v>
      </c>
      <c r="WY11" s="9">
        <f>表４!K29</f>
        <v>0</v>
      </c>
      <c r="WZ11" s="9">
        <f>表４!H30</f>
        <v>0</v>
      </c>
      <c r="XA11" s="9">
        <f>表４!K30</f>
        <v>0</v>
      </c>
      <c r="XB11" s="9">
        <f>表４!H31</f>
        <v>0</v>
      </c>
      <c r="XC11" s="9">
        <f>表４!K31</f>
        <v>0</v>
      </c>
      <c r="XD11" s="9">
        <f>表４!K33</f>
        <v>0</v>
      </c>
      <c r="XE11" s="9">
        <f>表４!P28</f>
        <v>0</v>
      </c>
      <c r="XF11" s="9">
        <f>表４!P29</f>
        <v>0</v>
      </c>
      <c r="XG11" s="9">
        <f>表４!P30</f>
        <v>0</v>
      </c>
      <c r="XH11" s="9">
        <f>表４!P31</f>
        <v>0</v>
      </c>
      <c r="XI11" s="9">
        <f>表４!P33</f>
        <v>0</v>
      </c>
      <c r="XJ11" s="9">
        <f>表４!H35</f>
        <v>0</v>
      </c>
      <c r="XK11" s="9">
        <f>表４!K35</f>
        <v>0</v>
      </c>
      <c r="XL11" s="9">
        <f>表４!H36</f>
        <v>0</v>
      </c>
      <c r="XM11" s="9">
        <f>表４!K36</f>
        <v>0</v>
      </c>
      <c r="XN11" s="9">
        <f>表４!H37</f>
        <v>0</v>
      </c>
      <c r="XO11" s="9">
        <f>表４!K37</f>
        <v>0</v>
      </c>
      <c r="XP11" s="9">
        <f>表４!K38</f>
        <v>0</v>
      </c>
      <c r="XQ11" s="9">
        <f>表４!P38</f>
        <v>0</v>
      </c>
      <c r="XR11" s="9" t="e">
        <f>#REF!</f>
        <v>#REF!</v>
      </c>
      <c r="XS11" s="9" t="e">
        <f>#REF!</f>
        <v>#REF!</v>
      </c>
      <c r="XT11" s="9" t="e">
        <f>#REF!</f>
        <v>#REF!</v>
      </c>
      <c r="XU11" s="9" t="e">
        <f>#REF!</f>
        <v>#REF!</v>
      </c>
      <c r="XV11" s="9" t="e">
        <f>#REF!</f>
        <v>#REF!</v>
      </c>
      <c r="XW11" s="9" t="e">
        <f>#REF!</f>
        <v>#REF!</v>
      </c>
      <c r="XX11" s="9" t="e">
        <f>#REF!</f>
        <v>#REF!</v>
      </c>
      <c r="XY11" s="9" t="e">
        <f>#REF!</f>
        <v>#REF!</v>
      </c>
      <c r="XZ11" s="9" t="e">
        <f>#REF!</f>
        <v>#REF!</v>
      </c>
      <c r="YA11" s="9" t="e">
        <f>#REF!</f>
        <v>#REF!</v>
      </c>
      <c r="YB11" s="9" t="e">
        <f>#REF!</f>
        <v>#REF!</v>
      </c>
      <c r="YC11" s="9" t="e">
        <f>#REF!</f>
        <v>#REF!</v>
      </c>
      <c r="YD11" s="9" t="e">
        <f>#REF!</f>
        <v>#REF!</v>
      </c>
      <c r="YE11" s="9" t="e">
        <f>#REF!</f>
        <v>#REF!</v>
      </c>
      <c r="YF11" s="9" t="e">
        <f>#REF!</f>
        <v>#REF!</v>
      </c>
      <c r="YG11" s="9" t="e">
        <f>#REF!</f>
        <v>#REF!</v>
      </c>
      <c r="YH11" s="9" t="e">
        <f>#REF!</f>
        <v>#REF!</v>
      </c>
      <c r="YI11" s="9" t="e">
        <f>#REF!</f>
        <v>#REF!</v>
      </c>
      <c r="YJ11" s="9" t="e">
        <f>#REF!</f>
        <v>#REF!</v>
      </c>
      <c r="YK11" s="9" t="e">
        <f>#REF!</f>
        <v>#REF!</v>
      </c>
      <c r="YL11" s="9" t="e">
        <f>#REF!</f>
        <v>#REF!</v>
      </c>
      <c r="YM11" s="9" t="e">
        <f>#REF!</f>
        <v>#REF!</v>
      </c>
      <c r="YN11" s="9" t="e">
        <f>#REF!</f>
        <v>#REF!</v>
      </c>
      <c r="YO11" s="9" t="e">
        <f>#REF!</f>
        <v>#REF!</v>
      </c>
      <c r="YP11" s="9" t="e">
        <f>#REF!</f>
        <v>#REF!</v>
      </c>
      <c r="YQ11" s="9" t="e">
        <f>#REF!</f>
        <v>#REF!</v>
      </c>
      <c r="YR11" s="9" t="e">
        <f>#REF!</f>
        <v>#REF!</v>
      </c>
      <c r="YS11" s="9" t="e">
        <f>#REF!</f>
        <v>#REF!</v>
      </c>
      <c r="YT11" s="9" t="e">
        <f>#REF!</f>
        <v>#REF!</v>
      </c>
      <c r="YU11" s="9" t="e">
        <f>#REF!</f>
        <v>#REF!</v>
      </c>
      <c r="YV11" s="9" t="e">
        <f>#REF!</f>
        <v>#REF!</v>
      </c>
      <c r="YW11" s="9" t="e">
        <f>#REF!</f>
        <v>#REF!</v>
      </c>
      <c r="YX11" s="9" t="e">
        <f>#REF!</f>
        <v>#REF!</v>
      </c>
      <c r="YY11" s="9" t="e">
        <f>#REF!</f>
        <v>#REF!</v>
      </c>
      <c r="YZ11" s="9" t="e">
        <f>#REF!</f>
        <v>#REF!</v>
      </c>
      <c r="ZA11" s="9" t="e">
        <f>#REF!</f>
        <v>#REF!</v>
      </c>
      <c r="ZB11" s="9" t="e">
        <f>#REF!</f>
        <v>#REF!</v>
      </c>
      <c r="ZC11" s="9" t="e">
        <f>#REF!</f>
        <v>#REF!</v>
      </c>
      <c r="ZD11" s="9" t="e">
        <f>#REF!</f>
        <v>#REF!</v>
      </c>
      <c r="ZE11" s="9" t="e">
        <f>#REF!</f>
        <v>#REF!</v>
      </c>
      <c r="ZF11" s="9" t="e">
        <f>#REF!</f>
        <v>#REF!</v>
      </c>
      <c r="ZG11" s="9" t="e">
        <f>#REF!</f>
        <v>#REF!</v>
      </c>
      <c r="ZH11" s="9" t="e">
        <f>#REF!</f>
        <v>#REF!</v>
      </c>
      <c r="ZI11" s="9" t="e">
        <f>#REF!</f>
        <v>#REF!</v>
      </c>
      <c r="ZJ11" s="9" t="e">
        <f>#REF!</f>
        <v>#REF!</v>
      </c>
      <c r="ZK11" s="9" t="e">
        <f>#REF!</f>
        <v>#REF!</v>
      </c>
      <c r="ZL11" s="9" t="e">
        <f>#REF!</f>
        <v>#REF!</v>
      </c>
      <c r="ZM11" s="9" t="e">
        <f>#REF!</f>
        <v>#REF!</v>
      </c>
      <c r="ZN11" s="9" t="e">
        <f>#REF!</f>
        <v>#REF!</v>
      </c>
      <c r="ZO11" s="9" t="e">
        <f>#REF!</f>
        <v>#REF!</v>
      </c>
      <c r="ZP11" s="9" t="e">
        <f>#REF!</f>
        <v>#REF!</v>
      </c>
      <c r="ZQ11" s="9" t="e">
        <f>#REF!</f>
        <v>#REF!</v>
      </c>
      <c r="ZR11" s="9" t="e">
        <f>#REF!</f>
        <v>#REF!</v>
      </c>
      <c r="ZS11" s="9" t="e">
        <f>#REF!</f>
        <v>#REF!</v>
      </c>
      <c r="ZT11" s="9" t="e">
        <f>#REF!</f>
        <v>#REF!</v>
      </c>
      <c r="ZU11" s="9" t="e">
        <f>#REF!</f>
        <v>#REF!</v>
      </c>
      <c r="ZV11" s="9" t="e">
        <f>#REF!</f>
        <v>#REF!</v>
      </c>
      <c r="ZW11" s="9" t="e">
        <f>#REF!</f>
        <v>#REF!</v>
      </c>
      <c r="ZX11" s="9" t="e">
        <f>#REF!</f>
        <v>#REF!</v>
      </c>
      <c r="ZY11" s="9" t="e">
        <f>#REF!</f>
        <v>#REF!</v>
      </c>
      <c r="ZZ11" s="9" t="e">
        <f>#REF!</f>
        <v>#REF!</v>
      </c>
      <c r="AAA11" s="9" t="e">
        <f>#REF!</f>
        <v>#REF!</v>
      </c>
      <c r="AAB11" s="9" t="e">
        <f>#REF!</f>
        <v>#REF!</v>
      </c>
      <c r="AAC11" s="9" t="e">
        <f>#REF!</f>
        <v>#REF!</v>
      </c>
      <c r="AAD11" s="9" t="e">
        <f>#REF!</f>
        <v>#REF!</v>
      </c>
      <c r="AAE11" s="9" t="e">
        <f>#REF!</f>
        <v>#REF!</v>
      </c>
      <c r="AAF11" s="9" t="e">
        <f>#REF!</f>
        <v>#REF!</v>
      </c>
      <c r="AAG11" s="9" t="e">
        <f>#REF!</f>
        <v>#REF!</v>
      </c>
      <c r="AAH11" s="9" t="e">
        <f>#REF!</f>
        <v>#REF!</v>
      </c>
      <c r="AAI11" s="9" t="e">
        <f>#REF!</f>
        <v>#REF!</v>
      </c>
      <c r="AAJ11" s="9" t="e">
        <f>#REF!</f>
        <v>#REF!</v>
      </c>
      <c r="AAK11" s="9" t="e">
        <f>#REF!</f>
        <v>#REF!</v>
      </c>
      <c r="AAL11" s="9" t="e">
        <f>#REF!</f>
        <v>#REF!</v>
      </c>
      <c r="AAM11" s="9" t="e">
        <f>#REF!</f>
        <v>#REF!</v>
      </c>
      <c r="AAN11" s="9" t="e">
        <f>#REF!</f>
        <v>#REF!</v>
      </c>
      <c r="AAO11" s="9" t="e">
        <f>#REF!</f>
        <v>#REF!</v>
      </c>
      <c r="AAP11" s="9" t="e">
        <f>#REF!</f>
        <v>#REF!</v>
      </c>
      <c r="AAQ11" s="9" t="e">
        <f>#REF!</f>
        <v>#REF!</v>
      </c>
      <c r="AAR11" s="9" t="e">
        <f>#REF!</f>
        <v>#REF!</v>
      </c>
      <c r="AAS11" s="9" t="e">
        <f>#REF!</f>
        <v>#REF!</v>
      </c>
      <c r="AAT11" s="9" t="e">
        <f>#REF!</f>
        <v>#REF!</v>
      </c>
      <c r="AAU11" s="9" t="e">
        <f>#REF!</f>
        <v>#REF!</v>
      </c>
      <c r="AAV11" s="9" t="e">
        <f>#REF!</f>
        <v>#REF!</v>
      </c>
      <c r="AAW11" s="9" t="e">
        <f>#REF!</f>
        <v>#REF!</v>
      </c>
      <c r="AAX11" s="9" t="e">
        <f>#REF!</f>
        <v>#REF!</v>
      </c>
      <c r="AAY11" s="9" t="e">
        <f>#REF!</f>
        <v>#REF!</v>
      </c>
      <c r="AAZ11" s="9" t="e">
        <f>#REF!</f>
        <v>#REF!</v>
      </c>
      <c r="ABA11" s="9" t="e">
        <f>#REF!</f>
        <v>#REF!</v>
      </c>
      <c r="ABB11" s="9" t="e">
        <f>#REF!</f>
        <v>#REF!</v>
      </c>
      <c r="ABC11" s="9" t="e">
        <f>#REF!</f>
        <v>#REF!</v>
      </c>
      <c r="ABD11" s="9" t="e">
        <f>#REF!</f>
        <v>#REF!</v>
      </c>
      <c r="ABE11" s="9" t="e">
        <f>#REF!</f>
        <v>#REF!</v>
      </c>
      <c r="ABF11" s="9" t="e">
        <f>#REF!</f>
        <v>#REF!</v>
      </c>
      <c r="ABG11" s="9" t="e">
        <f>#REF!</f>
        <v>#REF!</v>
      </c>
      <c r="ABH11" s="9" t="e">
        <f>#REF!</f>
        <v>#REF!</v>
      </c>
      <c r="ABI11" s="9" t="e">
        <f>#REF!</f>
        <v>#REF!</v>
      </c>
      <c r="ABJ11" s="9" t="e">
        <f>#REF!</f>
        <v>#REF!</v>
      </c>
      <c r="ABK11" s="9" t="e">
        <f>#REF!</f>
        <v>#REF!</v>
      </c>
      <c r="ABL11" s="9" t="e">
        <f>#REF!</f>
        <v>#REF!</v>
      </c>
      <c r="ABM11" s="9" t="e">
        <f>#REF!</f>
        <v>#REF!</v>
      </c>
      <c r="ABN11" s="9" t="e">
        <f>#REF!</f>
        <v>#REF!</v>
      </c>
      <c r="ABO11" s="9" t="e">
        <f>#REF!</f>
        <v>#REF!</v>
      </c>
      <c r="ABP11" s="9" t="e">
        <f>#REF!</f>
        <v>#REF!</v>
      </c>
      <c r="ABQ11" s="9" t="e">
        <f>#REF!</f>
        <v>#REF!</v>
      </c>
      <c r="ABR11" s="9" t="e">
        <f>#REF!</f>
        <v>#REF!</v>
      </c>
      <c r="ABS11" s="9" t="e">
        <f>#REF!</f>
        <v>#REF!</v>
      </c>
      <c r="ABT11" s="9" t="e">
        <f>#REF!</f>
        <v>#REF!</v>
      </c>
      <c r="ABU11" s="9" t="e">
        <f>#REF!</f>
        <v>#REF!</v>
      </c>
      <c r="ABV11" s="9" t="e">
        <f>#REF!</f>
        <v>#REF!</v>
      </c>
      <c r="ABW11" s="9" t="e">
        <f>#REF!</f>
        <v>#REF!</v>
      </c>
      <c r="ABX11" s="9" t="e">
        <f>#REF!</f>
        <v>#REF!</v>
      </c>
      <c r="ABY11" s="9" t="e">
        <f>#REF!</f>
        <v>#REF!</v>
      </c>
      <c r="ABZ11" s="9" t="e">
        <f>#REF!</f>
        <v>#REF!</v>
      </c>
      <c r="ACA11" s="9" t="e">
        <f>#REF!</f>
        <v>#REF!</v>
      </c>
      <c r="ACB11" s="9" t="e">
        <f>#REF!</f>
        <v>#REF!</v>
      </c>
      <c r="ACC11" s="9" t="e">
        <f>#REF!</f>
        <v>#REF!</v>
      </c>
      <c r="ACD11" s="9" t="e">
        <f>#REF!</f>
        <v>#REF!</v>
      </c>
      <c r="ACE11" s="9" t="e">
        <f>#REF!</f>
        <v>#REF!</v>
      </c>
      <c r="ACF11" s="9" t="e">
        <f>#REF!</f>
        <v>#REF!</v>
      </c>
      <c r="ACG11" s="9" t="e">
        <f>#REF!</f>
        <v>#REF!</v>
      </c>
      <c r="ACH11" s="9" t="e">
        <f>#REF!</f>
        <v>#REF!</v>
      </c>
      <c r="ACI11" s="9" t="e">
        <f>#REF!</f>
        <v>#REF!</v>
      </c>
      <c r="ACJ11" s="9" t="e">
        <f>#REF!</f>
        <v>#REF!</v>
      </c>
      <c r="ACK11" s="9" t="e">
        <f>#REF!</f>
        <v>#REF!</v>
      </c>
      <c r="ACL11" s="9" t="e">
        <f>#REF!</f>
        <v>#REF!</v>
      </c>
      <c r="ACM11" s="9" t="e">
        <f>#REF!</f>
        <v>#REF!</v>
      </c>
      <c r="ACN11" s="9" t="e">
        <f>#REF!</f>
        <v>#REF!</v>
      </c>
      <c r="ACO11" s="9" t="e">
        <f>#REF!</f>
        <v>#REF!</v>
      </c>
      <c r="ACP11" s="9" t="e">
        <f>#REF!</f>
        <v>#REF!</v>
      </c>
      <c r="ACQ11" s="9" t="e">
        <f>#REF!</f>
        <v>#REF!</v>
      </c>
      <c r="ACR11" s="9" t="e">
        <f>#REF!</f>
        <v>#REF!</v>
      </c>
      <c r="ACS11" s="9" t="e">
        <f>#REF!</f>
        <v>#REF!</v>
      </c>
      <c r="ACT11" s="9" t="e">
        <f>#REF!</f>
        <v>#REF!</v>
      </c>
      <c r="ACU11" s="9" t="e">
        <f>#REF!</f>
        <v>#REF!</v>
      </c>
      <c r="ACV11" s="9" t="e">
        <f>#REF!</f>
        <v>#REF!</v>
      </c>
      <c r="ACW11" s="9" t="e">
        <f>#REF!</f>
        <v>#REF!</v>
      </c>
      <c r="ACX11" s="9" t="e">
        <f>#REF!</f>
        <v>#REF!</v>
      </c>
      <c r="ACY11" s="9" t="e">
        <f>#REF!</f>
        <v>#REF!</v>
      </c>
      <c r="ACZ11" s="9" t="e">
        <f>#REF!</f>
        <v>#REF!</v>
      </c>
      <c r="ADA11" s="9" t="e">
        <f>#REF!</f>
        <v>#REF!</v>
      </c>
      <c r="ADB11" s="9" t="e">
        <f>#REF!</f>
        <v>#REF!</v>
      </c>
      <c r="ADC11" s="9" t="e">
        <f>#REF!</f>
        <v>#REF!</v>
      </c>
      <c r="ADD11" s="9" t="e">
        <f>#REF!</f>
        <v>#REF!</v>
      </c>
      <c r="ADE11" s="9" t="e">
        <f>#REF!</f>
        <v>#REF!</v>
      </c>
      <c r="ADF11" s="9" t="e">
        <f>#REF!</f>
        <v>#REF!</v>
      </c>
      <c r="ADG11" s="9" t="e">
        <f>#REF!</f>
        <v>#REF!</v>
      </c>
      <c r="ADH11" s="9" t="e">
        <f>#REF!</f>
        <v>#REF!</v>
      </c>
      <c r="ADI11" s="9" t="e">
        <f>#REF!</f>
        <v>#REF!</v>
      </c>
      <c r="ADJ11" s="9" t="e">
        <f>#REF!</f>
        <v>#REF!</v>
      </c>
      <c r="ADK11" s="9" t="e">
        <f>#REF!</f>
        <v>#REF!</v>
      </c>
      <c r="ADL11" s="9" t="e">
        <f>#REF!</f>
        <v>#REF!</v>
      </c>
      <c r="ADM11" s="9" t="e">
        <f>#REF!</f>
        <v>#REF!</v>
      </c>
      <c r="ADN11" s="9" t="e">
        <f>#REF!</f>
        <v>#REF!</v>
      </c>
      <c r="ADO11" s="9" t="e">
        <f>#REF!</f>
        <v>#REF!</v>
      </c>
      <c r="ADP11" s="9" t="e">
        <f>#REF!</f>
        <v>#REF!</v>
      </c>
      <c r="ADQ11" s="9" t="e">
        <f>#REF!</f>
        <v>#REF!</v>
      </c>
      <c r="ADR11" s="9" t="e">
        <f>#REF!</f>
        <v>#REF!</v>
      </c>
      <c r="ADS11" s="9" t="e">
        <f>#REF!</f>
        <v>#REF!</v>
      </c>
      <c r="ADT11" s="9" t="e">
        <f>#REF!</f>
        <v>#REF!</v>
      </c>
      <c r="ADU11" s="9" t="e">
        <f>#REF!</f>
        <v>#REF!</v>
      </c>
      <c r="ADV11" s="9" t="e">
        <f>#REF!</f>
        <v>#REF!</v>
      </c>
      <c r="ADW11" s="9" t="e">
        <f>#REF!</f>
        <v>#REF!</v>
      </c>
      <c r="ADX11" s="9" t="e">
        <f>#REF!</f>
        <v>#REF!</v>
      </c>
      <c r="ADY11" s="9" t="e">
        <f>#REF!</f>
        <v>#REF!</v>
      </c>
      <c r="ADZ11" s="9" t="e">
        <f>#REF!</f>
        <v>#REF!</v>
      </c>
      <c r="AEA11" s="9" t="e">
        <f>#REF!</f>
        <v>#REF!</v>
      </c>
      <c r="AEB11" s="9" t="e">
        <f>#REF!</f>
        <v>#REF!</v>
      </c>
      <c r="AEC11" s="9" t="e">
        <f>#REF!</f>
        <v>#REF!</v>
      </c>
      <c r="AED11" s="9" t="e">
        <f>#REF!</f>
        <v>#REF!</v>
      </c>
      <c r="AEE11" s="9" t="e">
        <f>#REF!</f>
        <v>#REF!</v>
      </c>
      <c r="AEF11" s="9" t="e">
        <f>#REF!</f>
        <v>#REF!</v>
      </c>
      <c r="AEG11" s="9" t="e">
        <f>#REF!</f>
        <v>#REF!</v>
      </c>
      <c r="AEH11" s="9" t="e">
        <f>#REF!</f>
        <v>#REF!</v>
      </c>
      <c r="AEI11" s="9" t="e">
        <f>#REF!</f>
        <v>#REF!</v>
      </c>
      <c r="AEJ11" s="9" t="e">
        <f>#REF!</f>
        <v>#REF!</v>
      </c>
      <c r="AEK11" s="9" t="e">
        <f>#REF!</f>
        <v>#REF!</v>
      </c>
      <c r="AEL11" s="9" t="e">
        <f>#REF!</f>
        <v>#REF!</v>
      </c>
      <c r="AEM11" s="9" t="e">
        <f>#REF!</f>
        <v>#REF!</v>
      </c>
      <c r="AEN11" s="9" t="e">
        <f>#REF!</f>
        <v>#REF!</v>
      </c>
      <c r="AEO11" s="9" t="e">
        <f>#REF!</f>
        <v>#REF!</v>
      </c>
      <c r="AEP11" s="9" t="e">
        <f>#REF!</f>
        <v>#REF!</v>
      </c>
      <c r="AEQ11" s="9" t="e">
        <f>#REF!</f>
        <v>#REF!</v>
      </c>
      <c r="AER11" s="9" t="e">
        <f>#REF!</f>
        <v>#REF!</v>
      </c>
      <c r="AES11" s="9" t="e">
        <f>#REF!</f>
        <v>#REF!</v>
      </c>
      <c r="AET11" s="9" t="e">
        <f>#REF!</f>
        <v>#REF!</v>
      </c>
      <c r="AEU11" s="9" t="e">
        <f>#REF!</f>
        <v>#REF!</v>
      </c>
      <c r="AEV11" s="9" t="e">
        <f>#REF!</f>
        <v>#REF!</v>
      </c>
      <c r="AEW11" s="9" t="e">
        <f>#REF!</f>
        <v>#REF!</v>
      </c>
      <c r="AEX11" s="9" t="e">
        <f>#REF!</f>
        <v>#REF!</v>
      </c>
      <c r="AEY11" s="9" t="e">
        <f>#REF!</f>
        <v>#REF!</v>
      </c>
      <c r="AEZ11" s="9" t="e">
        <f>#REF!</f>
        <v>#REF!</v>
      </c>
      <c r="AFA11" s="9" t="e">
        <f>#REF!</f>
        <v>#REF!</v>
      </c>
      <c r="AFB11" s="9" t="e">
        <f>#REF!</f>
        <v>#REF!</v>
      </c>
      <c r="AFC11" s="9" t="e">
        <f>#REF!</f>
        <v>#REF!</v>
      </c>
      <c r="AFD11" s="9" t="e">
        <f>#REF!</f>
        <v>#REF!</v>
      </c>
      <c r="AFE11" s="9" t="e">
        <f>#REF!</f>
        <v>#REF!</v>
      </c>
      <c r="AFF11" s="9" t="e">
        <f>#REF!</f>
        <v>#REF!</v>
      </c>
      <c r="AFG11" s="9" t="e">
        <f>#REF!</f>
        <v>#REF!</v>
      </c>
      <c r="AFH11" s="9" t="e">
        <f>#REF!</f>
        <v>#REF!</v>
      </c>
      <c r="AFI11" s="9" t="e">
        <f>#REF!</f>
        <v>#REF!</v>
      </c>
      <c r="AFJ11" s="9" t="e">
        <f>#REF!</f>
        <v>#REF!</v>
      </c>
      <c r="AFK11" s="9" t="e">
        <f>#REF!</f>
        <v>#REF!</v>
      </c>
      <c r="AFL11" s="9" t="e">
        <f>#REF!</f>
        <v>#REF!</v>
      </c>
      <c r="AFM11" s="9" t="e">
        <f>#REF!</f>
        <v>#REF!</v>
      </c>
      <c r="AFN11" s="9" t="e">
        <f>#REF!</f>
        <v>#REF!</v>
      </c>
      <c r="AFO11" s="9" t="e">
        <f>#REF!</f>
        <v>#REF!</v>
      </c>
      <c r="AFP11" s="9" t="e">
        <f>#REF!</f>
        <v>#REF!</v>
      </c>
      <c r="AFQ11" s="9" t="e">
        <f>#REF!</f>
        <v>#REF!</v>
      </c>
      <c r="AFR11" s="9" t="e">
        <f>#REF!</f>
        <v>#REF!</v>
      </c>
      <c r="AFS11" s="9" t="e">
        <f>#REF!</f>
        <v>#REF!</v>
      </c>
      <c r="AFT11" s="9" t="e">
        <f>#REF!</f>
        <v>#REF!</v>
      </c>
      <c r="AFU11" s="9" t="e">
        <f>#REF!</f>
        <v>#REF!</v>
      </c>
      <c r="AFV11" s="9" t="e">
        <f>#REF!</f>
        <v>#REF!</v>
      </c>
      <c r="AFW11" s="9" t="e">
        <f>#REF!</f>
        <v>#REF!</v>
      </c>
      <c r="AFX11" s="9" t="e">
        <f>#REF!</f>
        <v>#REF!</v>
      </c>
      <c r="AFY11" s="9" t="e">
        <f>#REF!</f>
        <v>#REF!</v>
      </c>
      <c r="AFZ11" s="9" t="e">
        <f>#REF!</f>
        <v>#REF!</v>
      </c>
      <c r="AGA11" s="9" t="e">
        <f>#REF!</f>
        <v>#REF!</v>
      </c>
      <c r="AGB11" s="9" t="e">
        <f>#REF!</f>
        <v>#REF!</v>
      </c>
      <c r="AGC11" s="9" t="e">
        <f>#REF!</f>
        <v>#REF!</v>
      </c>
      <c r="AGD11" s="9" t="e">
        <f>#REF!</f>
        <v>#REF!</v>
      </c>
      <c r="AGE11" s="9" t="e">
        <f>#REF!</f>
        <v>#REF!</v>
      </c>
      <c r="AGF11" s="9" t="e">
        <f>#REF!</f>
        <v>#REF!</v>
      </c>
      <c r="AGG11" s="9" t="e">
        <f>#REF!</f>
        <v>#REF!</v>
      </c>
      <c r="AGH11" s="9" t="e">
        <f>#REF!</f>
        <v>#REF!</v>
      </c>
      <c r="AGI11" s="9" t="e">
        <f>#REF!</f>
        <v>#REF!</v>
      </c>
      <c r="AGJ11" s="9" t="e">
        <f>#REF!</f>
        <v>#REF!</v>
      </c>
      <c r="AGK11" s="9" t="e">
        <f>#REF!</f>
        <v>#REF!</v>
      </c>
      <c r="AGL11" s="9" t="e">
        <f>#REF!</f>
        <v>#REF!</v>
      </c>
      <c r="AGM11" s="9" t="e">
        <f>#REF!</f>
        <v>#REF!</v>
      </c>
      <c r="AGN11" s="9" t="e">
        <f>#REF!</f>
        <v>#REF!</v>
      </c>
      <c r="AGO11" s="9" t="e">
        <f>#REF!</f>
        <v>#REF!</v>
      </c>
      <c r="AGP11" s="9" t="e">
        <f>#REF!</f>
        <v>#REF!</v>
      </c>
      <c r="AGQ11" s="9" t="e">
        <f>#REF!</f>
        <v>#REF!</v>
      </c>
      <c r="AGR11" s="9" t="e">
        <f>#REF!</f>
        <v>#REF!</v>
      </c>
      <c r="AGS11" s="9" t="e">
        <f>#REF!</f>
        <v>#REF!</v>
      </c>
      <c r="AGT11" s="9" t="e">
        <f>#REF!</f>
        <v>#REF!</v>
      </c>
      <c r="AGU11" s="9" t="e">
        <f>#REF!</f>
        <v>#REF!</v>
      </c>
      <c r="AGV11" s="9" t="e">
        <f>#REF!</f>
        <v>#REF!</v>
      </c>
      <c r="AGW11" s="9" t="e">
        <f>#REF!</f>
        <v>#REF!</v>
      </c>
      <c r="AGX11" s="9" t="e">
        <f>#REF!</f>
        <v>#REF!</v>
      </c>
      <c r="AGY11" s="9" t="e">
        <f>#REF!</f>
        <v>#REF!</v>
      </c>
      <c r="AGZ11" s="9" t="e">
        <f>#REF!</f>
        <v>#REF!</v>
      </c>
      <c r="AHA11" s="9" t="e">
        <f>#REF!</f>
        <v>#REF!</v>
      </c>
      <c r="AHB11" s="9" t="e">
        <f>#REF!</f>
        <v>#REF!</v>
      </c>
      <c r="AHC11" s="9" t="e">
        <f>#REF!</f>
        <v>#REF!</v>
      </c>
      <c r="AHD11" s="9" t="e">
        <f>#REF!</f>
        <v>#REF!</v>
      </c>
      <c r="AHE11" s="9" t="e">
        <f>#REF!</f>
        <v>#REF!</v>
      </c>
      <c r="AHF11" s="9" t="e">
        <f>#REF!</f>
        <v>#REF!</v>
      </c>
      <c r="AHG11" s="9" t="e">
        <f>#REF!</f>
        <v>#REF!</v>
      </c>
      <c r="AHH11" s="9" t="e">
        <f>#REF!</f>
        <v>#REF!</v>
      </c>
      <c r="AHI11" s="9" t="e">
        <f>#REF!</f>
        <v>#REF!</v>
      </c>
      <c r="AHJ11" s="9" t="e">
        <f>#REF!</f>
        <v>#REF!</v>
      </c>
      <c r="AHK11" s="9" t="e">
        <f>#REF!</f>
        <v>#REF!</v>
      </c>
      <c r="AHL11" s="9" t="e">
        <f>#REF!</f>
        <v>#REF!</v>
      </c>
      <c r="AHM11" s="9" t="e">
        <f>#REF!</f>
        <v>#REF!</v>
      </c>
      <c r="AHN11" s="9" t="e">
        <f>#REF!</f>
        <v>#REF!</v>
      </c>
      <c r="AHO11" s="9" t="e">
        <f>#REF!</f>
        <v>#REF!</v>
      </c>
      <c r="AHP11" s="9" t="e">
        <f>#REF!</f>
        <v>#REF!</v>
      </c>
      <c r="AHQ11" s="9" t="e">
        <f>#REF!</f>
        <v>#REF!</v>
      </c>
      <c r="AHR11" s="9" t="e">
        <f>#REF!</f>
        <v>#REF!</v>
      </c>
      <c r="AHS11" s="9" t="e">
        <f>#REF!</f>
        <v>#REF!</v>
      </c>
      <c r="AHT11" s="9" t="e">
        <f>#REF!</f>
        <v>#REF!</v>
      </c>
      <c r="AHU11" s="9" t="e">
        <f>#REF!</f>
        <v>#REF!</v>
      </c>
      <c r="AHV11" s="9" t="e">
        <f>#REF!</f>
        <v>#REF!</v>
      </c>
      <c r="AHW11" s="9" t="e">
        <f>#REF!</f>
        <v>#REF!</v>
      </c>
      <c r="AHX11" s="9" t="e">
        <f>#REF!</f>
        <v>#REF!</v>
      </c>
      <c r="AHY11" s="9" t="e">
        <f>#REF!</f>
        <v>#REF!</v>
      </c>
      <c r="AHZ11" s="9" t="e">
        <f>#REF!</f>
        <v>#REF!</v>
      </c>
      <c r="AIA11" s="9" t="e">
        <f>#REF!</f>
        <v>#REF!</v>
      </c>
      <c r="AIB11" s="9" t="e">
        <f>#REF!</f>
        <v>#REF!</v>
      </c>
      <c r="AIC11" s="9" t="e">
        <f>#REF!</f>
        <v>#REF!</v>
      </c>
      <c r="AID11" s="9" t="e">
        <f>#REF!</f>
        <v>#REF!</v>
      </c>
      <c r="AIE11" s="9" t="e">
        <f>#REF!</f>
        <v>#REF!</v>
      </c>
      <c r="AIF11" s="9" t="e">
        <f>#REF!</f>
        <v>#REF!</v>
      </c>
      <c r="AIG11" s="9" t="e">
        <f>#REF!</f>
        <v>#REF!</v>
      </c>
      <c r="AIH11" s="9" t="e">
        <f>#REF!</f>
        <v>#REF!</v>
      </c>
      <c r="AII11" s="9" t="e">
        <f>#REF!</f>
        <v>#REF!</v>
      </c>
      <c r="AIJ11" s="9" t="e">
        <f>#REF!</f>
        <v>#REF!</v>
      </c>
      <c r="AIK11" s="9" t="e">
        <f>#REF!</f>
        <v>#REF!</v>
      </c>
      <c r="AIL11" s="9" t="e">
        <f>#REF!</f>
        <v>#REF!</v>
      </c>
      <c r="AIM11" s="9" t="e">
        <f>#REF!</f>
        <v>#REF!</v>
      </c>
      <c r="AIN11" s="9" t="e">
        <f>#REF!</f>
        <v>#REF!</v>
      </c>
      <c r="AIO11" s="9" t="e">
        <f>#REF!</f>
        <v>#REF!</v>
      </c>
      <c r="AIP11" s="9" t="e">
        <f>#REF!</f>
        <v>#REF!</v>
      </c>
      <c r="AIQ11" s="9" t="e">
        <f>#REF!</f>
        <v>#REF!</v>
      </c>
      <c r="AIR11" s="9" t="e">
        <f>#REF!</f>
        <v>#REF!</v>
      </c>
      <c r="AIS11" s="9" t="e">
        <f>#REF!</f>
        <v>#REF!</v>
      </c>
      <c r="AIT11" s="9" t="e">
        <f>#REF!</f>
        <v>#REF!</v>
      </c>
      <c r="AIU11" s="9" t="e">
        <f>#REF!</f>
        <v>#REF!</v>
      </c>
      <c r="AIV11" s="9" t="e">
        <f>#REF!</f>
        <v>#REF!</v>
      </c>
      <c r="AIW11" s="9" t="e">
        <f>#REF!</f>
        <v>#REF!</v>
      </c>
      <c r="AIX11" s="9" t="e">
        <f>#REF!</f>
        <v>#REF!</v>
      </c>
      <c r="AIY11" s="9" t="e">
        <f>#REF!</f>
        <v>#REF!</v>
      </c>
      <c r="AIZ11" s="9" t="e">
        <f>#REF!</f>
        <v>#REF!</v>
      </c>
      <c r="AJA11" s="9" t="e">
        <f>#REF!</f>
        <v>#REF!</v>
      </c>
      <c r="AJB11" s="9" t="e">
        <f>#REF!</f>
        <v>#REF!</v>
      </c>
      <c r="AJC11" s="9" t="e">
        <f>#REF!</f>
        <v>#REF!</v>
      </c>
      <c r="AJD11" s="9" t="e">
        <f>#REF!</f>
        <v>#REF!</v>
      </c>
      <c r="AJE11" s="9" t="e">
        <f>#REF!</f>
        <v>#REF!</v>
      </c>
      <c r="AJF11" s="9" t="e">
        <f>#REF!</f>
        <v>#REF!</v>
      </c>
      <c r="AJG11" s="9" t="e">
        <f>#REF!</f>
        <v>#REF!</v>
      </c>
      <c r="AJH11" s="9" t="e">
        <f>#REF!</f>
        <v>#REF!</v>
      </c>
      <c r="AJI11" s="9" t="e">
        <f>#REF!</f>
        <v>#REF!</v>
      </c>
      <c r="AJJ11" s="9" t="e">
        <f>#REF!</f>
        <v>#REF!</v>
      </c>
      <c r="AJK11" s="9" t="e">
        <f>#REF!</f>
        <v>#REF!</v>
      </c>
      <c r="AJL11" s="9" t="e">
        <f>#REF!</f>
        <v>#REF!</v>
      </c>
      <c r="AJM11" s="9" t="e">
        <f>#REF!</f>
        <v>#REF!</v>
      </c>
      <c r="AJN11" s="9" t="e">
        <f>#REF!</f>
        <v>#REF!</v>
      </c>
      <c r="AJO11" s="9" t="e">
        <f>#REF!</f>
        <v>#REF!</v>
      </c>
      <c r="AJP11" s="9" t="e">
        <f>#REF!</f>
        <v>#REF!</v>
      </c>
      <c r="AJQ11" s="9" t="e">
        <f>#REF!</f>
        <v>#REF!</v>
      </c>
      <c r="AJR11" s="9" t="e">
        <f>#REF!</f>
        <v>#REF!</v>
      </c>
      <c r="AJS11" s="9" t="e">
        <f>#REF!</f>
        <v>#REF!</v>
      </c>
      <c r="AJT11" s="9" t="e">
        <f>#REF!</f>
        <v>#REF!</v>
      </c>
      <c r="AJU11" s="9" t="e">
        <f>#REF!</f>
        <v>#REF!</v>
      </c>
      <c r="AJV11" s="9" t="e">
        <f>#REF!</f>
        <v>#REF!</v>
      </c>
      <c r="AJW11" s="9" t="e">
        <f>#REF!</f>
        <v>#REF!</v>
      </c>
      <c r="AJX11" s="9" t="e">
        <f>#REF!</f>
        <v>#REF!</v>
      </c>
      <c r="AJY11" s="9" t="e">
        <f>#REF!</f>
        <v>#REF!</v>
      </c>
      <c r="AJZ11" s="9" t="e">
        <f>#REF!</f>
        <v>#REF!</v>
      </c>
      <c r="AKA11" s="9" t="e">
        <f>#REF!</f>
        <v>#REF!</v>
      </c>
      <c r="AKB11" s="9" t="e">
        <f>#REF!</f>
        <v>#REF!</v>
      </c>
      <c r="AKC11" s="9" t="e">
        <f>#REF!</f>
        <v>#REF!</v>
      </c>
      <c r="AKD11" s="9" t="e">
        <f>#REF!</f>
        <v>#REF!</v>
      </c>
      <c r="AKE11" s="9" t="e">
        <f>#REF!</f>
        <v>#REF!</v>
      </c>
      <c r="AKF11" s="9" t="e">
        <f>#REF!</f>
        <v>#REF!</v>
      </c>
      <c r="AKG11" s="9" t="e">
        <f>#REF!</f>
        <v>#REF!</v>
      </c>
      <c r="AKH11" s="9" t="e">
        <f>#REF!</f>
        <v>#REF!</v>
      </c>
      <c r="AKI11" s="9" t="e">
        <f>#REF!</f>
        <v>#REF!</v>
      </c>
      <c r="AKJ11" s="9" t="e">
        <f>#REF!</f>
        <v>#REF!</v>
      </c>
      <c r="AKK11" s="9" t="e">
        <f>#REF!</f>
        <v>#REF!</v>
      </c>
      <c r="AKL11" s="9" t="e">
        <f>#REF!</f>
        <v>#REF!</v>
      </c>
      <c r="AKM11" s="9" t="e">
        <f>#REF!</f>
        <v>#REF!</v>
      </c>
      <c r="AKN11" s="9" t="e">
        <f>#REF!</f>
        <v>#REF!</v>
      </c>
      <c r="AKO11" s="9" t="e">
        <f>#REF!</f>
        <v>#REF!</v>
      </c>
      <c r="AKP11" s="9" t="e">
        <f>#REF!</f>
        <v>#REF!</v>
      </c>
      <c r="AKQ11" s="9" t="e">
        <f>#REF!</f>
        <v>#REF!</v>
      </c>
      <c r="AKR11" s="9" t="e">
        <f>#REF!</f>
        <v>#REF!</v>
      </c>
      <c r="AKS11" s="9" t="e">
        <f>#REF!</f>
        <v>#REF!</v>
      </c>
      <c r="AKT11" s="9" t="e">
        <f>#REF!</f>
        <v>#REF!</v>
      </c>
      <c r="AKU11" s="9" t="e">
        <f>#REF!</f>
        <v>#REF!</v>
      </c>
      <c r="AKV11" s="9" t="e">
        <f>#REF!</f>
        <v>#REF!</v>
      </c>
      <c r="AKW11" s="9" t="e">
        <f>#REF!</f>
        <v>#REF!</v>
      </c>
      <c r="AKX11" s="9" t="e">
        <f>#REF!</f>
        <v>#REF!</v>
      </c>
      <c r="AKY11" s="9" t="e">
        <f>#REF!</f>
        <v>#REF!</v>
      </c>
      <c r="AKZ11" s="9" t="e">
        <f>#REF!</f>
        <v>#REF!</v>
      </c>
      <c r="ALA11" s="9" t="e">
        <f>#REF!</f>
        <v>#REF!</v>
      </c>
      <c r="ALB11" s="9" t="e">
        <f>#REF!</f>
        <v>#REF!</v>
      </c>
      <c r="ALC11" s="9" t="e">
        <f>#REF!</f>
        <v>#REF!</v>
      </c>
      <c r="ALD11" s="9" t="e">
        <f>#REF!</f>
        <v>#REF!</v>
      </c>
      <c r="ALE11" s="9" t="e">
        <f>#REF!</f>
        <v>#REF!</v>
      </c>
      <c r="ALF11" s="9" t="e">
        <f>#REF!</f>
        <v>#REF!</v>
      </c>
      <c r="ALG11" s="9" t="e">
        <f>#REF!</f>
        <v>#REF!</v>
      </c>
      <c r="ALH11" s="9" t="e">
        <f>#REF!</f>
        <v>#REF!</v>
      </c>
      <c r="ALI11" s="9" t="e">
        <f>#REF!</f>
        <v>#REF!</v>
      </c>
      <c r="ALJ11" s="9" t="e">
        <f>#REF!</f>
        <v>#REF!</v>
      </c>
      <c r="ALK11" s="9" t="e">
        <f>#REF!</f>
        <v>#REF!</v>
      </c>
      <c r="ALL11" s="9" t="e">
        <f>#REF!</f>
        <v>#REF!</v>
      </c>
      <c r="ALM11" s="9" t="e">
        <f>#REF!</f>
        <v>#REF!</v>
      </c>
      <c r="ALN11" s="9" t="e">
        <f>#REF!</f>
        <v>#REF!</v>
      </c>
      <c r="ALO11" s="9" t="e">
        <f>#REF!</f>
        <v>#REF!</v>
      </c>
      <c r="ALP11" s="9" t="e">
        <f>#REF!</f>
        <v>#REF!</v>
      </c>
      <c r="ALQ11" s="9" t="e">
        <f>#REF!</f>
        <v>#REF!</v>
      </c>
      <c r="ALR11" s="9" t="e">
        <f>#REF!</f>
        <v>#REF!</v>
      </c>
      <c r="ALS11" s="9" t="e">
        <f>#REF!</f>
        <v>#REF!</v>
      </c>
      <c r="ALT11" s="9" t="e">
        <f>#REF!</f>
        <v>#REF!</v>
      </c>
      <c r="ALU11" s="9" t="e">
        <f>#REF!</f>
        <v>#REF!</v>
      </c>
      <c r="ALV11" s="9" t="e">
        <f>#REF!</f>
        <v>#REF!</v>
      </c>
      <c r="ALW11" s="9" t="e">
        <f>#REF!</f>
        <v>#REF!</v>
      </c>
      <c r="ALX11" s="9" t="e">
        <f>#REF!</f>
        <v>#REF!</v>
      </c>
      <c r="ALY11" s="9" t="e">
        <f>#REF!</f>
        <v>#REF!</v>
      </c>
      <c r="ALZ11" s="9" t="e">
        <f>#REF!</f>
        <v>#REF!</v>
      </c>
      <c r="AMA11" s="9" t="e">
        <f>#REF!</f>
        <v>#REF!</v>
      </c>
      <c r="AMB11" s="9" t="e">
        <f>#REF!</f>
        <v>#REF!</v>
      </c>
      <c r="AMC11" s="9" t="e">
        <f>#REF!</f>
        <v>#REF!</v>
      </c>
      <c r="AMD11" s="9" t="e">
        <f>#REF!</f>
        <v>#REF!</v>
      </c>
      <c r="AME11" s="9" t="e">
        <f>#REF!</f>
        <v>#REF!</v>
      </c>
      <c r="AMF11" s="9" t="e">
        <f>#REF!</f>
        <v>#REF!</v>
      </c>
      <c r="AMG11" s="9" t="e">
        <f>#REF!</f>
        <v>#REF!</v>
      </c>
      <c r="AMH11" s="9" t="e">
        <f>#REF!</f>
        <v>#REF!</v>
      </c>
      <c r="AMI11" s="9" t="e">
        <f>#REF!</f>
        <v>#REF!</v>
      </c>
      <c r="AMJ11" s="9" t="e">
        <f>#REF!</f>
        <v>#REF!</v>
      </c>
      <c r="AMK11" s="9" t="e">
        <f>#REF!</f>
        <v>#REF!</v>
      </c>
      <c r="AML11" s="9" t="e">
        <f>#REF!</f>
        <v>#REF!</v>
      </c>
      <c r="AMM11" s="9" t="e">
        <f>#REF!</f>
        <v>#REF!</v>
      </c>
      <c r="AMN11" s="9" t="e">
        <f>#REF!</f>
        <v>#REF!</v>
      </c>
      <c r="AMO11" s="9" t="e">
        <f>#REF!</f>
        <v>#REF!</v>
      </c>
      <c r="AMP11" s="9" t="e">
        <f>#REF!</f>
        <v>#REF!</v>
      </c>
      <c r="AMQ11" s="9" t="e">
        <f>#REF!</f>
        <v>#REF!</v>
      </c>
      <c r="AMR11" s="9" t="e">
        <f>#REF!</f>
        <v>#REF!</v>
      </c>
      <c r="AMS11" s="9" t="e">
        <f>#REF!</f>
        <v>#REF!</v>
      </c>
      <c r="AMT11" s="9" t="e">
        <f>#REF!</f>
        <v>#REF!</v>
      </c>
      <c r="AMU11" s="9" t="e">
        <f>#REF!</f>
        <v>#REF!</v>
      </c>
      <c r="AMV11" s="9" t="e">
        <f>#REF!</f>
        <v>#REF!</v>
      </c>
      <c r="AMW11" s="9" t="e">
        <f>#REF!</f>
        <v>#REF!</v>
      </c>
      <c r="AMX11" s="9" t="e">
        <f>#REF!</f>
        <v>#REF!</v>
      </c>
      <c r="AMY11" s="9" t="e">
        <f>#REF!</f>
        <v>#REF!</v>
      </c>
      <c r="AMZ11" s="9" t="e">
        <f>#REF!</f>
        <v>#REF!</v>
      </c>
      <c r="ANA11" s="9" t="e">
        <f>#REF!</f>
        <v>#REF!</v>
      </c>
      <c r="ANB11" s="9" t="e">
        <f>#REF!</f>
        <v>#REF!</v>
      </c>
      <c r="ANC11" s="9" t="e">
        <f>#REF!</f>
        <v>#REF!</v>
      </c>
      <c r="AND11" s="9" t="e">
        <f>#REF!</f>
        <v>#REF!</v>
      </c>
      <c r="ANE11" s="9" t="e">
        <f>#REF!</f>
        <v>#REF!</v>
      </c>
      <c r="ANF11" s="9" t="e">
        <f>#REF!</f>
        <v>#REF!</v>
      </c>
      <c r="ANG11" s="9" t="e">
        <f>#REF!</f>
        <v>#REF!</v>
      </c>
      <c r="ANH11" s="9" t="e">
        <f>#REF!</f>
        <v>#REF!</v>
      </c>
      <c r="ANI11" s="9" t="e">
        <f>#REF!</f>
        <v>#REF!</v>
      </c>
      <c r="ANJ11" s="9" t="e">
        <f>#REF!</f>
        <v>#REF!</v>
      </c>
      <c r="ANK11" s="9" t="e">
        <f>#REF!</f>
        <v>#REF!</v>
      </c>
      <c r="ANL11" s="9" t="e">
        <f>#REF!</f>
        <v>#REF!</v>
      </c>
      <c r="ANM11" s="9" t="e">
        <f>#REF!</f>
        <v>#REF!</v>
      </c>
      <c r="ANN11" s="9" t="e">
        <f>#REF!</f>
        <v>#REF!</v>
      </c>
      <c r="ANO11" s="9" t="e">
        <f>#REF!</f>
        <v>#REF!</v>
      </c>
      <c r="ANP11" s="9" t="e">
        <f>#REF!</f>
        <v>#REF!</v>
      </c>
      <c r="ANQ11" s="9" t="e">
        <f>#REF!</f>
        <v>#REF!</v>
      </c>
      <c r="ANR11" s="9" t="e">
        <f>#REF!</f>
        <v>#REF!</v>
      </c>
      <c r="ANS11" s="9" t="e">
        <f>#REF!</f>
        <v>#REF!</v>
      </c>
      <c r="ANT11" s="9" t="e">
        <f>#REF!</f>
        <v>#REF!</v>
      </c>
      <c r="ANU11" s="9" t="e">
        <f>#REF!</f>
        <v>#REF!</v>
      </c>
      <c r="ANV11" s="9" t="e">
        <f>#REF!</f>
        <v>#REF!</v>
      </c>
      <c r="ANW11" s="9" t="e">
        <f>#REF!</f>
        <v>#REF!</v>
      </c>
      <c r="ANX11" s="9" t="e">
        <f>#REF!</f>
        <v>#REF!</v>
      </c>
      <c r="ANY11" s="9" t="e">
        <f>#REF!</f>
        <v>#REF!</v>
      </c>
      <c r="ANZ11" s="9" t="e">
        <f>#REF!</f>
        <v>#REF!</v>
      </c>
      <c r="AOA11" s="9" t="e">
        <f>#REF!</f>
        <v>#REF!</v>
      </c>
      <c r="AOB11" s="9" t="e">
        <f>#REF!</f>
        <v>#REF!</v>
      </c>
      <c r="AOC11" s="9" t="e">
        <f>#REF!</f>
        <v>#REF!</v>
      </c>
      <c r="AOD11" s="9" t="e">
        <f>#REF!</f>
        <v>#REF!</v>
      </c>
      <c r="AOE11" s="9" t="e">
        <f>#REF!</f>
        <v>#REF!</v>
      </c>
      <c r="AOF11" s="9" t="e">
        <f>#REF!</f>
        <v>#REF!</v>
      </c>
      <c r="AOG11" s="9" t="e">
        <f>#REF!</f>
        <v>#REF!</v>
      </c>
      <c r="AOH11" s="9" t="e">
        <f>#REF!</f>
        <v>#REF!</v>
      </c>
      <c r="AOI11" s="9" t="e">
        <f>#REF!</f>
        <v>#REF!</v>
      </c>
      <c r="AOJ11" s="9" t="e">
        <f>#REF!</f>
        <v>#REF!</v>
      </c>
      <c r="AOK11" s="9" t="e">
        <f>#REF!</f>
        <v>#REF!</v>
      </c>
      <c r="AOL11" s="9" t="e">
        <f>#REF!</f>
        <v>#REF!</v>
      </c>
      <c r="AOM11" s="9" t="e">
        <f>#REF!</f>
        <v>#REF!</v>
      </c>
      <c r="AON11" s="9" t="e">
        <f>#REF!</f>
        <v>#REF!</v>
      </c>
      <c r="AOO11" s="9" t="e">
        <f>#REF!</f>
        <v>#REF!</v>
      </c>
      <c r="AOP11" s="9" t="e">
        <f>#REF!</f>
        <v>#REF!</v>
      </c>
      <c r="AOQ11" s="9" t="e">
        <f>#REF!</f>
        <v>#REF!</v>
      </c>
      <c r="AOR11" s="9" t="e">
        <f>#REF!</f>
        <v>#REF!</v>
      </c>
      <c r="AOS11" s="9" t="e">
        <f>#REF!</f>
        <v>#REF!</v>
      </c>
      <c r="AOT11" s="9" t="e">
        <f>#REF!</f>
        <v>#REF!</v>
      </c>
      <c r="AOU11" s="9" t="e">
        <f>#REF!</f>
        <v>#REF!</v>
      </c>
      <c r="AOV11" s="9" t="e">
        <f>#REF!</f>
        <v>#REF!</v>
      </c>
      <c r="AOW11" s="9" t="e">
        <f>#REF!</f>
        <v>#REF!</v>
      </c>
      <c r="AOX11" s="9" t="e">
        <f>#REF!</f>
        <v>#REF!</v>
      </c>
      <c r="AOY11" s="9" t="e">
        <f>#REF!</f>
        <v>#REF!</v>
      </c>
      <c r="AOZ11" s="9" t="e">
        <f>#REF!</f>
        <v>#REF!</v>
      </c>
      <c r="APA11" s="9" t="e">
        <f>#REF!</f>
        <v>#REF!</v>
      </c>
      <c r="APB11" s="9" t="e">
        <f>#REF!</f>
        <v>#REF!</v>
      </c>
      <c r="APC11" s="9" t="e">
        <f>#REF!</f>
        <v>#REF!</v>
      </c>
      <c r="APD11" s="9" t="e">
        <f>#REF!</f>
        <v>#REF!</v>
      </c>
      <c r="APE11" s="9" t="e">
        <f>#REF!</f>
        <v>#REF!</v>
      </c>
      <c r="APF11" s="9" t="e">
        <f>#REF!</f>
        <v>#REF!</v>
      </c>
      <c r="APG11" s="9" t="e">
        <f>#REF!</f>
        <v>#REF!</v>
      </c>
      <c r="APH11" s="9" t="e">
        <f>#REF!</f>
        <v>#REF!</v>
      </c>
      <c r="API11" s="9" t="e">
        <f>#REF!</f>
        <v>#REF!</v>
      </c>
      <c r="APJ11" s="9" t="e">
        <f>#REF!</f>
        <v>#REF!</v>
      </c>
      <c r="APK11" s="9" t="e">
        <f>#REF!</f>
        <v>#REF!</v>
      </c>
      <c r="APL11" s="9" t="e">
        <f>#REF!</f>
        <v>#REF!</v>
      </c>
      <c r="APM11" s="9" t="e">
        <f>#REF!</f>
        <v>#REF!</v>
      </c>
      <c r="APN11" s="9" t="e">
        <f>#REF!</f>
        <v>#REF!</v>
      </c>
      <c r="APO11" s="9" t="e">
        <f>#REF!</f>
        <v>#REF!</v>
      </c>
      <c r="APP11" s="9" t="e">
        <f>#REF!</f>
        <v>#REF!</v>
      </c>
      <c r="APQ11" s="9" t="e">
        <f>#REF!</f>
        <v>#REF!</v>
      </c>
      <c r="APR11" s="9" t="e">
        <f>#REF!</f>
        <v>#REF!</v>
      </c>
      <c r="APS11" s="9" t="e">
        <f>#REF!</f>
        <v>#REF!</v>
      </c>
      <c r="APT11" s="9" t="e">
        <f>#REF!</f>
        <v>#REF!</v>
      </c>
      <c r="APU11" s="9" t="e">
        <f>#REF!</f>
        <v>#REF!</v>
      </c>
      <c r="APV11" s="9" t="e">
        <f>#REF!</f>
        <v>#REF!</v>
      </c>
      <c r="APW11" s="9" t="e">
        <f>#REF!</f>
        <v>#REF!</v>
      </c>
      <c r="APX11" s="9" t="e">
        <f>#REF!</f>
        <v>#REF!</v>
      </c>
      <c r="APY11" s="9" t="e">
        <f>#REF!</f>
        <v>#REF!</v>
      </c>
      <c r="APZ11" s="9" t="e">
        <f>#REF!</f>
        <v>#REF!</v>
      </c>
      <c r="AQA11" s="9" t="e">
        <f>#REF!</f>
        <v>#REF!</v>
      </c>
      <c r="AQB11" s="9" t="e">
        <f>#REF!</f>
        <v>#REF!</v>
      </c>
      <c r="AQC11" s="9" t="e">
        <f>#REF!</f>
        <v>#REF!</v>
      </c>
      <c r="AQD11" s="9" t="e">
        <f>#REF!</f>
        <v>#REF!</v>
      </c>
      <c r="AQE11" s="9" t="e">
        <f>#REF!</f>
        <v>#REF!</v>
      </c>
      <c r="AQF11" s="9" t="e">
        <f>#REF!</f>
        <v>#REF!</v>
      </c>
      <c r="AQG11" s="9" t="e">
        <f>#REF!</f>
        <v>#REF!</v>
      </c>
      <c r="AQH11" s="9" t="e">
        <f>#REF!</f>
        <v>#REF!</v>
      </c>
      <c r="AQI11" s="9" t="e">
        <f>#REF!</f>
        <v>#REF!</v>
      </c>
      <c r="AQJ11" s="9" t="e">
        <f>#REF!</f>
        <v>#REF!</v>
      </c>
      <c r="AQK11" s="9" t="e">
        <f>#REF!</f>
        <v>#REF!</v>
      </c>
      <c r="AQL11" s="9" t="e">
        <f>#REF!</f>
        <v>#REF!</v>
      </c>
      <c r="AQM11" s="9" t="e">
        <f>#REF!</f>
        <v>#REF!</v>
      </c>
      <c r="AQN11" s="9" t="e">
        <f>#REF!</f>
        <v>#REF!</v>
      </c>
      <c r="AQO11" s="9" t="e">
        <f>#REF!</f>
        <v>#REF!</v>
      </c>
      <c r="AQP11" s="9" t="e">
        <f>#REF!</f>
        <v>#REF!</v>
      </c>
      <c r="AQQ11" s="9" t="e">
        <f>#REF!</f>
        <v>#REF!</v>
      </c>
      <c r="AQR11" s="9" t="e">
        <f>#REF!</f>
        <v>#REF!</v>
      </c>
      <c r="AQS11" s="9" t="e">
        <f>#REF!</f>
        <v>#REF!</v>
      </c>
      <c r="AQT11" s="9" t="e">
        <f>#REF!</f>
        <v>#REF!</v>
      </c>
      <c r="AQU11" s="9" t="e">
        <f>#REF!</f>
        <v>#REF!</v>
      </c>
      <c r="AQV11" s="9" t="e">
        <f>#REF!</f>
        <v>#REF!</v>
      </c>
      <c r="AQW11" s="9" t="e">
        <f>#REF!</f>
        <v>#REF!</v>
      </c>
      <c r="AQX11" s="9" t="e">
        <f>#REF!</f>
        <v>#REF!</v>
      </c>
      <c r="AQY11" s="9" t="e">
        <f>#REF!</f>
        <v>#REF!</v>
      </c>
      <c r="AQZ11" s="9" t="e">
        <f>#REF!</f>
        <v>#REF!</v>
      </c>
      <c r="ARA11" s="9" t="e">
        <f>#REF!</f>
        <v>#REF!</v>
      </c>
      <c r="ARB11" s="9" t="e">
        <f>#REF!</f>
        <v>#REF!</v>
      </c>
      <c r="ARC11" s="9" t="e">
        <f>#REF!</f>
        <v>#REF!</v>
      </c>
      <c r="ARD11" s="9" t="e">
        <f>#REF!</f>
        <v>#REF!</v>
      </c>
      <c r="ARE11" s="9" t="e">
        <f>#REF!</f>
        <v>#REF!</v>
      </c>
      <c r="ARF11" s="9" t="e">
        <f>#REF!</f>
        <v>#REF!</v>
      </c>
      <c r="ARG11" s="9" t="e">
        <f>#REF!</f>
        <v>#REF!</v>
      </c>
      <c r="ARH11" s="9" t="e">
        <f>#REF!</f>
        <v>#REF!</v>
      </c>
      <c r="ARI11" s="9" t="e">
        <f>#REF!</f>
        <v>#REF!</v>
      </c>
      <c r="ARJ11" s="9" t="e">
        <f>#REF!</f>
        <v>#REF!</v>
      </c>
      <c r="ARK11" s="9" t="e">
        <f>#REF!</f>
        <v>#REF!</v>
      </c>
      <c r="ARL11" s="9" t="e">
        <f>#REF!</f>
        <v>#REF!</v>
      </c>
      <c r="ARM11" s="9" t="e">
        <f>#REF!</f>
        <v>#REF!</v>
      </c>
      <c r="ARN11" s="9" t="e">
        <f>#REF!</f>
        <v>#REF!</v>
      </c>
      <c r="ARO11" s="9" t="e">
        <f>#REF!</f>
        <v>#REF!</v>
      </c>
      <c r="ARP11" s="9" t="e">
        <f>#REF!</f>
        <v>#REF!</v>
      </c>
      <c r="ARQ11" s="9" t="e">
        <f>#REF!</f>
        <v>#REF!</v>
      </c>
      <c r="ARR11" s="9" t="e">
        <f>#REF!</f>
        <v>#REF!</v>
      </c>
      <c r="ARS11" s="9" t="e">
        <f>#REF!</f>
        <v>#REF!</v>
      </c>
      <c r="ART11" s="9" t="e">
        <f>#REF!</f>
        <v>#REF!</v>
      </c>
      <c r="ARU11" s="9" t="e">
        <f>#REF!</f>
        <v>#REF!</v>
      </c>
      <c r="ARV11" s="9" t="e">
        <f>#REF!</f>
        <v>#REF!</v>
      </c>
      <c r="ARW11" s="9" t="e">
        <f>#REF!</f>
        <v>#REF!</v>
      </c>
      <c r="ARX11" s="9" t="e">
        <f>#REF!</f>
        <v>#REF!</v>
      </c>
      <c r="ARY11" s="9" t="e">
        <f>#REF!</f>
        <v>#REF!</v>
      </c>
      <c r="ARZ11" s="9" t="e">
        <f>#REF!</f>
        <v>#REF!</v>
      </c>
      <c r="ASA11" s="9" t="e">
        <f>#REF!</f>
        <v>#REF!</v>
      </c>
      <c r="ASB11" s="9" t="e">
        <f>#REF!</f>
        <v>#REF!</v>
      </c>
      <c r="ASC11" s="9" t="e">
        <f>#REF!</f>
        <v>#REF!</v>
      </c>
      <c r="ASD11" s="9" t="e">
        <f>#REF!</f>
        <v>#REF!</v>
      </c>
      <c r="ASE11" s="9" t="e">
        <f>#REF!</f>
        <v>#REF!</v>
      </c>
      <c r="ASF11" s="9" t="e">
        <f>#REF!</f>
        <v>#REF!</v>
      </c>
      <c r="ASG11" s="9" t="e">
        <f>#REF!</f>
        <v>#REF!</v>
      </c>
      <c r="ASH11" s="9" t="e">
        <f>#REF!</f>
        <v>#REF!</v>
      </c>
      <c r="ASI11" s="9" t="e">
        <f>#REF!</f>
        <v>#REF!</v>
      </c>
      <c r="ASJ11" s="9" t="e">
        <f>#REF!</f>
        <v>#REF!</v>
      </c>
      <c r="ASK11" s="9" t="e">
        <f>#REF!</f>
        <v>#REF!</v>
      </c>
      <c r="ASL11" s="9" t="e">
        <f>#REF!</f>
        <v>#REF!</v>
      </c>
      <c r="ASM11" s="9" t="e">
        <f>#REF!</f>
        <v>#REF!</v>
      </c>
      <c r="ASN11" s="9" t="e">
        <f>#REF!</f>
        <v>#REF!</v>
      </c>
      <c r="ASO11" s="9" t="e">
        <f>#REF!</f>
        <v>#REF!</v>
      </c>
      <c r="ASP11" s="9" t="e">
        <f>#REF!</f>
        <v>#REF!</v>
      </c>
      <c r="ASQ11" s="9" t="e">
        <f>#REF!</f>
        <v>#REF!</v>
      </c>
      <c r="ASR11" s="9" t="e">
        <f>#REF!</f>
        <v>#REF!</v>
      </c>
      <c r="ASS11" s="9" t="e">
        <f>#REF!</f>
        <v>#REF!</v>
      </c>
      <c r="AST11" s="9" t="e">
        <f>#REF!</f>
        <v>#REF!</v>
      </c>
      <c r="ASU11" s="9" t="e">
        <f>#REF!</f>
        <v>#REF!</v>
      </c>
      <c r="ASV11" s="9" t="e">
        <f>#REF!</f>
        <v>#REF!</v>
      </c>
      <c r="ASW11" s="9" t="e">
        <f>#REF!</f>
        <v>#REF!</v>
      </c>
      <c r="ASX11" s="9" t="e">
        <f>#REF!</f>
        <v>#REF!</v>
      </c>
      <c r="ASY11" s="9" t="e">
        <f>#REF!</f>
        <v>#REF!</v>
      </c>
      <c r="ASZ11" s="9" t="e">
        <f>#REF!</f>
        <v>#REF!</v>
      </c>
      <c r="ATA11" s="9" t="e">
        <f>#REF!</f>
        <v>#REF!</v>
      </c>
      <c r="ATB11" s="9" t="e">
        <f>#REF!</f>
        <v>#REF!</v>
      </c>
      <c r="ATC11" s="9" t="e">
        <f>#REF!</f>
        <v>#REF!</v>
      </c>
      <c r="ATD11" s="9" t="e">
        <f>#REF!</f>
        <v>#REF!</v>
      </c>
      <c r="ATE11" s="9" t="e">
        <f>#REF!</f>
        <v>#REF!</v>
      </c>
      <c r="ATF11" s="9" t="e">
        <f>#REF!</f>
        <v>#REF!</v>
      </c>
      <c r="ATG11" s="9" t="e">
        <f>#REF!</f>
        <v>#REF!</v>
      </c>
      <c r="ATH11" s="9" t="e">
        <f>#REF!</f>
        <v>#REF!</v>
      </c>
      <c r="ATI11" s="9" t="e">
        <f>#REF!</f>
        <v>#REF!</v>
      </c>
      <c r="ATJ11" s="9" t="e">
        <f>#REF!</f>
        <v>#REF!</v>
      </c>
      <c r="ATK11" s="9" t="e">
        <f>#REF!</f>
        <v>#REF!</v>
      </c>
      <c r="ATL11" s="9" t="e">
        <f>#REF!</f>
        <v>#REF!</v>
      </c>
      <c r="ATM11" s="9" t="e">
        <f>#REF!</f>
        <v>#REF!</v>
      </c>
      <c r="ATN11" s="9" t="e">
        <f>#REF!</f>
        <v>#REF!</v>
      </c>
      <c r="ATO11" s="9" t="e">
        <f>#REF!</f>
        <v>#REF!</v>
      </c>
      <c r="ATP11" s="9" t="e">
        <f>#REF!</f>
        <v>#REF!</v>
      </c>
      <c r="ATQ11" s="9" t="e">
        <f>#REF!</f>
        <v>#REF!</v>
      </c>
      <c r="ATR11" s="9" t="e">
        <f>#REF!</f>
        <v>#REF!</v>
      </c>
      <c r="ATS11" s="9" t="e">
        <f>#REF!</f>
        <v>#REF!</v>
      </c>
      <c r="ATT11" s="9" t="e">
        <f>#REF!</f>
        <v>#REF!</v>
      </c>
      <c r="ATU11" s="9" t="e">
        <f>#REF!</f>
        <v>#REF!</v>
      </c>
      <c r="ATV11" s="9" t="e">
        <f>#REF!</f>
        <v>#REF!</v>
      </c>
      <c r="ATW11" s="9" t="e">
        <f>#REF!</f>
        <v>#REF!</v>
      </c>
      <c r="ATX11" s="9" t="e">
        <f>#REF!</f>
        <v>#REF!</v>
      </c>
      <c r="ATY11" s="9" t="e">
        <f>#REF!</f>
        <v>#REF!</v>
      </c>
      <c r="ATZ11" s="9" t="e">
        <f>#REF!</f>
        <v>#REF!</v>
      </c>
      <c r="AUA11" s="9" t="e">
        <f>#REF!</f>
        <v>#REF!</v>
      </c>
      <c r="AUB11" s="9" t="e">
        <f>#REF!</f>
        <v>#REF!</v>
      </c>
      <c r="AUC11" s="9" t="e">
        <f>#REF!</f>
        <v>#REF!</v>
      </c>
      <c r="AUD11" s="9" t="e">
        <f>#REF!</f>
        <v>#REF!</v>
      </c>
      <c r="AUE11" s="9" t="e">
        <f>#REF!</f>
        <v>#REF!</v>
      </c>
      <c r="AUF11" s="9" t="e">
        <f>#REF!</f>
        <v>#REF!</v>
      </c>
      <c r="AUG11" s="9" t="e">
        <f>#REF!</f>
        <v>#REF!</v>
      </c>
      <c r="AUH11" s="9" t="e">
        <f>#REF!</f>
        <v>#REF!</v>
      </c>
      <c r="AUI11" s="9" t="e">
        <f>#REF!</f>
        <v>#REF!</v>
      </c>
      <c r="AUJ11" s="9" t="e">
        <f>#REF!</f>
        <v>#REF!</v>
      </c>
      <c r="AUK11" s="9" t="e">
        <f>#REF!</f>
        <v>#REF!</v>
      </c>
      <c r="AUL11" s="9" t="e">
        <f>#REF!</f>
        <v>#REF!</v>
      </c>
      <c r="AUM11" s="9" t="e">
        <f>#REF!</f>
        <v>#REF!</v>
      </c>
      <c r="AUN11" s="9" t="e">
        <f>#REF!</f>
        <v>#REF!</v>
      </c>
      <c r="AUO11" s="9" t="e">
        <f>#REF!</f>
        <v>#REF!</v>
      </c>
      <c r="AUP11" s="9" t="e">
        <f>#REF!</f>
        <v>#REF!</v>
      </c>
      <c r="AUQ11" s="9" t="e">
        <f>#REF!</f>
        <v>#REF!</v>
      </c>
      <c r="AUR11" s="9" t="e">
        <f>#REF!</f>
        <v>#REF!</v>
      </c>
      <c r="AUS11" s="9" t="e">
        <f>#REF!</f>
        <v>#REF!</v>
      </c>
      <c r="AUT11" s="9" t="e">
        <f>#REF!</f>
        <v>#REF!</v>
      </c>
      <c r="AUU11" s="9" t="e">
        <f>#REF!</f>
        <v>#REF!</v>
      </c>
      <c r="AUV11" s="9" t="e">
        <f>#REF!</f>
        <v>#REF!</v>
      </c>
      <c r="AUW11" s="9" t="e">
        <f>#REF!</f>
        <v>#REF!</v>
      </c>
      <c r="AUX11" s="9" t="e">
        <f>#REF!</f>
        <v>#REF!</v>
      </c>
      <c r="AUY11" s="9" t="e">
        <f>#REF!</f>
        <v>#REF!</v>
      </c>
      <c r="AUZ11" s="9" t="e">
        <f>#REF!</f>
        <v>#REF!</v>
      </c>
      <c r="AVA11" s="9" t="e">
        <f>#REF!</f>
        <v>#REF!</v>
      </c>
      <c r="AVB11" s="9" t="e">
        <f>#REF!</f>
        <v>#REF!</v>
      </c>
      <c r="AVC11" s="9" t="e">
        <f>#REF!</f>
        <v>#REF!</v>
      </c>
      <c r="AVD11" s="9" t="e">
        <f>#REF!</f>
        <v>#REF!</v>
      </c>
      <c r="AVE11" s="9" t="e">
        <f>#REF!</f>
        <v>#REF!</v>
      </c>
      <c r="AVF11" s="9" t="e">
        <f>#REF!</f>
        <v>#REF!</v>
      </c>
      <c r="AVG11" s="9" t="e">
        <f>#REF!</f>
        <v>#REF!</v>
      </c>
      <c r="AVH11" s="9" t="e">
        <f>#REF!</f>
        <v>#REF!</v>
      </c>
      <c r="AVI11" s="9" t="e">
        <f>#REF!</f>
        <v>#REF!</v>
      </c>
      <c r="AVJ11" s="9" t="e">
        <f>#REF!</f>
        <v>#REF!</v>
      </c>
      <c r="AVK11" s="9" t="e">
        <f>#REF!</f>
        <v>#REF!</v>
      </c>
      <c r="AVL11" s="9" t="e">
        <f>#REF!</f>
        <v>#REF!</v>
      </c>
      <c r="AVM11" s="9" t="e">
        <f>#REF!</f>
        <v>#REF!</v>
      </c>
      <c r="AVN11" s="9" t="e">
        <f>#REF!</f>
        <v>#REF!</v>
      </c>
      <c r="AVO11" s="9" t="e">
        <f>#REF!</f>
        <v>#REF!</v>
      </c>
      <c r="AVP11" s="9" t="e">
        <f>#REF!</f>
        <v>#REF!</v>
      </c>
      <c r="AVQ11" s="9" t="e">
        <f>#REF!</f>
        <v>#REF!</v>
      </c>
      <c r="AVR11" s="9" t="e">
        <f>#REF!</f>
        <v>#REF!</v>
      </c>
      <c r="AVS11" s="9" t="e">
        <f>#REF!</f>
        <v>#REF!</v>
      </c>
      <c r="AVT11" s="9" t="e">
        <f>#REF!</f>
        <v>#REF!</v>
      </c>
      <c r="AVU11" s="9" t="e">
        <f>#REF!</f>
        <v>#REF!</v>
      </c>
      <c r="AVV11" s="9" t="e">
        <f>#REF!</f>
        <v>#REF!</v>
      </c>
      <c r="AVW11" s="9" t="e">
        <f>#REF!</f>
        <v>#REF!</v>
      </c>
      <c r="AVX11" s="9" t="e">
        <f>#REF!</f>
        <v>#REF!</v>
      </c>
      <c r="AVY11" s="9" t="e">
        <f>#REF!</f>
        <v>#REF!</v>
      </c>
      <c r="AVZ11" s="9" t="e">
        <f>#REF!</f>
        <v>#REF!</v>
      </c>
      <c r="AWA11" s="9" t="e">
        <f>#REF!</f>
        <v>#REF!</v>
      </c>
      <c r="AWB11" s="9" t="e">
        <f>#REF!</f>
        <v>#REF!</v>
      </c>
      <c r="AWC11" s="9" t="e">
        <f>#REF!</f>
        <v>#REF!</v>
      </c>
      <c r="AWD11" s="9" t="e">
        <f>#REF!</f>
        <v>#REF!</v>
      </c>
      <c r="AWE11" s="9" t="e">
        <f>#REF!</f>
        <v>#REF!</v>
      </c>
      <c r="AWF11" s="9" t="e">
        <f>#REF!</f>
        <v>#REF!</v>
      </c>
      <c r="AWG11" s="9" t="e">
        <f>#REF!</f>
        <v>#REF!</v>
      </c>
      <c r="AWH11" s="9" t="e">
        <f>#REF!</f>
        <v>#REF!</v>
      </c>
      <c r="AWI11" s="9" t="e">
        <f>#REF!</f>
        <v>#REF!</v>
      </c>
      <c r="AWJ11" s="9" t="e">
        <f>#REF!</f>
        <v>#REF!</v>
      </c>
      <c r="AWK11" s="9" t="e">
        <f>#REF!</f>
        <v>#REF!</v>
      </c>
      <c r="AWL11" s="9" t="e">
        <f>#REF!</f>
        <v>#REF!</v>
      </c>
      <c r="AWM11" s="9" t="e">
        <f>#REF!</f>
        <v>#REF!</v>
      </c>
      <c r="AWN11" s="9" t="e">
        <f>#REF!</f>
        <v>#REF!</v>
      </c>
      <c r="AWO11" s="9" t="e">
        <f>#REF!</f>
        <v>#REF!</v>
      </c>
      <c r="AWP11" s="9" t="e">
        <f>#REF!</f>
        <v>#REF!</v>
      </c>
      <c r="AWQ11" s="9" t="e">
        <f>#REF!</f>
        <v>#REF!</v>
      </c>
      <c r="AWR11" s="9" t="e">
        <f>#REF!</f>
        <v>#REF!</v>
      </c>
      <c r="AWS11" s="9" t="e">
        <f>#REF!</f>
        <v>#REF!</v>
      </c>
      <c r="AWT11" s="9" t="e">
        <f>#REF!</f>
        <v>#REF!</v>
      </c>
      <c r="AWU11" s="9" t="e">
        <f>#REF!</f>
        <v>#REF!</v>
      </c>
      <c r="AWV11" s="9" t="e">
        <f>#REF!</f>
        <v>#REF!</v>
      </c>
      <c r="AWW11" s="9" t="e">
        <f>#REF!</f>
        <v>#REF!</v>
      </c>
      <c r="AWX11" s="9" t="e">
        <f>#REF!</f>
        <v>#REF!</v>
      </c>
      <c r="AWY11" s="9" t="e">
        <f>#REF!</f>
        <v>#REF!</v>
      </c>
      <c r="AWZ11" s="9" t="e">
        <f>#REF!</f>
        <v>#REF!</v>
      </c>
      <c r="AXA11" s="9" t="e">
        <f>#REF!</f>
        <v>#REF!</v>
      </c>
      <c r="AXB11" s="9" t="e">
        <f>#REF!</f>
        <v>#REF!</v>
      </c>
      <c r="AXC11" s="9" t="e">
        <f>#REF!</f>
        <v>#REF!</v>
      </c>
      <c r="AXD11" s="9" t="e">
        <f>#REF!</f>
        <v>#REF!</v>
      </c>
      <c r="AXE11" s="9" t="e">
        <f>#REF!</f>
        <v>#REF!</v>
      </c>
      <c r="AXF11" s="9" t="e">
        <f>#REF!</f>
        <v>#REF!</v>
      </c>
      <c r="AXG11" s="9" t="e">
        <f>#REF!</f>
        <v>#REF!</v>
      </c>
      <c r="AXH11" s="9" t="e">
        <f>#REF!</f>
        <v>#REF!</v>
      </c>
      <c r="AXI11" s="9" t="e">
        <f>#REF!</f>
        <v>#REF!</v>
      </c>
      <c r="AXJ11" s="9" t="e">
        <f>#REF!</f>
        <v>#REF!</v>
      </c>
      <c r="AXK11" s="9" t="e">
        <f>#REF!</f>
        <v>#REF!</v>
      </c>
      <c r="AXL11" s="9" t="e">
        <f>#REF!</f>
        <v>#REF!</v>
      </c>
      <c r="AXM11" s="9" t="e">
        <f>#REF!</f>
        <v>#REF!</v>
      </c>
      <c r="AXN11" s="9" t="e">
        <f>#REF!</f>
        <v>#REF!</v>
      </c>
      <c r="AXO11" s="9" t="e">
        <f>#REF!</f>
        <v>#REF!</v>
      </c>
      <c r="AXP11" s="9" t="e">
        <f>#REF!</f>
        <v>#REF!</v>
      </c>
      <c r="AXQ11" s="9" t="e">
        <f>#REF!</f>
        <v>#REF!</v>
      </c>
      <c r="AXR11" s="9" t="e">
        <f>#REF!</f>
        <v>#REF!</v>
      </c>
      <c r="AXS11" s="9" t="e">
        <f>#REF!</f>
        <v>#REF!</v>
      </c>
      <c r="AXT11" s="9" t="e">
        <f>#REF!</f>
        <v>#REF!</v>
      </c>
      <c r="AXU11" s="9" t="e">
        <f>#REF!</f>
        <v>#REF!</v>
      </c>
      <c r="AXV11" s="9" t="e">
        <f>#REF!</f>
        <v>#REF!</v>
      </c>
      <c r="AXW11" s="9" t="e">
        <f>#REF!</f>
        <v>#REF!</v>
      </c>
      <c r="AXX11" s="9" t="e">
        <f>#REF!</f>
        <v>#REF!</v>
      </c>
      <c r="AXY11" s="9" t="e">
        <f>#REF!</f>
        <v>#REF!</v>
      </c>
      <c r="AXZ11" s="9" t="e">
        <f>#REF!</f>
        <v>#REF!</v>
      </c>
      <c r="AYA11" s="9" t="e">
        <f>#REF!</f>
        <v>#REF!</v>
      </c>
      <c r="AYB11" s="9" t="e">
        <f>#REF!</f>
        <v>#REF!</v>
      </c>
      <c r="AYC11" s="9" t="e">
        <f>#REF!</f>
        <v>#REF!</v>
      </c>
      <c r="AYD11" s="9" t="e">
        <f>#REF!</f>
        <v>#REF!</v>
      </c>
      <c r="AYE11" s="9" t="e">
        <f>#REF!</f>
        <v>#REF!</v>
      </c>
      <c r="AYF11" s="9" t="e">
        <f>#REF!</f>
        <v>#REF!</v>
      </c>
      <c r="AYG11" s="9" t="e">
        <f>#REF!</f>
        <v>#REF!</v>
      </c>
      <c r="AYH11" s="9" t="e">
        <f>#REF!</f>
        <v>#REF!</v>
      </c>
      <c r="AYI11" s="9" t="e">
        <f>#REF!</f>
        <v>#REF!</v>
      </c>
      <c r="AYJ11" s="9" t="e">
        <f>#REF!</f>
        <v>#REF!</v>
      </c>
      <c r="AYK11" s="9" t="e">
        <f>#REF!</f>
        <v>#REF!</v>
      </c>
      <c r="AYL11" s="9" t="e">
        <f>#REF!</f>
        <v>#REF!</v>
      </c>
      <c r="AYM11" s="9" t="e">
        <f>#REF!</f>
        <v>#REF!</v>
      </c>
      <c r="AYN11" s="9" t="e">
        <f>#REF!</f>
        <v>#REF!</v>
      </c>
      <c r="AYO11" s="9" t="e">
        <f>#REF!</f>
        <v>#REF!</v>
      </c>
      <c r="AYP11" s="9" t="e">
        <f>#REF!</f>
        <v>#REF!</v>
      </c>
      <c r="AYQ11" s="9" t="e">
        <f>#REF!</f>
        <v>#REF!</v>
      </c>
      <c r="AYR11" s="9" t="e">
        <f>#REF!</f>
        <v>#REF!</v>
      </c>
      <c r="AYS11" s="9" t="e">
        <f>#REF!</f>
        <v>#REF!</v>
      </c>
      <c r="AYT11" s="9" t="e">
        <f>#REF!</f>
        <v>#REF!</v>
      </c>
      <c r="AYU11" s="9" t="e">
        <f>#REF!</f>
        <v>#REF!</v>
      </c>
      <c r="AYV11" s="9" t="e">
        <f>#REF!</f>
        <v>#REF!</v>
      </c>
      <c r="AYW11" s="9" t="e">
        <f>#REF!</f>
        <v>#REF!</v>
      </c>
      <c r="AYX11" s="9" t="e">
        <f>#REF!</f>
        <v>#REF!</v>
      </c>
      <c r="AYY11" s="9" t="e">
        <f>#REF!</f>
        <v>#REF!</v>
      </c>
      <c r="AYZ11" s="9" t="e">
        <f>#REF!</f>
        <v>#REF!</v>
      </c>
      <c r="AZA11" s="9" t="e">
        <f>#REF!</f>
        <v>#REF!</v>
      </c>
      <c r="AZB11" s="9" t="e">
        <f>#REF!</f>
        <v>#REF!</v>
      </c>
      <c r="AZC11" s="9" t="e">
        <f>#REF!</f>
        <v>#REF!</v>
      </c>
      <c r="AZD11" s="9" t="e">
        <f>#REF!</f>
        <v>#REF!</v>
      </c>
      <c r="AZE11" s="9" t="e">
        <f>#REF!</f>
        <v>#REF!</v>
      </c>
      <c r="AZF11" s="9" t="e">
        <f>#REF!</f>
        <v>#REF!</v>
      </c>
      <c r="AZG11" s="9" t="e">
        <f>#REF!</f>
        <v>#REF!</v>
      </c>
      <c r="AZH11" s="9" t="e">
        <f>#REF!</f>
        <v>#REF!</v>
      </c>
      <c r="AZI11" s="9" t="e">
        <f>#REF!</f>
        <v>#REF!</v>
      </c>
      <c r="AZJ11" s="9" t="e">
        <f>#REF!</f>
        <v>#REF!</v>
      </c>
      <c r="AZK11" s="9" t="e">
        <f>#REF!</f>
        <v>#REF!</v>
      </c>
      <c r="AZL11" s="9" t="e">
        <f>#REF!</f>
        <v>#REF!</v>
      </c>
      <c r="AZM11" s="9" t="e">
        <f>#REF!</f>
        <v>#REF!</v>
      </c>
      <c r="AZN11" s="9" t="e">
        <f>#REF!</f>
        <v>#REF!</v>
      </c>
      <c r="AZO11" s="9" t="e">
        <f>#REF!</f>
        <v>#REF!</v>
      </c>
      <c r="AZP11" s="9" t="e">
        <f>#REF!</f>
        <v>#REF!</v>
      </c>
      <c r="AZQ11" s="9" t="e">
        <f>#REF!</f>
        <v>#REF!</v>
      </c>
      <c r="AZR11" s="9" t="e">
        <f>#REF!</f>
        <v>#REF!</v>
      </c>
      <c r="AZS11" s="9" t="e">
        <f>#REF!</f>
        <v>#REF!</v>
      </c>
      <c r="AZT11" s="9" t="e">
        <f>#REF!</f>
        <v>#REF!</v>
      </c>
      <c r="AZU11" s="9" t="e">
        <f>#REF!</f>
        <v>#REF!</v>
      </c>
      <c r="AZV11" s="9" t="e">
        <f>#REF!</f>
        <v>#REF!</v>
      </c>
      <c r="AZW11" s="9" t="e">
        <f>#REF!</f>
        <v>#REF!</v>
      </c>
      <c r="AZX11" s="9" t="e">
        <f>#REF!</f>
        <v>#REF!</v>
      </c>
      <c r="AZY11" s="9" t="e">
        <f>#REF!</f>
        <v>#REF!</v>
      </c>
      <c r="AZZ11" s="9" t="e">
        <f>#REF!</f>
        <v>#REF!</v>
      </c>
      <c r="BAA11" s="9" t="e">
        <f>#REF!</f>
        <v>#REF!</v>
      </c>
      <c r="BAB11" s="9" t="e">
        <f>#REF!</f>
        <v>#REF!</v>
      </c>
      <c r="BAC11" s="9" t="e">
        <f>#REF!</f>
        <v>#REF!</v>
      </c>
      <c r="BAD11" s="9" t="e">
        <f>#REF!</f>
        <v>#REF!</v>
      </c>
      <c r="BAE11" s="9" t="e">
        <f>#REF!</f>
        <v>#REF!</v>
      </c>
      <c r="BAF11" s="9" t="e">
        <f>#REF!</f>
        <v>#REF!</v>
      </c>
      <c r="BAG11" s="9" t="e">
        <f>#REF!</f>
        <v>#REF!</v>
      </c>
      <c r="BAH11" s="9" t="e">
        <f>#REF!</f>
        <v>#REF!</v>
      </c>
      <c r="BAI11" s="9" t="e">
        <f>#REF!</f>
        <v>#REF!</v>
      </c>
      <c r="BAJ11" s="9" t="e">
        <f>#REF!</f>
        <v>#REF!</v>
      </c>
      <c r="BAK11" s="9" t="e">
        <f>#REF!</f>
        <v>#REF!</v>
      </c>
      <c r="BAL11" s="9" t="e">
        <f>#REF!</f>
        <v>#REF!</v>
      </c>
      <c r="BAM11" s="9" t="e">
        <f>#REF!</f>
        <v>#REF!</v>
      </c>
      <c r="BAN11" s="9" t="e">
        <f>#REF!</f>
        <v>#REF!</v>
      </c>
      <c r="BAO11" s="9" t="e">
        <f>#REF!</f>
        <v>#REF!</v>
      </c>
      <c r="BAP11" s="9" t="e">
        <f>#REF!</f>
        <v>#REF!</v>
      </c>
      <c r="BAQ11" s="9" t="e">
        <f>#REF!</f>
        <v>#REF!</v>
      </c>
      <c r="BAR11" s="9" t="e">
        <f>#REF!</f>
        <v>#REF!</v>
      </c>
      <c r="BAS11" s="9" t="e">
        <f>#REF!</f>
        <v>#REF!</v>
      </c>
      <c r="BAT11" s="9" t="e">
        <f>#REF!</f>
        <v>#REF!</v>
      </c>
      <c r="BAU11" s="9" t="e">
        <f>#REF!</f>
        <v>#REF!</v>
      </c>
      <c r="BAV11" s="9" t="e">
        <f>#REF!</f>
        <v>#REF!</v>
      </c>
      <c r="BAW11" s="9" t="e">
        <f>#REF!</f>
        <v>#REF!</v>
      </c>
      <c r="BAX11" s="9" t="e">
        <f>#REF!</f>
        <v>#REF!</v>
      </c>
      <c r="BAY11" s="9" t="e">
        <f>#REF!</f>
        <v>#REF!</v>
      </c>
      <c r="BAZ11" s="9" t="e">
        <f>#REF!</f>
        <v>#REF!</v>
      </c>
      <c r="BBA11" s="9" t="e">
        <f>#REF!</f>
        <v>#REF!</v>
      </c>
      <c r="BBB11" s="9" t="e">
        <f>#REF!</f>
        <v>#REF!</v>
      </c>
      <c r="BBC11" s="9" t="e">
        <f>#REF!</f>
        <v>#REF!</v>
      </c>
      <c r="BBD11" s="9" t="e">
        <f>#REF!</f>
        <v>#REF!</v>
      </c>
      <c r="BBE11" s="9" t="e">
        <f>#REF!</f>
        <v>#REF!</v>
      </c>
      <c r="BBF11" s="9" t="e">
        <f>#REF!</f>
        <v>#REF!</v>
      </c>
      <c r="BBG11" s="9" t="e">
        <f>#REF!</f>
        <v>#REF!</v>
      </c>
      <c r="BBH11" s="9" t="e">
        <f>#REF!</f>
        <v>#REF!</v>
      </c>
      <c r="BBI11" s="9" t="e">
        <f>#REF!</f>
        <v>#REF!</v>
      </c>
      <c r="BBJ11" s="9" t="e">
        <f>#REF!</f>
        <v>#REF!</v>
      </c>
      <c r="BBK11" s="9" t="e">
        <f>#REF!</f>
        <v>#REF!</v>
      </c>
      <c r="BBL11" s="9" t="e">
        <f>#REF!</f>
        <v>#REF!</v>
      </c>
      <c r="BBM11" s="9" t="e">
        <f>#REF!</f>
        <v>#REF!</v>
      </c>
      <c r="BBN11" s="9" t="e">
        <f>#REF!</f>
        <v>#REF!</v>
      </c>
      <c r="BBO11" s="9" t="e">
        <f>#REF!</f>
        <v>#REF!</v>
      </c>
      <c r="BBP11" s="9" t="e">
        <f>#REF!</f>
        <v>#REF!</v>
      </c>
      <c r="BBQ11" s="9" t="e">
        <f>#REF!</f>
        <v>#REF!</v>
      </c>
      <c r="BBR11" s="9" t="e">
        <f>#REF!</f>
        <v>#REF!</v>
      </c>
      <c r="BBS11" s="9" t="e">
        <f>#REF!</f>
        <v>#REF!</v>
      </c>
      <c r="BBT11" s="9" t="e">
        <f>#REF!</f>
        <v>#REF!</v>
      </c>
      <c r="BBU11" s="9" t="e">
        <f>#REF!</f>
        <v>#REF!</v>
      </c>
      <c r="BBV11" s="9" t="e">
        <f>#REF!</f>
        <v>#REF!</v>
      </c>
      <c r="BBW11" s="9" t="e">
        <f>#REF!</f>
        <v>#REF!</v>
      </c>
      <c r="BBX11" s="9" t="e">
        <f>#REF!</f>
        <v>#REF!</v>
      </c>
      <c r="BBY11" s="9" t="e">
        <f>#REF!</f>
        <v>#REF!</v>
      </c>
      <c r="BBZ11" s="9" t="e">
        <f>#REF!</f>
        <v>#REF!</v>
      </c>
      <c r="BCA11" s="9" t="e">
        <f>#REF!</f>
        <v>#REF!</v>
      </c>
      <c r="BCB11" s="9" t="e">
        <f>#REF!</f>
        <v>#REF!</v>
      </c>
      <c r="BCC11" s="9" t="e">
        <f>#REF!</f>
        <v>#REF!</v>
      </c>
      <c r="BCD11" s="9" t="e">
        <f>#REF!</f>
        <v>#REF!</v>
      </c>
      <c r="BCE11" s="9" t="e">
        <f>#REF!</f>
        <v>#REF!</v>
      </c>
      <c r="BCF11" s="9" t="e">
        <f>#REF!</f>
        <v>#REF!</v>
      </c>
      <c r="BCG11" s="9" t="e">
        <f>#REF!</f>
        <v>#REF!</v>
      </c>
      <c r="BCH11" s="9" t="e">
        <f>#REF!</f>
        <v>#REF!</v>
      </c>
      <c r="BCI11" s="9" t="e">
        <f>#REF!</f>
        <v>#REF!</v>
      </c>
      <c r="BCJ11" s="9" t="e">
        <f>#REF!</f>
        <v>#REF!</v>
      </c>
      <c r="BCK11" s="9" t="e">
        <f>#REF!</f>
        <v>#REF!</v>
      </c>
      <c r="BCL11" s="9" t="e">
        <f>#REF!</f>
        <v>#REF!</v>
      </c>
      <c r="BCM11" s="9" t="e">
        <f>#REF!</f>
        <v>#REF!</v>
      </c>
      <c r="BCN11" s="9" t="e">
        <f>#REF!</f>
        <v>#REF!</v>
      </c>
      <c r="BCO11" s="9" t="e">
        <f>#REF!</f>
        <v>#REF!</v>
      </c>
      <c r="BCP11" s="9" t="e">
        <f>#REF!</f>
        <v>#REF!</v>
      </c>
      <c r="BCQ11" s="9" t="e">
        <f>#REF!</f>
        <v>#REF!</v>
      </c>
      <c r="BCR11" s="9" t="e">
        <f>#REF!</f>
        <v>#REF!</v>
      </c>
      <c r="BCS11" s="9" t="e">
        <f>#REF!</f>
        <v>#REF!</v>
      </c>
      <c r="BCT11" s="9" t="e">
        <f>#REF!</f>
        <v>#REF!</v>
      </c>
      <c r="BCU11" s="9" t="e">
        <f>#REF!</f>
        <v>#REF!</v>
      </c>
      <c r="BCV11" s="9" t="e">
        <f>#REF!</f>
        <v>#REF!</v>
      </c>
      <c r="BCW11" s="9" t="e">
        <f>#REF!</f>
        <v>#REF!</v>
      </c>
      <c r="BCX11" s="9" t="e">
        <f>#REF!</f>
        <v>#REF!</v>
      </c>
      <c r="BCY11" s="9" t="e">
        <f>#REF!</f>
        <v>#REF!</v>
      </c>
      <c r="BCZ11" s="9" t="e">
        <f>#REF!</f>
        <v>#REF!</v>
      </c>
      <c r="BDA11" s="9" t="e">
        <f>#REF!</f>
        <v>#REF!</v>
      </c>
      <c r="BDB11" s="9" t="e">
        <f>#REF!</f>
        <v>#REF!</v>
      </c>
      <c r="BDC11" s="9" t="e">
        <f>#REF!</f>
        <v>#REF!</v>
      </c>
      <c r="BDD11" s="9" t="e">
        <f>#REF!</f>
        <v>#REF!</v>
      </c>
      <c r="BDE11" s="9" t="e">
        <f>#REF!</f>
        <v>#REF!</v>
      </c>
      <c r="BDF11" s="9" t="e">
        <f>#REF!</f>
        <v>#REF!</v>
      </c>
      <c r="BDG11" s="9" t="e">
        <f>#REF!</f>
        <v>#REF!</v>
      </c>
      <c r="BDH11" s="9" t="e">
        <f>#REF!</f>
        <v>#REF!</v>
      </c>
      <c r="BDI11" s="9" t="e">
        <f>#REF!</f>
        <v>#REF!</v>
      </c>
      <c r="BDJ11" s="9" t="e">
        <f>#REF!</f>
        <v>#REF!</v>
      </c>
      <c r="BDK11" s="9" t="e">
        <f>#REF!</f>
        <v>#REF!</v>
      </c>
      <c r="BDL11" s="9" t="e">
        <f>#REF!</f>
        <v>#REF!</v>
      </c>
      <c r="BDM11" s="9" t="e">
        <f>#REF!</f>
        <v>#REF!</v>
      </c>
      <c r="BDN11" s="9" t="e">
        <f>#REF!</f>
        <v>#REF!</v>
      </c>
      <c r="BDO11" s="9" t="e">
        <f>#REF!</f>
        <v>#REF!</v>
      </c>
      <c r="BDP11" s="9" t="e">
        <f>#REF!</f>
        <v>#REF!</v>
      </c>
      <c r="BDQ11" s="9" t="e">
        <f>#REF!</f>
        <v>#REF!</v>
      </c>
      <c r="BDR11" s="9" t="e">
        <f>#REF!</f>
        <v>#REF!</v>
      </c>
      <c r="BDS11" s="9" t="e">
        <f>#REF!</f>
        <v>#REF!</v>
      </c>
      <c r="BDT11" s="9" t="e">
        <f>#REF!</f>
        <v>#REF!</v>
      </c>
      <c r="BDU11" s="9" t="e">
        <f>#REF!</f>
        <v>#REF!</v>
      </c>
      <c r="BDV11" s="9" t="e">
        <f>#REF!</f>
        <v>#REF!</v>
      </c>
      <c r="BDW11" s="9" t="e">
        <f>#REF!</f>
        <v>#REF!</v>
      </c>
      <c r="BDX11" s="9" t="e">
        <f>#REF!</f>
        <v>#REF!</v>
      </c>
      <c r="BDY11" s="9" t="e">
        <f>#REF!</f>
        <v>#REF!</v>
      </c>
      <c r="BDZ11" s="9" t="e">
        <f>#REF!</f>
        <v>#REF!</v>
      </c>
      <c r="BEA11" s="9" t="e">
        <f>#REF!</f>
        <v>#REF!</v>
      </c>
      <c r="BEB11" s="9" t="e">
        <f>#REF!</f>
        <v>#REF!</v>
      </c>
      <c r="BEC11" s="9" t="e">
        <f>#REF!</f>
        <v>#REF!</v>
      </c>
      <c r="BED11" s="9" t="e">
        <f>#REF!</f>
        <v>#REF!</v>
      </c>
      <c r="BEE11" s="9" t="e">
        <f>#REF!</f>
        <v>#REF!</v>
      </c>
      <c r="BEF11" s="9" t="e">
        <f>#REF!</f>
        <v>#REF!</v>
      </c>
      <c r="BEG11" s="9" t="e">
        <f>#REF!</f>
        <v>#REF!</v>
      </c>
      <c r="BEH11" s="9" t="e">
        <f>#REF!</f>
        <v>#REF!</v>
      </c>
      <c r="BEI11" s="9" t="e">
        <f>#REF!</f>
        <v>#REF!</v>
      </c>
      <c r="BEJ11" s="9" t="e">
        <f>#REF!</f>
        <v>#REF!</v>
      </c>
      <c r="BEK11" s="9" t="e">
        <f>#REF!</f>
        <v>#REF!</v>
      </c>
      <c r="BEL11" s="9" t="e">
        <f>#REF!</f>
        <v>#REF!</v>
      </c>
      <c r="BEM11" s="9" t="e">
        <f>#REF!</f>
        <v>#REF!</v>
      </c>
      <c r="BEN11" s="9" t="e">
        <f>#REF!</f>
        <v>#REF!</v>
      </c>
      <c r="BEO11" s="9" t="e">
        <f>#REF!</f>
        <v>#REF!</v>
      </c>
      <c r="BEP11" s="9" t="e">
        <f>#REF!</f>
        <v>#REF!</v>
      </c>
      <c r="BEQ11" s="9" t="e">
        <f>#REF!</f>
        <v>#REF!</v>
      </c>
      <c r="BER11" s="9" t="e">
        <f>#REF!</f>
        <v>#REF!</v>
      </c>
      <c r="BES11" s="9" t="e">
        <f>#REF!</f>
        <v>#REF!</v>
      </c>
      <c r="BET11" s="9" t="e">
        <f>#REF!</f>
        <v>#REF!</v>
      </c>
      <c r="BEU11" s="9" t="e">
        <f>#REF!</f>
        <v>#REF!</v>
      </c>
      <c r="BEV11" s="9" t="e">
        <f>#REF!</f>
        <v>#REF!</v>
      </c>
      <c r="BEW11" s="9" t="e">
        <f>#REF!</f>
        <v>#REF!</v>
      </c>
      <c r="BEX11" s="9" t="e">
        <f>#REF!</f>
        <v>#REF!</v>
      </c>
      <c r="BEY11" s="9" t="e">
        <f>#REF!</f>
        <v>#REF!</v>
      </c>
      <c r="BEZ11" s="9" t="e">
        <f>#REF!</f>
        <v>#REF!</v>
      </c>
      <c r="BFA11" s="9" t="e">
        <f>#REF!</f>
        <v>#REF!</v>
      </c>
      <c r="BFB11" s="9" t="e">
        <f>#REF!</f>
        <v>#REF!</v>
      </c>
      <c r="BFC11" s="9" t="e">
        <f>#REF!</f>
        <v>#REF!</v>
      </c>
      <c r="BFD11" s="9" t="e">
        <f>#REF!</f>
        <v>#REF!</v>
      </c>
      <c r="BFE11" s="9" t="e">
        <f>#REF!</f>
        <v>#REF!</v>
      </c>
      <c r="BFF11" s="9" t="e">
        <f>#REF!</f>
        <v>#REF!</v>
      </c>
      <c r="BFG11" s="9" t="e">
        <f>#REF!</f>
        <v>#REF!</v>
      </c>
      <c r="BFH11" s="9" t="e">
        <f>#REF!</f>
        <v>#REF!</v>
      </c>
      <c r="BFI11" s="9" t="e">
        <f>#REF!</f>
        <v>#REF!</v>
      </c>
      <c r="BFJ11" s="9" t="e">
        <f>#REF!</f>
        <v>#REF!</v>
      </c>
      <c r="BFK11" s="9" t="e">
        <f>#REF!</f>
        <v>#REF!</v>
      </c>
      <c r="BFL11" s="9" t="e">
        <f>#REF!</f>
        <v>#REF!</v>
      </c>
      <c r="BFM11" s="9" t="e">
        <f>#REF!</f>
        <v>#REF!</v>
      </c>
      <c r="BFN11" s="9" t="e">
        <f>#REF!</f>
        <v>#REF!</v>
      </c>
      <c r="BFO11" s="9" t="e">
        <f>#REF!</f>
        <v>#REF!</v>
      </c>
      <c r="BFP11" s="9" t="e">
        <f>#REF!</f>
        <v>#REF!</v>
      </c>
      <c r="BFQ11" s="9" t="e">
        <f>#REF!</f>
        <v>#REF!</v>
      </c>
      <c r="BFR11" s="9" t="e">
        <f>#REF!</f>
        <v>#REF!</v>
      </c>
      <c r="BFS11" s="9" t="e">
        <f>#REF!</f>
        <v>#REF!</v>
      </c>
      <c r="BFT11" s="9" t="e">
        <f>#REF!</f>
        <v>#REF!</v>
      </c>
      <c r="BFU11" s="9" t="e">
        <f>#REF!</f>
        <v>#REF!</v>
      </c>
      <c r="BFV11" s="9" t="e">
        <f>#REF!</f>
        <v>#REF!</v>
      </c>
      <c r="BFW11" s="9" t="e">
        <f>#REF!</f>
        <v>#REF!</v>
      </c>
      <c r="BFX11" s="9" t="e">
        <f>#REF!</f>
        <v>#REF!</v>
      </c>
      <c r="BFY11" s="9" t="e">
        <f>#REF!</f>
        <v>#REF!</v>
      </c>
      <c r="BFZ11" s="9" t="e">
        <f>#REF!</f>
        <v>#REF!</v>
      </c>
      <c r="BGA11" s="9" t="e">
        <f>#REF!</f>
        <v>#REF!</v>
      </c>
      <c r="BGB11" s="9" t="e">
        <f>#REF!</f>
        <v>#REF!</v>
      </c>
      <c r="BGC11" s="9" t="e">
        <f>#REF!</f>
        <v>#REF!</v>
      </c>
      <c r="BGD11" s="9" t="e">
        <f>#REF!</f>
        <v>#REF!</v>
      </c>
      <c r="BGE11" s="9" t="e">
        <f>#REF!</f>
        <v>#REF!</v>
      </c>
      <c r="BGF11" s="9" t="e">
        <f>#REF!</f>
        <v>#REF!</v>
      </c>
      <c r="BGG11" s="9" t="e">
        <f>#REF!</f>
        <v>#REF!</v>
      </c>
      <c r="BGH11" s="9" t="e">
        <f>#REF!</f>
        <v>#REF!</v>
      </c>
      <c r="BGI11" s="9" t="e">
        <f>#REF!</f>
        <v>#REF!</v>
      </c>
      <c r="BGJ11" s="9" t="e">
        <f>#REF!</f>
        <v>#REF!</v>
      </c>
      <c r="BGK11" s="9" t="e">
        <f>#REF!</f>
        <v>#REF!</v>
      </c>
      <c r="BGL11" s="9" t="e">
        <f>#REF!</f>
        <v>#REF!</v>
      </c>
      <c r="BGM11" s="9" t="e">
        <f>#REF!</f>
        <v>#REF!</v>
      </c>
      <c r="BGN11" s="9" t="e">
        <f>#REF!</f>
        <v>#REF!</v>
      </c>
      <c r="BGO11" s="9" t="e">
        <f>#REF!</f>
        <v>#REF!</v>
      </c>
      <c r="BGP11" s="9" t="e">
        <f>#REF!</f>
        <v>#REF!</v>
      </c>
      <c r="BGQ11" s="9" t="e">
        <f>#REF!</f>
        <v>#REF!</v>
      </c>
      <c r="BGR11" s="9" t="e">
        <f>#REF!</f>
        <v>#REF!</v>
      </c>
      <c r="BGS11" s="9" t="e">
        <f>#REF!</f>
        <v>#REF!</v>
      </c>
      <c r="BGT11" s="9" t="e">
        <f>#REF!</f>
        <v>#REF!</v>
      </c>
      <c r="BGU11" s="9" t="e">
        <f>#REF!</f>
        <v>#REF!</v>
      </c>
      <c r="BGV11" s="9" t="e">
        <f>#REF!</f>
        <v>#REF!</v>
      </c>
      <c r="BGW11" s="9" t="e">
        <f>#REF!</f>
        <v>#REF!</v>
      </c>
      <c r="BGX11" s="9" t="e">
        <f>#REF!</f>
        <v>#REF!</v>
      </c>
      <c r="BGY11" s="9" t="e">
        <f>#REF!</f>
        <v>#REF!</v>
      </c>
      <c r="BGZ11" s="9" t="e">
        <f>#REF!</f>
        <v>#REF!</v>
      </c>
      <c r="BHA11" s="9" t="e">
        <f>#REF!</f>
        <v>#REF!</v>
      </c>
      <c r="BHB11" s="9" t="e">
        <f>#REF!</f>
        <v>#REF!</v>
      </c>
      <c r="BHC11" s="9" t="e">
        <f>#REF!</f>
        <v>#REF!</v>
      </c>
      <c r="BHD11" s="9" t="e">
        <f>#REF!</f>
        <v>#REF!</v>
      </c>
      <c r="BHE11" s="9" t="e">
        <f>#REF!</f>
        <v>#REF!</v>
      </c>
      <c r="BHF11" s="9" t="e">
        <f>#REF!</f>
        <v>#REF!</v>
      </c>
      <c r="BHG11" s="9" t="e">
        <f>#REF!</f>
        <v>#REF!</v>
      </c>
      <c r="BHH11" s="9" t="e">
        <f>#REF!</f>
        <v>#REF!</v>
      </c>
      <c r="BHI11" s="9" t="e">
        <f>#REF!</f>
        <v>#REF!</v>
      </c>
      <c r="BHJ11" s="9" t="e">
        <f>#REF!</f>
        <v>#REF!</v>
      </c>
      <c r="BHK11" s="9" t="e">
        <f>#REF!</f>
        <v>#REF!</v>
      </c>
      <c r="BHL11" s="9" t="e">
        <f>#REF!</f>
        <v>#REF!</v>
      </c>
      <c r="BHM11" s="9" t="e">
        <f>#REF!</f>
        <v>#REF!</v>
      </c>
      <c r="BHN11" s="9" t="e">
        <f>#REF!</f>
        <v>#REF!</v>
      </c>
      <c r="BHO11" s="9" t="e">
        <f>#REF!</f>
        <v>#REF!</v>
      </c>
      <c r="BHP11" s="9" t="e">
        <f>#REF!</f>
        <v>#REF!</v>
      </c>
      <c r="BHQ11" s="9" t="e">
        <f>#REF!</f>
        <v>#REF!</v>
      </c>
      <c r="BHR11" s="9" t="e">
        <f>#REF!</f>
        <v>#REF!</v>
      </c>
      <c r="BHS11" s="9" t="e">
        <f>#REF!</f>
        <v>#REF!</v>
      </c>
      <c r="BHT11" s="9" t="e">
        <f>#REF!</f>
        <v>#REF!</v>
      </c>
      <c r="BHU11" s="9" t="e">
        <f>#REF!</f>
        <v>#REF!</v>
      </c>
      <c r="BHV11" s="9" t="e">
        <f>#REF!</f>
        <v>#REF!</v>
      </c>
      <c r="BHW11" s="9" t="e">
        <f>#REF!</f>
        <v>#REF!</v>
      </c>
      <c r="BHX11" s="9" t="e">
        <f>#REF!</f>
        <v>#REF!</v>
      </c>
      <c r="BHY11" s="9" t="e">
        <f>#REF!</f>
        <v>#REF!</v>
      </c>
      <c r="BHZ11" s="9" t="e">
        <f>#REF!</f>
        <v>#REF!</v>
      </c>
      <c r="BIA11" s="9" t="e">
        <f>#REF!</f>
        <v>#REF!</v>
      </c>
      <c r="BIB11" s="9" t="e">
        <f>#REF!</f>
        <v>#REF!</v>
      </c>
      <c r="BIC11" s="9" t="e">
        <f>#REF!</f>
        <v>#REF!</v>
      </c>
      <c r="BID11" s="9" t="e">
        <f>#REF!</f>
        <v>#REF!</v>
      </c>
      <c r="BIE11" s="9" t="e">
        <f>#REF!</f>
        <v>#REF!</v>
      </c>
      <c r="BIF11" s="9" t="e">
        <f>#REF!</f>
        <v>#REF!</v>
      </c>
      <c r="BIG11" s="9" t="e">
        <f>#REF!</f>
        <v>#REF!</v>
      </c>
      <c r="BIH11" s="9" t="e">
        <f>#REF!</f>
        <v>#REF!</v>
      </c>
      <c r="BII11" s="9" t="e">
        <f>#REF!</f>
        <v>#REF!</v>
      </c>
      <c r="BIJ11" s="9" t="e">
        <f>#REF!</f>
        <v>#REF!</v>
      </c>
      <c r="BIK11" s="9" t="e">
        <f>#REF!</f>
        <v>#REF!</v>
      </c>
      <c r="BIL11" s="9" t="e">
        <f>#REF!</f>
        <v>#REF!</v>
      </c>
      <c r="BIM11" s="9" t="e">
        <f>#REF!</f>
        <v>#REF!</v>
      </c>
      <c r="BIN11" s="9" t="e">
        <f>#REF!</f>
        <v>#REF!</v>
      </c>
      <c r="BIO11" s="9" t="e">
        <f>#REF!</f>
        <v>#REF!</v>
      </c>
      <c r="BIP11" s="9" t="e">
        <f>#REF!</f>
        <v>#REF!</v>
      </c>
      <c r="BIQ11" s="9" t="e">
        <f>#REF!</f>
        <v>#REF!</v>
      </c>
      <c r="BIR11" s="9" t="e">
        <f>#REF!</f>
        <v>#REF!</v>
      </c>
      <c r="BIS11" s="9" t="e">
        <f>#REF!</f>
        <v>#REF!</v>
      </c>
      <c r="BIT11" s="9" t="e">
        <f>#REF!</f>
        <v>#REF!</v>
      </c>
      <c r="BIU11" s="9" t="e">
        <f>#REF!</f>
        <v>#REF!</v>
      </c>
      <c r="BIV11" s="9" t="e">
        <f>#REF!</f>
        <v>#REF!</v>
      </c>
      <c r="BIW11" s="9" t="e">
        <f>#REF!</f>
        <v>#REF!</v>
      </c>
      <c r="BIX11" s="9" t="e">
        <f>#REF!</f>
        <v>#REF!</v>
      </c>
      <c r="BIY11" s="9" t="e">
        <f>#REF!</f>
        <v>#REF!</v>
      </c>
      <c r="BIZ11" s="9" t="e">
        <f>#REF!</f>
        <v>#REF!</v>
      </c>
      <c r="BJA11" s="9" t="e">
        <f>#REF!</f>
        <v>#REF!</v>
      </c>
      <c r="BJB11" s="9" t="e">
        <f>#REF!</f>
        <v>#REF!</v>
      </c>
      <c r="BJC11" s="9" t="e">
        <f>#REF!</f>
        <v>#REF!</v>
      </c>
      <c r="BJD11" s="9" t="e">
        <f>#REF!</f>
        <v>#REF!</v>
      </c>
      <c r="BJE11" s="9" t="e">
        <f>#REF!</f>
        <v>#REF!</v>
      </c>
      <c r="BJF11" s="9" t="e">
        <f>#REF!</f>
        <v>#REF!</v>
      </c>
      <c r="BJG11" s="9" t="e">
        <f>#REF!</f>
        <v>#REF!</v>
      </c>
      <c r="BJH11" s="9" t="e">
        <f>#REF!</f>
        <v>#REF!</v>
      </c>
      <c r="BJI11" s="9" t="e">
        <f>#REF!</f>
        <v>#REF!</v>
      </c>
      <c r="BJJ11" s="9" t="e">
        <f>#REF!</f>
        <v>#REF!</v>
      </c>
      <c r="BJK11" s="9" t="e">
        <f>#REF!</f>
        <v>#REF!</v>
      </c>
      <c r="BJL11" s="9" t="e">
        <f>#REF!</f>
        <v>#REF!</v>
      </c>
      <c r="BJM11" s="9" t="e">
        <f>#REF!</f>
        <v>#REF!</v>
      </c>
      <c r="BJN11" s="9" t="e">
        <f>#REF!</f>
        <v>#REF!</v>
      </c>
      <c r="BJO11" s="9" t="e">
        <f>#REF!</f>
        <v>#REF!</v>
      </c>
      <c r="BJP11" s="9" t="e">
        <f>#REF!</f>
        <v>#REF!</v>
      </c>
      <c r="BJQ11" s="9" t="e">
        <f>#REF!</f>
        <v>#REF!</v>
      </c>
      <c r="BJR11" s="9" t="e">
        <f>#REF!</f>
        <v>#REF!</v>
      </c>
      <c r="BJS11" s="9" t="e">
        <f>#REF!</f>
        <v>#REF!</v>
      </c>
      <c r="BJT11" s="9" t="e">
        <f>#REF!</f>
        <v>#REF!</v>
      </c>
      <c r="BJU11" s="9" t="e">
        <f>#REF!</f>
        <v>#REF!</v>
      </c>
      <c r="BJV11" s="9" t="e">
        <f>#REF!</f>
        <v>#REF!</v>
      </c>
      <c r="BJW11" s="9" t="e">
        <f>#REF!</f>
        <v>#REF!</v>
      </c>
      <c r="BJX11" s="9" t="e">
        <f>#REF!</f>
        <v>#REF!</v>
      </c>
      <c r="BJY11" s="9" t="e">
        <f>#REF!</f>
        <v>#REF!</v>
      </c>
      <c r="BJZ11" s="9" t="e">
        <f>#REF!</f>
        <v>#REF!</v>
      </c>
      <c r="BKA11" s="9" t="e">
        <f>#REF!</f>
        <v>#REF!</v>
      </c>
      <c r="BKB11" s="9" t="e">
        <f>#REF!</f>
        <v>#REF!</v>
      </c>
      <c r="BKC11" s="9" t="e">
        <f>#REF!</f>
        <v>#REF!</v>
      </c>
      <c r="BKD11" s="9" t="e">
        <f>#REF!</f>
        <v>#REF!</v>
      </c>
      <c r="BKE11" s="9" t="e">
        <f>#REF!</f>
        <v>#REF!</v>
      </c>
      <c r="BKF11" s="9" t="e">
        <f>#REF!</f>
        <v>#REF!</v>
      </c>
      <c r="BKG11" s="9" t="e">
        <f>#REF!</f>
        <v>#REF!</v>
      </c>
      <c r="BKH11" s="9" t="e">
        <f>#REF!</f>
        <v>#REF!</v>
      </c>
      <c r="BKI11" s="9" t="e">
        <f>#REF!</f>
        <v>#REF!</v>
      </c>
      <c r="BKJ11" s="9" t="e">
        <f>#REF!</f>
        <v>#REF!</v>
      </c>
      <c r="BKK11" s="9" t="e">
        <f>#REF!</f>
        <v>#REF!</v>
      </c>
      <c r="BKL11" s="9" t="e">
        <f>#REF!</f>
        <v>#REF!</v>
      </c>
      <c r="BKM11" s="9" t="e">
        <f>#REF!</f>
        <v>#REF!</v>
      </c>
      <c r="BKN11" s="9" t="e">
        <f>#REF!</f>
        <v>#REF!</v>
      </c>
      <c r="BKO11" s="9" t="e">
        <f>#REF!</f>
        <v>#REF!</v>
      </c>
      <c r="BKP11" s="9" t="e">
        <f>#REF!</f>
        <v>#REF!</v>
      </c>
      <c r="BKQ11" s="9" t="e">
        <f>#REF!</f>
        <v>#REF!</v>
      </c>
      <c r="BKR11" s="9" t="e">
        <f>#REF!</f>
        <v>#REF!</v>
      </c>
      <c r="BKS11" s="9" t="e">
        <f>#REF!</f>
        <v>#REF!</v>
      </c>
      <c r="BKT11" s="9" t="e">
        <f>#REF!</f>
        <v>#REF!</v>
      </c>
      <c r="BKU11" s="9" t="e">
        <f>#REF!</f>
        <v>#REF!</v>
      </c>
      <c r="BKV11" s="9" t="e">
        <f>#REF!</f>
        <v>#REF!</v>
      </c>
      <c r="BKW11" s="9" t="e">
        <f>#REF!</f>
        <v>#REF!</v>
      </c>
      <c r="BKX11" s="9" t="e">
        <f>#REF!</f>
        <v>#REF!</v>
      </c>
      <c r="BKY11" s="9" t="e">
        <f>#REF!</f>
        <v>#REF!</v>
      </c>
      <c r="BKZ11" s="9" t="e">
        <f>#REF!</f>
        <v>#REF!</v>
      </c>
      <c r="BLA11" s="9" t="e">
        <f>#REF!</f>
        <v>#REF!</v>
      </c>
      <c r="BLB11" s="9" t="e">
        <f>#REF!</f>
        <v>#REF!</v>
      </c>
      <c r="BLC11" s="9" t="e">
        <f>#REF!</f>
        <v>#REF!</v>
      </c>
      <c r="BLD11" s="9" t="e">
        <f>#REF!</f>
        <v>#REF!</v>
      </c>
      <c r="BLE11" s="9" t="e">
        <f>#REF!</f>
        <v>#REF!</v>
      </c>
      <c r="BLF11" s="9" t="e">
        <f>#REF!</f>
        <v>#REF!</v>
      </c>
      <c r="BLG11" s="9" t="e">
        <f>#REF!</f>
        <v>#REF!</v>
      </c>
      <c r="BLH11" s="9" t="e">
        <f>#REF!</f>
        <v>#REF!</v>
      </c>
      <c r="BLI11" s="9" t="e">
        <f>#REF!</f>
        <v>#REF!</v>
      </c>
      <c r="BLJ11" s="9" t="e">
        <f>#REF!</f>
        <v>#REF!</v>
      </c>
      <c r="BLK11" s="9" t="e">
        <f>#REF!</f>
        <v>#REF!</v>
      </c>
      <c r="BLL11" s="9" t="e">
        <f>#REF!</f>
        <v>#REF!</v>
      </c>
      <c r="BLM11" s="9" t="e">
        <f>#REF!</f>
        <v>#REF!</v>
      </c>
      <c r="BLN11" s="9" t="e">
        <f>#REF!</f>
        <v>#REF!</v>
      </c>
      <c r="BLO11" s="9" t="e">
        <f>#REF!</f>
        <v>#REF!</v>
      </c>
      <c r="BLP11" s="9" t="e">
        <f>#REF!</f>
        <v>#REF!</v>
      </c>
      <c r="BLQ11" s="9" t="e">
        <f>#REF!</f>
        <v>#REF!</v>
      </c>
      <c r="BLR11" s="9" t="e">
        <f>#REF!</f>
        <v>#REF!</v>
      </c>
      <c r="BLS11" s="9" t="e">
        <f>#REF!</f>
        <v>#REF!</v>
      </c>
      <c r="BLT11" s="9" t="e">
        <f>#REF!</f>
        <v>#REF!</v>
      </c>
      <c r="BLU11" s="9" t="e">
        <f>#REF!</f>
        <v>#REF!</v>
      </c>
      <c r="BLV11" s="9" t="e">
        <f>#REF!</f>
        <v>#REF!</v>
      </c>
      <c r="BLW11" s="9" t="e">
        <f>#REF!</f>
        <v>#REF!</v>
      </c>
      <c r="BLX11" s="9" t="e">
        <f>#REF!</f>
        <v>#REF!</v>
      </c>
      <c r="BLY11" s="9" t="e">
        <f>#REF!</f>
        <v>#REF!</v>
      </c>
      <c r="BLZ11" s="9" t="e">
        <f>#REF!</f>
        <v>#REF!</v>
      </c>
      <c r="BMA11" s="9" t="e">
        <f>#REF!</f>
        <v>#REF!</v>
      </c>
      <c r="BMB11" s="9" t="e">
        <f>#REF!</f>
        <v>#REF!</v>
      </c>
      <c r="BMC11" s="9" t="e">
        <f>#REF!</f>
        <v>#REF!</v>
      </c>
      <c r="BMD11" s="9" t="e">
        <f>#REF!</f>
        <v>#REF!</v>
      </c>
      <c r="BME11" s="9" t="e">
        <f>#REF!</f>
        <v>#REF!</v>
      </c>
      <c r="BMF11" s="9" t="e">
        <f>#REF!</f>
        <v>#REF!</v>
      </c>
      <c r="BMG11" s="9" t="e">
        <f>#REF!</f>
        <v>#REF!</v>
      </c>
      <c r="BMH11" s="9" t="e">
        <f>#REF!</f>
        <v>#REF!</v>
      </c>
      <c r="BMI11" s="9" t="e">
        <f>#REF!</f>
        <v>#REF!</v>
      </c>
      <c r="BMJ11" s="9" t="e">
        <f>#REF!</f>
        <v>#REF!</v>
      </c>
      <c r="BMK11" s="9" t="e">
        <f>#REF!</f>
        <v>#REF!</v>
      </c>
      <c r="BML11" s="9" t="e">
        <f>#REF!</f>
        <v>#REF!</v>
      </c>
      <c r="BMM11" s="9" t="e">
        <f>#REF!</f>
        <v>#REF!</v>
      </c>
      <c r="BMN11" s="9" t="e">
        <f>#REF!</f>
        <v>#REF!</v>
      </c>
      <c r="BMO11" s="9" t="e">
        <f>#REF!</f>
        <v>#REF!</v>
      </c>
      <c r="BMP11" s="9" t="e">
        <f>#REF!</f>
        <v>#REF!</v>
      </c>
      <c r="BMQ11" s="9" t="e">
        <f>#REF!</f>
        <v>#REF!</v>
      </c>
      <c r="BMR11" s="9" t="e">
        <f>#REF!</f>
        <v>#REF!</v>
      </c>
      <c r="BMS11" s="9" t="e">
        <f>#REF!</f>
        <v>#REF!</v>
      </c>
      <c r="BMT11" s="9" t="e">
        <f>#REF!</f>
        <v>#REF!</v>
      </c>
      <c r="BMU11" s="9" t="e">
        <f>#REF!</f>
        <v>#REF!</v>
      </c>
      <c r="BMV11" s="9" t="e">
        <f>#REF!</f>
        <v>#REF!</v>
      </c>
      <c r="BMW11" s="9" t="e">
        <f>#REF!</f>
        <v>#REF!</v>
      </c>
      <c r="BMX11" s="9" t="e">
        <f>#REF!</f>
        <v>#REF!</v>
      </c>
      <c r="BMY11" s="9" t="e">
        <f>#REF!</f>
        <v>#REF!</v>
      </c>
      <c r="BMZ11" s="9" t="e">
        <f>#REF!</f>
        <v>#REF!</v>
      </c>
      <c r="BNA11" s="9" t="e">
        <f>#REF!</f>
        <v>#REF!</v>
      </c>
      <c r="BNB11" s="9" t="e">
        <f>#REF!</f>
        <v>#REF!</v>
      </c>
      <c r="BNC11" s="9" t="e">
        <f>#REF!</f>
        <v>#REF!</v>
      </c>
      <c r="BND11" s="9" t="e">
        <f>#REF!</f>
        <v>#REF!</v>
      </c>
      <c r="BNE11" s="9" t="e">
        <f>#REF!</f>
        <v>#REF!</v>
      </c>
      <c r="BNF11" s="9" t="e">
        <f>#REF!</f>
        <v>#REF!</v>
      </c>
      <c r="BNG11" s="9" t="e">
        <f>#REF!</f>
        <v>#REF!</v>
      </c>
      <c r="BNH11" s="9" t="e">
        <f>#REF!</f>
        <v>#REF!</v>
      </c>
      <c r="BNI11" s="9" t="e">
        <f>#REF!</f>
        <v>#REF!</v>
      </c>
      <c r="BNJ11" s="9" t="e">
        <f>#REF!</f>
        <v>#REF!</v>
      </c>
      <c r="BNK11" s="9" t="e">
        <f>#REF!</f>
        <v>#REF!</v>
      </c>
      <c r="BNL11" s="9" t="e">
        <f>#REF!</f>
        <v>#REF!</v>
      </c>
      <c r="BNM11" s="9" t="e">
        <f>#REF!</f>
        <v>#REF!</v>
      </c>
      <c r="BNN11" s="9" t="e">
        <f>#REF!</f>
        <v>#REF!</v>
      </c>
      <c r="BNO11" s="9" t="e">
        <f>#REF!</f>
        <v>#REF!</v>
      </c>
      <c r="BNP11" s="9" t="e">
        <f>#REF!</f>
        <v>#REF!</v>
      </c>
      <c r="BNQ11" s="9" t="e">
        <f>#REF!</f>
        <v>#REF!</v>
      </c>
      <c r="BNR11" s="9" t="e">
        <f>#REF!</f>
        <v>#REF!</v>
      </c>
      <c r="BNS11" s="9" t="e">
        <f>#REF!</f>
        <v>#REF!</v>
      </c>
      <c r="BNT11" s="9" t="e">
        <f>#REF!</f>
        <v>#REF!</v>
      </c>
      <c r="BNU11" s="9" t="e">
        <f>#REF!</f>
        <v>#REF!</v>
      </c>
      <c r="BNV11" s="9" t="e">
        <f>#REF!</f>
        <v>#REF!</v>
      </c>
      <c r="BNW11" s="9" t="e">
        <f>#REF!</f>
        <v>#REF!</v>
      </c>
      <c r="BNX11" s="9" t="e">
        <f>#REF!</f>
        <v>#REF!</v>
      </c>
      <c r="BNY11" s="9" t="e">
        <f>#REF!</f>
        <v>#REF!</v>
      </c>
    </row>
  </sheetData>
  <customSheetViews>
    <customSheetView guid="{2551AA87-C8AC-44D2-9B59-889D51388544}" topLeftCell="NX1">
      <selection activeCell="OD7" sqref="OD7"/>
      <pageMargins left="0.7" right="0.7" top="0.75" bottom="0.75" header="0.3" footer="0.3"/>
      <pageSetup paperSize="9" orientation="portrait" r:id="rId1"/>
    </customSheetView>
    <customSheetView guid="{9A1E6C0C-79D8-4967-8200-E07361298C76}" topLeftCell="NX1">
      <selection activeCell="OD7" sqref="OD7"/>
      <pageMargins left="0.7" right="0.7" top="0.75" bottom="0.75" header="0.3" footer="0.3"/>
      <pageSetup paperSize="9" orientation="portrait" r:id="rId2"/>
    </customSheetView>
    <customSheetView guid="{6DC44FDF-0C09-47FB-A5AF-824CD1BC2305}" topLeftCell="NX1">
      <selection activeCell="OD7" sqref="OD7"/>
      <pageMargins left="0.7" right="0.7" top="0.75" bottom="0.75" header="0.3" footer="0.3"/>
      <pageSetup paperSize="9" orientation="portrait" r:id="rId3"/>
    </customSheetView>
    <customSheetView guid="{C3AD20A6-3328-4303-8F17-34FEC5275D94}" topLeftCell="NX1">
      <selection activeCell="OD7" sqref="OD7"/>
      <pageMargins left="0.7" right="0.7" top="0.75" bottom="0.75" header="0.3" footer="0.3"/>
      <pageSetup paperSize="9" orientation="portrait" r:id="rId4"/>
    </customSheetView>
  </customSheetViews>
  <phoneticPr fontId="1"/>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監査調書</vt:lpstr>
      <vt:lpstr>表１</vt:lpstr>
      <vt:lpstr>表２</vt:lpstr>
      <vt:lpstr>表３</vt:lpstr>
      <vt:lpstr>表４</vt:lpstr>
      <vt:lpstr>表5</vt:lpstr>
      <vt:lpstr>表6</vt:lpstr>
      <vt:lpstr>表7</vt:lpstr>
      <vt:lpstr>表8</vt:lpstr>
      <vt:lpstr>虐待等防止</vt:lpstr>
      <vt:lpstr>date</vt:lpstr>
      <vt:lpstr>監査調書!Print_Area</vt:lpstr>
      <vt:lpstr>虐待等防止!Print_Area</vt:lpstr>
      <vt:lpstr>表１!Print_Area</vt:lpstr>
      <vt:lpstr>表２!Print_Area</vt:lpstr>
      <vt:lpstr>表３!Print_Area</vt:lpstr>
      <vt:lpstr>表４!Print_Area</vt:lpstr>
      <vt:lpstr>表5!Print_Area</vt:lpstr>
      <vt:lpstr>表6!Print_Area</vt:lpstr>
      <vt:lpstr>表7!Print_Area</vt:lpstr>
      <vt:lpstr>表紙!Print_Area</vt:lpstr>
      <vt:lpstr>虐待等防止!Print_Titles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森脇　修司</dc:creator>
  <cp:lastModifiedBy>遠所　健太郎</cp:lastModifiedBy>
  <cp:lastPrinted>2022-10-14T08:03:41Z</cp:lastPrinted>
  <dcterms:created xsi:type="dcterms:W3CDTF">2020-03-03T11:20:46Z</dcterms:created>
  <dcterms:modified xsi:type="dcterms:W3CDTF">2024-07-24T02:46:05Z</dcterms:modified>
</cp:coreProperties>
</file>