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表紙" sheetId="1" r:id="rId1"/>
    <sheet name="監査調書" sheetId="3" r:id="rId2"/>
    <sheet name="表1" sheetId="4" r:id="rId3"/>
    <sheet name="表2" sheetId="5" r:id="rId4"/>
    <sheet name="表3" sheetId="6" r:id="rId5"/>
    <sheet name="表6" sheetId="9" r:id="rId6"/>
    <sheet name="表4" sheetId="21" r:id="rId7"/>
    <sheet name="表5" sheetId="8" r:id="rId8"/>
    <sheet name="表7" sheetId="10" r:id="rId9"/>
    <sheet name="表8" sheetId="22" r:id="rId10"/>
  </sheets>
  <definedNames>
    <definedName name="_xlnm.Print_Area" localSheetId="0">表紙!$A$2:$E$38</definedName>
    <definedName name="Z_9A1E6C0C_79D8_4967_8200_E07361298C76_.wvu.PrintArea" localSheetId="0" hidden="1">表紙!$A$2:$F$25</definedName>
    <definedName name="Z_2551AA87_C8AC_44D2_9B59_889D51388544_.wvu.PrintArea" localSheetId="0" hidden="1">表紙!$A$2:$F$25</definedName>
    <definedName name="Z_6DC44FDF_0C09_47FB_A5AF_824CD1BC2305_.wvu.PrintArea" localSheetId="0" hidden="1">表紙!$A$2:$F$25</definedName>
    <definedName name="Z_C3AD20A6_3328_4303_8F17_34FEC5275D94_.wvu.PrintArea" localSheetId="0" hidden="1">表紙!$A$2:$F$25</definedName>
    <definedName name="_xlnm.Print_Area" localSheetId="1">監査調書!$A$7:$AO$866</definedName>
    <definedName name="Z_9A1E6C0C_79D8_4967_8200_E07361298C76_.wvu.PrintArea" localSheetId="1" hidden="1">監査調書!$A$7:$AO$866</definedName>
    <definedName name="Z_2551AA87_C8AC_44D2_9B59_889D51388544_.wvu.PrintArea" localSheetId="1" hidden="1">監査調書!$A$7:$AO$866</definedName>
    <definedName name="Z_6DC44FDF_0C09_47FB_A5AF_824CD1BC2305_.wvu.PrintArea" localSheetId="1" hidden="1">監査調書!$A$7:$AO$866</definedName>
    <definedName name="Z_C3AD20A6_3328_4303_8F17_34FEC5275D94_.wvu.PrintArea" localSheetId="1" hidden="1">監査調書!$A$7:$AO$866</definedName>
    <definedName name="_xlnm.Print_Area" localSheetId="2">表1!$B$2:$U$38</definedName>
    <definedName name="Z_9A1E6C0C_79D8_4967_8200_E07361298C76_.wvu.PrintArea" localSheetId="2" hidden="1">表1!$B$2:$U$38</definedName>
    <definedName name="Z_2551AA87_C8AC_44D2_9B59_889D51388544_.wvu.PrintArea" localSheetId="2" hidden="1">表1!$B$2:$U$38</definedName>
    <definedName name="Z_6DC44FDF_0C09_47FB_A5AF_824CD1BC2305_.wvu.PrintArea" localSheetId="2" hidden="1">表1!$B$2:$U$38</definedName>
    <definedName name="Z_C3AD20A6_3328_4303_8F17_34FEC5275D94_.wvu.PrintArea" localSheetId="2" hidden="1">表1!$B$2:$U$38</definedName>
    <definedName name="_xlnm.Print_Area" localSheetId="3">表2!$B$2:$L$31</definedName>
    <definedName name="Z_9A1E6C0C_79D8_4967_8200_E07361298C76_.wvu.PrintArea" localSheetId="3" hidden="1">表2!$B$2:$L$30</definedName>
    <definedName name="Z_2551AA87_C8AC_44D2_9B59_889D51388544_.wvu.PrintArea" localSheetId="3" hidden="1">表2!$B$2:$L$30</definedName>
    <definedName name="Z_6DC44FDF_0C09_47FB_A5AF_824CD1BC2305_.wvu.PrintArea" localSheetId="3" hidden="1">表2!$B$2:$L$30</definedName>
    <definedName name="Z_C3AD20A6_3328_4303_8F17_34FEC5275D94_.wvu.PrintArea" localSheetId="3" hidden="1">表2!$B$2:$L$30</definedName>
    <definedName name="_xlnm.Print_Area" localSheetId="4">表3!$B$2:$L$43</definedName>
    <definedName name="Z_9A1E6C0C_79D8_4967_8200_E07361298C76_.wvu.PrintArea" localSheetId="4" hidden="1">表3!$B$2:$L$43</definedName>
    <definedName name="Z_2551AA87_C8AC_44D2_9B59_889D51388544_.wvu.PrintArea" localSheetId="4" hidden="1">表3!$B$2:$L$43</definedName>
    <definedName name="Z_6DC44FDF_0C09_47FB_A5AF_824CD1BC2305_.wvu.PrintArea" localSheetId="4" hidden="1">表3!$B$2:$L$43</definedName>
    <definedName name="Z_C3AD20A6_3328_4303_8F17_34FEC5275D94_.wvu.PrintArea" localSheetId="4" hidden="1">表3!$B$2:$L$43</definedName>
    <definedName name="_xlnm.Print_Area" localSheetId="7">表5!$B$2:$J$21</definedName>
    <definedName name="Z_9A1E6C0C_79D8_4967_8200_E07361298C76_.wvu.PrintArea" localSheetId="7" hidden="1">表5!$B$2:$J$21</definedName>
    <definedName name="Z_2551AA87_C8AC_44D2_9B59_889D51388544_.wvu.PrintArea" localSheetId="7" hidden="1">表5!$B$2:$J$21</definedName>
    <definedName name="Z_6DC44FDF_0C09_47FB_A5AF_824CD1BC2305_.wvu.PrintArea" localSheetId="7" hidden="1">表5!$B$2:$J$21</definedName>
    <definedName name="Z_C3AD20A6_3328_4303_8F17_34FEC5275D94_.wvu.PrintArea" localSheetId="7" hidden="1">表5!$B$2:$J$21</definedName>
    <definedName name="_xlnm.Print_Area" localSheetId="5">表6!$B$1:$I$16</definedName>
    <definedName name="Z_9A1E6C0C_79D8_4967_8200_E07361298C76_.wvu.PrintArea" localSheetId="5" hidden="1">表6!$B$1:$I$16</definedName>
    <definedName name="Z_2551AA87_C8AC_44D2_9B59_889D51388544_.wvu.PrintArea" localSheetId="5" hidden="1">表6!$B$1:$I$16</definedName>
    <definedName name="Z_6DC44FDF_0C09_47FB_A5AF_824CD1BC2305_.wvu.PrintArea" localSheetId="5" hidden="1">表6!$B$1:$I$16</definedName>
    <definedName name="Z_C3AD20A6_3328_4303_8F17_34FEC5275D94_.wvu.PrintArea" localSheetId="5" hidden="1">表6!$B$1:$I$16</definedName>
    <definedName name="_xlnm.Print_Area" localSheetId="8">表7!$B$1:$F$30</definedName>
    <definedName name="Z_9A1E6C0C_79D8_4967_8200_E07361298C76_.wvu.PrintArea" localSheetId="8" hidden="1">表7!$B$1:$F$28</definedName>
    <definedName name="Z_2551AA87_C8AC_44D2_9B59_889D51388544_.wvu.PrintArea" localSheetId="8" hidden="1">表7!$B$1:$F$28</definedName>
    <definedName name="Z_6DC44FDF_0C09_47FB_A5AF_824CD1BC2305_.wvu.PrintArea" localSheetId="8" hidden="1">表7!$B$1:$F$28</definedName>
    <definedName name="Z_C3AD20A6_3328_4303_8F17_34FEC5275D94_.wvu.PrintArea" localSheetId="8" hidden="1">表7!$B$1:$F$28</definedName>
    <definedName name="_xlnm.Print_Area" localSheetId="6">表4!$B$2:$R$41</definedName>
    <definedName name="Z_9A1E6C0C_79D8_4967_8200_E07361298C76_.wvu.PrintArea" localSheetId="6" hidden="1">表4!$B$2:$R$41</definedName>
    <definedName name="Z_2551AA87_C8AC_44D2_9B59_889D51388544_.wvu.PrintArea" localSheetId="6" hidden="1">表4!$B$2:$R$41</definedName>
    <definedName name="Z_6DC44FDF_0C09_47FB_A5AF_824CD1BC2305_.wvu.PrintArea" localSheetId="6" hidden="1">表4!$B$2:$R$41</definedName>
    <definedName name="Z_C3AD20A6_3328_4303_8F17_34FEC5275D94_.wvu.PrintArea" localSheetId="6" hidden="1">表4!$B$2:$R$41</definedName>
  </definedNames>
  <calcPr calcId="191029" concurrentCalc="1"/>
  <customWorkbookViews>
    <customWorkbookView name="中村 布由子 - 個人用ビュー" guid="{C3AD20A6-3328-4303-8F17-34FEC5275D94}" personalView="1" maximized="1" xWindow="-8" yWindow="-8" windowWidth="1382" windowHeight="744" activeSheetId="3"/>
    <customWorkbookView name="楠木 康久 - 個人用ビュー" guid="{6DC44FDF-0C09-47FB-A5AF-824CD1BC2305}" personalView="1" maximized="1" xWindow="-8" yWindow="-8" windowWidth="1382" windowHeight="744" activeSheetId="3"/>
    <customWorkbookView name="物部　亜希子 - 個人用ビュー" guid="{9A1E6C0C-79D8-4967-8200-E07361298C76}" personalView="1" maximized="1" xWindow="-8" yWindow="-8" windowWidth="1382" windowHeight="744" activeSheetId="3"/>
    <customWorkbookView name="M428admin - 個人用ビュー" guid="{2551AA87-C8AC-44D2-9B59-889D51388544}" personalView="1" xWindow="4" yWindow="27" windowWidth="1366" windowHeight="72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<sst xmlns="http://schemas.openxmlformats.org/spreadsheetml/2006/main" xmlns:r="http://schemas.openxmlformats.org/officeDocument/2006/relationships" count="1023" uniqueCount="1023">
  <si>
    <t>施設所在地</t>
    <rPh sb="0" eb="2">
      <t>シセツ</t>
    </rPh>
    <rPh sb="2" eb="5">
      <t>ショザイチ</t>
    </rPh>
    <phoneticPr fontId="1"/>
  </si>
  <si>
    <t>○献立→発注→納品→請求→支払に一貫性があるか</t>
    <rPh sb="1" eb="3">
      <t>コンダテ</t>
    </rPh>
    <rPh sb="4" eb="6">
      <t>ハッチュウ</t>
    </rPh>
    <rPh sb="7" eb="9">
      <t>ノウヒン</t>
    </rPh>
    <rPh sb="10" eb="12">
      <t>セイキュウ</t>
    </rPh>
    <rPh sb="13" eb="15">
      <t>シハライ</t>
    </rPh>
    <rPh sb="16" eb="19">
      <t>イッカンセイ</t>
    </rPh>
    <phoneticPr fontId="1"/>
  </si>
  <si>
    <t>○年次有給休暇を取得しやすい職場環境の整備に努めているか</t>
  </si>
  <si>
    <t>施設の面積(㎡)</t>
    <rPh sb="0" eb="2">
      <t>シセツ</t>
    </rPh>
    <rPh sb="3" eb="5">
      <t>メンセキ</t>
    </rPh>
    <phoneticPr fontId="1"/>
  </si>
  <si>
    <t>・給食予定･実施献立表及び給食日誌</t>
  </si>
  <si>
    <t>□上記費用に掛かる領収証を交付しているか</t>
    <rPh sb="1" eb="3">
      <t>ジョウキ</t>
    </rPh>
    <rPh sb="3" eb="5">
      <t>ヒヨウ</t>
    </rPh>
    <rPh sb="6" eb="7">
      <t>カ</t>
    </rPh>
    <rPh sb="9" eb="12">
      <t>リョウシュウショウ</t>
    </rPh>
    <rPh sb="13" eb="15">
      <t>コウフ</t>
    </rPh>
    <phoneticPr fontId="1"/>
  </si>
  <si>
    <t>○業務分担表（事務分掌）が作成され、各責任者が明らかにされているか</t>
  </si>
  <si>
    <t>月</t>
    <rPh sb="0" eb="1">
      <t>ゲツ</t>
    </rPh>
    <phoneticPr fontId="1"/>
  </si>
  <si>
    <t>副主任保育士</t>
    <rPh sb="0" eb="3">
      <t>フクシュニン</t>
    </rPh>
    <rPh sb="3" eb="6">
      <t>ホイクシ</t>
    </rPh>
    <phoneticPr fontId="1"/>
  </si>
  <si>
    <t>消火設備</t>
  </si>
  <si>
    <t>Ｏ157検査実施者数</t>
  </si>
  <si>
    <t>承認者</t>
    <rPh sb="0" eb="3">
      <t>ショウニンシャ</t>
    </rPh>
    <phoneticPr fontId="1"/>
  </si>
  <si>
    <t>設置者名</t>
  </si>
  <si>
    <t>氏名</t>
    <rPh sb="0" eb="2">
      <t>シメイ</t>
    </rPh>
    <phoneticPr fontId="1"/>
  </si>
  <si>
    <t>ほふく室</t>
    <rPh sb="3" eb="4">
      <t>シツ</t>
    </rPh>
    <phoneticPr fontId="1"/>
  </si>
  <si>
    <t>○次の諸規程は整備されているか</t>
  </si>
  <si>
    <t>【表２】</t>
    <rPh sb="1" eb="2">
      <t>ヒョウ</t>
    </rPh>
    <phoneticPr fontId="1"/>
  </si>
  <si>
    <t>・借入金明細書（別紙3①）</t>
    <rPh sb="1" eb="4">
      <t>シャクニュウキン</t>
    </rPh>
    <rPh sb="4" eb="7">
      <t>メイサイショ</t>
    </rPh>
    <rPh sb="8" eb="10">
      <t>ベッシ</t>
    </rPh>
    <phoneticPr fontId="1"/>
  </si>
  <si>
    <t>乳児</t>
  </si>
  <si>
    <t>◎事故が発生した場合又はそれに至る危険性がある事態が生じた場合に、その状況及び対応等の記録・報告を行うほか、その分析を通じた改善策を職員に周知徹底しているか</t>
  </si>
  <si>
    <t>10　月次報告</t>
  </si>
  <si>
    <t>短時間
認定</t>
    <rPh sb="0" eb="3">
      <t>タンジカン</t>
    </rPh>
    <phoneticPr fontId="1"/>
  </si>
  <si>
    <t>施設長名</t>
  </si>
  <si>
    <t>・睡眠中の子どもの顔色、呼吸状態をきめ細かく観察しているか</t>
  </si>
  <si>
    <t>）</t>
  </si>
  <si>
    <t>施設名</t>
  </si>
  <si>
    <t xml:space="preserve">◎苦情内容、改善への経過等を記録しているか </t>
  </si>
  <si>
    <t>有りの場合の金額</t>
    <rPh sb="0" eb="1">
      <t>ア</t>
    </rPh>
    <rPh sb="3" eb="5">
      <t>バアイ</t>
    </rPh>
    <rPh sb="6" eb="8">
      <t>キンガク</t>
    </rPh>
    <phoneticPr fontId="1"/>
  </si>
  <si>
    <t>加入してない場合、その理由</t>
  </si>
  <si>
    <t>修繕の有無</t>
    <rPh sb="0" eb="2">
      <t>シュウゼン</t>
    </rPh>
    <rPh sb="3" eb="5">
      <t>ウム</t>
    </rPh>
    <phoneticPr fontId="1"/>
  </si>
  <si>
    <t>ア　前期末支払資金残高の取り崩し</t>
  </si>
  <si>
    <t>入所児童数(人)</t>
    <rPh sb="6" eb="7">
      <t>ニン</t>
    </rPh>
    <phoneticPr fontId="1"/>
  </si>
  <si>
    <t>電話番号</t>
  </si>
  <si>
    <r>
      <t>□園内の見やすい場所に、運営規程の概要、職員の勤務体制、利用者負担等、重要事項を掲示</t>
    </r>
    <r>
      <rPr>
        <sz val="11"/>
        <color auto="1"/>
        <rFont val="游ゴシック"/>
      </rPr>
      <t>するとともに、インターネットにより公衆の閲覧に供しているか</t>
    </r>
    <rPh sb="1" eb="3">
      <t>エンナイ</t>
    </rPh>
    <phoneticPr fontId="1"/>
  </si>
  <si>
    <r>
      <t>県単一時保育事業
　保育士１名以上</t>
    </r>
    <r>
      <rPr>
        <sz val="10"/>
        <color theme="1"/>
        <rFont val="游ゴシック"/>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</si>
  <si>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t>研修報告の方法</t>
  </si>
  <si>
    <t>※「いない」場合は、以下の回答は不要</t>
  </si>
  <si>
    <t>２月</t>
    <rPh sb="1" eb="2">
      <t>ガツ</t>
    </rPh>
    <phoneticPr fontId="1"/>
  </si>
  <si>
    <t>・苦情解決結果の公表件数</t>
  </si>
  <si>
    <t>乳児室</t>
    <rPh sb="0" eb="2">
      <t>ニュウジ</t>
    </rPh>
    <rPh sb="2" eb="3">
      <t>シツ</t>
    </rPh>
    <phoneticPr fontId="1"/>
  </si>
  <si>
    <t>Ｆ Ａ Ｘ</t>
  </si>
  <si>
    <t>記入者職名・氏名</t>
  </si>
  <si>
    <t>・幼保連携型認定こども園教育・保育要領に基づく特定教育・保育の提供に当たっての計画</t>
    <rPh sb="23" eb="25">
      <t>トクテイ</t>
    </rPh>
    <rPh sb="25" eb="27">
      <t>キョウイク</t>
    </rPh>
    <phoneticPr fontId="1"/>
  </si>
  <si>
    <t>◎次の諸帳簿は記録されているか</t>
  </si>
  <si>
    <t>★確認資料：子育て支援員研修修了証書、家庭的保育者認定証、保育業務従事経験・研修受講が分かる書類</t>
    <rPh sb="43" eb="44">
      <t>ワ</t>
    </rPh>
    <rPh sb="46" eb="48">
      <t>ショルイ</t>
    </rPh>
    <phoneticPr fontId="1"/>
  </si>
  <si>
    <t>１　運営・管理状況</t>
  </si>
  <si>
    <t>取り崩し金額（円）</t>
    <rPh sb="0" eb="1">
      <t>ト</t>
    </rPh>
    <rPh sb="2" eb="3">
      <t>クズ</t>
    </rPh>
    <rPh sb="4" eb="6">
      <t>キンガク</t>
    </rPh>
    <rPh sb="7" eb="8">
      <t>エン</t>
    </rPh>
    <phoneticPr fontId="1"/>
  </si>
  <si>
    <t xml:space="preserve"> ◎３歳児配置改善加算または満３歳児対応加配加算を適応しているか</t>
    <rPh sb="3" eb="4">
      <t>サイ</t>
    </rPh>
    <rPh sb="4" eb="5">
      <t>ジ</t>
    </rPh>
    <rPh sb="5" eb="7">
      <t>ハイチ</t>
    </rPh>
    <rPh sb="7" eb="9">
      <t>カイゼン</t>
    </rPh>
    <rPh sb="9" eb="11">
      <t>カサン</t>
    </rPh>
    <rPh sb="14" eb="15">
      <t>マン</t>
    </rPh>
    <rPh sb="16" eb="17">
      <t>サイ</t>
    </rPh>
    <rPh sb="17" eb="18">
      <t>ジ</t>
    </rPh>
    <rPh sb="18" eb="20">
      <t>タイオウ</t>
    </rPh>
    <rPh sb="20" eb="22">
      <t>カハイ</t>
    </rPh>
    <rPh sb="22" eb="24">
      <t>カサン</t>
    </rPh>
    <rPh sb="25" eb="27">
      <t>テキオウ</t>
    </rPh>
    <phoneticPr fontId="1"/>
  </si>
  <si>
    <t>使途（具体的に記載）</t>
    <rPh sb="0" eb="1">
      <t>ツカ</t>
    </rPh>
    <rPh sb="3" eb="6">
      <t>グタイテキ</t>
    </rPh>
    <rPh sb="7" eb="9">
      <t>キサイ</t>
    </rPh>
    <phoneticPr fontId="1"/>
  </si>
  <si>
    <t>・事業区分間及び拠点区分間貸付金（借入金）残高明細書（別紙3⑤）</t>
    <rPh sb="1" eb="3">
      <t>ジギョウ</t>
    </rPh>
    <rPh sb="3" eb="5">
      <t>クブン</t>
    </rPh>
    <rPh sb="5" eb="6">
      <t>カン</t>
    </rPh>
    <rPh sb="6" eb="7">
      <t>オヨ</t>
    </rPh>
    <rPh sb="8" eb="10">
      <t>キョテン</t>
    </rPh>
    <rPh sb="10" eb="12">
      <t>クブン</t>
    </rPh>
    <rPh sb="12" eb="13">
      <t>カン</t>
    </rPh>
    <rPh sb="13" eb="14">
      <t>カ</t>
    </rPh>
    <rPh sb="14" eb="15">
      <t>ツ</t>
    </rPh>
    <rPh sb="15" eb="16">
      <t>キン</t>
    </rPh>
    <rPh sb="17" eb="20">
      <t>シャクニュウキン</t>
    </rPh>
    <rPh sb="21" eb="23">
      <t>ザンダカ</t>
    </rPh>
    <rPh sb="23" eb="26">
      <t>メイサイショ</t>
    </rPh>
    <rPh sb="27" eb="29">
      <t>ベッシ</t>
    </rPh>
    <phoneticPr fontId="1"/>
  </si>
  <si>
    <t>　 勤務ローテーション表、給与台帳、保育士証</t>
  </si>
  <si>
    <t>年</t>
    <rPh sb="0" eb="1">
      <t>ネン</t>
    </rPh>
    <phoneticPr fontId="1"/>
  </si>
  <si>
    <t>◎法令遵守責任者を選任し、市町村長等(注)に届け出ているか　</t>
  </si>
  <si>
    <t>★確認資料：子育て支援員研修修了証書、家庭的保育者認定証、保育業務従事経験が分かる書類</t>
  </si>
  <si>
    <t>★確認資料：事務日誌、児童出席簿、職員名簿、職員出勤簿、</t>
  </si>
  <si>
    <t>○事業計画書、予算書、事業報告書及び決算書が作成されているか</t>
  </si>
  <si>
    <t>□施設型給付費の請求金額の算定に誤りはないか</t>
  </si>
  <si>
    <t>保育教諭配置の特例</t>
    <rPh sb="0" eb="2">
      <t>ホイク</t>
    </rPh>
    <rPh sb="2" eb="4">
      <t>キョウユ</t>
    </rPh>
    <rPh sb="4" eb="6">
      <t>ハイチ</t>
    </rPh>
    <rPh sb="7" eb="9">
      <t>トクレイ</t>
    </rPh>
    <phoneticPr fontId="1"/>
  </si>
  <si>
    <t>○来訪者用の入口・受付を明示し、外部からの人の出入りを確認しているか</t>
  </si>
  <si>
    <t>・職員採用時に健康診断の実施若しくは健康診断書の徴取をしているか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</si>
  <si>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・死角がある場合は、安全対策をとっているか</t>
    <rPh sb="1" eb="3">
      <t>シカク</t>
    </rPh>
    <rPh sb="6" eb="8">
      <t>バアイ</t>
    </rPh>
    <rPh sb="10" eb="12">
      <t>アンゼン</t>
    </rPh>
    <rPh sb="12" eb="14">
      <t>タイサク</t>
    </rPh>
    <phoneticPr fontId="1"/>
  </si>
  <si>
    <t>内　　　　　　容</t>
    <rPh sb="0" eb="1">
      <t>ウチ</t>
    </rPh>
    <rPh sb="7" eb="8">
      <t>カタチ</t>
    </rPh>
    <phoneticPr fontId="1"/>
  </si>
  <si>
    <t>○事業計画に則った事業運営がなされているか</t>
  </si>
  <si>
    <t>9 預り金内訳書</t>
    <rPh sb="2" eb="3">
      <t>アズカ</t>
    </rPh>
    <rPh sb="4" eb="5">
      <t>キン</t>
    </rPh>
    <rPh sb="5" eb="8">
      <t>ウチワケショ</t>
    </rPh>
    <phoneticPr fontId="1"/>
  </si>
  <si>
    <t>○塩分の摂取量は設定した目標量以下になっているか</t>
    <rPh sb="8" eb="10">
      <t>セッテイ</t>
    </rPh>
    <rPh sb="12" eb="14">
      <t>モクヒョウ</t>
    </rPh>
    <rPh sb="14" eb="15">
      <t>リョウ</t>
    </rPh>
    <rPh sb="15" eb="17">
      <t>イカ</t>
    </rPh>
    <phoneticPr fontId="1"/>
  </si>
  <si>
    <t>・点検記録の有無</t>
  </si>
  <si>
    <t>・就業規則</t>
  </si>
  <si>
    <t>・非常勤職員就業規則</t>
  </si>
  <si>
    <t>◇業務分担表（事務分掌）</t>
  </si>
  <si>
    <t>○職員会議は定期的に開催され、保育内容、研修の復命等必要な事項が話し合われているか</t>
  </si>
  <si>
    <r>
      <t>○証憑（納品書・請求書・領収書）がすべて</t>
    </r>
    <r>
      <rPr>
        <sz val="11"/>
        <color auto="1"/>
        <rFont val="游ゴシック"/>
      </rPr>
      <t>10年間保管されているか</t>
    </r>
    <rPh sb="22" eb="24">
      <t>ネンカン</t>
    </rPh>
    <phoneticPr fontId="1"/>
  </si>
  <si>
    <r>
      <t>令和</t>
    </r>
    <r>
      <rPr>
        <sz val="11"/>
        <color theme="1"/>
        <rFont val="游ゴシック"/>
      </rPr>
      <t>６年度</t>
    </r>
    <rPh sb="0" eb="1">
      <t>レイ</t>
    </rPh>
    <rPh sb="1" eb="2">
      <t>ワ</t>
    </rPh>
    <rPh sb="3" eb="4">
      <t>トシ</t>
    </rPh>
    <rPh sb="4" eb="5">
      <t>ド</t>
    </rPh>
    <phoneticPr fontId="1"/>
  </si>
  <si>
    <t>・給与規程</t>
  </si>
  <si>
    <t>○食器類の衛生管理に努めているか</t>
  </si>
  <si>
    <t>0歳児</t>
  </si>
  <si>
    <t>具体的な取組内容</t>
  </si>
  <si>
    <t>◎賠償すべき事故が発生した場合に備えて保険に加入しているか</t>
  </si>
  <si>
    <t>④子育て
　  支援員等</t>
    <rPh sb="8" eb="11">
      <t>シエンイン</t>
    </rPh>
    <rPh sb="11" eb="12">
      <t>トウ</t>
    </rPh>
    <phoneticPr fontId="1"/>
  </si>
  <si>
    <t>・旅費規程</t>
  </si>
  <si>
    <t>第三者評価受審加算</t>
    <rPh sb="0" eb="1">
      <t>ダイ</t>
    </rPh>
    <rPh sb="1" eb="3">
      <t>3シャ</t>
    </rPh>
    <rPh sb="3" eb="5">
      <t>ヒョウカ</t>
    </rPh>
    <rPh sb="5" eb="7">
      <t>ジュシン</t>
    </rPh>
    <rPh sb="7" eb="9">
      <t>カサン</t>
    </rPh>
    <phoneticPr fontId="1"/>
  </si>
  <si>
    <t>契約担当者</t>
    <rPh sb="0" eb="2">
      <t>ケイヤク</t>
    </rPh>
    <rPh sb="2" eb="5">
      <t>タントウシャ</t>
    </rPh>
    <phoneticPr fontId="1"/>
  </si>
  <si>
    <t>・第三者委員への苦情受付の報告件数</t>
  </si>
  <si>
    <t>１号</t>
    <rPh sb="1" eb="2">
      <t>ゴウ</t>
    </rPh>
    <phoneticPr fontId="1"/>
  </si>
  <si>
    <t>・育児・介護休業規程</t>
  </si>
  <si>
    <t>○換気、保温、採光、照明、飲料水等の水質、食器、施設の清潔等について日常的な点検を行っているか</t>
  </si>
  <si>
    <t>避難設備</t>
  </si>
  <si>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</si>
  <si>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t>
  </si>
  <si>
    <t>○労働者名簿、賃金台帳が整備されているか</t>
  </si>
  <si>
    <t>（１２） 福祉サービスの質の向上のための措置等</t>
  </si>
  <si>
    <t>○給与を口座振込にしている場合は、本人から同意を得ているか</t>
  </si>
  <si>
    <t>補助金収入の状況</t>
    <rPh sb="0" eb="3">
      <t>ホジョキン</t>
    </rPh>
    <rPh sb="3" eb="5">
      <t>シュウニュウ</t>
    </rPh>
    <rPh sb="6" eb="8">
      <t>ジョウキョウ</t>
    </rPh>
    <phoneticPr fontId="1"/>
  </si>
  <si>
    <t>誘導標識</t>
    <rPh sb="0" eb="2">
      <t>ユウドウ</t>
    </rPh>
    <rPh sb="2" eb="4">
      <t>ヒョウシキ</t>
    </rPh>
    <phoneticPr fontId="1"/>
  </si>
  <si>
    <t>○土地取得に要する費用を取り崩す場合、施設整備が確実な場合に行っているか</t>
  </si>
  <si>
    <t>〇その他の積立金を計上する場合は、同額の積立資産を積み立てているか</t>
    <rPh sb="3" eb="4">
      <t>タ</t>
    </rPh>
    <rPh sb="5" eb="8">
      <t>ツミタテキン</t>
    </rPh>
    <rPh sb="9" eb="11">
      <t>ケイジョウ</t>
    </rPh>
    <rPh sb="13" eb="15">
      <t>バアイ</t>
    </rPh>
    <rPh sb="17" eb="19">
      <t>ドウガク</t>
    </rPh>
    <rPh sb="20" eb="22">
      <t>ツミタテ</t>
    </rPh>
    <rPh sb="22" eb="24">
      <t>シサン</t>
    </rPh>
    <rPh sb="25" eb="26">
      <t>ツ</t>
    </rPh>
    <rPh sb="27" eb="28">
      <t>タ</t>
    </rPh>
    <phoneticPr fontId="1"/>
  </si>
  <si>
    <t>○年次有給休暇は適切に付与されているか</t>
  </si>
  <si>
    <t>実施している定着促進・離職防止対策</t>
  </si>
  <si>
    <t>繰入額（円）</t>
    <rPh sb="0" eb="2">
      <t>クリイレ</t>
    </rPh>
    <rPh sb="2" eb="3">
      <t>ガク</t>
    </rPh>
    <rPh sb="4" eb="5">
      <t>エン</t>
    </rPh>
    <phoneticPr fontId="1"/>
  </si>
  <si>
    <t>非常口</t>
    <rPh sb="0" eb="3">
      <t>ヒジョウグチ</t>
    </rPh>
    <phoneticPr fontId="1"/>
  </si>
  <si>
    <t xml:space="preserve"> ◎人権・同和問題に関する研修を行っているか</t>
  </si>
  <si>
    <t>○旅費の額、支払い・精算の方法は、規程どおりとなっているか</t>
  </si>
  <si>
    <t>職位・役職</t>
    <rPh sb="0" eb="2">
      <t>ショクイ</t>
    </rPh>
    <rPh sb="3" eb="5">
      <t>ヤクショク</t>
    </rPh>
    <phoneticPr fontId="1"/>
  </si>
  <si>
    <t>・風水害</t>
    <rPh sb="1" eb="4">
      <t>フウスイガイ</t>
    </rPh>
    <phoneticPr fontId="36"/>
  </si>
  <si>
    <t>○市町村、児童相談所等の関係機関との連携がとられているか</t>
  </si>
  <si>
    <t>療育支援加算</t>
    <rPh sb="0" eb="2">
      <t>リョウイク</t>
    </rPh>
    <rPh sb="2" eb="4">
      <t>シエン</t>
    </rPh>
    <rPh sb="4" eb="6">
      <t>カサン</t>
    </rPh>
    <phoneticPr fontId="1"/>
  </si>
  <si>
    <t>設置しているか</t>
  </si>
  <si>
    <t>＊年度途中に３歳の誕生日を迎え、１号認定を受けた子ども（満3歳児）については、「満３歳児対応加配加算」の認定を受けている場合は２歳児欄に、そうでない場合は３歳児欄に記入。</t>
  </si>
  <si>
    <t>利用定員(人)</t>
    <rPh sb="5" eb="6">
      <t>ニン</t>
    </rPh>
    <phoneticPr fontId="1"/>
  </si>
  <si>
    <t>○労働条件の改善等に配慮し、職員の定着促進及び離職防止対策を講じているか</t>
  </si>
  <si>
    <t>○年に１回、消防署の指導を受けているか   　　　</t>
  </si>
  <si>
    <t>サイレン</t>
  </si>
  <si>
    <t xml:space="preserve">○支出決議（伺）がされているか </t>
  </si>
  <si>
    <t>〇「有」の場合、子育て支援員等の要件を満たす者を配置しているか</t>
  </si>
  <si>
    <r>
      <t>○消防計画、災害対応マニュアルの内容</t>
    </r>
    <r>
      <rPr>
        <sz val="11"/>
        <color auto="1"/>
        <rFont val="游ゴシック"/>
      </rPr>
      <t>(避難を開始する判断基準や避難場所、災害時の連絡体制等)</t>
    </r>
  </si>
  <si>
    <t>(６) 乳児、満１･２歳児及び満３歳以上児の区分ごとの利用定員</t>
  </si>
  <si>
    <t>〇「有」の場合、幼稚園教諭等の免許は更新されているか</t>
  </si>
  <si>
    <r>
      <t>・階段、ベランダ、窓等に転落防止のための設備が</t>
    </r>
    <r>
      <rPr>
        <sz val="11"/>
        <color auto="1"/>
        <rFont val="游ゴシック"/>
      </rPr>
      <t>あるか</t>
    </r>
    <rPh sb="1" eb="3">
      <t>カイダン</t>
    </rPh>
    <rPh sb="9" eb="10">
      <t>マド</t>
    </rPh>
    <rPh sb="10" eb="11">
      <t>ナド</t>
    </rPh>
    <rPh sb="12" eb="14">
      <t>テンラク</t>
    </rPh>
    <rPh sb="14" eb="16">
      <t>ボウシ</t>
    </rPh>
    <rPh sb="20" eb="22">
      <t>セツビ</t>
    </rPh>
    <phoneticPr fontId="1"/>
  </si>
  <si>
    <t>②特例２（幼稚園教諭、小学校教諭、養護教諭を活用）の利用</t>
  </si>
  <si>
    <t>（２）施設整備等による支出</t>
    <rPh sb="3" eb="5">
      <t>シセツ</t>
    </rPh>
    <rPh sb="5" eb="7">
      <t>セイビ</t>
    </rPh>
    <rPh sb="7" eb="8">
      <t>トウ</t>
    </rPh>
    <rPh sb="11" eb="13">
      <t>シシュツ</t>
    </rPh>
    <phoneticPr fontId="1"/>
  </si>
  <si>
    <t>３月</t>
    <rPh sb="1" eb="2">
      <t>ガツ</t>
    </rPh>
    <phoneticPr fontId="1"/>
  </si>
  <si>
    <t>★確認資料：教員免許状、免許更新を証する書類</t>
  </si>
  <si>
    <t>◎研修参加が特定の職員（正規雇用の職員等）に偏っていないか</t>
  </si>
  <si>
    <t>ア　 積立資産の取崩し</t>
  </si>
  <si>
    <t>・隣の園児との間隔は保たれているか</t>
    <rPh sb="1" eb="2">
      <t>トナリ</t>
    </rPh>
    <rPh sb="3" eb="5">
      <t>エンジ</t>
    </rPh>
    <rPh sb="7" eb="9">
      <t>カンカク</t>
    </rPh>
    <rPh sb="10" eb="11">
      <t>タモ</t>
    </rPh>
    <phoneticPr fontId="1"/>
  </si>
  <si>
    <t>○苦情解決の仕組みに関する規程は整備されているか</t>
  </si>
  <si>
    <t>(B)－(C1)－(C2)－(C3)－(C4)－(C5)
　　　　　　　　　　　　　　　     （D）</t>
  </si>
  <si>
    <t>○支出に当たっては、経理規程で定める手続きが行われているか</t>
  </si>
  <si>
    <t>◎保護者等からの苦情を受け付ける窓口を設置し、担当者を決めて対応しているか</t>
  </si>
  <si>
    <t>○「島根県運営適正化委員会」の行う調査に協力しているか</t>
  </si>
  <si>
    <t xml:space="preserve"> 設 備 名</t>
  </si>
  <si>
    <t>・公表の方法及び時期</t>
  </si>
  <si>
    <t>◎年度当初から定員を大きく超過している場合、定員見直しの予定・考え方</t>
  </si>
  <si>
    <t>（２）教育(1号認定)に係る利用定員</t>
  </si>
  <si>
    <t>処遇改善等加算Ⅰ</t>
    <rPh sb="0" eb="2">
      <t>ショグウ</t>
    </rPh>
    <rPh sb="2" eb="4">
      <t>カイゼン</t>
    </rPh>
    <rPh sb="4" eb="5">
      <t>トウ</t>
    </rPh>
    <rPh sb="5" eb="7">
      <t>カサン</t>
    </rPh>
    <phoneticPr fontId="1"/>
  </si>
  <si>
    <t>◎事故発生時の対応マニュアルが作成され、医師や保護者への緊急連絡体制が整っているか</t>
  </si>
  <si>
    <t>苦情受付担当者の職名</t>
  </si>
  <si>
    <t>○調理員に対し、毎日健康状態を確認しているか</t>
  </si>
  <si>
    <r>
      <t>病児保育事業
　病児対応型・病後児対応型
　　看護師等</t>
    </r>
    <r>
      <rPr>
        <sz val="10"/>
        <color theme="1"/>
        <rFont val="游ゴシック"/>
      </rPr>
      <t>（利用児童おおむね10人につき１人）</t>
    </r>
    <r>
      <rPr>
        <sz val="11"/>
        <color theme="1"/>
        <rFont val="游ゴシック"/>
      </rPr>
      <t xml:space="preserve">
　　保育士</t>
    </r>
    <r>
      <rPr>
        <sz val="10"/>
        <color theme="1"/>
        <rFont val="游ゴシック"/>
      </rPr>
      <t>（利用児童おおむね３人につき１人）</t>
    </r>
    <r>
      <rPr>
        <sz val="11"/>
        <color theme="1"/>
        <rFont val="游ゴシック"/>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</si>
  <si>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t>◎子どもの人格を尊重し、人権に配慮した接し方としてどのようなことに留意しているか</t>
  </si>
  <si>
    <t>具体的な内容</t>
  </si>
  <si>
    <t>◎個人情報の保護についてどのようなことに留意しているか</t>
  </si>
  <si>
    <t>□保護者等、関係者による評価を受けて、結果を公表しているか</t>
  </si>
  <si>
    <t>〇感染症や非常災害時における事業継続の方法について、事業継続計画（BCP）を策定しているか</t>
    <rPh sb="1" eb="4">
      <t>カンセンショウ</t>
    </rPh>
    <rPh sb="5" eb="7">
      <t>ヒジョウ</t>
    </rPh>
    <phoneticPr fontId="1"/>
  </si>
  <si>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</si>
  <si>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○小口現金の保有額が限度額を超えていないか</t>
  </si>
  <si>
    <t>３　安全管理の状況</t>
  </si>
  <si>
    <t>標準時間
認定</t>
    <rPh sb="0" eb="3">
      <t>ヒョウジュンジ</t>
    </rPh>
    <phoneticPr fontId="1"/>
  </si>
  <si>
    <t>・その他の具体的な対策　　　　　　　　　　　　　　　　　　</t>
  </si>
  <si>
    <t>○消防設備の状況</t>
  </si>
  <si>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</si>
  <si>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園舎</t>
    <rPh sb="0" eb="2">
      <t>エンシャ</t>
    </rPh>
    <phoneticPr fontId="1"/>
  </si>
  <si>
    <t>◎事故防止や安全管理に関し、職員会議で取り上げるなど、職員の共通理解を図っているか</t>
  </si>
  <si>
    <t>○様々な状況設定のもとに訓練が実施されているか</t>
  </si>
  <si>
    <t>取り崩し時期</t>
    <rPh sb="0" eb="1">
      <t>ト</t>
    </rPh>
    <rPh sb="2" eb="3">
      <t>クズ</t>
    </rPh>
    <rPh sb="4" eb="6">
      <t>ジキ</t>
    </rPh>
    <phoneticPr fontId="1"/>
  </si>
  <si>
    <t>○防火管理者、火気取締責任者が定められているか</t>
  </si>
  <si>
    <t>　・障がいのある子ども</t>
  </si>
  <si>
    <t>○防火管理者は、管理、監督の地位の者で、講習を受講しているか</t>
  </si>
  <si>
    <t>○３歳未満児の喫食開始時間</t>
  </si>
  <si>
    <t>拡声器</t>
  </si>
  <si>
    <t>○消防用設備等の法定点検を実施し、その結果を消防署に報告しているか</t>
  </si>
  <si>
    <t>○施設内の見やすいところに避難経路図を掲示しているか</t>
  </si>
  <si>
    <t xml:space="preserve">・栄養出納表 </t>
  </si>
  <si>
    <t>◎指導計画が策定されているか</t>
  </si>
  <si>
    <t>契約年月日</t>
    <rPh sb="0" eb="2">
      <t>ケイヤク</t>
    </rPh>
    <rPh sb="2" eb="5">
      <t>ネンガッピ</t>
    </rPh>
    <phoneticPr fontId="1"/>
  </si>
  <si>
    <t>在籍職員数（パートを含む）</t>
  </si>
  <si>
    <t>方法</t>
  </si>
  <si>
    <t>その他の職員</t>
    <rPh sb="2" eb="3">
      <t>タ</t>
    </rPh>
    <rPh sb="4" eb="6">
      <t>ショクイン</t>
    </rPh>
    <phoneticPr fontId="1"/>
  </si>
  <si>
    <t xml:space="preserve">（２）環境衛生   </t>
    <rPh sb="3" eb="5">
      <t>カンキョウ</t>
    </rPh>
    <rPh sb="5" eb="7">
      <t>エイセイ</t>
    </rPh>
    <phoneticPr fontId="1"/>
  </si>
  <si>
    <t>・年度中途に入所した場合の健康診断の実施</t>
  </si>
  <si>
    <t>○アレルギ―児の生活上の留意点を把握し、プール活動や屋外活動（日光・花粉等）等において</t>
  </si>
  <si>
    <t>○職員の採用、退職の状況</t>
    <rPh sb="1" eb="3">
      <t>ショクイン</t>
    </rPh>
    <rPh sb="4" eb="6">
      <t>サイヨウ</t>
    </rPh>
    <rPh sb="7" eb="9">
      <t>タイショク</t>
    </rPh>
    <rPh sb="10" eb="12">
      <t>ジョウキョウ</t>
    </rPh>
    <phoneticPr fontId="1"/>
  </si>
  <si>
    <t>・健康診断</t>
  </si>
  <si>
    <t>・歯科検診</t>
  </si>
  <si>
    <t>円＋</t>
    <rPh sb="0" eb="1">
      <t>エン</t>
    </rPh>
    <phoneticPr fontId="1"/>
  </si>
  <si>
    <t>・食事の提供に要する費用</t>
    <rPh sb="1" eb="3">
      <t>ショクジ</t>
    </rPh>
    <rPh sb="4" eb="6">
      <t>テイキョウ</t>
    </rPh>
    <rPh sb="7" eb="8">
      <t>ヨウ</t>
    </rPh>
    <rPh sb="10" eb="12">
      <t>ヒヨウ</t>
    </rPh>
    <phoneticPr fontId="1"/>
  </si>
  <si>
    <t>・体位測定</t>
  </si>
  <si>
    <t>・風しん、麻しんの予防接種について、勧奨あるいは情報提供をしているか</t>
  </si>
  <si>
    <t>○施設内外の設備等（遊具を含む）について、チェックリストによる安全点検を行っているか</t>
  </si>
  <si>
    <t>○乳幼児突然死症候群(SIDS)の予防</t>
  </si>
  <si>
    <r>
      <t>○給与から法令で定める税金や社会保険料以外の経費（給食費や親睦会費など）を控除する場合は、</t>
    </r>
    <r>
      <rPr>
        <sz val="11"/>
        <color auto="1"/>
        <rFont val="游ゴシック"/>
      </rPr>
      <t>賃金控除協定を締結しているか</t>
    </r>
    <rPh sb="45" eb="47">
      <t>チンギン</t>
    </rPh>
    <rPh sb="47" eb="49">
      <t>コウジョ</t>
    </rPh>
    <rPh sb="52" eb="54">
      <t>テイケツ</t>
    </rPh>
    <phoneticPr fontId="1"/>
  </si>
  <si>
    <t>・寝返りのできない乳児は仰向けに寝かしているか</t>
  </si>
  <si>
    <t>目標量</t>
    <rPh sb="0" eb="3">
      <t>モクヒョウリョウ</t>
    </rPh>
    <phoneticPr fontId="1"/>
  </si>
  <si>
    <t>○感染症や食中毒が発生した場合の報告体制を整備しているか</t>
  </si>
  <si>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</si>
  <si>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 xml:space="preserve">○給食打合せ会議の開催状況 </t>
  </si>
  <si>
    <t>・調味料による食塩摂取状況</t>
  </si>
  <si>
    <t>苦情解決責任者の職名</t>
  </si>
  <si>
    <t>・給食用スキムミルク受払台帳（注）</t>
  </si>
  <si>
    <t xml:space="preserve">○原材料及び調理済み食品を食品ごとに50ｇ程度ずつを清潔な保存食容器（ビニール袋等）に入れて保存しているか </t>
  </si>
  <si>
    <t>○献立表は作成されているか</t>
  </si>
  <si>
    <r>
      <t>【根拠】 
平成28年8月23日府子本第571号「特定教育・保育等に要する費用の額の算定に関する基準等の実施上の留意事項について」（国通知）の別紙２のⅡの１（２）「ここでいう「4歳以上児」、「3歳児」、「1、2歳児」及び「乳児」とは、</t>
    </r>
    <r>
      <rPr>
        <u/>
        <sz val="10"/>
        <color theme="1"/>
        <rFont val="游ゴシック"/>
      </rPr>
      <t>年度の初日の前日における満年齢によるものである</t>
    </r>
    <r>
      <rPr>
        <sz val="10"/>
        <color theme="1"/>
        <rFont val="游ゴシック"/>
      </rPr>
      <t>こと。」</t>
    </r>
  </si>
  <si>
    <t>①②③④に係る
　常勤換算後の人数
　　　　　＝(L)÷(M)</t>
    <rPh sb="5" eb="6">
      <t>カカ</t>
    </rPh>
    <rPh sb="9" eb="11">
      <t>ジョウキン</t>
    </rPh>
    <rPh sb="11" eb="13">
      <t>カンサン</t>
    </rPh>
    <rPh sb="13" eb="14">
      <t>ゴ</t>
    </rPh>
    <rPh sb="15" eb="17">
      <t>ニンズウ</t>
    </rPh>
    <phoneticPr fontId="1"/>
  </si>
  <si>
    <t>○検食結果、嗜好調査、残食調査結果は日々記録され、献立作成に活用しているか</t>
  </si>
  <si>
    <t>◎教育に係る定員と入所児童数の推移</t>
  </si>
  <si>
    <t>○調理の外部委託を行っている場合、契約内容等は遵守されているか</t>
  </si>
  <si>
    <t>週案</t>
    <rPh sb="0" eb="2">
      <t>シュウアン</t>
    </rPh>
    <phoneticPr fontId="1"/>
  </si>
  <si>
    <t>※行っている場合、契約書の写しを添付すること</t>
  </si>
  <si>
    <t>※（１）施設の面積基準の充足状況については、表４にご記入ください</t>
    <rPh sb="4" eb="6">
      <t>シセツ</t>
    </rPh>
    <rPh sb="7" eb="9">
      <t>メンセキ</t>
    </rPh>
    <rPh sb="9" eb="11">
      <t>キジュン</t>
    </rPh>
    <rPh sb="12" eb="14">
      <t>ジュウソク</t>
    </rPh>
    <rPh sb="14" eb="16">
      <t>ジョウキョウ</t>
    </rPh>
    <rPh sb="22" eb="23">
      <t>ヒョウ</t>
    </rPh>
    <rPh sb="23" eb="24">
      <t>ベッピョウ</t>
    </rPh>
    <rPh sb="26" eb="28">
      <t>キニュウ</t>
    </rPh>
    <phoneticPr fontId="1"/>
  </si>
  <si>
    <t>1 拠点区分資金収支計算書（第1号4様式）</t>
    <rPh sb="2" eb="4">
      <t>キョテン</t>
    </rPh>
    <rPh sb="4" eb="6">
      <t>クブン</t>
    </rPh>
    <rPh sb="6" eb="10">
      <t>シキンシュウシ</t>
    </rPh>
    <rPh sb="10" eb="13">
      <t>ケイサンショ</t>
    </rPh>
    <rPh sb="14" eb="15">
      <t>ダイ</t>
    </rPh>
    <rPh sb="16" eb="17">
      <t>ゴウ</t>
    </rPh>
    <rPh sb="18" eb="20">
      <t>ヨウシキ</t>
    </rPh>
    <phoneticPr fontId="1"/>
  </si>
  <si>
    <t>（有の場合）</t>
  </si>
  <si>
    <t>副主任保育士</t>
    <rPh sb="0" eb="1">
      <t>フク</t>
    </rPh>
    <rPh sb="1" eb="3">
      <t>シュニン</t>
    </rPh>
    <rPh sb="3" eb="5">
      <t>ホイク</t>
    </rPh>
    <rPh sb="5" eb="6">
      <t>シ</t>
    </rPh>
    <phoneticPr fontId="1"/>
  </si>
  <si>
    <t>〇冬季(10月～3月)において、ノロウイルスの検便を行っているか</t>
  </si>
  <si>
    <t>・受け付けた苦情の内容等の記録</t>
  </si>
  <si>
    <t>（注２）　県単一時保育事業については、認可基準に基づき、対象園児の年齢及び人数に応じて、本事業を担当する保育教諭を配置すること。
　　　　 ただし、年間の平均利用児童数が1名を下回る場合には、認可基準及びその他の補助金等の職員配置基準を超えた保育士が配置され
　　　　 ていれば、本事業を担当する保育教諭が配置されていなくても差し支えない。</t>
    <rPh sb="19" eb="21">
      <t>ニンカ</t>
    </rPh>
    <rPh sb="21" eb="23">
      <t>キジュン</t>
    </rPh>
    <rPh sb="30" eb="32">
      <t>エンジ</t>
    </rPh>
    <rPh sb="54" eb="56">
      <t>キョウユ</t>
    </rPh>
    <rPh sb="96" eb="98">
      <t>ニンカ</t>
    </rPh>
    <rPh sb="98" eb="100">
      <t>キジュン</t>
    </rPh>
    <rPh sb="150" eb="152">
      <t>キョウユ</t>
    </rPh>
    <phoneticPr fontId="1"/>
  </si>
  <si>
    <t>金　額（円）</t>
    <rPh sb="0" eb="1">
      <t>キン</t>
    </rPh>
    <rPh sb="2" eb="3">
      <t>ガク</t>
    </rPh>
    <rPh sb="4" eb="5">
      <t>エン</t>
    </rPh>
    <phoneticPr fontId="1"/>
  </si>
  <si>
    <t>調理従事者</t>
  </si>
  <si>
    <t>乳児担当者</t>
  </si>
  <si>
    <t>（６） 職員研修の状況</t>
  </si>
  <si>
    <t>○不自然な傷などないか観察し、身体的虐待等の早期発見に努めているかまた、虐待が疑われる場合に、市又は児童相談所に通告し、適切な対応を図っているか</t>
  </si>
  <si>
    <t>その他職員</t>
  </si>
  <si>
    <t xml:space="preserve"> （注２）施設全体の利用定員に占める標準時間認定を受けた子どもの人数の割合が低い場合は非常勤の保育教諭として差し支えない。</t>
    <rPh sb="49" eb="51">
      <t>キョウユ</t>
    </rPh>
    <phoneticPr fontId="1"/>
  </si>
  <si>
    <t>　②常勤の保育教諭が各組や各グループに1名以上（乳児を含む各組や各グループであって、当該組・グループに係る配置基準上の定数が2名以上の場合は、1名以上ではなく2名以上）配置されていること。</t>
    <rPh sb="2" eb="4">
      <t>ジョウキン</t>
    </rPh>
    <rPh sb="5" eb="7">
      <t>ホイク</t>
    </rPh>
    <rPh sb="7" eb="9">
      <t>キョウユ</t>
    </rPh>
    <rPh sb="10" eb="11">
      <t>カク</t>
    </rPh>
    <rPh sb="11" eb="12">
      <t>クミ</t>
    </rPh>
    <rPh sb="13" eb="14">
      <t>カク</t>
    </rPh>
    <rPh sb="20" eb="21">
      <t>メイ</t>
    </rPh>
    <rPh sb="21" eb="23">
      <t>イジョウ</t>
    </rPh>
    <rPh sb="24" eb="26">
      <t>ニュウジ</t>
    </rPh>
    <rPh sb="27" eb="28">
      <t>フク</t>
    </rPh>
    <rPh sb="29" eb="31">
      <t>カククミ</t>
    </rPh>
    <rPh sb="32" eb="33">
      <t>カク</t>
    </rPh>
    <rPh sb="42" eb="44">
      <t>トウガイ</t>
    </rPh>
    <rPh sb="44" eb="45">
      <t>クミ</t>
    </rPh>
    <rPh sb="51" eb="52">
      <t>カカ</t>
    </rPh>
    <rPh sb="53" eb="55">
      <t>ハイチ</t>
    </rPh>
    <rPh sb="55" eb="57">
      <t>キジュン</t>
    </rPh>
    <rPh sb="57" eb="58">
      <t>ジョウ</t>
    </rPh>
    <rPh sb="59" eb="61">
      <t>テイスウ</t>
    </rPh>
    <rPh sb="63" eb="66">
      <t>メイイジョウ</t>
    </rPh>
    <rPh sb="67" eb="69">
      <t>バアイ</t>
    </rPh>
    <rPh sb="72" eb="73">
      <t>メイ</t>
    </rPh>
    <rPh sb="73" eb="75">
      <t>イジョウ</t>
    </rPh>
    <rPh sb="80" eb="81">
      <t>メイ</t>
    </rPh>
    <rPh sb="81" eb="83">
      <t>イジョウ</t>
    </rPh>
    <rPh sb="84" eb="86">
      <t>ハイチ</t>
    </rPh>
    <phoneticPr fontId="1"/>
  </si>
  <si>
    <t>通常検便実施者数の計</t>
  </si>
  <si>
    <t>・残高明細書（別紙3⑭）</t>
    <rPh sb="1" eb="3">
      <t>ザンダカ</t>
    </rPh>
    <rPh sb="3" eb="6">
      <t>メイサイショ</t>
    </rPh>
    <rPh sb="7" eb="9">
      <t>ベッシ</t>
    </rPh>
    <phoneticPr fontId="1"/>
  </si>
  <si>
    <t>・寄附金収益明細書（別紙3②）</t>
    <rPh sb="1" eb="4">
      <t>キフキン</t>
    </rPh>
    <rPh sb="4" eb="6">
      <t>シュウエキ</t>
    </rPh>
    <rPh sb="6" eb="9">
      <t>メイサイショ</t>
    </rPh>
    <rPh sb="10" eb="12">
      <t>ベッシ</t>
    </rPh>
    <phoneticPr fontId="1"/>
  </si>
  <si>
    <t>収入決算額</t>
  </si>
  <si>
    <t xml:space="preserve"> ＊　記載例</t>
  </si>
  <si>
    <t>通常検便実施者数</t>
  </si>
  <si>
    <t>(３) 職員の職種、員数及び職務の内容（職員組織に関する事項）</t>
  </si>
  <si>
    <t>(K)</t>
  </si>
  <si>
    <t>対象者数</t>
  </si>
  <si>
    <t>○門扉等は、常時施錠等し、児童の飛び出し等による事故防止に努めているか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6">
      <t>ジコ</t>
    </rPh>
    <rPh sb="26" eb="28">
      <t>ボウシ</t>
    </rPh>
    <rPh sb="29" eb="30">
      <t>ツト</t>
    </rPh>
    <phoneticPr fontId="1"/>
  </si>
  <si>
    <t>4月1日人員</t>
    <rPh sb="1" eb="2">
      <t>ガツ</t>
    </rPh>
    <rPh sb="2" eb="4">
      <t>ツイタチ</t>
    </rPh>
    <rPh sb="4" eb="6">
      <t>ジンイン</t>
    </rPh>
    <phoneticPr fontId="1"/>
  </si>
  <si>
    <t xml:space="preserve">○－20℃以下で保存しているか </t>
  </si>
  <si>
    <t>○食事提供後２週間以上保存しているか</t>
  </si>
  <si>
    <t>【表３】</t>
    <rPh sb="1" eb="2">
      <t>ヒョウ</t>
    </rPh>
    <phoneticPr fontId="1"/>
  </si>
  <si>
    <t>○原材料は特に洗浄・殺菌等を行わず購入した状態で保存しているか</t>
  </si>
  <si>
    <t>職種等
（①～④）</t>
  </si>
  <si>
    <t>○会計基準省令にしたがい経理規程を定めているか</t>
  </si>
  <si>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</si>
  <si>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主幹保育教諭等の専任化により子育て支援の取組みを実施していない場合</t>
    <rPh sb="0" eb="2">
      <t>シュカン</t>
    </rPh>
    <rPh sb="2" eb="4">
      <t>ホイク</t>
    </rPh>
    <rPh sb="4" eb="7">
      <t>キョウユトウ</t>
    </rPh>
    <rPh sb="8" eb="10">
      <t>センニン</t>
    </rPh>
    <rPh sb="10" eb="11">
      <t>カ</t>
    </rPh>
    <rPh sb="14" eb="16">
      <t>コソダ</t>
    </rPh>
    <rPh sb="17" eb="19">
      <t>シエン</t>
    </rPh>
    <rPh sb="20" eb="22">
      <t>トリクミ</t>
    </rPh>
    <rPh sb="24" eb="26">
      <t>ジッシ</t>
    </rPh>
    <rPh sb="31" eb="33">
      <t>バアイ</t>
    </rPh>
    <phoneticPr fontId="1"/>
  </si>
  <si>
    <t>○会計責任者及び出納職員が理事長により任命されているか</t>
  </si>
  <si>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</si>
  <si>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⇒（１号</t>
    <rPh sb="3" eb="4">
      <t>ゴウ</t>
    </rPh>
    <phoneticPr fontId="1"/>
  </si>
  <si>
    <r>
      <t>○固定資産物品の現物は</t>
    </r>
    <r>
      <rPr>
        <sz val="11"/>
        <color auto="1"/>
        <rFont val="游ゴシック"/>
      </rPr>
      <t>認定こども園に保管されているか</t>
    </r>
    <rPh sb="11" eb="13">
      <t>ニンテイ</t>
    </rPh>
    <rPh sb="16" eb="17">
      <t>エン</t>
    </rPh>
    <phoneticPr fontId="1"/>
  </si>
  <si>
    <t>○会計責任者と出納職員の兼務を避け、内部牽制体制を確立しているか</t>
  </si>
  <si>
    <t>乗除</t>
    <rPh sb="0" eb="2">
      <t>ジョウジョ</t>
    </rPh>
    <phoneticPr fontId="1"/>
  </si>
  <si>
    <t>○収入決議（伺）がなされているか</t>
  </si>
  <si>
    <t>令和　　　年　　　月　　　日</t>
    <rPh sb="0" eb="1">
      <t>レイ</t>
    </rPh>
    <rPh sb="1" eb="2">
      <t>ワ</t>
    </rPh>
    <rPh sb="5" eb="6">
      <t>ネン</t>
    </rPh>
    <rPh sb="9" eb="10">
      <t>ゲツ</t>
    </rPh>
    <rPh sb="13" eb="14">
      <t>ニチ</t>
    </rPh>
    <phoneticPr fontId="37"/>
  </si>
  <si>
    <t>　※個別的な指導計画</t>
  </si>
  <si>
    <t>園児数（人）</t>
    <rPh sb="0" eb="2">
      <t>エンジ</t>
    </rPh>
    <phoneticPr fontId="1"/>
  </si>
  <si>
    <t>◎保育に係る定員と入所児童数の推移</t>
  </si>
  <si>
    <t>施設機能強化推進費加算</t>
    <rPh sb="0" eb="2">
      <t>シセツ</t>
    </rPh>
    <rPh sb="2" eb="4">
      <t>キノウ</t>
    </rPh>
    <rPh sb="4" eb="6">
      <t>キョウカ</t>
    </rPh>
    <rPh sb="6" eb="8">
      <t>スイシン</t>
    </rPh>
    <rPh sb="8" eb="9">
      <t>ヒ</t>
    </rPh>
    <rPh sb="9" eb="11">
      <t>カサン</t>
    </rPh>
    <phoneticPr fontId="1"/>
  </si>
  <si>
    <t>○収入に当たっては、経理規程で定める手続きが行われているか</t>
  </si>
  <si>
    <t>・地震</t>
  </si>
  <si>
    <t xml:space="preserve">○事業目的と関係のない支出がなされていないか </t>
  </si>
  <si>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</si>
  <si>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（注２）</t>
    <rPh sb="1" eb="2">
      <t>チュウ</t>
    </rPh>
    <phoneticPr fontId="1"/>
  </si>
  <si>
    <t>□</t>
  </si>
  <si>
    <t>○月次試算表を作成し、毎月、理事長に提出されているか</t>
  </si>
  <si>
    <t>○現金残高は現金出納帳と一致するか（3月31日現在）</t>
  </si>
  <si>
    <t>○預金残高は金融機関の残高証明書と一致するか（3月31日現在）</t>
  </si>
  <si>
    <t>【当座預金については銀行勘定調整表を作成し、伝票残高と証明書残高の差異の内容を明らかにしておくこと】</t>
  </si>
  <si>
    <t>下記に該当する場合は保育教諭数等を計上</t>
    <rPh sb="12" eb="14">
      <t>キョウユ</t>
    </rPh>
    <phoneticPr fontId="1"/>
  </si>
  <si>
    <t>（３） 園児の衛生管理</t>
    <rPh sb="4" eb="6">
      <t>エンジ</t>
    </rPh>
    <phoneticPr fontId="1"/>
  </si>
  <si>
    <t>職種</t>
    <rPh sb="0" eb="2">
      <t>ショクシュ</t>
    </rPh>
    <phoneticPr fontId="1"/>
  </si>
  <si>
    <t>繰入元</t>
  </si>
  <si>
    <t>○人件費積立資産への積立支出があるか</t>
  </si>
  <si>
    <t>（注３）　常勤は、常用労働者のことであり、正規、嘱託、臨時など雇用の形態は問わない。非常勤は、パートタイマー等短時間勤務の保育
    　       教諭や常勤の保育教諭以外の保育教諭のことをいう。</t>
    <rPh sb="76" eb="78">
      <t>キョウユ</t>
    </rPh>
    <rPh sb="84" eb="86">
      <t>キョウユ</t>
    </rPh>
    <rPh sb="91" eb="93">
      <t>キョウユ</t>
    </rPh>
    <phoneticPr fontId="1"/>
  </si>
  <si>
    <t>○修繕積立資産への積立支出があるか</t>
  </si>
  <si>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</si>
  <si>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保育室・遊戯室</t>
    <rPh sb="0" eb="3">
      <t>ホイクシツ</t>
    </rPh>
    <rPh sb="4" eb="7">
      <t>ユウギシツ</t>
    </rPh>
    <phoneticPr fontId="1"/>
  </si>
  <si>
    <t>○備品等購入積立資産への積立支出があるか</t>
  </si>
  <si>
    <t>(D)のうち常勤（注３）の職員数 
　　　　　　　　　　　　　　　     （E）</t>
  </si>
  <si>
    <t>○保育所施設・設備整備積立資産への積立支出があるか</t>
  </si>
  <si>
    <t>〇当該計画を定期的に見直し、必要に応じて変更を行っているか</t>
    <rPh sb="1" eb="3">
      <t>トウガイ</t>
    </rPh>
    <rPh sb="3" eb="5">
      <t>ケイカク</t>
    </rPh>
    <rPh sb="6" eb="9">
      <t>テイキテキ</t>
    </rPh>
    <rPh sb="10" eb="12">
      <t>ミナオ</t>
    </rPh>
    <rPh sb="14" eb="16">
      <t>ヒツヨウ</t>
    </rPh>
    <rPh sb="17" eb="18">
      <t>オウ</t>
    </rPh>
    <rPh sb="20" eb="22">
      <t>ヘンコウ</t>
    </rPh>
    <rPh sb="23" eb="24">
      <t>オコナ</t>
    </rPh>
    <phoneticPr fontId="1"/>
  </si>
  <si>
    <t>取り崩した積立資産</t>
  </si>
  <si>
    <t>看護師</t>
    <rPh sb="0" eb="3">
      <t>カンゴシ</t>
    </rPh>
    <phoneticPr fontId="1"/>
  </si>
  <si>
    <t>○前期末支払資金残高を取り崩したか</t>
  </si>
  <si>
    <t>○当期留保率</t>
  </si>
  <si>
    <t>○感染症の集団発生等に際して、感染症情報システム等を利用し関係機関（市・保健所等）へ報告しているか</t>
    <rPh sb="1" eb="3">
      <t>カンセン</t>
    </rPh>
    <rPh sb="3" eb="4">
      <t>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ホケンショ</t>
    </rPh>
    <rPh sb="39" eb="40">
      <t>トウ</t>
    </rPh>
    <rPh sb="42" eb="44">
      <t>ホウコク</t>
    </rPh>
    <phoneticPr fontId="1"/>
  </si>
  <si>
    <t>＝</t>
  </si>
  <si>
    <t>円</t>
    <rPh sb="0" eb="1">
      <t>エン</t>
    </rPh>
    <phoneticPr fontId="1"/>
  </si>
  <si>
    <t>◎確認を受けている施設又は事業所の数が20以上の場合、業務が法令に適合することを確保するための規程を整備し、市町村長等に届け出ているか</t>
  </si>
  <si>
    <t>5歳児</t>
  </si>
  <si>
    <t>(２) 提供する教育・保育の内容
　（教育課程その他の教育及び保育の内容、保護者に対する子育ての支援の内容）</t>
  </si>
  <si>
    <t>○顔色、機嫌、元気等について観察するとともに、食欲や排便の状況等について注意を払っているか</t>
  </si>
  <si>
    <t>○受動喫煙を防止するために必要な措置をしているか</t>
    <rPh sb="1" eb="3">
      <t>ジュドウ</t>
    </rPh>
    <rPh sb="3" eb="5">
      <t>キツエン</t>
    </rPh>
    <rPh sb="6" eb="8">
      <t>ボウシ</t>
    </rPh>
    <rPh sb="13" eb="15">
      <t>ヒツヨウ</t>
    </rPh>
    <rPh sb="16" eb="18">
      <t>ソチ</t>
    </rPh>
    <phoneticPr fontId="1"/>
  </si>
  <si>
    <t>合計</t>
  </si>
  <si>
    <t>短時間
認定</t>
    <rPh sb="0" eb="3">
      <t>タンジカン</t>
    </rPh>
    <rPh sb="4" eb="6">
      <t>ニンテイ</t>
    </rPh>
    <phoneticPr fontId="1"/>
  </si>
  <si>
    <t>○次の諸帳簿は整備されているか</t>
  </si>
  <si>
    <t>1歳児</t>
  </si>
  <si>
    <t>添付の有無</t>
    <rPh sb="0" eb="2">
      <t>テンプ</t>
    </rPh>
    <rPh sb="3" eb="5">
      <t>ウム</t>
    </rPh>
    <phoneticPr fontId="1"/>
  </si>
  <si>
    <t>（１） 子育て支援事業の実施状況</t>
    <rPh sb="4" eb="6">
      <t>コソダ</t>
    </rPh>
    <rPh sb="7" eb="9">
      <t>シエン</t>
    </rPh>
    <rPh sb="9" eb="11">
      <t>ジギョウ</t>
    </rPh>
    <rPh sb="12" eb="14">
      <t>ジッシ</t>
    </rPh>
    <rPh sb="14" eb="16">
      <t>ジョウキョウ</t>
    </rPh>
    <phoneticPr fontId="1"/>
  </si>
  <si>
    <t>3歳児</t>
  </si>
  <si>
    <t>○施設会計に属さない現金、預貯金等がある</t>
    <rPh sb="1" eb="3">
      <t>シセツ</t>
    </rPh>
    <rPh sb="3" eb="5">
      <t>カイケイ</t>
    </rPh>
    <rPh sb="6" eb="7">
      <t>ゾク</t>
    </rPh>
    <rPh sb="10" eb="12">
      <t>ゲンキン</t>
    </rPh>
    <rPh sb="13" eb="16">
      <t>ヨチョキン</t>
    </rPh>
    <rPh sb="16" eb="17">
      <t>トウ</t>
    </rPh>
    <phoneticPr fontId="1"/>
  </si>
  <si>
    <t>　いるか</t>
  </si>
  <si>
    <t>基準値
(㎡)</t>
    <rPh sb="0" eb="3">
      <t>キジュンチ</t>
    </rPh>
    <phoneticPr fontId="1"/>
  </si>
  <si>
    <t>○学級数</t>
    <rPh sb="1" eb="4">
      <t>ガッキュウスウ</t>
    </rPh>
    <phoneticPr fontId="1"/>
  </si>
  <si>
    <t>面積基準による算定</t>
  </si>
  <si>
    <t>保育室</t>
    <rPh sb="0" eb="3">
      <t>ホイクシツ</t>
    </rPh>
    <phoneticPr fontId="1"/>
  </si>
  <si>
    <t>面積
（㎡）</t>
    <rPh sb="0" eb="2">
      <t>メンセキ</t>
    </rPh>
    <phoneticPr fontId="1"/>
  </si>
  <si>
    <r>
      <t>○積立資産を</t>
    </r>
    <r>
      <rPr>
        <u/>
        <sz val="11"/>
        <color auto="1"/>
        <rFont val="游ゴシック"/>
      </rPr>
      <t>目的に沿って</t>
    </r>
    <r>
      <rPr>
        <sz val="11"/>
        <color auto="1"/>
        <rFont val="游ゴシック"/>
      </rPr>
      <t>取り崩したか</t>
    </r>
  </si>
  <si>
    <t>○学校保健計画を策定しているか</t>
    <rPh sb="1" eb="3">
      <t>ガッコウ</t>
    </rPh>
    <rPh sb="3" eb="5">
      <t>ホケン</t>
    </rPh>
    <rPh sb="5" eb="7">
      <t>ケイカク</t>
    </rPh>
    <rPh sb="8" eb="10">
      <t>サクテイ</t>
    </rPh>
    <phoneticPr fontId="1"/>
  </si>
  <si>
    <t>(１)施設の目的及び運営の方針</t>
  </si>
  <si>
    <t>◎事故防止のための委員会及び職員に対し研修を定期的に行っているか</t>
    <rPh sb="1" eb="3">
      <t>ジコ</t>
    </rPh>
    <rPh sb="3" eb="5">
      <t>ボウシ</t>
    </rPh>
    <rPh sb="9" eb="11">
      <t>イイン</t>
    </rPh>
    <rPh sb="11" eb="12">
      <t>カイ</t>
    </rPh>
    <rPh sb="12" eb="13">
      <t>オヨ</t>
    </rPh>
    <rPh sb="14" eb="16">
      <t>ショクイン</t>
    </rPh>
    <rPh sb="17" eb="18">
      <t>タイ</t>
    </rPh>
    <rPh sb="19" eb="21">
      <t>ケンシュウ</t>
    </rPh>
    <rPh sb="22" eb="25">
      <t>テイキテキ</t>
    </rPh>
    <rPh sb="26" eb="27">
      <t>オコナ</t>
    </rPh>
    <phoneticPr fontId="37"/>
  </si>
  <si>
    <r>
      <t>○送迎時における</t>
    </r>
    <r>
      <rPr>
        <sz val="11"/>
        <color theme="1"/>
        <rFont val="游ゴシック"/>
      </rPr>
      <t>駐車場等での事故防止のため、保護者や職員への注意喚起及び駐車場の適切な安全対策を行っているか</t>
    </r>
  </si>
  <si>
    <t>◎施設整備に係る補助金収入があるか</t>
    <rPh sb="1" eb="3">
      <t>シセツ</t>
    </rPh>
    <rPh sb="3" eb="5">
      <t>セイビ</t>
    </rPh>
    <rPh sb="6" eb="7">
      <t>カカ</t>
    </rPh>
    <rPh sb="8" eb="11">
      <t>ホジョキン</t>
    </rPh>
    <rPh sb="11" eb="13">
      <t>シュウニュウ</t>
    </rPh>
    <phoneticPr fontId="1"/>
  </si>
  <si>
    <t>（２） 業務管理体制の整備</t>
  </si>
  <si>
    <t>・親子相互の交流の場を開設し、子育てに関する相談に応じ、必要な情報提供等を行う</t>
  </si>
  <si>
    <t>（３） 事業計画、諸規程の状況</t>
  </si>
  <si>
    <t>8 未払金内訳書</t>
    <rPh sb="2" eb="5">
      <t>ミハライキン</t>
    </rPh>
    <rPh sb="5" eb="8">
      <t>ウチワケショ</t>
    </rPh>
    <phoneticPr fontId="1"/>
  </si>
  <si>
    <t>※「対事業活動による収入比率」については、それぞれの「支出額」を「事業活動による収入合計」</t>
  </si>
  <si>
    <t>○保育教諭の勤務体制【監査前月現在の平均的配置】</t>
  </si>
  <si>
    <t>煙感知</t>
  </si>
  <si>
    <t>◎地域住民や地域の活動との連携、協力、交流等を行っているか</t>
  </si>
  <si>
    <t>１歳児</t>
  </si>
  <si>
    <t>９　収入・支出手続</t>
  </si>
  <si>
    <t>7 未収金内訳書</t>
    <rPh sb="2" eb="5">
      <t>ミシュウキン</t>
    </rPh>
    <rPh sb="5" eb="8">
      <t>ウチワケショ</t>
    </rPh>
    <phoneticPr fontId="1"/>
  </si>
  <si>
    <t>消火器</t>
    <rPh sb="0" eb="3">
      <t>ショウカキ</t>
    </rPh>
    <phoneticPr fontId="1"/>
  </si>
  <si>
    <t>・園児指導要録</t>
    <rPh sb="1" eb="3">
      <t>エンジ</t>
    </rPh>
    <rPh sb="3" eb="5">
      <t>シドウ</t>
    </rPh>
    <phoneticPr fontId="1"/>
  </si>
  <si>
    <t>○感染症対応マニュアルを作成しているか</t>
  </si>
  <si>
    <t>補助金名称</t>
    <rPh sb="0" eb="3">
      <t>ホジョキン</t>
    </rPh>
    <rPh sb="3" eb="5">
      <t>メイショウ</t>
    </rPh>
    <phoneticPr fontId="1"/>
  </si>
  <si>
    <t>○年</t>
  </si>
  <si>
    <t>・児童簿</t>
  </si>
  <si>
    <t>回</t>
    <rPh sb="0" eb="1">
      <t>カイ</t>
    </rPh>
    <phoneticPr fontId="1"/>
  </si>
  <si>
    <t>（１） 拠点(サービス)区分間繰入金収入、拠点(サービス)区分間繰入金支出等</t>
    <rPh sb="37" eb="38">
      <t>トウ</t>
    </rPh>
    <phoneticPr fontId="1"/>
  </si>
  <si>
    <t>タラップ</t>
  </si>
  <si>
    <t>□法人役員と園業務を兼務している職員は、本加算を役員報酬に充てていないか</t>
  </si>
  <si>
    <t>・苦情の受付件数</t>
  </si>
  <si>
    <t>・第三者委員への苦情解決結果の報告件数</t>
  </si>
  <si>
    <t>○副園長・教頭を配置しているか</t>
  </si>
  <si>
    <t>〇浸水想定区域内又は土砂災害警戒区域内に所在する場合、「避難確保計画」を作成し、市に報告しているか</t>
    <rPh sb="3" eb="5">
      <t>ソウテイ</t>
    </rPh>
    <rPh sb="5" eb="7">
      <t>クイキ</t>
    </rPh>
    <rPh sb="7" eb="8">
      <t>ナイ</t>
    </rPh>
    <rPh sb="20" eb="22">
      <t>ショザイ</t>
    </rPh>
    <phoneticPr fontId="36"/>
  </si>
  <si>
    <t>警報設備</t>
  </si>
  <si>
    <r>
      <t>○雇用する際に交付する雇用契約書、採用辞令、雇入通知等で労働条件を</t>
    </r>
    <r>
      <rPr>
        <sz val="11"/>
        <color auto="1"/>
        <rFont val="游ゴシック"/>
      </rPr>
      <t>漏れなく明示しているか</t>
    </r>
    <rPh sb="1" eb="3">
      <t>コヨウ</t>
    </rPh>
    <rPh sb="5" eb="6">
      <t>サイ</t>
    </rPh>
    <rPh sb="7" eb="9">
      <t>コウフ</t>
    </rPh>
    <rPh sb="11" eb="13">
      <t>コヨウ</t>
    </rPh>
    <rPh sb="13" eb="16">
      <t>ケイヤクショ</t>
    </rPh>
    <rPh sb="17" eb="19">
      <t>サイヨウ</t>
    </rPh>
    <rPh sb="19" eb="21">
      <t>ジレイ</t>
    </rPh>
    <rPh sb="22" eb="23">
      <t>ヤトイ</t>
    </rPh>
    <rPh sb="23" eb="24">
      <t>イ</t>
    </rPh>
    <rPh sb="24" eb="26">
      <t>ツウチ</t>
    </rPh>
    <rPh sb="26" eb="27">
      <t>トウ</t>
    </rPh>
    <rPh sb="28" eb="30">
      <t>ロウドウ</t>
    </rPh>
    <rPh sb="30" eb="32">
      <t>ジョウケン</t>
    </rPh>
    <rPh sb="33" eb="34">
      <t>モ</t>
    </rPh>
    <rPh sb="37" eb="39">
      <t>メイジ</t>
    </rPh>
    <phoneticPr fontId="1"/>
  </si>
  <si>
    <t>職名　</t>
    <rPh sb="0" eb="2">
      <t>ショクメイ</t>
    </rPh>
    <phoneticPr fontId="1"/>
  </si>
  <si>
    <t>件</t>
    <rPh sb="0" eb="1">
      <t>ケン</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</si>
  <si>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</si>
  <si>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回実施</t>
  </si>
  <si>
    <t>○年齢区分ごとの面積基準及び施設の面積を記載してください。なお、2歳児未満のうち、1.65㎡の人数は、「ほふく</t>
    <rPh sb="33" eb="35">
      <t>サイジ</t>
    </rPh>
    <rPh sb="35" eb="37">
      <t>ミマン</t>
    </rPh>
    <rPh sb="47" eb="49">
      <t>ニンズウ</t>
    </rPh>
    <phoneticPr fontId="1"/>
  </si>
  <si>
    <t>外部研修参加者からの伝達</t>
    <rPh sb="0" eb="2">
      <t>ガイブ</t>
    </rPh>
    <rPh sb="2" eb="4">
      <t>ケンシュウ</t>
    </rPh>
    <rPh sb="4" eb="6">
      <t>サンカ</t>
    </rPh>
    <rPh sb="6" eb="7">
      <t>シャ</t>
    </rPh>
    <rPh sb="10" eb="12">
      <t>デンタツ</t>
    </rPh>
    <phoneticPr fontId="1"/>
  </si>
  <si>
    <t>○避難訓練：　　　 　　　  　　</t>
  </si>
  <si>
    <t>日</t>
    <rPh sb="0" eb="1">
      <t>ニチ</t>
    </rPh>
    <phoneticPr fontId="1"/>
  </si>
  <si>
    <t>〇経理規程に沿った会計処理がされているか</t>
    <rPh sb="1" eb="3">
      <t>ケイリ</t>
    </rPh>
    <rPh sb="3" eb="5">
      <t>キテイ</t>
    </rPh>
    <rPh sb="6" eb="7">
      <t>ソ</t>
    </rPh>
    <rPh sb="9" eb="11">
      <t>カイケイ</t>
    </rPh>
    <rPh sb="11" eb="13">
      <t>ショリ</t>
    </rPh>
    <phoneticPr fontId="1"/>
  </si>
  <si>
    <t>◎在園中に体調不良となった園児への対応はどのようにしているか</t>
    <rPh sb="1" eb="3">
      <t>ザイエン</t>
    </rPh>
    <rPh sb="13" eb="15">
      <t>エンジ</t>
    </rPh>
    <phoneticPr fontId="1"/>
  </si>
  <si>
    <t>（注）子育て支援員研修のうち地域保育コースの選択科目「地域型保育」または「一時預かり事業」の修了者　　</t>
  </si>
  <si>
    <t>○３歳以上の園児数</t>
    <rPh sb="2" eb="5">
      <t>サイイジョウ</t>
    </rPh>
    <rPh sb="6" eb="8">
      <t>エンジ</t>
    </rPh>
    <rPh sb="8" eb="9">
      <t>スウ</t>
    </rPh>
    <phoneticPr fontId="1"/>
  </si>
  <si>
    <t>直近の届出年月日：</t>
    <rPh sb="3" eb="5">
      <t>トドケデ</t>
    </rPh>
    <phoneticPr fontId="1"/>
  </si>
  <si>
    <t>・基本金明細書（別紙3⑥)</t>
    <rPh sb="1" eb="4">
      <t>キホンキン</t>
    </rPh>
    <rPh sb="4" eb="7">
      <t>メイサイショ</t>
    </rPh>
    <rPh sb="8" eb="10">
      <t>ベッシ</t>
    </rPh>
    <phoneticPr fontId="1"/>
  </si>
  <si>
    <t>直近の指導年月日：</t>
  </si>
  <si>
    <t>　年　　月　　日</t>
    <rPh sb="1" eb="2">
      <t>トシ</t>
    </rPh>
    <phoneticPr fontId="1"/>
  </si>
  <si>
    <t>講習受講年月日：</t>
    <rPh sb="0" eb="2">
      <t>コウシュウ</t>
    </rPh>
    <rPh sb="2" eb="4">
      <t>ジュコウ</t>
    </rPh>
    <rPh sb="4" eb="7">
      <t>ネンガッピ</t>
    </rPh>
    <phoneticPr fontId="1"/>
  </si>
  <si>
    <t>○建物の構造上、死角となる部分はないか</t>
    <rPh sb="1" eb="3">
      <t>タテモノ</t>
    </rPh>
    <rPh sb="4" eb="6">
      <t>コウゾウ</t>
    </rPh>
    <rPh sb="6" eb="7">
      <t>ジョウ</t>
    </rPh>
    <rPh sb="8" eb="10">
      <t>シカク</t>
    </rPh>
    <rPh sb="13" eb="15">
      <t>ブブン</t>
    </rPh>
    <phoneticPr fontId="1"/>
  </si>
  <si>
    <t>調理員　　　　栄養士</t>
    <rPh sb="0" eb="2">
      <t>チョウリ</t>
    </rPh>
    <rPh sb="2" eb="3">
      <t>イン</t>
    </rPh>
    <rPh sb="7" eb="10">
      <t>エイヨウシ</t>
    </rPh>
    <phoneticPr fontId="1"/>
  </si>
  <si>
    <t>○食中毒が発生した場合に備えてマニュアルを作成するなど、対応策を定めているか</t>
  </si>
  <si>
    <t xml:space="preserve"> （３）流動負債</t>
    <rPh sb="4" eb="6">
      <t>リュウドウ</t>
    </rPh>
    <rPh sb="6" eb="8">
      <t>フサイ</t>
    </rPh>
    <phoneticPr fontId="1"/>
  </si>
  <si>
    <t>○設置状況についてあてはまるものを①～③から選んで記入してください。</t>
    <rPh sb="1" eb="3">
      <t>セッチ</t>
    </rPh>
    <rPh sb="3" eb="5">
      <t>ジョウキョウ</t>
    </rPh>
    <rPh sb="22" eb="23">
      <t>エラ</t>
    </rPh>
    <rPh sb="25" eb="27">
      <t>キニュウ</t>
    </rPh>
    <phoneticPr fontId="1"/>
  </si>
  <si>
    <t>・保育指導日誌</t>
  </si>
  <si>
    <t>年</t>
  </si>
  <si>
    <t>○満年齢別の園児数を記入してください。</t>
    <rPh sb="6" eb="8">
      <t>エンジ</t>
    </rPh>
    <phoneticPr fontId="1"/>
  </si>
  <si>
    <t>（２） 記録の状況      ★確認資料：各諸帳簿</t>
  </si>
  <si>
    <r>
      <t>　②監査前月の</t>
    </r>
    <r>
      <rPr>
        <u/>
        <sz val="11"/>
        <color auto="1"/>
        <rFont val="游ゴシック"/>
      </rPr>
      <t>勤務ローテーション表</t>
    </r>
    <r>
      <rPr>
        <sz val="11"/>
        <color auto="1"/>
        <rFont val="游ゴシック"/>
      </rPr>
      <t>（勤務区分（早番、遅番など）ごとの始業、終業の時間を明記）（別紙②）</t>
    </r>
    <rPh sb="40" eb="42">
      <t>ジカン</t>
    </rPh>
    <rPh sb="47" eb="49">
      <t>ベッシ</t>
    </rPh>
    <phoneticPr fontId="1"/>
  </si>
  <si>
    <t xml:space="preserve">（３） 保護者との連携の状況   </t>
  </si>
  <si>
    <t>（４） 利用者負担額の受領</t>
  </si>
  <si>
    <r>
      <t>②看護師・保健師・准看護師</t>
    </r>
    <r>
      <rPr>
        <sz val="10"/>
        <color auto="1"/>
        <rFont val="游ゴシック"/>
      </rPr>
      <t>（みなし保育教諭とする場合であり、常勤換算１人まで可）</t>
    </r>
    <rPh sb="5" eb="8">
      <t>ホケンシ</t>
    </rPh>
    <rPh sb="9" eb="10">
      <t>ジュン</t>
    </rPh>
    <rPh sb="10" eb="13">
      <t>カンゴシ</t>
    </rPh>
    <rPh sb="17" eb="19">
      <t>ホイク</t>
    </rPh>
    <rPh sb="19" eb="21">
      <t>キョウユ</t>
    </rPh>
    <rPh sb="24" eb="26">
      <t>バアイ</t>
    </rPh>
    <rPh sb="30" eb="32">
      <t>ジョウキン</t>
    </rPh>
    <rPh sb="32" eb="34">
      <t>カンサン</t>
    </rPh>
    <rPh sb="35" eb="36">
      <t>ニン</t>
    </rPh>
    <rPh sb="38" eb="39">
      <t>カ</t>
    </rPh>
    <phoneticPr fontId="1"/>
  </si>
  <si>
    <t>（５） 関係機関、地域社会等との連携状況</t>
  </si>
  <si>
    <t>○３歳以上児の喫食開始時間</t>
  </si>
  <si>
    <t>　   連携の方法</t>
  </si>
  <si>
    <t>令和</t>
  </si>
  <si>
    <t>単位：人</t>
    <rPh sb="0" eb="2">
      <t>タンイ</t>
    </rPh>
    <rPh sb="3" eb="4">
      <t>ヒト</t>
    </rPh>
    <phoneticPr fontId="1"/>
  </si>
  <si>
    <t>回</t>
  </si>
  <si>
    <t>年度  【社会福祉法人】</t>
    <rPh sb="0" eb="2">
      <t>ネンド</t>
    </rPh>
    <rPh sb="5" eb="9">
      <t>シャカイフクシ</t>
    </rPh>
    <rPh sb="9" eb="11">
      <t>ホウジン</t>
    </rPh>
    <phoneticPr fontId="1"/>
  </si>
  <si>
    <t xml:space="preserve">（表３）の（N）から転記   </t>
  </si>
  <si>
    <t>実施した月</t>
  </si>
  <si>
    <t>円 × 100</t>
    <rPh sb="0" eb="1">
      <t>エン</t>
    </rPh>
    <phoneticPr fontId="1"/>
  </si>
  <si>
    <t>（５） 体調不良時の対応</t>
  </si>
  <si>
    <t>昼食</t>
    <rPh sb="0" eb="2">
      <t>チュウショク</t>
    </rPh>
    <phoneticPr fontId="1"/>
  </si>
  <si>
    <t xml:space="preserve"> 午後のおやつ</t>
    <rPh sb="1" eb="3">
      <t>ゴゴ</t>
    </rPh>
    <phoneticPr fontId="1"/>
  </si>
  <si>
    <t>定数</t>
    <rPh sb="0" eb="2">
      <t>テイスウ</t>
    </rPh>
    <phoneticPr fontId="1"/>
  </si>
  <si>
    <t>○不正な行為を発見し、通報した内部告発者に対し、解雇、減給、降格等の不利益な取り扱いをしていないか</t>
    <rPh sb="1" eb="3">
      <t>フセイ</t>
    </rPh>
    <rPh sb="4" eb="6">
      <t>コウイ</t>
    </rPh>
    <rPh sb="7" eb="9">
      <t>ハッケン</t>
    </rPh>
    <rPh sb="11" eb="13">
      <t>ツウホウ</t>
    </rPh>
    <rPh sb="15" eb="17">
      <t>ナイブ</t>
    </rPh>
    <rPh sb="17" eb="20">
      <t>コクハツシャ</t>
    </rPh>
    <rPh sb="21" eb="22">
      <t>タイ</t>
    </rPh>
    <rPh sb="24" eb="26">
      <t>カイコ</t>
    </rPh>
    <rPh sb="27" eb="29">
      <t>ゲンキュウ</t>
    </rPh>
    <rPh sb="30" eb="32">
      <t>コウカク</t>
    </rPh>
    <rPh sb="32" eb="33">
      <t>トウ</t>
    </rPh>
    <rPh sb="34" eb="37">
      <t>フリエキ</t>
    </rPh>
    <rPh sb="38" eb="39">
      <t>ト</t>
    </rPh>
    <rPh sb="40" eb="41">
      <t>アツカ</t>
    </rPh>
    <phoneticPr fontId="1"/>
  </si>
  <si>
    <t>高齢者等活躍促進加算</t>
    <rPh sb="0" eb="3">
      <t>コウレイシャ</t>
    </rPh>
    <rPh sb="3" eb="4">
      <t>トウ</t>
    </rPh>
    <rPh sb="4" eb="6">
      <t>カツヤク</t>
    </rPh>
    <rPh sb="6" eb="8">
      <t>ソクシン</t>
    </rPh>
    <rPh sb="8" eb="10">
      <t>カサン</t>
    </rPh>
    <phoneticPr fontId="1"/>
  </si>
  <si>
    <t>□当該施設と同一の拠点区分（サービス区分）として実施している各種事業（特定の補助金事業等）</t>
    <rPh sb="1" eb="3">
      <t>トウガイ</t>
    </rPh>
    <rPh sb="3" eb="5">
      <t>シセツ</t>
    </rPh>
    <rPh sb="6" eb="8">
      <t>ドウイツ</t>
    </rPh>
    <rPh sb="9" eb="11">
      <t>キョテン</t>
    </rPh>
    <rPh sb="11" eb="13">
      <t>クブン</t>
    </rPh>
    <rPh sb="18" eb="20">
      <t>クブン</t>
    </rPh>
    <rPh sb="24" eb="26">
      <t>ジッシ</t>
    </rPh>
    <rPh sb="30" eb="32">
      <t>カクシュ</t>
    </rPh>
    <rPh sb="32" eb="34">
      <t>ジギョウ</t>
    </rPh>
    <rPh sb="35" eb="37">
      <t>トクテイ</t>
    </rPh>
    <rPh sb="38" eb="41">
      <t>ホジョキン</t>
    </rPh>
    <rPh sb="41" eb="43">
      <t>ジギョウ</t>
    </rPh>
    <rPh sb="43" eb="44">
      <t>トウ</t>
    </rPh>
    <phoneticPr fontId="1"/>
  </si>
  <si>
    <t>園児年齢</t>
    <rPh sb="0" eb="2">
      <t>エンジ</t>
    </rPh>
    <phoneticPr fontId="1"/>
  </si>
  <si>
    <t>（３） 給食関係諸帳簿</t>
  </si>
  <si>
    <t>○現金、預貯金通帳及び通帳印鑑について、各保管責任者の管理の下で施錠のできる別々の金庫等で適切に保管されているか</t>
  </si>
  <si>
    <t>③上記以外</t>
    <rPh sb="1" eb="3">
      <t>ジョウキ</t>
    </rPh>
    <rPh sb="3" eb="5">
      <t>イガイ</t>
    </rPh>
    <phoneticPr fontId="1"/>
  </si>
  <si>
    <t>（４） 感染症の予防対策</t>
  </si>
  <si>
    <t>（４） 食事指導・食育の推進</t>
  </si>
  <si>
    <t>（９） 衛生管理体制</t>
  </si>
  <si>
    <t>○給食材料の購入に当たって、品質、鮮度等に留意して検収を行っているか</t>
  </si>
  <si>
    <t>会計責任者</t>
    <rPh sb="0" eb="2">
      <t>カイケイ</t>
    </rPh>
    <rPh sb="2" eb="5">
      <t>セキニンシャ</t>
    </rPh>
    <phoneticPr fontId="1"/>
  </si>
  <si>
    <t>事業活動による支出合計</t>
    <rPh sb="0" eb="2">
      <t>ジギョウ</t>
    </rPh>
    <rPh sb="2" eb="4">
      <t>カツドウ</t>
    </rPh>
    <rPh sb="7" eb="9">
      <t>シシュツ</t>
    </rPh>
    <rPh sb="9" eb="11">
      <t>ゴウケイ</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</si>
  <si>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</si>
  <si>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４月</t>
    <rPh sb="1" eb="2">
      <t>ガツ</t>
    </rPh>
    <phoneticPr fontId="1"/>
  </si>
  <si>
    <t>５月</t>
    <rPh sb="1" eb="2">
      <t>ガツ</t>
    </rPh>
    <phoneticPr fontId="1"/>
  </si>
  <si>
    <t>６月</t>
    <rPh sb="1" eb="2">
      <t>ガツ</t>
    </rPh>
    <phoneticPr fontId="1"/>
  </si>
  <si>
    <t>７月</t>
    <rPh sb="1" eb="2">
      <t>ガツ</t>
    </rPh>
    <phoneticPr fontId="1"/>
  </si>
  <si>
    <t>年齢区分等</t>
    <rPh sb="4" eb="5">
      <t>トウ</t>
    </rPh>
    <phoneticPr fontId="1"/>
  </si>
  <si>
    <t>８月</t>
    <rPh sb="1" eb="2">
      <t>ガツ</t>
    </rPh>
    <phoneticPr fontId="1"/>
  </si>
  <si>
    <t>人</t>
    <rPh sb="0" eb="1">
      <t>ニン</t>
    </rPh>
    <phoneticPr fontId="1"/>
  </si>
  <si>
    <t>無</t>
    <rPh sb="0" eb="1">
      <t>ム</t>
    </rPh>
    <phoneticPr fontId="1"/>
  </si>
  <si>
    <t>９月</t>
    <rPh sb="1" eb="2">
      <t>ガツ</t>
    </rPh>
    <phoneticPr fontId="1"/>
  </si>
  <si>
    <t>10月</t>
    <rPh sb="2" eb="3">
      <t>ガツ</t>
    </rPh>
    <phoneticPr fontId="1"/>
  </si>
  <si>
    <t>記録の有無</t>
    <rPh sb="0" eb="2">
      <t>キロク</t>
    </rPh>
    <rPh sb="3" eb="5">
      <t>ウム</t>
    </rPh>
    <phoneticPr fontId="1"/>
  </si>
  <si>
    <t>２歳児</t>
  </si>
  <si>
    <t>・家具等の転倒、棚等からの転落の恐れがないか</t>
    <rPh sb="1" eb="3">
      <t>カグ</t>
    </rPh>
    <rPh sb="3" eb="4">
      <t>トウ</t>
    </rPh>
    <rPh sb="5" eb="7">
      <t>テントウ</t>
    </rPh>
    <rPh sb="8" eb="9">
      <t>タナ</t>
    </rPh>
    <rPh sb="9" eb="10">
      <t>ナド</t>
    </rPh>
    <rPh sb="13" eb="15">
      <t>テンラク</t>
    </rPh>
    <rPh sb="16" eb="17">
      <t>オソ</t>
    </rPh>
    <phoneticPr fontId="1"/>
  </si>
  <si>
    <t>月１日現在</t>
  </si>
  <si>
    <t>11月</t>
    <rPh sb="2" eb="3">
      <t>ガツ</t>
    </rPh>
    <phoneticPr fontId="1"/>
  </si>
  <si>
    <r>
      <t>○</t>
    </r>
    <r>
      <rPr>
        <sz val="11"/>
        <color auto="1"/>
        <rFont val="游ゴシック"/>
      </rPr>
      <t>時間外労働、休日労働を行う場合は、36協定を締結し、労働基準監督署へ届けているか</t>
    </r>
    <rPh sb="1" eb="4">
      <t>ジカンガイ</t>
    </rPh>
    <rPh sb="4" eb="6">
      <t>ロウドウ</t>
    </rPh>
    <rPh sb="20" eb="22">
      <t>キョウテイ</t>
    </rPh>
    <rPh sb="23" eb="25">
      <t>テイケツ</t>
    </rPh>
    <phoneticPr fontId="1"/>
  </si>
  <si>
    <t>(８) 緊急時等における対応方法</t>
  </si>
  <si>
    <t>12月</t>
    <rPh sb="2" eb="3">
      <t>ガツ</t>
    </rPh>
    <phoneticPr fontId="1"/>
  </si>
  <si>
    <t>１月</t>
    <rPh sb="1" eb="2">
      <t>ガツ</t>
    </rPh>
    <phoneticPr fontId="1"/>
  </si>
  <si>
    <t>マネジメント研修</t>
    <rPh sb="6" eb="8">
      <t>ケンシュウ</t>
    </rPh>
    <phoneticPr fontId="1"/>
  </si>
  <si>
    <t>消火訓練（模擬消火訓練でも可）：</t>
    <rPh sb="0" eb="2">
      <t>ショウカ</t>
    </rPh>
    <rPh sb="2" eb="4">
      <t>クンレン</t>
    </rPh>
    <rPh sb="5" eb="7">
      <t>モギ</t>
    </rPh>
    <rPh sb="7" eb="9">
      <t>ショウカ</t>
    </rPh>
    <rPh sb="9" eb="11">
      <t>クンレン</t>
    </rPh>
    <rPh sb="13" eb="14">
      <t>カ</t>
    </rPh>
    <phoneticPr fontId="1"/>
  </si>
  <si>
    <t>（１） 経理規程</t>
  </si>
  <si>
    <t>しい対応はあったか等、職員同士で話す機会を設けているか</t>
    <rPh sb="18" eb="20">
      <t>キカイ</t>
    </rPh>
    <rPh sb="21" eb="22">
      <t>モウ</t>
    </rPh>
    <phoneticPr fontId="1"/>
  </si>
  <si>
    <t>（２） 管理体制の確立</t>
  </si>
  <si>
    <t>①乳児保育</t>
    <rPh sb="1" eb="3">
      <t>ニュウジ</t>
    </rPh>
    <rPh sb="3" eb="5">
      <t>ホイク</t>
    </rPh>
    <phoneticPr fontId="1"/>
  </si>
  <si>
    <t>（１） 収入手続       ★確認資料：経理規程、収入伺綴、収入証憑綴</t>
  </si>
  <si>
    <t>（１）月次試算表</t>
  </si>
  <si>
    <t>＝（</t>
  </si>
  <si>
    <t>（１） 流動資産　 　★確認資料：現金出納帳、預金（貯金）出納帳、預金等の残高証明書、勘定票綴</t>
  </si>
  <si>
    <t>市に報告しているか</t>
  </si>
  <si>
    <t>休憩保育教諭
【私立】の保育定員90名以下の場合は１人</t>
    <rPh sb="0" eb="2">
      <t>キュウケイ</t>
    </rPh>
    <rPh sb="2" eb="4">
      <t>ホイク</t>
    </rPh>
    <rPh sb="4" eb="6">
      <t>キョウユ</t>
    </rPh>
    <rPh sb="8" eb="10">
      <t>シリツ</t>
    </rPh>
    <rPh sb="12" eb="14">
      <t>ホイク</t>
    </rPh>
    <rPh sb="14" eb="16">
      <t>テイイン</t>
    </rPh>
    <rPh sb="18" eb="19">
      <t>メイ</t>
    </rPh>
    <rPh sb="19" eb="21">
      <t>イカ</t>
    </rPh>
    <rPh sb="22" eb="24">
      <t>バアイ</t>
    </rPh>
    <rPh sb="26" eb="27">
      <t>ニン</t>
    </rPh>
    <phoneticPr fontId="1"/>
  </si>
  <si>
    <t xml:space="preserve"> （２） 固定資産      ★確認資料：固定資産管理台帳</t>
  </si>
  <si>
    <t>・事務日誌</t>
  </si>
  <si>
    <t>【表６】</t>
    <rPh sb="1" eb="2">
      <t>ヒョウ</t>
    </rPh>
    <phoneticPr fontId="1"/>
  </si>
  <si>
    <t>○固定資産管理台帳は整備されているか</t>
  </si>
  <si>
    <t>％</t>
  </si>
  <si>
    <t>グラム</t>
  </si>
  <si>
    <t>スプリンクラー設備</t>
  </si>
  <si>
    <t>※当期留保率：当期留保額（資金収支計算書の当期資金収支差額と各種積立資産への積立支出の合計額）の収入</t>
  </si>
  <si>
    <t>計</t>
    <rPh sb="0" eb="1">
      <t>ケイ</t>
    </rPh>
    <phoneticPr fontId="1"/>
  </si>
  <si>
    <t>（注）関税暫定措置法により軽減税率等が適用されているスキムミルクを使用している場合</t>
  </si>
  <si>
    <t>・サービス区分間貸付金（借入金）</t>
    <rPh sb="5" eb="8">
      <t>クブンカン</t>
    </rPh>
    <rPh sb="8" eb="10">
      <t>カシツケ</t>
    </rPh>
    <rPh sb="10" eb="11">
      <t>キン</t>
    </rPh>
    <rPh sb="12" eb="15">
      <t>シャクニュウキン</t>
    </rPh>
    <phoneticPr fontId="1"/>
  </si>
  <si>
    <t>※令和６年度所得物品については現物確認をすること</t>
    <rPh sb="1" eb="3">
      <t>レイワ</t>
    </rPh>
    <phoneticPr fontId="1"/>
  </si>
  <si>
    <t>（３） 積立資産取崩収入</t>
  </si>
  <si>
    <t>・解錠している時間帯がある場合、事故防止のための対策</t>
    <rPh sb="1" eb="3">
      <t>カイジョウ</t>
    </rPh>
    <rPh sb="7" eb="10">
      <t>ジカンタイ</t>
    </rPh>
    <rPh sb="13" eb="15">
      <t>バアイ</t>
    </rPh>
    <rPh sb="16" eb="18">
      <t>ジコ</t>
    </rPh>
    <rPh sb="18" eb="20">
      <t>ボウシ</t>
    </rPh>
    <rPh sb="24" eb="26">
      <t>タイサク</t>
    </rPh>
    <phoneticPr fontId="36"/>
  </si>
  <si>
    <t>（２） 積立資産支出</t>
  </si>
  <si>
    <t>○職員の採用、退職の状況　（表６にご記入ください）</t>
    <rPh sb="1" eb="3">
      <t>ショクイン</t>
    </rPh>
    <rPh sb="4" eb="6">
      <t>サイヨウ</t>
    </rPh>
    <rPh sb="7" eb="9">
      <t>タイショク</t>
    </rPh>
    <rPh sb="10" eb="12">
      <t>ジョウキョウ</t>
    </rPh>
    <rPh sb="14" eb="15">
      <t>ヒョウ</t>
    </rPh>
    <rPh sb="15" eb="16">
      <t>ベッピョウ</t>
    </rPh>
    <rPh sb="18" eb="20">
      <t>キニュウ</t>
    </rPh>
    <phoneticPr fontId="1"/>
  </si>
  <si>
    <t>　1学級　　：180
　2学級以上：320＋100×（学級数－2）</t>
    <rPh sb="2" eb="4">
      <t>ガッキュウ</t>
    </rPh>
    <rPh sb="13" eb="15">
      <t>ガッキュウ</t>
    </rPh>
    <rPh sb="15" eb="17">
      <t>イジョウ</t>
    </rPh>
    <rPh sb="27" eb="30">
      <t>ガッキュウスウ</t>
    </rPh>
    <phoneticPr fontId="1"/>
  </si>
  <si>
    <t>名</t>
    <rPh sb="0" eb="1">
      <t>メイ</t>
    </rPh>
    <phoneticPr fontId="1"/>
  </si>
  <si>
    <t xml:space="preserve"> ◎定　員 </t>
  </si>
  <si>
    <t>３:１</t>
  </si>
  <si>
    <t>（小数点以下切り捨て）</t>
    <rPh sb="1" eb="4">
      <t>ショウスウテン</t>
    </rPh>
    <rPh sb="4" eb="6">
      <t>イカ</t>
    </rPh>
    <rPh sb="6" eb="7">
      <t>キ</t>
    </rPh>
    <rPh sb="8" eb="9">
      <t>ス</t>
    </rPh>
    <phoneticPr fontId="1"/>
  </si>
  <si>
    <t>６:１</t>
  </si>
  <si>
    <t>設備</t>
    <rPh sb="0" eb="2">
      <t>セツビ</t>
    </rPh>
    <phoneticPr fontId="1"/>
  </si>
  <si>
    <t>（４）共通経費</t>
    <rPh sb="3" eb="5">
      <t>キョウツウ</t>
    </rPh>
    <rPh sb="5" eb="7">
      <t>ケイヒ</t>
    </rPh>
    <phoneticPr fontId="1"/>
  </si>
  <si>
    <t>・特定教育・保育の提供の記録</t>
  </si>
  <si>
    <t>30 :１</t>
  </si>
  <si>
    <t>・教育・保育の提供の記録</t>
    <rPh sb="1" eb="3">
      <t>キョウイク</t>
    </rPh>
    <rPh sb="4" eb="6">
      <t>ホイク</t>
    </rPh>
    <rPh sb="7" eb="9">
      <t>テイキョウ</t>
    </rPh>
    <rPh sb="10" eb="12">
      <t>キロク</t>
    </rPh>
    <phoneticPr fontId="1"/>
  </si>
  <si>
    <t>加配</t>
    <rPh sb="0" eb="2">
      <t>カハイ</t>
    </rPh>
    <phoneticPr fontId="1"/>
  </si>
  <si>
    <t>（３） 園長・副園長の状況　  ★確認資料：出勤簿、給与台帳</t>
  </si>
  <si>
    <t>休所の有無</t>
    <rPh sb="0" eb="2">
      <t>キュウショ</t>
    </rPh>
    <rPh sb="3" eb="5">
      <t>ウム</t>
    </rPh>
    <phoneticPr fontId="1"/>
  </si>
  <si>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</si>
  <si>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</si>
  <si>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保育士</t>
    <rPh sb="0" eb="3">
      <t>ホイクシ</t>
    </rPh>
    <phoneticPr fontId="1"/>
  </si>
  <si>
    <t>幼保連携型認定こども園監査調書</t>
    <rPh sb="0" eb="7">
      <t>ヨウホレンケイガタニンテイ</t>
    </rPh>
    <rPh sb="10" eb="11">
      <t>エン</t>
    </rPh>
    <phoneticPr fontId="1"/>
  </si>
  <si>
    <t>その他</t>
  </si>
  <si>
    <r>
      <t>〇</t>
    </r>
    <r>
      <rPr>
        <sz val="11"/>
        <color auto="1"/>
        <rFont val="游ゴシック"/>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</si>
  <si>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t>○共同保育を実施している場合は、十分に協議を行い安全対策、職員体制、費用負担、職員配置を適正</t>
    <rPh sb="1" eb="3">
      <t>キョウドウ</t>
    </rPh>
    <rPh sb="3" eb="5">
      <t>ホイク</t>
    </rPh>
    <rPh sb="6" eb="8">
      <t>ジッシ</t>
    </rPh>
    <rPh sb="12" eb="14">
      <t>バアイ</t>
    </rPh>
    <rPh sb="16" eb="18">
      <t>ジュウブン</t>
    </rPh>
    <rPh sb="19" eb="21">
      <t>キョウギ</t>
    </rPh>
    <rPh sb="22" eb="23">
      <t>オコナ</t>
    </rPh>
    <rPh sb="24" eb="26">
      <t>アンゼン</t>
    </rPh>
    <rPh sb="26" eb="28">
      <t>タイサク</t>
    </rPh>
    <rPh sb="29" eb="31">
      <t>ショクイン</t>
    </rPh>
    <rPh sb="31" eb="33">
      <t>タイセイ</t>
    </rPh>
    <rPh sb="34" eb="36">
      <t>ヒヨウ</t>
    </rPh>
    <rPh sb="36" eb="38">
      <t>フタン</t>
    </rPh>
    <rPh sb="39" eb="41">
      <t>ショクイン</t>
    </rPh>
    <rPh sb="41" eb="43">
      <t>ハイチ</t>
    </rPh>
    <rPh sb="44" eb="46">
      <t>テキセイ</t>
    </rPh>
    <phoneticPr fontId="1"/>
  </si>
  <si>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</si>
  <si>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</si>
  <si>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(B)のうち病児保育事業担当者（職員配置の補助を受けている者）　　　           　 (C1)</t>
  </si>
  <si>
    <t>　※長期的な指導計画</t>
  </si>
  <si>
    <t>(B)のうち一時預かり事業担当者（職員配置の補助を受けている者）      　　 　　 (C2)</t>
  </si>
  <si>
    <t>③</t>
  </si>
  <si>
    <t>(B)のうち地域子育て支援拠点事業担当者（職員配置の補助を受けている者)  　 (C3)</t>
  </si>
  <si>
    <t>（３）収入状況</t>
  </si>
  <si>
    <t>（１０） 一人ひとりの子どもを尊重する取組</t>
  </si>
  <si>
    <t>(B)のうち県単一時保育事業担当者　　　　　　　　　　　　   
                       　　　　　（注２）　 （C4）</t>
    <rPh sb="62" eb="63">
      <t>チュウ</t>
    </rPh>
    <phoneticPr fontId="1"/>
  </si>
  <si>
    <t>◎小学校との連携にあたり、園児と小学生の交流、職員同士の交流・情報交換等の連携を図るよう配慮</t>
  </si>
  <si>
    <t>(B)のうち県単障がい児保育事業担当者
　　　　　　　　　　　　　　　     （C5）</t>
  </si>
  <si>
    <t xml:space="preserve">（表３）の（O）から転記    </t>
  </si>
  <si>
    <t xml:space="preserve">１日の勤務時間  </t>
  </si>
  <si>
    <t>１ヶ月の勤務日数</t>
  </si>
  <si>
    <t>2学級以下：330＋30×（学級数－1）
3学級以上：400＋80×（学級数－3）</t>
  </si>
  <si>
    <r>
      <t>(７) 認定こども園の利用の開始及び終了に関する事項並びに利用に当たっての留意事項</t>
    </r>
    <r>
      <rPr>
        <sz val="11"/>
        <color auto="1"/>
        <rFont val="游ゴシック"/>
      </rPr>
      <t>〔選考方法を含
　　む〕（入園、退園、転園、休園及び卒園に関する事項）</t>
    </r>
    <rPh sb="4" eb="6">
      <t>ニンテイ</t>
    </rPh>
    <rPh sb="9" eb="10">
      <t>エン</t>
    </rPh>
    <rPh sb="42" eb="44">
      <t>センコウ</t>
    </rPh>
    <phoneticPr fontId="1"/>
  </si>
  <si>
    <t xml:space="preserve">１ヶ月の
勤務時間数合計  </t>
    <rPh sb="2" eb="3">
      <t>ゲツ</t>
    </rPh>
    <rPh sb="9" eb="10">
      <t>スウ</t>
    </rPh>
    <rPh sb="10" eb="12">
      <t>ゴウケイ</t>
    </rPh>
    <phoneticPr fontId="1"/>
  </si>
  <si>
    <t>情報提供の方法</t>
    <rPh sb="0" eb="2">
      <t>ジョウホウ</t>
    </rPh>
    <rPh sb="2" eb="4">
      <t>テイキョウ</t>
    </rPh>
    <rPh sb="5" eb="7">
      <t>ホウホウ</t>
    </rPh>
    <phoneticPr fontId="1"/>
  </si>
  <si>
    <t>②看護師等</t>
  </si>
  <si>
    <t>・掲示による場合の掲示場所</t>
    <rPh sb="1" eb="3">
      <t>ケイジ</t>
    </rPh>
    <rPh sb="6" eb="8">
      <t>バアイ</t>
    </rPh>
    <rPh sb="9" eb="11">
      <t>ケイジ</t>
    </rPh>
    <rPh sb="11" eb="13">
      <t>バショ</t>
    </rPh>
    <phoneticPr fontId="1"/>
  </si>
  <si>
    <t>○賞与引当金を計上しているか</t>
    <rPh sb="1" eb="3">
      <t>ショウヨ</t>
    </rPh>
    <rPh sb="3" eb="6">
      <t>ヒキアテキン</t>
    </rPh>
    <rPh sb="7" eb="9">
      <t>ケイジョウ</t>
    </rPh>
    <phoneticPr fontId="1"/>
  </si>
  <si>
    <t>4 計算書類に対する注記（法人全体用（別紙１)・拠点区分用（別紙２)）</t>
    <rPh sb="2" eb="4">
      <t>ケイサン</t>
    </rPh>
    <rPh sb="4" eb="6">
      <t>ショルイ</t>
    </rPh>
    <rPh sb="7" eb="8">
      <t>タイ</t>
    </rPh>
    <rPh sb="10" eb="12">
      <t>チュウキ</t>
    </rPh>
    <rPh sb="13" eb="15">
      <t>ホウジン</t>
    </rPh>
    <rPh sb="15" eb="17">
      <t>ゼンタイ</t>
    </rPh>
    <rPh sb="17" eb="18">
      <t>ヨウ</t>
    </rPh>
    <rPh sb="19" eb="21">
      <t>ベッシ</t>
    </rPh>
    <rPh sb="24" eb="28">
      <t>キョテンクブン</t>
    </rPh>
    <rPh sb="28" eb="29">
      <t>ヨウ</t>
    </rPh>
    <rPh sb="30" eb="32">
      <t>ベッシ</t>
    </rPh>
    <phoneticPr fontId="1"/>
  </si>
  <si>
    <t>①～③小計</t>
  </si>
  <si>
    <t>①～④合計</t>
  </si>
  <si>
    <t>(L)</t>
  </si>
  <si>
    <t>常勤職員の１ヶ月
の勤務時間数</t>
    <rPh sb="10" eb="12">
      <t>キンム</t>
    </rPh>
    <rPh sb="12" eb="15">
      <t>ジカンスウ</t>
    </rPh>
    <phoneticPr fontId="1"/>
  </si>
  <si>
    <t>(M)</t>
  </si>
  <si>
    <t>７　給食の状況</t>
  </si>
  <si>
    <t>(N)【(表２)の(G)に転記】</t>
    <rPh sb="5" eb="6">
      <t>ヒョウ</t>
    </rPh>
    <rPh sb="13" eb="15">
      <t>テンキ</t>
    </rPh>
    <phoneticPr fontId="1"/>
  </si>
  <si>
    <t>・健康診断当日に欠席した園児への対応方法</t>
    <rPh sb="12" eb="14">
      <t>エンジ</t>
    </rPh>
    <phoneticPr fontId="1"/>
  </si>
  <si>
    <r>
      <rPr>
        <sz val="11"/>
        <color auto="1"/>
        <rFont val="游ゴシック"/>
      </rPr>
      <t>令和　　　年　　　月　　　日</t>
    </r>
    <rPh sb="0" eb="1">
      <t>レイ</t>
    </rPh>
    <rPh sb="1" eb="2">
      <t>ワ</t>
    </rPh>
    <rPh sb="5" eb="6">
      <t>ネン</t>
    </rPh>
    <rPh sb="9" eb="10">
      <t>ゲツ</t>
    </rPh>
    <rPh sb="13" eb="14">
      <t>ニチ</t>
    </rPh>
    <phoneticPr fontId="37"/>
  </si>
  <si>
    <t>(O)【(表２)の(H)に転記】</t>
    <rPh sb="5" eb="6">
      <t>ヒョウ</t>
    </rPh>
    <rPh sb="13" eb="15">
      <t>テンキ</t>
    </rPh>
    <phoneticPr fontId="1"/>
  </si>
  <si>
    <t>　※短期的な指導計画</t>
  </si>
  <si>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</si>
  <si>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　</t>
  </si>
  <si>
    <t>（７）安全計画の策定</t>
    <rPh sb="3" eb="7">
      <t>アンゼンケイカク</t>
    </rPh>
    <rPh sb="8" eb="10">
      <t>サクテイ</t>
    </rPh>
    <phoneticPr fontId="1"/>
  </si>
  <si>
    <t xml:space="preserve">　・３歳未満児   </t>
  </si>
  <si>
    <r>
      <t>○「母性健康管理のための休暇等、育児・介護休業</t>
    </r>
    <r>
      <rPr>
        <sz val="11"/>
        <color auto="1"/>
        <rFont val="游ゴシック"/>
      </rPr>
      <t>」について定めているか</t>
    </r>
    <rPh sb="16" eb="18">
      <t>イクジ</t>
    </rPh>
    <rPh sb="19" eb="21">
      <t>カイゴ</t>
    </rPh>
    <rPh sb="21" eb="23">
      <t>キュウギョウ</t>
    </rPh>
    <phoneticPr fontId="1"/>
  </si>
  <si>
    <r>
      <t>○タオルは他の</t>
    </r>
    <r>
      <rPr>
        <sz val="11"/>
        <color auto="1"/>
        <rFont val="游ゴシック"/>
      </rPr>
      <t>園児や職員と共用しないようにしているか</t>
    </r>
    <rPh sb="7" eb="9">
      <t>エンジ</t>
    </rPh>
    <phoneticPr fontId="1"/>
  </si>
  <si>
    <t>イ　積立資産の目的外取崩し</t>
  </si>
  <si>
    <t>講師配置加算</t>
    <rPh sb="0" eb="2">
      <t>コウシ</t>
    </rPh>
    <rPh sb="2" eb="4">
      <t>ハイチ</t>
    </rPh>
    <rPh sb="4" eb="6">
      <t>カサン</t>
    </rPh>
    <phoneticPr fontId="1"/>
  </si>
  <si>
    <t>イ　 当期留保率</t>
  </si>
  <si>
    <t>法令遵守責任者　職名</t>
    <rPh sb="8" eb="10">
      <t>ショクメイ</t>
    </rPh>
    <phoneticPr fontId="1"/>
  </si>
  <si>
    <t>避難はしご</t>
  </si>
  <si>
    <t>＊次の書類を必ず添付すること</t>
  </si>
  <si>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</si>
  <si>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　通帳等保管・管理状況</t>
    <rPh sb="1" eb="3">
      <t>ツウチョウ</t>
    </rPh>
    <rPh sb="3" eb="4">
      <t>トウ</t>
    </rPh>
    <rPh sb="4" eb="6">
      <t>ホカン</t>
    </rPh>
    <rPh sb="7" eb="9">
      <t>カンリ</t>
    </rPh>
    <rPh sb="9" eb="11">
      <t>ジョウキョウ</t>
    </rPh>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</si>
  <si>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</si>
  <si>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（７） 医薬品等</t>
  </si>
  <si>
    <t>○児童・入所時の健康診断の実施</t>
    <rPh sb="1" eb="3">
      <t>ジドウ</t>
    </rPh>
    <phoneticPr fontId="1"/>
  </si>
  <si>
    <t>整備されている装置器具等</t>
  </si>
  <si>
    <t>（５） 献立         ★確認資料：給食予定・実施献立表及び給食日誌等</t>
    <rPh sb="37" eb="38">
      <t>トウ</t>
    </rPh>
    <phoneticPr fontId="1"/>
  </si>
  <si>
    <t>〇「有」の場合、２／３保育教諭要件は満たしているか</t>
  </si>
  <si>
    <t>個</t>
    <rPh sb="0" eb="1">
      <t>コ</t>
    </rPh>
    <phoneticPr fontId="1"/>
  </si>
  <si>
    <t>屋内消火栓</t>
  </si>
  <si>
    <t>・ガラス・床等の破損や段差等、危険個所はないか</t>
    <rPh sb="5" eb="6">
      <t>ユカ</t>
    </rPh>
    <rPh sb="6" eb="7">
      <t>トウ</t>
    </rPh>
    <rPh sb="8" eb="10">
      <t>ハソン</t>
    </rPh>
    <rPh sb="11" eb="13">
      <t>ダンサ</t>
    </rPh>
    <rPh sb="13" eb="14">
      <t>トウ</t>
    </rPh>
    <rPh sb="15" eb="17">
      <t>キケン</t>
    </rPh>
    <rPh sb="17" eb="19">
      <t>カショ</t>
    </rPh>
    <phoneticPr fontId="1"/>
  </si>
  <si>
    <t>められるもの</t>
  </si>
  <si>
    <t>〇市及び関係各所から発出された保育全般に係る情報について共有されているか</t>
    <rPh sb="1" eb="2">
      <t>シ</t>
    </rPh>
    <rPh sb="2" eb="3">
      <t>オヨ</t>
    </rPh>
    <rPh sb="4" eb="6">
      <t>カンケイ</t>
    </rPh>
    <rPh sb="6" eb="8">
      <t>カクショ</t>
    </rPh>
    <rPh sb="10" eb="12">
      <t>ハツシュツ</t>
    </rPh>
    <rPh sb="15" eb="17">
      <t>ホイク</t>
    </rPh>
    <rPh sb="17" eb="19">
      <t>ゼンパン</t>
    </rPh>
    <rPh sb="20" eb="21">
      <t>カカ</t>
    </rPh>
    <rPh sb="22" eb="24">
      <t>ジョウホウ</t>
    </rPh>
    <rPh sb="28" eb="30">
      <t>キョウユウ</t>
    </rPh>
    <phoneticPr fontId="1"/>
  </si>
  <si>
    <t>　決算額（認定こども園拠点区分（サービス区分）の事業活動による収入計）に占める割合</t>
    <rPh sb="5" eb="7">
      <t>ニンテイ</t>
    </rPh>
    <rPh sb="10" eb="11">
      <t>エン</t>
    </rPh>
    <phoneticPr fontId="1"/>
  </si>
  <si>
    <t>屋外消火栓</t>
  </si>
  <si>
    <t>熱感知</t>
  </si>
  <si>
    <t>6歳児</t>
  </si>
  <si>
    <t>電気火災警報装置</t>
  </si>
  <si>
    <t>購入物品
発注工事名</t>
    <rPh sb="0" eb="2">
      <t>コウニュウ</t>
    </rPh>
    <rPh sb="2" eb="4">
      <t>ブッピン</t>
    </rPh>
    <rPh sb="5" eb="7">
      <t>ハッチュウ</t>
    </rPh>
    <rPh sb="7" eb="9">
      <t>コウジ</t>
    </rPh>
    <rPh sb="9" eb="10">
      <t>メイ</t>
    </rPh>
    <phoneticPr fontId="1"/>
  </si>
  <si>
    <t>当期資金収支差額</t>
  </si>
  <si>
    <t>警鐘</t>
  </si>
  <si>
    <t>指導充実加配加算</t>
    <rPh sb="0" eb="2">
      <t>シドウ</t>
    </rPh>
    <rPh sb="2" eb="4">
      <t>ジュウジツ</t>
    </rPh>
    <rPh sb="4" eb="8">
      <t>カハイカサン</t>
    </rPh>
    <phoneticPr fontId="1"/>
  </si>
  <si>
    <t>非常ベル</t>
    <rPh sb="0" eb="2">
      <t>ヒジョウ</t>
    </rPh>
    <phoneticPr fontId="1"/>
  </si>
  <si>
    <t>・原子力災害　</t>
  </si>
  <si>
    <t>4歳児</t>
  </si>
  <si>
    <t xml:space="preserve"> 午前のおやつ</t>
  </si>
  <si>
    <t>滑り台</t>
    <rPh sb="0" eb="1">
      <t>スベ</t>
    </rPh>
    <rPh sb="2" eb="3">
      <t>ダイ</t>
    </rPh>
    <phoneticPr fontId="1"/>
  </si>
  <si>
    <t>・受け付けた苦情の内容等の記録</t>
    <rPh sb="1" eb="2">
      <t>ウ</t>
    </rPh>
    <rPh sb="3" eb="4">
      <t>ツ</t>
    </rPh>
    <rPh sb="6" eb="8">
      <t>クジョウ</t>
    </rPh>
    <rPh sb="9" eb="11">
      <t>ナイヨウ</t>
    </rPh>
    <rPh sb="11" eb="12">
      <t>トウ</t>
    </rPh>
    <rPh sb="13" eb="15">
      <t>キロク</t>
    </rPh>
    <phoneticPr fontId="1"/>
  </si>
  <si>
    <t xml:space="preserve"> 幼保連携型認定こども園の園長   　 (A1）</t>
  </si>
  <si>
    <t>その他　　　（　　　）</t>
    <rPh sb="2" eb="3">
      <t>タ</t>
    </rPh>
    <phoneticPr fontId="1"/>
  </si>
  <si>
    <t>点検日</t>
    <rPh sb="0" eb="2">
      <t>テンケン</t>
    </rPh>
    <rPh sb="2" eb="3">
      <t>ビ</t>
    </rPh>
    <phoneticPr fontId="1"/>
  </si>
  <si>
    <t>加入している場合、その内容</t>
  </si>
  <si>
    <t>事務負担対応加配加算</t>
    <rPh sb="0" eb="2">
      <t>ジム</t>
    </rPh>
    <rPh sb="2" eb="4">
      <t>フタン</t>
    </rPh>
    <rPh sb="4" eb="6">
      <t>タイオウ</t>
    </rPh>
    <rPh sb="6" eb="8">
      <t>カハイ</t>
    </rPh>
    <rPh sb="8" eb="10">
      <t>カサン</t>
    </rPh>
    <phoneticPr fontId="1"/>
  </si>
  <si>
    <t>直近の報告年月日：</t>
    <rPh sb="3" eb="5">
      <t>ホウコク</t>
    </rPh>
    <rPh sb="5" eb="8">
      <t>ネンガッピ</t>
    </rPh>
    <phoneticPr fontId="1"/>
  </si>
  <si>
    <t>取崩の有無</t>
    <rPh sb="0" eb="2">
      <t>トリクズシ</t>
    </rPh>
    <rPh sb="3" eb="5">
      <t>ウム</t>
    </rPh>
    <phoneticPr fontId="1"/>
  </si>
  <si>
    <t>□認定されている各種加算は、加算要件を満たしているか</t>
  </si>
  <si>
    <t>　しているか</t>
  </si>
  <si>
    <t>・経過記録簿</t>
  </si>
  <si>
    <t>（自動計算）</t>
    <rPh sb="1" eb="3">
      <t>ジドウ</t>
    </rPh>
    <rPh sb="3" eb="5">
      <t>ケイサン</t>
    </rPh>
    <phoneticPr fontId="1"/>
  </si>
  <si>
    <t>◎採用時の研修が実施されているか</t>
  </si>
  <si>
    <t>メールアドレス</t>
  </si>
  <si>
    <t>・サービス区分間繰入金明細書（別紙3⑬）</t>
    <rPh sb="5" eb="7">
      <t>クブン</t>
    </rPh>
    <rPh sb="7" eb="8">
      <t>カン</t>
    </rPh>
    <rPh sb="8" eb="10">
      <t>クリイレ</t>
    </rPh>
    <rPh sb="10" eb="11">
      <t>キン</t>
    </rPh>
    <rPh sb="11" eb="14">
      <t>メイサイショ</t>
    </rPh>
    <rPh sb="15" eb="17">
      <t>ベッシ</t>
    </rPh>
    <phoneticPr fontId="1"/>
  </si>
  <si>
    <r>
      <t>（６） 検食         ★確認資料：給食予定・実施献立表及び給食日誌等</t>
    </r>
    <r>
      <rPr>
        <sz val="11"/>
        <color theme="1"/>
        <rFont val="游ゴシック"/>
      </rPr>
      <t>（給食関係帳簿・様式１）</t>
    </r>
    <rPh sb="37" eb="38">
      <t>トウ</t>
    </rPh>
    <rPh sb="39" eb="41">
      <t>キュウショク</t>
    </rPh>
    <rPh sb="41" eb="43">
      <t>カンケイ</t>
    </rPh>
    <rPh sb="43" eb="45">
      <t>チョウボ</t>
    </rPh>
    <rPh sb="46" eb="48">
      <t>ヨウシキ</t>
    </rPh>
    <phoneticPr fontId="1"/>
  </si>
  <si>
    <t>配置基準</t>
    <rPh sb="0" eb="2">
      <t>ハイチ</t>
    </rPh>
    <rPh sb="2" eb="4">
      <t>キジュン</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</si>
  <si>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</si>
  <si>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区　分</t>
    <rPh sb="0" eb="1">
      <t>ク</t>
    </rPh>
    <rPh sb="2" eb="3">
      <t>ブン</t>
    </rPh>
    <phoneticPr fontId="1"/>
  </si>
  <si>
    <t>金　額（円）</t>
  </si>
  <si>
    <t>【表１】</t>
    <rPh sb="1" eb="2">
      <t>ヒョウ</t>
    </rPh>
    <phoneticPr fontId="1"/>
  </si>
  <si>
    <t>監査前月</t>
  </si>
  <si>
    <t>【表４】</t>
    <rPh sb="1" eb="2">
      <t>ヒョウ</t>
    </rPh>
    <phoneticPr fontId="1"/>
  </si>
  <si>
    <r>
      <t>（１）給食打合せ会議（令和</t>
    </r>
    <r>
      <rPr>
        <sz val="11"/>
        <color theme="1"/>
        <rFont val="游ゴシック"/>
      </rPr>
      <t>６年度の状況）      ★確認資料：会議録"</t>
    </r>
    <rPh sb="3" eb="5">
      <t>キュウショク</t>
    </rPh>
    <rPh sb="5" eb="7">
      <t>ウチアワ</t>
    </rPh>
    <rPh sb="8" eb="10">
      <t>カイギ</t>
    </rPh>
    <rPh sb="11" eb="13">
      <t>レイワ</t>
    </rPh>
    <rPh sb="14" eb="16">
      <t>ネンド</t>
    </rPh>
    <rPh sb="17" eb="19">
      <t>ジョウキョウ</t>
    </rPh>
    <phoneticPr fontId="1"/>
  </si>
  <si>
    <t>①②③に係る
　常勤換算後の人数
　　　　　＝(K)÷(M)</t>
    <rPh sb="4" eb="5">
      <t>カカ</t>
    </rPh>
    <rPh sb="8" eb="10">
      <t>ジョウキン</t>
    </rPh>
    <rPh sb="10" eb="12">
      <t>カンサン</t>
    </rPh>
    <rPh sb="12" eb="13">
      <t>ゴ</t>
    </rPh>
    <rPh sb="14" eb="16">
      <t>ニンズウ</t>
    </rPh>
    <phoneticPr fontId="1"/>
  </si>
  <si>
    <t>2歳児</t>
  </si>
  <si>
    <t>(９) 非常災害対策</t>
  </si>
  <si>
    <t>チーム保育加配加算</t>
    <rPh sb="3" eb="5">
      <t>ホイク</t>
    </rPh>
    <rPh sb="5" eb="7">
      <t>カハイ</t>
    </rPh>
    <rPh sb="7" eb="9">
      <t>カサン</t>
    </rPh>
    <phoneticPr fontId="1"/>
  </si>
  <si>
    <t>(10) 虐待の防止のための措置に関する事項</t>
  </si>
  <si>
    <t>（11）保存食</t>
  </si>
  <si>
    <r>
      <t>（５） 旅費</t>
    </r>
    <r>
      <rPr>
        <sz val="11"/>
        <color auto="1"/>
        <rFont val="游ゴシック"/>
      </rPr>
      <t xml:space="preserve">     ★確認資料：就業規則、旅費規程、旅行命令簿</t>
    </r>
  </si>
  <si>
    <t xml:space="preserve">(注)確認を受けている全ての教育・保育施設等が一の市町村区域に所在の場合は市町村長、2以上の都道府県に所在する場合は内閣総理大臣、その他の場合は知事あての届出　
　　  </t>
  </si>
  <si>
    <t>・故障箇所発見後の対応</t>
    <rPh sb="1" eb="3">
      <t>コショウ</t>
    </rPh>
    <rPh sb="3" eb="5">
      <t>カショ</t>
    </rPh>
    <rPh sb="5" eb="7">
      <t>ハッケン</t>
    </rPh>
    <rPh sb="7" eb="8">
      <t>ゴ</t>
    </rPh>
    <rPh sb="9" eb="11">
      <t>タイオウ</t>
    </rPh>
    <phoneticPr fontId="1"/>
  </si>
  <si>
    <t>③特例３（保育所、認定こども園において常勤２年相当の保育業務従事経験がある子育て支援員(注)又は家庭的保育者を活用）の利用</t>
  </si>
  <si>
    <t>例</t>
    <rPh sb="0" eb="1">
      <t>レイ</t>
    </rPh>
    <phoneticPr fontId="1"/>
  </si>
  <si>
    <t>保育教諭
（人）</t>
    <rPh sb="2" eb="4">
      <t>キョウユ</t>
    </rPh>
    <rPh sb="6" eb="7">
      <t>ニン</t>
    </rPh>
    <phoneticPr fontId="1"/>
  </si>
  <si>
    <t>円）÷</t>
    <rPh sb="0" eb="1">
      <t>エン</t>
    </rPh>
    <phoneticPr fontId="1"/>
  </si>
  <si>
    <t>◇就業規則</t>
    <rPh sb="1" eb="3">
      <t>シュウギョウ</t>
    </rPh>
    <rPh sb="3" eb="5">
      <t>キソク</t>
    </rPh>
    <phoneticPr fontId="1"/>
  </si>
  <si>
    <t>積立資産積立支出</t>
  </si>
  <si>
    <t>3月末日退職の職員については、「退職者数」及び「年度末人員」両方に含めてください。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</si>
  <si>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年度末人員</t>
    <rPh sb="0" eb="3">
      <t>ネンドマツ</t>
    </rPh>
    <rPh sb="3" eb="5">
      <t>ジンイン</t>
    </rPh>
    <phoneticPr fontId="1"/>
  </si>
  <si>
    <t>自動火災報知装置</t>
  </si>
  <si>
    <t>（</t>
  </si>
  <si>
    <t>標準時間
認定</t>
    <rPh sb="0" eb="2">
      <t>ヒョウジュン</t>
    </rPh>
    <rPh sb="2" eb="4">
      <t>ジカン</t>
    </rPh>
    <rPh sb="5" eb="7">
      <t>ニンテイ</t>
    </rPh>
    <phoneticPr fontId="1"/>
  </si>
  <si>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</si>
  <si>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 xml:space="preserve">非常電源付 </t>
  </si>
  <si>
    <t>◇経理規程</t>
  </si>
  <si>
    <t>・保護者の疾病等により家庭での保育が一時的に困難となった子どもの保護を行う</t>
  </si>
  <si>
    <t>防火管理者　職名：</t>
  </si>
  <si>
    <t>④食育・アレルギー対応</t>
    <rPh sb="1" eb="3">
      <t>ショクイク</t>
    </rPh>
    <rPh sb="9" eb="11">
      <t>タイオウ</t>
    </rPh>
    <phoneticPr fontId="1"/>
  </si>
  <si>
    <t>○施設の届出面積を変更した際に変更の届出をしているか</t>
    <rPh sb="1" eb="3">
      <t>シセツ</t>
    </rPh>
    <rPh sb="4" eb="6">
      <t>トドケデ</t>
    </rPh>
    <rPh sb="6" eb="8">
      <t>メンセキ</t>
    </rPh>
    <rPh sb="9" eb="11">
      <t>ヘンコウ</t>
    </rPh>
    <rPh sb="13" eb="14">
      <t>サイ</t>
    </rPh>
    <rPh sb="15" eb="17">
      <t>ヘンコウ</t>
    </rPh>
    <rPh sb="18" eb="20">
      <t>トドケデ</t>
    </rPh>
    <phoneticPr fontId="1"/>
  </si>
  <si>
    <t>○園外保育を行う際、危険な場所、設備等を把握するとともに、携帯電話等による連絡体制を確保しているか</t>
  </si>
  <si>
    <t>　※ただし、栄養出納表で食塩摂取状況が確認できる場合は省略できる</t>
  </si>
  <si>
    <t>・不審者対応マニュアルの整備</t>
  </si>
  <si>
    <t>調理員</t>
  </si>
  <si>
    <t>20：1</t>
  </si>
  <si>
    <t>（１）園則及び運営規程（重要事項に関する規程）</t>
  </si>
  <si>
    <t>・様々な場面や時間帯を想定した実践的な不審者対応訓練の実施</t>
  </si>
  <si>
    <t>(５) 保護者から受領する費用の種類、支払を求める理由及びその額
　（保育料その他の費用徴収に関する事項）</t>
  </si>
  <si>
    <t>(４) 保育の提供を行う日及び時間並びに提供を行わない日
　（学年、学期、教育・保育を行う日時数、教育・保育を行わない日、開園時間）</t>
  </si>
  <si>
    <t>２　幼保連携型認定こども園の体制</t>
    <rPh sb="2" eb="9">
      <t>ヨウホレンケイガタニンテイ</t>
    </rPh>
    <rPh sb="12" eb="13">
      <t>エン</t>
    </rPh>
    <phoneticPr fontId="1"/>
  </si>
  <si>
    <t>合　　計</t>
  </si>
  <si>
    <t>2 拠点区分事業活動計算書（第2号4様式）</t>
    <rPh sb="2" eb="4">
      <t>キョテン</t>
    </rPh>
    <rPh sb="4" eb="6">
      <t>クブン</t>
    </rPh>
    <rPh sb="6" eb="10">
      <t>ジギョウカツドウ</t>
    </rPh>
    <rPh sb="10" eb="13">
      <t>ケイサンショ</t>
    </rPh>
    <rPh sb="14" eb="15">
      <t>ダイ</t>
    </rPh>
    <rPh sb="16" eb="17">
      <t>ゴウ</t>
    </rPh>
    <rPh sb="18" eb="20">
      <t>ヨウシキ</t>
    </rPh>
    <phoneticPr fontId="1"/>
  </si>
  <si>
    <t>（１）保育（2号・3号認定）に係る利用定員</t>
  </si>
  <si>
    <t>職員番号・職名(注)</t>
    <rPh sb="2" eb="4">
      <t>バンゴウ</t>
    </rPh>
    <rPh sb="5" eb="7">
      <t>ショクメイ</t>
    </rPh>
    <rPh sb="8" eb="9">
      <t>チュウ</t>
    </rPh>
    <phoneticPr fontId="37"/>
  </si>
  <si>
    <t>□キャリアパスに必要な研修計画や発令等が行われているか</t>
  </si>
  <si>
    <t>○園長は資格要件を満たしているか</t>
  </si>
  <si>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</si>
  <si>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r>
      <t>○苦情解決の仕組み等（責任者・担当者、第三者委員の氏名・連絡先、仕組み）を施設内</t>
    </r>
    <r>
      <rPr>
        <sz val="11"/>
        <color theme="1"/>
        <rFont val="游ゴシック"/>
      </rPr>
      <t>の見えやすい位置に掲示・パンフレットの配布等の方法により、保護者・職員に周知しているか</t>
    </r>
    <rPh sb="41" eb="42">
      <t>ミ</t>
    </rPh>
    <rPh sb="46" eb="48">
      <t>イチ</t>
    </rPh>
    <phoneticPr fontId="1"/>
  </si>
  <si>
    <t>○副園長・教頭を配置している場合、資格要件を満たしているか</t>
  </si>
  <si>
    <r>
      <t>（４）労働</t>
    </r>
    <r>
      <rPr>
        <sz val="11"/>
        <color theme="1"/>
        <rFont val="游ゴシック"/>
      </rPr>
      <t>環境</t>
    </r>
    <rPh sb="5" eb="7">
      <t>カンキョウ</t>
    </rPh>
    <phoneticPr fontId="1"/>
  </si>
  <si>
    <t>○園児が在所する全時間帯において保育教諭が複数配置されているか</t>
  </si>
  <si>
    <t>交付元</t>
  </si>
  <si>
    <t>○保育教諭の配置において、次の特例１、２、３のいずれかを利用しているか</t>
  </si>
  <si>
    <t>（２） 園児の健康状態の把握</t>
    <rPh sb="4" eb="6">
      <t>エンジ</t>
    </rPh>
    <phoneticPr fontId="1"/>
  </si>
  <si>
    <r>
      <t>小計</t>
    </r>
    <r>
      <rPr>
        <sz val="10"/>
        <color theme="1"/>
        <rFont val="游ゴシック"/>
      </rPr>
      <t>(注１)</t>
    </r>
  </si>
  <si>
    <t>①特例１（朝夕等の園児が少数となる時間帯（園児数に応じた保育教諭必要数が1名となる時間帯）において、保育教諭1人に加え、「子育て支援員(注)」または「家庭的保育者」または「保育所、認定こども園において常勤1年相当の保育業務従事経験があり、かつ８時間以上の研修を受講した者」を活用）の利用</t>
  </si>
  <si>
    <t>○嘱託医及び嘱託歯科医並びに嘱託薬剤師を置いているか</t>
  </si>
  <si>
    <t>◎職員及び認定こども園の課題を踏まえた研修が計画的に実施されているか</t>
    <rPh sb="5" eb="7">
      <t>ニンテイ</t>
    </rPh>
    <rPh sb="10" eb="11">
      <t>エン</t>
    </rPh>
    <phoneticPr fontId="1"/>
  </si>
  <si>
    <r>
      <t>（２） 喫食状況（令和</t>
    </r>
    <r>
      <rPr>
        <sz val="11"/>
        <color theme="1"/>
        <rFont val="游ゴシック"/>
      </rPr>
      <t>７年度の状況）</t>
    </r>
  </si>
  <si>
    <t>※（５）職員の充足状況については、表１・２・３にご記入ください</t>
    <rPh sb="4" eb="6">
      <t>ショクイン</t>
    </rPh>
    <rPh sb="7" eb="9">
      <t>ジュウソク</t>
    </rPh>
    <rPh sb="9" eb="11">
      <t>ジョウキョウ</t>
    </rPh>
    <rPh sb="17" eb="18">
      <t>ヒョウ</t>
    </rPh>
    <rPh sb="18" eb="19">
      <t>ベッピョウ</t>
    </rPh>
    <rPh sb="25" eb="27">
      <t>キニュウ</t>
    </rPh>
    <phoneticPr fontId="1"/>
  </si>
  <si>
    <t>（４） 職員の配置状況</t>
  </si>
  <si>
    <t>（７） 組織      　　 ★確認資料：業務分担表、職員会議録</t>
  </si>
  <si>
    <t>（９） 苦情解決の仕組み     ★確認資料：苦情解決処理要領、苦情処理記録、掲示物、園だより等</t>
  </si>
  <si>
    <t>満３歳児対応加配加算</t>
    <rPh sb="0" eb="1">
      <t>マン</t>
    </rPh>
    <rPh sb="2" eb="4">
      <t>サイジ</t>
    </rPh>
    <rPh sb="4" eb="6">
      <t>タイオウ</t>
    </rPh>
    <rPh sb="6" eb="8">
      <t>カハイ</t>
    </rPh>
    <rPh sb="8" eb="10">
      <t>カサン</t>
    </rPh>
    <phoneticPr fontId="1"/>
  </si>
  <si>
    <t>（１１）秘密の保持、個人情報の保護</t>
  </si>
  <si>
    <t>◎認定こども園として自らその提供する保育の質の評価を行い、常にその改善を図っているか</t>
  </si>
  <si>
    <t>保育教諭</t>
    <rPh sb="0" eb="2">
      <t>ホイク</t>
    </rPh>
    <rPh sb="2" eb="4">
      <t>キョウユ</t>
    </rPh>
    <phoneticPr fontId="1"/>
  </si>
  <si>
    <t>・土砂災害</t>
    <rPh sb="1" eb="5">
      <t>ドシャサイガイ</t>
    </rPh>
    <phoneticPr fontId="36"/>
  </si>
  <si>
    <t>◎教育及び保育の内容に関する全体的な計画が作成されているか</t>
  </si>
  <si>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</si>
  <si>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（３） 施設内外の保安</t>
    <rPh sb="4" eb="6">
      <t>シセツ</t>
    </rPh>
    <phoneticPr fontId="1"/>
  </si>
  <si>
    <t>４　教育・保育の状況</t>
    <rPh sb="2" eb="4">
      <t>キョウイク</t>
    </rPh>
    <phoneticPr fontId="1"/>
  </si>
  <si>
    <t>（１）教育及び保育の内容に関する全体的な計画、指導計画の策定の状況      ★確認資料：各計画</t>
  </si>
  <si>
    <t>・出席簿</t>
  </si>
  <si>
    <t>で割って求めてください</t>
    <rPh sb="4" eb="5">
      <t>モト</t>
    </rPh>
    <phoneticPr fontId="1"/>
  </si>
  <si>
    <t>○登降所時、園児の状況について保護者から引継ぎが行われているか</t>
  </si>
  <si>
    <t>○園児に対し、犯罪や事故から身を守るための注意事項を職員が指導しているか</t>
    <rPh sb="1" eb="3">
      <t>エンジ</t>
    </rPh>
    <phoneticPr fontId="1"/>
  </si>
  <si>
    <t>昇降機定期点検</t>
    <rPh sb="0" eb="2">
      <t>ショウコウ</t>
    </rPh>
    <rPh sb="2" eb="3">
      <t>キ</t>
    </rPh>
    <rPh sb="3" eb="5">
      <t>テイキ</t>
    </rPh>
    <rPh sb="5" eb="7">
      <t>テンケン</t>
    </rPh>
    <phoneticPr fontId="1"/>
  </si>
  <si>
    <t>退職者数</t>
    <rPh sb="0" eb="3">
      <t>タイショクシャ</t>
    </rPh>
    <rPh sb="3" eb="4">
      <t>スウ</t>
    </rPh>
    <phoneticPr fontId="1"/>
  </si>
  <si>
    <t>６　健康管理の状況</t>
  </si>
  <si>
    <t>事務費支出</t>
    <rPh sb="0" eb="2">
      <t>ジム</t>
    </rPh>
    <rPh sb="2" eb="3">
      <t>ヒ</t>
    </rPh>
    <rPh sb="3" eb="5">
      <t>シシュツ</t>
    </rPh>
    <phoneticPr fontId="1"/>
  </si>
  <si>
    <t>○地域における教育及び保育に対する需要に照らし、実施することが必要と認められる子育て支援事業を実施しているか</t>
  </si>
  <si>
    <t>・家庭に職員を派遣し、子育てに関する保護者からの相談に応じ、必要な情報提供等を行う</t>
  </si>
  <si>
    <t>・子育て支援を希望する保護者と、子育て支援を実施する者との間の連絡及び調整を行う</t>
  </si>
  <si>
    <t>・地域の子育て支援を行う者に対する必要な情報の提供及び助言を行う</t>
  </si>
  <si>
    <t>名）</t>
    <rPh sb="0" eb="1">
      <t>メイ</t>
    </rPh>
    <phoneticPr fontId="1"/>
  </si>
  <si>
    <t>・園児の健康診断は年月齢に応じた検査項目が実施されているか</t>
    <rPh sb="1" eb="3">
      <t>エンジ</t>
    </rPh>
    <phoneticPr fontId="1"/>
  </si>
  <si>
    <t>○離乳食やおやつも含め、園児と同じものが園児の喫食前に検食されているか</t>
    <rPh sb="12" eb="14">
      <t>エンジ</t>
    </rPh>
    <rPh sb="20" eb="22">
      <t>エンジ</t>
    </rPh>
    <phoneticPr fontId="1"/>
  </si>
  <si>
    <t>（４） 支払資金残高</t>
  </si>
  <si>
    <r>
      <t>○積立資産を</t>
    </r>
    <r>
      <rPr>
        <u/>
        <sz val="11"/>
        <color auto="1"/>
        <rFont val="游ゴシック"/>
      </rPr>
      <t>積立目的以外のために</t>
    </r>
    <r>
      <rPr>
        <sz val="11"/>
        <color auto="1"/>
        <rFont val="游ゴシック"/>
      </rPr>
      <t>取り崩したか</t>
    </r>
  </si>
  <si>
    <t>名　２・３号</t>
    <rPh sb="0" eb="1">
      <t>メイ</t>
    </rPh>
    <rPh sb="5" eb="6">
      <t>ゴウ</t>
    </rPh>
    <phoneticPr fontId="1"/>
  </si>
  <si>
    <t>【園庭】</t>
    <rPh sb="1" eb="3">
      <t>エンテイ</t>
    </rPh>
    <phoneticPr fontId="1"/>
  </si>
  <si>
    <r>
      <t>令和</t>
    </r>
    <r>
      <rPr>
        <sz val="11"/>
        <color theme="1"/>
        <rFont val="游ゴシック"/>
      </rPr>
      <t>５年度</t>
    </r>
    <rPh sb="0" eb="1">
      <t>レイ</t>
    </rPh>
    <rPh sb="1" eb="2">
      <t>ワ</t>
    </rPh>
    <rPh sb="3" eb="4">
      <t>トシ</t>
    </rPh>
    <rPh sb="4" eb="5">
      <t>ド</t>
    </rPh>
    <phoneticPr fontId="1"/>
  </si>
  <si>
    <t xml:space="preserve">下記に該当する場合は保育教諭定数に加えて
常勤または非常勤保育教諭数を計上 </t>
  </si>
  <si>
    <t>主幹保育教諭等を専任化させるための代替保育教諭等
【私立】については２人（１人は非常勤可）</t>
    <rPh sb="0" eb="2">
      <t>シュカン</t>
    </rPh>
    <rPh sb="2" eb="4">
      <t>ホイク</t>
    </rPh>
    <rPh sb="4" eb="6">
      <t>キョウユ</t>
    </rPh>
    <rPh sb="6" eb="7">
      <t>トウ</t>
    </rPh>
    <rPh sb="8" eb="10">
      <t>センニン</t>
    </rPh>
    <rPh sb="10" eb="11">
      <t>カ</t>
    </rPh>
    <rPh sb="17" eb="19">
      <t>ダイタイ</t>
    </rPh>
    <rPh sb="19" eb="21">
      <t>ホイク</t>
    </rPh>
    <rPh sb="21" eb="24">
      <t>キョウユナド</t>
    </rPh>
    <rPh sb="26" eb="28">
      <t>シリツ</t>
    </rPh>
    <rPh sb="35" eb="36">
      <t>ニン</t>
    </rPh>
    <rPh sb="38" eb="39">
      <t>ニン</t>
    </rPh>
    <rPh sb="40" eb="43">
      <t>ヒジョウキン</t>
    </rPh>
    <rPh sb="43" eb="44">
      <t>カ</t>
    </rPh>
    <phoneticPr fontId="1"/>
  </si>
  <si>
    <t>①保育教諭</t>
    <rPh sb="3" eb="5">
      <t>キョウユ</t>
    </rPh>
    <phoneticPr fontId="1"/>
  </si>
  <si>
    <t>固定資産管理責任者</t>
    <rPh sb="0" eb="2">
      <t>コテイ</t>
    </rPh>
    <rPh sb="2" eb="4">
      <t>シサン</t>
    </rPh>
    <rPh sb="4" eb="6">
      <t>カンリ</t>
    </rPh>
    <rPh sb="6" eb="8">
      <t>セキニン</t>
    </rPh>
    <rPh sb="8" eb="9">
      <t>シャ</t>
    </rPh>
    <phoneticPr fontId="1"/>
  </si>
  <si>
    <t>保育士資格あり</t>
    <rPh sb="0" eb="3">
      <t>ホイクシ</t>
    </rPh>
    <rPh sb="3" eb="5">
      <t>シカク</t>
    </rPh>
    <phoneticPr fontId="1"/>
  </si>
  <si>
    <t>食物アレルギーのある子への対応</t>
    <rPh sb="0" eb="2">
      <t>ショクモツ</t>
    </rPh>
    <rPh sb="10" eb="11">
      <t>コ</t>
    </rPh>
    <rPh sb="13" eb="15">
      <t>タイオウ</t>
    </rPh>
    <phoneticPr fontId="1"/>
  </si>
  <si>
    <t>給食実施加算</t>
    <rPh sb="0" eb="2">
      <t>キュウショク</t>
    </rPh>
    <rPh sb="2" eb="4">
      <t>ジッシ</t>
    </rPh>
    <rPh sb="4" eb="6">
      <t>カサン</t>
    </rPh>
    <phoneticPr fontId="1"/>
  </si>
  <si>
    <t>保育士資格なし</t>
    <rPh sb="0" eb="3">
      <t>ホイクシ</t>
    </rPh>
    <rPh sb="3" eb="5">
      <t>シカク</t>
    </rPh>
    <phoneticPr fontId="1"/>
  </si>
  <si>
    <t>（F)の職員の常勤換算後人数    （G）
【①保育教諭②看護師等③教諭の計】</t>
    <rPh sb="4" eb="6">
      <t>ショクイン</t>
    </rPh>
    <rPh sb="7" eb="9">
      <t>ジョウキン</t>
    </rPh>
    <rPh sb="9" eb="11">
      <t>カンサン</t>
    </rPh>
    <rPh sb="11" eb="12">
      <t>ゴ</t>
    </rPh>
    <rPh sb="12" eb="14">
      <t>ニンズウ</t>
    </rPh>
    <rPh sb="26" eb="28">
      <t>キョウユ</t>
    </rPh>
    <phoneticPr fontId="1"/>
  </si>
  <si>
    <t>（注１）　保育教諭配置の特例の対象となる子育て支援員は、子育て支援員研修のうち地域保育コースの選択科目「地域型保育」又は「一時
　　　　預かり事業」の修了者である。　</t>
    <rPh sb="7" eb="9">
      <t>キョウユ</t>
    </rPh>
    <rPh sb="50" eb="51">
      <t>モク</t>
    </rPh>
    <phoneticPr fontId="1"/>
  </si>
  <si>
    <t>③小学校
  教諭等</t>
    <rPh sb="1" eb="4">
      <t>ショウガッコウ</t>
    </rPh>
    <rPh sb="7" eb="9">
      <t>キョウユ</t>
    </rPh>
    <rPh sb="9" eb="10">
      <t>トウ</t>
    </rPh>
    <phoneticPr fontId="1"/>
  </si>
  <si>
    <t>園児数</t>
    <rPh sb="0" eb="2">
      <t>エンジ</t>
    </rPh>
    <phoneticPr fontId="1"/>
  </si>
  <si>
    <t>【表５】</t>
    <rPh sb="1" eb="2">
      <t>ヒョウ</t>
    </rPh>
    <phoneticPr fontId="1"/>
  </si>
  <si>
    <t>（１）施設の面積基準の充足状況　★幼保連携型認定こども園台帳、建物の平面図</t>
    <rPh sb="17" eb="24">
      <t>ヨウホレンケイガタニンテイ</t>
    </rPh>
    <rPh sb="27" eb="28">
      <t>エン</t>
    </rPh>
    <phoneticPr fontId="1"/>
  </si>
  <si>
    <t>○満２歳以上満３歳未満</t>
    <rPh sb="6" eb="7">
      <t>マン</t>
    </rPh>
    <phoneticPr fontId="1"/>
  </si>
  <si>
    <t>遊戯室</t>
    <rPh sb="0" eb="3">
      <t>ユウギシツ</t>
    </rPh>
    <phoneticPr fontId="1"/>
  </si>
  <si>
    <t>13　施設型給付費等の経理</t>
  </si>
  <si>
    <t>〇園外活動等のために自動車を運行しているか。</t>
    <rPh sb="1" eb="3">
      <t>エンガイ</t>
    </rPh>
    <rPh sb="3" eb="5">
      <t>カツドウ</t>
    </rPh>
    <rPh sb="5" eb="6">
      <t>トウ</t>
    </rPh>
    <rPh sb="10" eb="13">
      <t>ジドウシャ</t>
    </rPh>
    <rPh sb="14" eb="16">
      <t>ウンコウ</t>
    </rPh>
    <phoneticPr fontId="1"/>
  </si>
  <si>
    <t>・不具合箇所及び老朽建物・　　設備の対応</t>
    <rPh sb="6" eb="7">
      <t>オヨ</t>
    </rPh>
    <rPh sb="8" eb="10">
      <t>ロウキュウ</t>
    </rPh>
    <rPh sb="10" eb="12">
      <t>タテモノ</t>
    </rPh>
    <rPh sb="15" eb="17">
      <t>セツビ</t>
    </rPh>
    <rPh sb="18" eb="20">
      <t>タイオウ</t>
    </rPh>
    <phoneticPr fontId="1"/>
  </si>
  <si>
    <r>
      <t>令和</t>
    </r>
    <r>
      <rPr>
        <sz val="11"/>
        <color theme="1"/>
        <rFont val="游ゴシック"/>
      </rPr>
      <t>６年度</t>
    </r>
    <rPh sb="0" eb="1">
      <t>レイ</t>
    </rPh>
    <rPh sb="1" eb="2">
      <t>ワ</t>
    </rPh>
    <rPh sb="3" eb="5">
      <t>ネンド</t>
    </rPh>
    <phoneticPr fontId="1"/>
  </si>
  <si>
    <t>人数(名)・学級数</t>
    <rPh sb="0" eb="2">
      <t>ニンズウ</t>
    </rPh>
    <rPh sb="3" eb="4">
      <t>メイ</t>
    </rPh>
    <rPh sb="6" eb="9">
      <t>ガッキュウスウ</t>
    </rPh>
    <phoneticPr fontId="1"/>
  </si>
  <si>
    <t>①平成27年３月31日において幼稚園を設置している者が、当該施設を廃止し、同一の所在場所において、
　当該施設の設備を用いて幼保連携型認定こども園を設置</t>
    <rPh sb="15" eb="18">
      <t>ヨウチエン</t>
    </rPh>
    <rPh sb="19" eb="21">
      <t>セッチ</t>
    </rPh>
    <rPh sb="25" eb="26">
      <t>モノ</t>
    </rPh>
    <rPh sb="28" eb="30">
      <t>トウガイ</t>
    </rPh>
    <rPh sb="30" eb="32">
      <t>シセツ</t>
    </rPh>
    <rPh sb="33" eb="35">
      <t>ハイシ</t>
    </rPh>
    <rPh sb="37" eb="39">
      <t>ドウイツ</t>
    </rPh>
    <rPh sb="40" eb="42">
      <t>ショザイ</t>
    </rPh>
    <rPh sb="42" eb="44">
      <t>バショ</t>
    </rPh>
    <rPh sb="51" eb="53">
      <t>トウガイ</t>
    </rPh>
    <rPh sb="53" eb="55">
      <t>シセツ</t>
    </rPh>
    <rPh sb="56" eb="58">
      <t>セツビ</t>
    </rPh>
    <rPh sb="59" eb="60">
      <t>モチ</t>
    </rPh>
    <rPh sb="62" eb="69">
      <t>ヨウホレンケイガタニンテイ</t>
    </rPh>
    <rPh sb="72" eb="73">
      <t>エン</t>
    </rPh>
    <rPh sb="74" eb="76">
      <t>セッチ</t>
    </rPh>
    <phoneticPr fontId="1"/>
  </si>
  <si>
    <t>特定加算部分</t>
    <rPh sb="0" eb="2">
      <t>トクテイ</t>
    </rPh>
    <rPh sb="2" eb="4">
      <t>カサン</t>
    </rPh>
    <rPh sb="4" eb="6">
      <t>ブブン</t>
    </rPh>
    <phoneticPr fontId="1"/>
  </si>
  <si>
    <t>②平成27年３月31日において保育所を設置している者が、当該施設を廃止し、同一の所在場所において、
　当該施設の設備を用いて幼保連携型認定こども園を設置</t>
    <rPh sb="15" eb="18">
      <t>ホイクショ</t>
    </rPh>
    <rPh sb="19" eb="21">
      <t>セッチ</t>
    </rPh>
    <rPh sb="25" eb="26">
      <t>モノ</t>
    </rPh>
    <rPh sb="28" eb="30">
      <t>トウガイ</t>
    </rPh>
    <rPh sb="30" eb="32">
      <t>シセツ</t>
    </rPh>
    <rPh sb="33" eb="35">
      <t>ハイシ</t>
    </rPh>
    <rPh sb="37" eb="39">
      <t>ドウイツ</t>
    </rPh>
    <rPh sb="40" eb="42">
      <t>ショザイ</t>
    </rPh>
    <rPh sb="42" eb="44">
      <t>バショ</t>
    </rPh>
    <rPh sb="51" eb="53">
      <t>トウガイ</t>
    </rPh>
    <rPh sb="53" eb="55">
      <t>シセツ</t>
    </rPh>
    <rPh sb="56" eb="58">
      <t>セツビ</t>
    </rPh>
    <rPh sb="59" eb="60">
      <t>モチ</t>
    </rPh>
    <rPh sb="62" eb="69">
      <t>ヨウホレンケイガタニンテイ</t>
    </rPh>
    <rPh sb="72" eb="73">
      <t>エン</t>
    </rPh>
    <rPh sb="74" eb="76">
      <t>セッチ</t>
    </rPh>
    <phoneticPr fontId="1"/>
  </si>
  <si>
    <t>□賃金改善計画が職員に周知されているか</t>
  </si>
  <si>
    <t>請書</t>
    <rPh sb="0" eb="2">
      <t>ウケショ</t>
    </rPh>
    <phoneticPr fontId="1"/>
  </si>
  <si>
    <t>①</t>
  </si>
  <si>
    <r>
      <t>配分</t>
    </r>
    <r>
      <rPr>
        <sz val="11"/>
        <color theme="1"/>
        <rFont val="游ゴシック"/>
      </rPr>
      <t>し、記録しているか</t>
    </r>
    <rPh sb="0" eb="2">
      <t>ハイブン</t>
    </rPh>
    <rPh sb="4" eb="6">
      <t>キロク</t>
    </rPh>
    <phoneticPr fontId="1"/>
  </si>
  <si>
    <t>②</t>
  </si>
  <si>
    <t>（①②のうちいずれか大きい方）＋③</t>
  </si>
  <si>
    <t>【園舎】</t>
    <rPh sb="1" eb="3">
      <t>エンシャ</t>
    </rPh>
    <phoneticPr fontId="1"/>
  </si>
  <si>
    <t>○職員が立て替え払いを行っていないか</t>
    <rPh sb="1" eb="3">
      <t>ショクイン</t>
    </rPh>
    <rPh sb="4" eb="5">
      <t>タ</t>
    </rPh>
    <rPh sb="6" eb="7">
      <t>カ</t>
    </rPh>
    <rPh sb="8" eb="9">
      <t>ハラ</t>
    </rPh>
    <rPh sb="11" eb="12">
      <t>オコナ</t>
    </rPh>
    <phoneticPr fontId="1"/>
  </si>
  <si>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</si>
  <si>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r>
      <t>◎福祉サービス第三者</t>
    </r>
    <r>
      <rPr>
        <sz val="11"/>
        <color auto="1"/>
        <rFont val="游ゴシック"/>
      </rPr>
      <t xml:space="preserve">評価を受審し、評価結果を公表しているか   </t>
    </r>
    <rPh sb="1" eb="3">
      <t>フクシ</t>
    </rPh>
    <rPh sb="17" eb="19">
      <t>ヒョウカ</t>
    </rPh>
    <phoneticPr fontId="1"/>
  </si>
  <si>
    <t>事務員</t>
    <rPh sb="0" eb="3">
      <t>ジムイン</t>
    </rPh>
    <phoneticPr fontId="1"/>
  </si>
  <si>
    <t>○建物その他設備の規模及び構造を変更した際に届出をしているか。</t>
    <rPh sb="1" eb="3">
      <t>タテモノ</t>
    </rPh>
    <rPh sb="5" eb="6">
      <t>タ</t>
    </rPh>
    <rPh sb="6" eb="8">
      <t>セツビ</t>
    </rPh>
    <rPh sb="9" eb="11">
      <t>キボ</t>
    </rPh>
    <rPh sb="11" eb="12">
      <t>オヨ</t>
    </rPh>
    <rPh sb="13" eb="15">
      <t>コウゾウ</t>
    </rPh>
    <rPh sb="16" eb="18">
      <t>ヘンコウ</t>
    </rPh>
    <rPh sb="20" eb="21">
      <t>サイ</t>
    </rPh>
    <rPh sb="22" eb="23">
      <t>トド</t>
    </rPh>
    <rPh sb="23" eb="24">
      <t>デ</t>
    </rPh>
    <phoneticPr fontId="1"/>
  </si>
  <si>
    <t>採用者数</t>
    <rPh sb="0" eb="3">
      <t>サイヨウシャ</t>
    </rPh>
    <rPh sb="3" eb="4">
      <t>スウ</t>
    </rPh>
    <phoneticPr fontId="1"/>
  </si>
  <si>
    <t>（　　）</t>
  </si>
  <si>
    <t>　　　　　職種　　区分</t>
    <rPh sb="5" eb="7">
      <t>ショクシュ</t>
    </rPh>
    <rPh sb="9" eb="11">
      <t>クブン</t>
    </rPh>
    <phoneticPr fontId="1"/>
  </si>
  <si>
    <t>教育標準時間認定子どもの利用定員を設定しない場合</t>
    <rPh sb="0" eb="2">
      <t>キョウイク</t>
    </rPh>
    <rPh sb="2" eb="4">
      <t>ヒョウジュン</t>
    </rPh>
    <rPh sb="4" eb="6">
      <t>ジカン</t>
    </rPh>
    <rPh sb="6" eb="8">
      <t>ニンテイ</t>
    </rPh>
    <rPh sb="8" eb="9">
      <t>コ</t>
    </rPh>
    <rPh sb="12" eb="16">
      <t>リヨウテイイン</t>
    </rPh>
    <rPh sb="17" eb="19">
      <t>セッテイ</t>
    </rPh>
    <rPh sb="22" eb="24">
      <t>バアイ</t>
    </rPh>
    <phoneticPr fontId="1"/>
  </si>
  <si>
    <t>会議等の名称</t>
    <rPh sb="0" eb="2">
      <t>カイギ</t>
    </rPh>
    <rPh sb="2" eb="3">
      <t>トウ</t>
    </rPh>
    <rPh sb="4" eb="6">
      <t>メイショウ</t>
    </rPh>
    <phoneticPr fontId="1"/>
  </si>
  <si>
    <t>参加職員
（職種等）</t>
    <rPh sb="0" eb="2">
      <t>サンカ</t>
    </rPh>
    <rPh sb="2" eb="4">
      <t>ショクイン</t>
    </rPh>
    <rPh sb="6" eb="8">
      <t>ショクシュ</t>
    </rPh>
    <rPh sb="8" eb="9">
      <t>トウ</t>
    </rPh>
    <phoneticPr fontId="1"/>
  </si>
  <si>
    <t>人数</t>
    <rPh sb="0" eb="2">
      <t>ニンズウ</t>
    </rPh>
    <phoneticPr fontId="1"/>
  </si>
  <si>
    <t>○共同保育を実施している場合は、保護者に説明を行い同意を得ているか</t>
    <rPh sb="1" eb="3">
      <t>キョウドウ</t>
    </rPh>
    <rPh sb="3" eb="5">
      <t>ホイク</t>
    </rPh>
    <rPh sb="6" eb="8">
      <t>ジッシ</t>
    </rPh>
    <rPh sb="12" eb="14">
      <t>バアイ</t>
    </rPh>
    <rPh sb="16" eb="19">
      <t>ホゴシャ</t>
    </rPh>
    <rPh sb="20" eb="22">
      <t>セツメイ</t>
    </rPh>
    <rPh sb="23" eb="24">
      <t>オコナ</t>
    </rPh>
    <rPh sb="25" eb="27">
      <t>ドウイ</t>
    </rPh>
    <rPh sb="28" eb="29">
      <t>エ</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</si>
  <si>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</si>
  <si>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</si>
  <si>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t>研修内容の伝達</t>
    <rPh sb="0" eb="2">
      <t>ケンシュウ</t>
    </rPh>
    <rPh sb="2" eb="4">
      <t>ナイヨウ</t>
    </rPh>
    <rPh sb="5" eb="7">
      <t>デンタツ</t>
    </rPh>
    <phoneticPr fontId="1"/>
  </si>
  <si>
    <t>随時</t>
    <rPh sb="0" eb="2">
      <t>ズイジ</t>
    </rPh>
    <phoneticPr fontId="1"/>
  </si>
  <si>
    <t>（注４）　乳児数が４人未満の場合、看護師等1名をみなし保育士とするには、子育ての知識・経験を有する看護師等を配置し、保育士の支援を
　　　　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phoneticPr fontId="1"/>
  </si>
  <si>
    <t>有・無</t>
    <rPh sb="0" eb="1">
      <t>ア</t>
    </rPh>
    <rPh sb="2" eb="3">
      <t>ム</t>
    </rPh>
    <phoneticPr fontId="1"/>
  </si>
  <si>
    <t>常　勤</t>
    <rPh sb="0" eb="1">
      <t>ツネ</t>
    </rPh>
    <rPh sb="2" eb="3">
      <t>ツトム</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</si>
  <si>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</si>
  <si>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非　　常　　勤</t>
    <rPh sb="0" eb="1">
      <t>ヒ</t>
    </rPh>
    <rPh sb="3" eb="4">
      <t>ツネ</t>
    </rPh>
    <rPh sb="6" eb="7">
      <t>ツトム</t>
    </rPh>
    <phoneticPr fontId="1"/>
  </si>
  <si>
    <t>【参考】（公定価格に関するFAQ ）</t>
    <rPh sb="1" eb="3">
      <t>サンコウ</t>
    </rPh>
    <rPh sb="5" eb="7">
      <t>コウテイ</t>
    </rPh>
    <rPh sb="7" eb="9">
      <t>カカク</t>
    </rPh>
    <rPh sb="10" eb="11">
      <t>カン</t>
    </rPh>
    <phoneticPr fontId="1"/>
  </si>
  <si>
    <t>・次の条件の全てを満たす場合には、配置基準や加算算定上の定数の一部に「短時間勤務＝（１日６時間未満又は月20日未満勤務の保育教諭）」を充てることができる。</t>
    <rPh sb="1" eb="2">
      <t>ツギ</t>
    </rPh>
    <rPh sb="3" eb="5">
      <t>ジョウケン</t>
    </rPh>
    <rPh sb="6" eb="7">
      <t>スベ</t>
    </rPh>
    <rPh sb="9" eb="10">
      <t>ミ</t>
    </rPh>
    <rPh sb="12" eb="14">
      <t>バアイ</t>
    </rPh>
    <rPh sb="17" eb="19">
      <t>ハイチ</t>
    </rPh>
    <rPh sb="19" eb="21">
      <t>キジュン</t>
    </rPh>
    <rPh sb="22" eb="24">
      <t>カサン</t>
    </rPh>
    <rPh sb="24" eb="26">
      <t>サンテイ</t>
    </rPh>
    <rPh sb="26" eb="27">
      <t>ジョウ</t>
    </rPh>
    <rPh sb="28" eb="30">
      <t>テイスウ</t>
    </rPh>
    <rPh sb="31" eb="33">
      <t>イチブ</t>
    </rPh>
    <rPh sb="35" eb="38">
      <t>タンジカン</t>
    </rPh>
    <rPh sb="38" eb="40">
      <t>キンム</t>
    </rPh>
    <rPh sb="43" eb="44">
      <t>ニチ</t>
    </rPh>
    <rPh sb="45" eb="46">
      <t>ジ</t>
    </rPh>
    <rPh sb="46" eb="47">
      <t>カン</t>
    </rPh>
    <rPh sb="47" eb="49">
      <t>ミマン</t>
    </rPh>
    <rPh sb="49" eb="50">
      <t>マタ</t>
    </rPh>
    <rPh sb="51" eb="52">
      <t>ツキ</t>
    </rPh>
    <rPh sb="54" eb="55">
      <t>ニチ</t>
    </rPh>
    <rPh sb="55" eb="57">
      <t>ミマン</t>
    </rPh>
    <rPh sb="57" eb="59">
      <t>キンム</t>
    </rPh>
    <rPh sb="60" eb="62">
      <t>ホイク</t>
    </rPh>
    <rPh sb="62" eb="64">
      <t>キョウユ</t>
    </rPh>
    <rPh sb="67" eb="68">
      <t>ア</t>
    </rPh>
    <phoneticPr fontId="1"/>
  </si>
  <si>
    <t>・就業規則で定めた勤務時間を下回る者（「常勤の保育教諭以外の保育教諭」）のうち、1日6時間以上かつ月20日以上勤務する者についても同様の扱いとする。</t>
    <rPh sb="1" eb="3">
      <t>シュウギョウ</t>
    </rPh>
    <rPh sb="3" eb="5">
      <t>キソク</t>
    </rPh>
    <rPh sb="6" eb="7">
      <t>サダ</t>
    </rPh>
    <rPh sb="9" eb="11">
      <t>キンム</t>
    </rPh>
    <rPh sb="11" eb="13">
      <t>ジカン</t>
    </rPh>
    <rPh sb="14" eb="16">
      <t>シタマワ</t>
    </rPh>
    <rPh sb="17" eb="18">
      <t>モノ</t>
    </rPh>
    <rPh sb="20" eb="22">
      <t>ジョウキン</t>
    </rPh>
    <rPh sb="23" eb="25">
      <t>ホイク</t>
    </rPh>
    <rPh sb="25" eb="27">
      <t>キョウユ</t>
    </rPh>
    <rPh sb="27" eb="29">
      <t>イガイ</t>
    </rPh>
    <rPh sb="30" eb="32">
      <t>ホイク</t>
    </rPh>
    <rPh sb="32" eb="34">
      <t>キョウユ</t>
    </rPh>
    <rPh sb="41" eb="42">
      <t>ニチ</t>
    </rPh>
    <rPh sb="43" eb="44">
      <t>ジ</t>
    </rPh>
    <rPh sb="44" eb="45">
      <t>カン</t>
    </rPh>
    <rPh sb="45" eb="47">
      <t>イジョウ</t>
    </rPh>
    <rPh sb="49" eb="50">
      <t>ツキ</t>
    </rPh>
    <rPh sb="52" eb="53">
      <t>ニチ</t>
    </rPh>
    <rPh sb="53" eb="55">
      <t>イジョウ</t>
    </rPh>
    <rPh sb="55" eb="57">
      <t>キンム</t>
    </rPh>
    <rPh sb="59" eb="60">
      <t>モノ</t>
    </rPh>
    <rPh sb="65" eb="67">
      <t>ドウヨウ</t>
    </rPh>
    <rPh sb="68" eb="69">
      <t>アツカ</t>
    </rPh>
    <phoneticPr fontId="1"/>
  </si>
  <si>
    <t>◎小学校（転園の場合は転園先の園）に幼保連携型認定こども園の指導要録（電子保存したものを含む）</t>
  </si>
  <si>
    <t>ー</t>
  </si>
  <si>
    <r>
      <t>○遊具の破損・腐食の状況を確認する</t>
    </r>
    <r>
      <rPr>
        <sz val="11"/>
        <color auto="1"/>
        <rFont val="游ゴシック"/>
      </rPr>
      <t>等、チェックリストによる安全点検を行っているか</t>
    </r>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</si>
  <si>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に至っていない子」の人数、3.3㎡の人数は「ほふくをしている子（歩いている子を含む）」の人数を記入してください。</t>
    <rPh sb="1" eb="2">
      <t>イタ</t>
    </rPh>
    <rPh sb="7" eb="8">
      <t>コ</t>
    </rPh>
    <rPh sb="10" eb="12">
      <t>ニンズウ</t>
    </rPh>
    <rPh sb="18" eb="20">
      <t>ニンズウ</t>
    </rPh>
    <rPh sb="30" eb="31">
      <t>コ</t>
    </rPh>
    <rPh sb="32" eb="33">
      <t>アル</t>
    </rPh>
    <rPh sb="37" eb="38">
      <t>コ</t>
    </rPh>
    <rPh sb="39" eb="40">
      <t>フク</t>
    </rPh>
    <rPh sb="44" eb="46">
      <t>ニンズウ</t>
    </rPh>
    <rPh sb="47" eb="49">
      <t>キニュウ</t>
    </rPh>
    <phoneticPr fontId="1"/>
  </si>
  <si>
    <t>（１） 事業活動による収支</t>
  </si>
  <si>
    <r>
      <t xml:space="preserve">３歳児
</t>
    </r>
    <r>
      <rPr>
        <sz val="9"/>
        <color theme="1"/>
        <rFont val="游ゴシック"/>
      </rPr>
      <t>（注３）</t>
    </r>
    <rPh sb="5" eb="6">
      <t>チュウ</t>
    </rPh>
    <phoneticPr fontId="1"/>
  </si>
  <si>
    <t>○設備の点検状況　※該当施設・設備の場合記入</t>
    <rPh sb="1" eb="3">
      <t>セツビ</t>
    </rPh>
    <rPh sb="4" eb="6">
      <t>テンケン</t>
    </rPh>
    <rPh sb="6" eb="8">
      <t>ジョウキョウ</t>
    </rPh>
    <rPh sb="10" eb="12">
      <t>ガイトウ</t>
    </rPh>
    <rPh sb="12" eb="14">
      <t>シセツ</t>
    </rPh>
    <rPh sb="15" eb="17">
      <t>セツビ</t>
    </rPh>
    <rPh sb="18" eb="20">
      <t>バアイ</t>
    </rPh>
    <rPh sb="20" eb="22">
      <t>キニュウ</t>
    </rPh>
    <phoneticPr fontId="1"/>
  </si>
  <si>
    <t>修繕有の場合の対応</t>
    <rPh sb="0" eb="2">
      <t>シュウゼン</t>
    </rPh>
    <rPh sb="2" eb="3">
      <t>アリ</t>
    </rPh>
    <rPh sb="4" eb="6">
      <t>バアイ</t>
    </rPh>
    <rPh sb="7" eb="9">
      <t>タイオウ</t>
    </rPh>
    <phoneticPr fontId="1"/>
  </si>
  <si>
    <t>特定建築物調査定期点検</t>
    <rPh sb="0" eb="2">
      <t>トクテイ</t>
    </rPh>
    <rPh sb="2" eb="4">
      <t>ケンチク</t>
    </rPh>
    <rPh sb="4" eb="5">
      <t>ブツ</t>
    </rPh>
    <rPh sb="5" eb="7">
      <t>チョウサ</t>
    </rPh>
    <rPh sb="7" eb="9">
      <t>テイキ</t>
    </rPh>
    <rPh sb="9" eb="11">
      <t>テンケン</t>
    </rPh>
    <phoneticPr fontId="1"/>
  </si>
  <si>
    <t>防火設備定期点検</t>
    <rPh sb="0" eb="2">
      <t>ボウカ</t>
    </rPh>
    <rPh sb="2" eb="4">
      <t>セツビ</t>
    </rPh>
    <rPh sb="4" eb="6">
      <t>テイキ</t>
    </rPh>
    <rPh sb="6" eb="8">
      <t>テンケン</t>
    </rPh>
    <phoneticPr fontId="1"/>
  </si>
  <si>
    <t>・毎月１回程度安全点検を実施しているか</t>
  </si>
  <si>
    <t>○職員が10人以上50人未満の施設について、衛生推進者を選任しているか</t>
    <rPh sb="1" eb="3">
      <t>ショクイン</t>
    </rPh>
    <rPh sb="6" eb="7">
      <t>ニン</t>
    </rPh>
    <rPh sb="7" eb="9">
      <t>イジョウ</t>
    </rPh>
    <rPh sb="11" eb="12">
      <t>ニン</t>
    </rPh>
    <rPh sb="12" eb="14">
      <t>ミマン</t>
    </rPh>
    <rPh sb="15" eb="17">
      <t>シセツ</t>
    </rPh>
    <rPh sb="22" eb="24">
      <t>エイセイ</t>
    </rPh>
    <rPh sb="24" eb="27">
      <t>スイシンシャ</t>
    </rPh>
    <rPh sb="28" eb="30">
      <t>センニン</t>
    </rPh>
    <phoneticPr fontId="1"/>
  </si>
  <si>
    <t>○門、フェンス、外灯、出入口、鍵等の状況を点検しているか</t>
  </si>
  <si>
    <t>○アレルギー疾患対応マニュアルを整備しているか</t>
  </si>
  <si>
    <t>○時間外勤務及び休日勤務をした場合、時間外手当若しくは振替休日等を付与しているか</t>
    <rPh sb="1" eb="2">
      <t>ジ</t>
    </rPh>
    <rPh sb="2" eb="3">
      <t>カン</t>
    </rPh>
    <rPh sb="3" eb="4">
      <t>ソト</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</si>
  <si>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r>
      <t>□各種加算の適用状況（令和</t>
    </r>
    <r>
      <rPr>
        <sz val="11"/>
        <color theme="1"/>
        <rFont val="游ゴシック"/>
      </rPr>
      <t>7年度新設保育所は、本年度の状況を記載）※該当月に〇印をしてください</t>
    </r>
    <rPh sb="1" eb="3">
      <t>カクシュ</t>
    </rPh>
    <rPh sb="3" eb="5">
      <t>カサン</t>
    </rPh>
    <rPh sb="6" eb="8">
      <t>テキヨウ</t>
    </rPh>
    <rPh sb="8" eb="10">
      <t>ジョウキョウ</t>
    </rPh>
    <rPh sb="11" eb="12">
      <t>レイ</t>
    </rPh>
    <rPh sb="12" eb="13">
      <t>ワ</t>
    </rPh>
    <rPh sb="14" eb="15">
      <t>ネン</t>
    </rPh>
    <rPh sb="15" eb="16">
      <t>ド</t>
    </rPh>
    <rPh sb="16" eb="18">
      <t>シンセツ</t>
    </rPh>
    <rPh sb="18" eb="20">
      <t>ホイク</t>
    </rPh>
    <rPh sb="20" eb="21">
      <t>ショ</t>
    </rPh>
    <rPh sb="23" eb="26">
      <t>ホンネンド</t>
    </rPh>
    <rPh sb="27" eb="29">
      <t>ジョウキョウ</t>
    </rPh>
    <rPh sb="30" eb="32">
      <t>キサイ</t>
    </rPh>
    <phoneticPr fontId="1"/>
  </si>
  <si>
    <t>【根拠】 認可基準第6条、第7条（園児の満年齢に応じた乳児室、ほふく室、保育室及び遊戯室、園庭の面積）</t>
    <rPh sb="13" eb="14">
      <t>ダイ</t>
    </rPh>
    <rPh sb="15" eb="16">
      <t>ジョウ</t>
    </rPh>
    <phoneticPr fontId="1"/>
  </si>
  <si>
    <t>◎保護者・関係機関等への連絡方法を職員に周知しているか</t>
  </si>
  <si>
    <t>除去開始：</t>
    <rPh sb="0" eb="2">
      <t>ジョキョ</t>
    </rPh>
    <rPh sb="2" eb="4">
      <t>カイシ</t>
    </rPh>
    <phoneticPr fontId="1"/>
  </si>
  <si>
    <t>除去解除：</t>
    <rPh sb="0" eb="2">
      <t>ジョキョ</t>
    </rPh>
    <rPh sb="2" eb="4">
      <t>カイジョ</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</si>
  <si>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60">
      <t>ショウスウテン</t>
    </rPh>
    <rPh sb="69" eb="71">
      <t>ショウスウ</t>
    </rPh>
    <rPh sb="86" eb="88">
      <t>ショウスウ</t>
    </rPh>
    <phoneticPr fontId="1"/>
  </si>
  <si>
    <t>〇</t>
  </si>
  <si>
    <r>
      <t>◎</t>
    </r>
    <r>
      <rPr>
        <sz val="10.5"/>
        <color auto="1"/>
        <rFont val="游ゴシック"/>
      </rPr>
      <t>保護者、地域住民等に対し、教育及び保育等の状況その他の運営の状況に関する情報を提供しているか</t>
    </r>
  </si>
  <si>
    <t>　①学級担任は原則常勤専任であること。</t>
    <rPh sb="2" eb="4">
      <t>ガッキュウ</t>
    </rPh>
    <rPh sb="4" eb="6">
      <t>タンニン</t>
    </rPh>
    <rPh sb="7" eb="9">
      <t>ゲンソク</t>
    </rPh>
    <rPh sb="9" eb="11">
      <t>ジョウキン</t>
    </rPh>
    <rPh sb="11" eb="13">
      <t>センニン</t>
    </rPh>
    <phoneticPr fontId="1"/>
  </si>
  <si>
    <t>　③常勤の保育教諭に代えて短時間勤務の保育教諭を充てる場合の勤務時間数が、常勤を充てる場合の勤務時間数を上回ること。</t>
    <rPh sb="2" eb="4">
      <t>ジョウキン</t>
    </rPh>
    <rPh sb="5" eb="7">
      <t>ホイク</t>
    </rPh>
    <rPh sb="7" eb="9">
      <t>キョウユ</t>
    </rPh>
    <rPh sb="10" eb="11">
      <t>カ</t>
    </rPh>
    <rPh sb="13" eb="16">
      <t>タンジカン</t>
    </rPh>
    <rPh sb="16" eb="18">
      <t>キンム</t>
    </rPh>
    <rPh sb="19" eb="21">
      <t>ホイク</t>
    </rPh>
    <rPh sb="21" eb="23">
      <t>キョウユ</t>
    </rPh>
    <rPh sb="24" eb="25">
      <t>ア</t>
    </rPh>
    <rPh sb="27" eb="29">
      <t>バアイ</t>
    </rPh>
    <rPh sb="30" eb="32">
      <t>キンム</t>
    </rPh>
    <rPh sb="32" eb="34">
      <t>ジカン</t>
    </rPh>
    <rPh sb="34" eb="35">
      <t>スウ</t>
    </rPh>
    <rPh sb="37" eb="39">
      <t>ジョウキン</t>
    </rPh>
    <rPh sb="40" eb="41">
      <t>ア</t>
    </rPh>
    <rPh sb="43" eb="45">
      <t>バアイ</t>
    </rPh>
    <rPh sb="46" eb="48">
      <t>キンム</t>
    </rPh>
    <rPh sb="48" eb="50">
      <t>ジカン</t>
    </rPh>
    <rPh sb="50" eb="51">
      <t>スウ</t>
    </rPh>
    <rPh sb="52" eb="54">
      <t>ウワマワ</t>
    </rPh>
    <phoneticPr fontId="1"/>
  </si>
  <si>
    <t>【表７】</t>
    <rPh sb="1" eb="2">
      <t>ヒョウ</t>
    </rPh>
    <phoneticPr fontId="1"/>
  </si>
  <si>
    <t>また、職員への周知、訓練を実施しているか</t>
    <rPh sb="3" eb="5">
      <t>ショクイン</t>
    </rPh>
    <rPh sb="7" eb="9">
      <t>シュウチ</t>
    </rPh>
    <rPh sb="10" eb="12">
      <t>クンレン</t>
    </rPh>
    <rPh sb="13" eb="15">
      <t>ジッシ</t>
    </rPh>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</si>
  <si>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</si>
  <si>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</si>
  <si>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</si>
  <si>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r>
      <t>1件の契約金額が３0万円を超える物品購入、工事等があれば表に記載してください</t>
    </r>
    <r>
      <rPr>
        <sz val="9"/>
        <color theme="1"/>
        <rFont val="游ゴシック"/>
      </rPr>
      <t>（令和６年度から監査調書作成日まで）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</si>
  <si>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t>外部研修</t>
    <rPh sb="0" eb="2">
      <t>ガイブ</t>
    </rPh>
    <rPh sb="2" eb="4">
      <t>ケンシュウ</t>
    </rPh>
    <phoneticPr fontId="1"/>
  </si>
  <si>
    <t>◇令和６年度認定こども園収支決算関係書類の写し(※）</t>
    <rPh sb="1" eb="3">
      <t>レイワ</t>
    </rPh>
    <phoneticPr fontId="1"/>
  </si>
  <si>
    <t>内部研修</t>
    <rPh sb="0" eb="2">
      <t>ナイブ</t>
    </rPh>
    <rPh sb="2" eb="4">
      <t>ケンシュウ</t>
    </rPh>
    <phoneticPr fontId="1"/>
  </si>
  <si>
    <t>〇労働時間の把握方法　</t>
    <rPh sb="1" eb="3">
      <t>ロウドウ</t>
    </rPh>
    <rPh sb="3" eb="5">
      <t>ジカン</t>
    </rPh>
    <rPh sb="6" eb="8">
      <t>ハアク</t>
    </rPh>
    <rPh sb="8" eb="10">
      <t>ホウホウ</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</si>
  <si>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</si>
  <si>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r>
      <t>（５）職員研修の状況（令和</t>
    </r>
    <r>
      <rPr>
        <sz val="11"/>
        <color theme="1"/>
        <rFont val="游ゴシック"/>
      </rPr>
      <t>６・７年度）</t>
    </r>
    <rPh sb="3" eb="5">
      <t>ショクイン</t>
    </rPh>
    <rPh sb="5" eb="7">
      <t>ケンシュウ</t>
    </rPh>
    <rPh sb="8" eb="10">
      <t>ジョウキョウ</t>
    </rPh>
    <rPh sb="11" eb="12">
      <t>レイ</t>
    </rPh>
    <rPh sb="12" eb="13">
      <t>ワ</t>
    </rPh>
    <rPh sb="16" eb="18">
      <t>ネンド</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</si>
  <si>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</si>
  <si>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(表1)の保育教諭定数計と比較する職員数
①②③④に係る(E)＋(H)　　    (J)</t>
    <rPh sb="7" eb="9">
      <t>キョウユ</t>
    </rPh>
    <rPh sb="11" eb="12">
      <t>ケイ</t>
    </rPh>
    <phoneticPr fontId="1"/>
  </si>
  <si>
    <t>職名</t>
    <rPh sb="0" eb="2">
      <t>ショクメイ</t>
    </rPh>
    <phoneticPr fontId="1"/>
  </si>
  <si>
    <t>任命年月日</t>
    <rPh sb="0" eb="2">
      <t>ニンメイ</t>
    </rPh>
    <rPh sb="2" eb="5">
      <t>ネンガッピ</t>
    </rPh>
    <phoneticPr fontId="1"/>
  </si>
  <si>
    <t>土曜日に閉所する場合</t>
    <rPh sb="0" eb="3">
      <t>ドヨウビ</t>
    </rPh>
    <rPh sb="4" eb="6">
      <t>ヘイショ</t>
    </rPh>
    <rPh sb="8" eb="10">
      <t>バアイ</t>
    </rPh>
    <phoneticPr fontId="1"/>
  </si>
  <si>
    <t>統括会計責任者</t>
    <rPh sb="0" eb="2">
      <t>トウカツ</t>
    </rPh>
    <rPh sb="2" eb="4">
      <t>カイケイ</t>
    </rPh>
    <rPh sb="4" eb="7">
      <t>セキニンシャ</t>
    </rPh>
    <phoneticPr fontId="1"/>
  </si>
  <si>
    <t>出納職員</t>
    <rPh sb="0" eb="2">
      <t>スイトウ</t>
    </rPh>
    <rPh sb="2" eb="4">
      <t>ショクイン</t>
    </rPh>
    <phoneticPr fontId="1"/>
  </si>
  <si>
    <t>小口現金取扱者</t>
    <rPh sb="0" eb="2">
      <t>コグチ</t>
    </rPh>
    <rPh sb="2" eb="4">
      <t>ゲンキン</t>
    </rPh>
    <rPh sb="4" eb="6">
      <t>トリアツカイ</t>
    </rPh>
    <rPh sb="6" eb="7">
      <t>シャ</t>
    </rPh>
    <phoneticPr fontId="1"/>
  </si>
  <si>
    <t>保育教諭（正規）</t>
    <rPh sb="0" eb="2">
      <t>ホイク</t>
    </rPh>
    <rPh sb="2" eb="4">
      <t>キョウユ</t>
    </rPh>
    <rPh sb="5" eb="7">
      <t>セイキ</t>
    </rPh>
    <phoneticPr fontId="1"/>
  </si>
  <si>
    <t>予算管理責任者</t>
    <rPh sb="0" eb="2">
      <t>ヨサン</t>
    </rPh>
    <rPh sb="2" eb="4">
      <t>カンリ</t>
    </rPh>
    <rPh sb="4" eb="6">
      <t>セキニン</t>
    </rPh>
    <rPh sb="6" eb="7">
      <t>シャ</t>
    </rPh>
    <phoneticPr fontId="1"/>
  </si>
  <si>
    <t>松江　花子</t>
    <rPh sb="0" eb="2">
      <t>マツエ</t>
    </rPh>
    <rPh sb="3" eb="5">
      <t>ハナコ</t>
    </rPh>
    <phoneticPr fontId="1"/>
  </si>
  <si>
    <t>□認定こども園の事業の会計をその他の事業の会計と区分しているか</t>
    <rPh sb="1" eb="3">
      <t>ニンテイ</t>
    </rPh>
    <rPh sb="6" eb="7">
      <t>エン</t>
    </rPh>
    <phoneticPr fontId="1"/>
  </si>
  <si>
    <t xml:space="preserve"> (３)  利用者負担の徴収</t>
    <rPh sb="6" eb="9">
      <t>リヨウシャ</t>
    </rPh>
    <rPh sb="9" eb="11">
      <t>フタン</t>
    </rPh>
    <rPh sb="12" eb="14">
      <t>チョウシュウ</t>
    </rPh>
    <phoneticPr fontId="1"/>
  </si>
  <si>
    <t>○業務省力化の推進のための努力がなされているか</t>
  </si>
  <si>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</si>
  <si>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</si>
  <si>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</si>
  <si>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4歳以上児配置改善加算</t>
    <rPh sb="1" eb="2">
      <t>サイ</t>
    </rPh>
    <rPh sb="2" eb="4">
      <t>イジョウ</t>
    </rPh>
    <rPh sb="4" eb="5">
      <t>ジ</t>
    </rPh>
    <rPh sb="5" eb="7">
      <t>ハイチ</t>
    </rPh>
    <rPh sb="7" eb="9">
      <t>カイゼン</t>
    </rPh>
    <rPh sb="9" eb="11">
      <t>カサン</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</si>
  <si>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</si>
  <si>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</si>
  <si>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事業費支出</t>
    <rPh sb="0" eb="3">
      <t>ジギョウヒ</t>
    </rPh>
    <rPh sb="3" eb="5">
      <t>シシュツ</t>
    </rPh>
    <phoneticPr fontId="1"/>
  </si>
  <si>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</si>
  <si>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職員の処遇改善及び資質向上に対する各取り組み状況</t>
  </si>
  <si>
    <t>（６） アレルギー児への対応</t>
  </si>
  <si>
    <t xml:space="preserve"> ○事業活動による収入、事業活動による支出について</t>
  </si>
  <si>
    <t>金額（円）</t>
    <rPh sb="0" eb="2">
      <t>キンガク</t>
    </rPh>
    <rPh sb="3" eb="4">
      <t>エン</t>
    </rPh>
    <phoneticPr fontId="1"/>
  </si>
  <si>
    <t>施設関係者評価加算</t>
    <rPh sb="0" eb="2">
      <t>シセツ</t>
    </rPh>
    <rPh sb="2" eb="4">
      <t>カンケイ</t>
    </rPh>
    <rPh sb="4" eb="5">
      <t>シャ</t>
    </rPh>
    <rPh sb="5" eb="7">
      <t>ヒョウカ</t>
    </rPh>
    <rPh sb="7" eb="9">
      <t>カサン</t>
    </rPh>
    <phoneticPr fontId="1"/>
  </si>
  <si>
    <t>対事業活動による収入比率（%）</t>
    <rPh sb="0" eb="1">
      <t>タイ</t>
    </rPh>
    <rPh sb="1" eb="3">
      <t>ジギョウ</t>
    </rPh>
    <rPh sb="3" eb="5">
      <t>カツドウ</t>
    </rPh>
    <rPh sb="8" eb="10">
      <t>シュウニュウ</t>
    </rPh>
    <rPh sb="10" eb="12">
      <t>ヒリツ</t>
    </rPh>
    <phoneticPr fontId="1"/>
  </si>
  <si>
    <t>事業活動による収入合計</t>
    <rPh sb="0" eb="2">
      <t>ジギョウ</t>
    </rPh>
    <rPh sb="2" eb="4">
      <t>カツドウ</t>
    </rPh>
    <rPh sb="7" eb="9">
      <t>シュウニュウ</t>
    </rPh>
    <rPh sb="9" eb="11">
      <t>ゴウケイ</t>
    </rPh>
    <phoneticPr fontId="1"/>
  </si>
  <si>
    <t>人件費支出</t>
    <rPh sb="0" eb="3">
      <t>ジンケンヒ</t>
    </rPh>
    <rPh sb="3" eb="5">
      <t>シシュツ</t>
    </rPh>
    <phoneticPr fontId="1"/>
  </si>
  <si>
    <t>合　計</t>
    <rPh sb="0" eb="1">
      <t>ア</t>
    </rPh>
    <rPh sb="2" eb="3">
      <t>ケイ</t>
    </rPh>
    <phoneticPr fontId="1"/>
  </si>
  <si>
    <t>（３）補助金事業による支出</t>
    <rPh sb="3" eb="6">
      <t>ホジョキン</t>
    </rPh>
    <rPh sb="6" eb="8">
      <t>ジギョウ</t>
    </rPh>
    <rPh sb="11" eb="13">
      <t>シシュツ</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</si>
  <si>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</si>
  <si>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t>補助金名称</t>
  </si>
  <si>
    <t>○インターネットバンキングを利用しているか</t>
    <rPh sb="14" eb="16">
      <t>リヨウ</t>
    </rPh>
    <phoneticPr fontId="1"/>
  </si>
  <si>
    <t>11　資金収支計算書</t>
  </si>
  <si>
    <t>・土砂災害危険箇所又は土砂災害（特別）警戒区域に立地しているか</t>
    <rPh sb="1" eb="5">
      <t>ドシャサイガイ</t>
    </rPh>
    <rPh sb="5" eb="7">
      <t>キケン</t>
    </rPh>
    <rPh sb="7" eb="9">
      <t>カショ</t>
    </rPh>
    <rPh sb="9" eb="10">
      <t>マタ</t>
    </rPh>
    <rPh sb="11" eb="15">
      <t>ドシャサイガイ</t>
    </rPh>
    <rPh sb="16" eb="18">
      <t>トクベツ</t>
    </rPh>
    <rPh sb="19" eb="21">
      <t>ケイカイ</t>
    </rPh>
    <rPh sb="21" eb="23">
      <t>クイキ</t>
    </rPh>
    <rPh sb="24" eb="26">
      <t>リッチ</t>
    </rPh>
    <phoneticPr fontId="36"/>
  </si>
  <si>
    <t>(　　　　　　　　)</t>
  </si>
  <si>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</si>
  <si>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</si>
  <si>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（４） 危険防止</t>
  </si>
  <si>
    <t>・発生した事故の状況及び事故に際して採った処置についての記録</t>
  </si>
  <si>
    <t>○生活管理指導表を用いて、症状を把握しているか</t>
  </si>
  <si>
    <t>配慮しているか</t>
  </si>
  <si>
    <t>○関係機関（病院・消防等）と連携・情報共有が図られているか</t>
  </si>
  <si>
    <t>　年　　月　　日</t>
    <rPh sb="1" eb="2">
      <t>トシ</t>
    </rPh>
    <rPh sb="4" eb="5">
      <t>ガツ</t>
    </rPh>
    <rPh sb="7" eb="8">
      <t>ニチ</t>
    </rPh>
    <phoneticPr fontId="1"/>
  </si>
  <si>
    <t>　全職員で共有しているか</t>
    <rPh sb="1" eb="4">
      <t>ゼンショクイン</t>
    </rPh>
    <rPh sb="5" eb="7">
      <t>キョウユウ</t>
    </rPh>
    <phoneticPr fontId="1"/>
  </si>
  <si>
    <t>（２） 保護者への子育て支援の実施状況</t>
    <rPh sb="4" eb="7">
      <t>ホゴシャ</t>
    </rPh>
    <rPh sb="9" eb="11">
      <t>コソダ</t>
    </rPh>
    <rPh sb="12" eb="14">
      <t>シエン</t>
    </rPh>
    <rPh sb="15" eb="17">
      <t>ジッシ</t>
    </rPh>
    <rPh sb="17" eb="19">
      <t>ジョウキョウ</t>
    </rPh>
    <phoneticPr fontId="1"/>
  </si>
  <si>
    <t>〇保護者の園の行事や活動の参加について、保護者の生活形態が異なることに配慮した設定になって</t>
    <rPh sb="1" eb="4">
      <t>ホゴシャ</t>
    </rPh>
    <rPh sb="5" eb="6">
      <t>エン</t>
    </rPh>
    <rPh sb="7" eb="9">
      <t>ギョウジ</t>
    </rPh>
    <rPh sb="10" eb="12">
      <t>カツドウ</t>
    </rPh>
    <rPh sb="13" eb="15">
      <t>サンカ</t>
    </rPh>
    <rPh sb="20" eb="23">
      <t>ホゴシャ</t>
    </rPh>
    <rPh sb="24" eb="26">
      <t>セイカツ</t>
    </rPh>
    <rPh sb="26" eb="28">
      <t>ケイタイ</t>
    </rPh>
    <rPh sb="29" eb="30">
      <t>コト</t>
    </rPh>
    <rPh sb="35" eb="37">
      <t>ハイリョ</t>
    </rPh>
    <rPh sb="39" eb="41">
      <t>セッテイ</t>
    </rPh>
    <phoneticPr fontId="1"/>
  </si>
  <si>
    <t>〇一時預かり事業を実施する際は、保育教諭間及び保護者と連携を密にし、園児の心身の負担に配慮</t>
    <rPh sb="1" eb="3">
      <t>イチジ</t>
    </rPh>
    <rPh sb="3" eb="4">
      <t>アズ</t>
    </rPh>
    <rPh sb="6" eb="8">
      <t>ジギョウ</t>
    </rPh>
    <rPh sb="9" eb="11">
      <t>ジッシ</t>
    </rPh>
    <rPh sb="13" eb="14">
      <t>サイ</t>
    </rPh>
    <rPh sb="16" eb="20">
      <t>ホイクキョウユ</t>
    </rPh>
    <rPh sb="20" eb="21">
      <t>アイダ</t>
    </rPh>
    <rPh sb="21" eb="22">
      <t>オヨ</t>
    </rPh>
    <rPh sb="23" eb="26">
      <t>ホゴシャ</t>
    </rPh>
    <rPh sb="27" eb="29">
      <t>レンケイ</t>
    </rPh>
    <rPh sb="30" eb="31">
      <t>ミツ</t>
    </rPh>
    <rPh sb="34" eb="36">
      <t>エンジ</t>
    </rPh>
    <rPh sb="37" eb="39">
      <t>シンシン</t>
    </rPh>
    <rPh sb="40" eb="42">
      <t>フタン</t>
    </rPh>
    <rPh sb="43" eb="45">
      <t>ハイリョ</t>
    </rPh>
    <phoneticPr fontId="1"/>
  </si>
  <si>
    <t>・食品受払出簿</t>
    <rPh sb="1" eb="3">
      <t>ショクヒン</t>
    </rPh>
    <rPh sb="3" eb="5">
      <t>ウケハライ</t>
    </rPh>
    <rPh sb="5" eb="6">
      <t>デ</t>
    </rPh>
    <rPh sb="6" eb="7">
      <t>ボ</t>
    </rPh>
    <phoneticPr fontId="1"/>
  </si>
  <si>
    <t>（７） 塩分   ★確認資料：栄養出納表等、調味料による食塩摂取状況</t>
    <rPh sb="20" eb="21">
      <t>トウ</t>
    </rPh>
    <phoneticPr fontId="1"/>
  </si>
  <si>
    <t>〇危険等発生時の対応マニュアルが作成されているか</t>
    <rPh sb="1" eb="3">
      <t>キケン</t>
    </rPh>
    <rPh sb="3" eb="4">
      <t>トウ</t>
    </rPh>
    <rPh sb="4" eb="5">
      <t>ハッ</t>
    </rPh>
    <rPh sb="5" eb="6">
      <t>セイ</t>
    </rPh>
    <rPh sb="6" eb="7">
      <t>ジ</t>
    </rPh>
    <rPh sb="8" eb="10">
      <t>タイオウ</t>
    </rPh>
    <rPh sb="16" eb="18">
      <t>サクセイ</t>
    </rPh>
    <phoneticPr fontId="1"/>
  </si>
  <si>
    <t>○施設型給付費等の管理・運用については、安全確実でかつ換金性の高い方法で行われているか</t>
    <rPh sb="1" eb="3">
      <t>シセツ</t>
    </rPh>
    <rPh sb="3" eb="4">
      <t>ガタ</t>
    </rPh>
    <rPh sb="4" eb="7">
      <t>キュウフヒ</t>
    </rPh>
    <phoneticPr fontId="1"/>
  </si>
  <si>
    <r>
      <t>○就業規則等</t>
    </r>
    <r>
      <rPr>
        <sz val="11"/>
        <color auto="1"/>
        <rFont val="游ゴシック"/>
      </rPr>
      <t>（変更した場合を含む）を職員に周知しているか</t>
    </r>
    <rPh sb="7" eb="9">
      <t>ヘンコウ</t>
    </rPh>
    <rPh sb="11" eb="13">
      <t>バアイ</t>
    </rPh>
    <rPh sb="14" eb="15">
      <t>フク</t>
    </rPh>
    <phoneticPr fontId="1"/>
  </si>
  <si>
    <t>□特定教育・保育の提供に関する以下の記録を整備し、その完結の日から５年間保存しているか</t>
  </si>
  <si>
    <t>◇幼保連携型認定こども園台帳・・・別紙③</t>
    <rPh sb="1" eb="8">
      <t>ヨウホレンケイガタニンテイ</t>
    </rPh>
    <rPh sb="11" eb="12">
      <t>エン</t>
    </rPh>
    <rPh sb="17" eb="19">
      <t>ベッシ</t>
    </rPh>
    <phoneticPr fontId="1"/>
  </si>
  <si>
    <t>□賃金加算要件分については、確実に職員へ支給されているか</t>
  </si>
  <si>
    <r>
      <t>○運営規程に定める休所日以外に休所</t>
    </r>
    <r>
      <rPr>
        <sz val="11"/>
        <color auto="1"/>
        <rFont val="游ゴシック"/>
      </rPr>
      <t>（希望保育）したか</t>
    </r>
    <rPh sb="18" eb="20">
      <t>キボウ</t>
    </rPh>
    <rPh sb="20" eb="22">
      <t>ホイク</t>
    </rPh>
    <phoneticPr fontId="37"/>
  </si>
  <si>
    <t>（８） 調理委託      ★確認資料：契約書　</t>
  </si>
  <si>
    <r>
      <t>令和</t>
    </r>
    <r>
      <rPr>
        <sz val="11"/>
        <color theme="1"/>
        <rFont val="游ゴシック"/>
      </rPr>
      <t>７年度の退職者は監査前日までの人数を記入してください。</t>
    </r>
    <rPh sb="0" eb="1">
      <t>レイ</t>
    </rPh>
    <rPh sb="1" eb="2">
      <t>ワ</t>
    </rPh>
    <rPh sb="3" eb="5">
      <t>ネンド</t>
    </rPh>
    <rPh sb="6" eb="9">
      <t>タイショクシャ</t>
    </rPh>
    <rPh sb="10" eb="12">
      <t>カンサ</t>
    </rPh>
    <rPh sb="12" eb="14">
      <t>ゼンジツ</t>
    </rPh>
    <rPh sb="17" eb="19">
      <t>ニンズウ</t>
    </rPh>
    <rPh sb="20" eb="22">
      <t>キニュウ</t>
    </rPh>
    <phoneticPr fontId="1"/>
  </si>
  <si>
    <t>⑥保護者支援・子育て支援</t>
    <rPh sb="1" eb="4">
      <t>ホゴシャ</t>
    </rPh>
    <rPh sb="4" eb="6">
      <t>シエン</t>
    </rPh>
    <rPh sb="7" eb="9">
      <t>コソダ</t>
    </rPh>
    <rPh sb="10" eb="12">
      <t>シエン</t>
    </rPh>
    <phoneticPr fontId="1"/>
  </si>
  <si>
    <r>
      <t>○通常の支払は口座振込</t>
    </r>
    <r>
      <rPr>
        <sz val="11"/>
        <color auto="1"/>
        <rFont val="游ゴシック"/>
      </rPr>
      <t>（又は小切手）で行われているか</t>
    </r>
    <rPh sb="12" eb="13">
      <t>マタ</t>
    </rPh>
    <rPh sb="14" eb="17">
      <t>コギッテ</t>
    </rPh>
    <phoneticPr fontId="1"/>
  </si>
  <si>
    <t>12　貸借対照表</t>
  </si>
  <si>
    <t xml:space="preserve"> （４）固定負債</t>
    <rPh sb="4" eb="6">
      <t>コテイ</t>
    </rPh>
    <rPh sb="6" eb="8">
      <t>フサイ</t>
    </rPh>
    <phoneticPr fontId="1"/>
  </si>
  <si>
    <r>
      <t>○他の拠点(サービス)区分等からの</t>
    </r>
    <r>
      <rPr>
        <u/>
        <sz val="11"/>
        <color auto="1"/>
        <rFont val="游ゴシック"/>
      </rPr>
      <t>繰入金収入</t>
    </r>
    <r>
      <rPr>
        <sz val="11"/>
        <color auto="1"/>
        <rFont val="游ゴシック"/>
      </rPr>
      <t>があるか</t>
    </r>
  </si>
  <si>
    <t>※処遇改善等加算Ⅱに係る研修受講状況について 表８に記入してください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3" eb="24">
      <t>ヒョウ</t>
    </rPh>
    <rPh sb="26" eb="28">
      <t>キニュウ</t>
    </rPh>
    <phoneticPr fontId="1"/>
  </si>
  <si>
    <r>
      <t>○法人本部や他の認定こども園など、他の拠点(サービス)区分への</t>
    </r>
    <r>
      <rPr>
        <u/>
        <sz val="11"/>
        <color auto="1"/>
        <rFont val="游ゴシック"/>
      </rPr>
      <t>繰入金支出</t>
    </r>
    <r>
      <rPr>
        <sz val="11"/>
        <color auto="1"/>
        <rFont val="游ゴシック"/>
      </rPr>
      <t>があるか</t>
    </r>
  </si>
  <si>
    <t>　　「有」の場合、保護者への周知方法</t>
    <rPh sb="3" eb="4">
      <t>ア</t>
    </rPh>
    <rPh sb="6" eb="8">
      <t>バアイ</t>
    </rPh>
    <rPh sb="9" eb="12">
      <t>ホゴシャ</t>
    </rPh>
    <rPh sb="14" eb="16">
      <t>シュウチ</t>
    </rPh>
    <rPh sb="16" eb="18">
      <t>ホウホウ</t>
    </rPh>
    <phoneticPr fontId="1"/>
  </si>
  <si>
    <t>〇献立作成の配慮事項</t>
    <rPh sb="1" eb="3">
      <t>コンダテ</t>
    </rPh>
    <rPh sb="3" eb="5">
      <t>サクセイ</t>
    </rPh>
    <rPh sb="6" eb="8">
      <t>ハイリョ</t>
    </rPh>
    <rPh sb="8" eb="10">
      <t>ジコウ</t>
    </rPh>
    <phoneticPr fontId="1"/>
  </si>
  <si>
    <t>3歳未満児に対する献立・調理についての配慮事項</t>
    <rPh sb="1" eb="2">
      <t>サイ</t>
    </rPh>
    <rPh sb="2" eb="5">
      <t>ミマンジ</t>
    </rPh>
    <rPh sb="6" eb="7">
      <t>タイ</t>
    </rPh>
    <rPh sb="9" eb="11">
      <t>コンダテ</t>
    </rPh>
    <rPh sb="12" eb="14">
      <t>チョウリ</t>
    </rPh>
    <rPh sb="19" eb="21">
      <t>ハイリョ</t>
    </rPh>
    <rPh sb="21" eb="23">
      <t>ジコウ</t>
    </rPh>
    <phoneticPr fontId="1"/>
  </si>
  <si>
    <t>離乳食についての配慮事項</t>
    <rPh sb="0" eb="3">
      <t>リニュウショク</t>
    </rPh>
    <rPh sb="8" eb="10">
      <t>ハイリョ</t>
    </rPh>
    <rPh sb="10" eb="12">
      <t>ジコウ</t>
    </rPh>
    <phoneticPr fontId="1"/>
  </si>
  <si>
    <t>非常勤職員</t>
    <rPh sb="0" eb="3">
      <t>ヒジョウキン</t>
    </rPh>
    <rPh sb="3" eb="5">
      <t>ショクイン</t>
    </rPh>
    <phoneticPr fontId="1"/>
  </si>
  <si>
    <r>
      <t>・防犯設備（防犯カメラ</t>
    </r>
    <r>
      <rPr>
        <sz val="11"/>
        <color auto="1"/>
        <rFont val="游ゴシック"/>
      </rPr>
      <t>、防犯ブザー、職員が携帯する防犯ベル等）対策</t>
    </r>
    <rPh sb="12" eb="14">
      <t>ボウハン</t>
    </rPh>
    <rPh sb="18" eb="20">
      <t>ショクイン</t>
    </rPh>
    <rPh sb="21" eb="23">
      <t>ケイタイ</t>
    </rPh>
    <rPh sb="25" eb="27">
      <t>ボウハン</t>
    </rPh>
    <rPh sb="29" eb="30">
      <t>トウ</t>
    </rPh>
    <rPh sb="31" eb="33">
      <t>タイサク</t>
    </rPh>
    <phoneticPr fontId="1"/>
  </si>
  <si>
    <t>【監査前月  　月１日現在】</t>
  </si>
  <si>
    <t>　 （注）①～④に記載する職員は、（表２）の(F）欄①～④に記載した非常勤職員となります。
            「職員番号・職名」欄に記載する職名は「別紙①個人別職員配置の状況」の職名と対応させてください。</t>
    <rPh sb="64" eb="66">
      <t>ショクメイ</t>
    </rPh>
    <rPh sb="69" eb="71">
      <t>キサイ</t>
    </rPh>
    <phoneticPr fontId="37"/>
  </si>
  <si>
    <t xml:space="preserve">８　会計経理  </t>
  </si>
  <si>
    <r>
      <t>◇個人別職員配置の状況・・・別紙①「個人別職員配置の状況（</t>
    </r>
    <r>
      <rPr>
        <sz val="10"/>
        <color theme="1"/>
        <rFont val="游ゴシック"/>
      </rPr>
      <t>私立幼保連携型）」</t>
    </r>
    <rPh sb="1" eb="3">
      <t>コジン</t>
    </rPh>
    <rPh sb="3" eb="4">
      <t>ベツ</t>
    </rPh>
    <rPh sb="4" eb="6">
      <t>ショクイン</t>
    </rPh>
    <rPh sb="6" eb="8">
      <t>ハイチ</t>
    </rPh>
    <rPh sb="9" eb="11">
      <t>ジョウキョウ</t>
    </rPh>
    <rPh sb="14" eb="16">
      <t>ベッシ</t>
    </rPh>
    <rPh sb="29" eb="31">
      <t>シリツ</t>
    </rPh>
    <rPh sb="31" eb="33">
      <t>ヨウホ</t>
    </rPh>
    <rPh sb="33" eb="35">
      <t>レンケイ</t>
    </rPh>
    <rPh sb="35" eb="36">
      <t>ガタ</t>
    </rPh>
    <phoneticPr fontId="1"/>
  </si>
  <si>
    <r>
      <t>○</t>
    </r>
    <r>
      <rPr>
        <sz val="11"/>
        <color theme="1"/>
        <rFont val="游ゴシック"/>
      </rPr>
      <t>登降所時、保護者が責任をもって送迎しているか</t>
    </r>
    <rPh sb="1" eb="2">
      <t>ノボ</t>
    </rPh>
    <rPh sb="2" eb="3">
      <t>オ</t>
    </rPh>
    <rPh sb="3" eb="4">
      <t>ショ</t>
    </rPh>
    <rPh sb="4" eb="5">
      <t>ジ</t>
    </rPh>
    <rPh sb="6" eb="9">
      <t>ホゴシャ</t>
    </rPh>
    <rPh sb="10" eb="12">
      <t>セキニン</t>
    </rPh>
    <rPh sb="16" eb="18">
      <t>ソウゲイ</t>
    </rPh>
    <phoneticPr fontId="1"/>
  </si>
  <si>
    <t>５　子育て支援事業等の状況</t>
    <rPh sb="9" eb="10">
      <t>トウ</t>
    </rPh>
    <phoneticPr fontId="1"/>
  </si>
  <si>
    <r>
      <t>④常勤２年相当の保育業務従事経験がある子育て支援員</t>
    </r>
    <r>
      <rPr>
        <sz val="10"/>
        <color auto="1"/>
        <rFont val="游ゴシック"/>
      </rPr>
      <t>(注１)</t>
    </r>
    <r>
      <rPr>
        <sz val="11"/>
        <color auto="1"/>
        <rFont val="游ゴシック"/>
      </rPr>
      <t>・家庭的保育者</t>
    </r>
  </si>
  <si>
    <r>
      <t>③小学校教諭・養護教諭</t>
    </r>
    <r>
      <rPr>
        <sz val="10"/>
        <color auto="1"/>
        <rFont val="游ゴシック"/>
      </rPr>
      <t xml:space="preserve">（特例により配置基準上の人数に充てる場合）
</t>
    </r>
  </si>
  <si>
    <r>
      <t xml:space="preserve">○満２歳未満の園児
</t>
    </r>
    <r>
      <rPr>
        <sz val="9"/>
        <color auto="1"/>
        <rFont val="游ゴシック"/>
      </rPr>
      <t>（ほふくに至ってない子）</t>
    </r>
    <rPh sb="1" eb="2">
      <t>マン</t>
    </rPh>
    <rPh sb="3" eb="6">
      <t>サイミマン</t>
    </rPh>
    <rPh sb="7" eb="9">
      <t>エンジ</t>
    </rPh>
    <rPh sb="15" eb="16">
      <t>イタ</t>
    </rPh>
    <rPh sb="20" eb="21">
      <t>コ</t>
    </rPh>
    <phoneticPr fontId="1"/>
  </si>
  <si>
    <t>職　名</t>
    <rPh sb="0" eb="1">
      <t>ショク</t>
    </rPh>
    <rPh sb="2" eb="3">
      <t>ナ</t>
    </rPh>
    <phoneticPr fontId="1"/>
  </si>
  <si>
    <r>
      <t xml:space="preserve">○満２歳未満の園児
</t>
    </r>
    <r>
      <rPr>
        <sz val="9"/>
        <color auto="1"/>
        <rFont val="游ゴシック"/>
      </rPr>
      <t>（ほふくしている子）</t>
    </r>
    <rPh sb="18" eb="19">
      <t>コ</t>
    </rPh>
    <phoneticPr fontId="1"/>
  </si>
  <si>
    <t>・日々の保育について定期的に振り返りを行い、こどもに対する接し方が適切であったか、より望ま</t>
  </si>
  <si>
    <t>◇建物の平面図　
   *各保育室等の名称、各部屋の児童数及び面積を記載すること。
   *屋内消火栓及び消火器の位置・避難経路を朱書きすること。
     2階以上の建物は避難用ロープ・階段・転落防止設備を記入すること。</t>
    <rPh sb="13" eb="14">
      <t>カク</t>
    </rPh>
    <rPh sb="14" eb="16">
      <t>ホイク</t>
    </rPh>
    <rPh sb="16" eb="17">
      <t>シツ</t>
    </rPh>
    <rPh sb="17" eb="18">
      <t>トウ</t>
    </rPh>
    <rPh sb="19" eb="21">
      <t>メイショウ</t>
    </rPh>
    <rPh sb="22" eb="23">
      <t>カク</t>
    </rPh>
    <rPh sb="23" eb="25">
      <t>ヘヤ</t>
    </rPh>
    <rPh sb="26" eb="28">
      <t>ジドウ</t>
    </rPh>
    <rPh sb="28" eb="29">
      <t>スウ</t>
    </rPh>
    <rPh sb="29" eb="30">
      <t>オヨ</t>
    </rPh>
    <rPh sb="31" eb="33">
      <t>メンセキ</t>
    </rPh>
    <rPh sb="34" eb="36">
      <t>キサイ</t>
    </rPh>
    <rPh sb="46" eb="48">
      <t>オクナイ</t>
    </rPh>
    <rPh sb="48" eb="51">
      <t>ショウカセン</t>
    </rPh>
    <rPh sb="51" eb="52">
      <t>オヨ</t>
    </rPh>
    <rPh sb="53" eb="56">
      <t>ショウカキ</t>
    </rPh>
    <rPh sb="57" eb="59">
      <t>イチ</t>
    </rPh>
    <rPh sb="60" eb="62">
      <t>ヒナン</t>
    </rPh>
    <rPh sb="62" eb="64">
      <t>ケイロ</t>
    </rPh>
    <rPh sb="65" eb="67">
      <t>シュガ</t>
    </rPh>
    <rPh sb="80" eb="81">
      <t>カイ</t>
    </rPh>
    <rPh sb="81" eb="83">
      <t>イジョウ</t>
    </rPh>
    <rPh sb="84" eb="86">
      <t>タテモノ</t>
    </rPh>
    <rPh sb="87" eb="89">
      <t>ヒナン</t>
    </rPh>
    <rPh sb="89" eb="90">
      <t>ヨウ</t>
    </rPh>
    <rPh sb="94" eb="96">
      <t>カイダン</t>
    </rPh>
    <rPh sb="97" eb="99">
      <t>テンラク</t>
    </rPh>
    <rPh sb="99" eb="101">
      <t>ボウシ</t>
    </rPh>
    <rPh sb="101" eb="103">
      <t>セツビ</t>
    </rPh>
    <rPh sb="104" eb="106">
      <t>キニュウ</t>
    </rPh>
    <phoneticPr fontId="1"/>
  </si>
  <si>
    <t>基本分加算</t>
    <rPh sb="0" eb="2">
      <t>キホン</t>
    </rPh>
    <rPh sb="2" eb="3">
      <t>ブン</t>
    </rPh>
    <rPh sb="3" eb="5">
      <t>カサン</t>
    </rPh>
    <phoneticPr fontId="1"/>
  </si>
  <si>
    <t>副食費徴収免除加算</t>
    <rPh sb="0" eb="3">
      <t>フクショクヒ</t>
    </rPh>
    <rPh sb="3" eb="5">
      <t>チョウシュウ</t>
    </rPh>
    <rPh sb="5" eb="7">
      <t>メンジョ</t>
    </rPh>
    <rPh sb="7" eb="9">
      <t>カサン</t>
    </rPh>
    <phoneticPr fontId="1"/>
  </si>
  <si>
    <t>№</t>
  </si>
  <si>
    <t>　時間制の場合は、労使協定及び休日カレンダーを労働基準監督署へ届出ているか）</t>
    <rPh sb="1" eb="4">
      <t>ジカンセイ</t>
    </rPh>
    <rPh sb="5" eb="7">
      <t>バアイ</t>
    </rPh>
    <rPh sb="9" eb="11">
      <t>ロウシ</t>
    </rPh>
    <rPh sb="11" eb="13">
      <t>キョウテイ</t>
    </rPh>
    <rPh sb="13" eb="14">
      <t>オヨ</t>
    </rPh>
    <rPh sb="15" eb="17">
      <t>キュウジツ</t>
    </rPh>
    <rPh sb="23" eb="25">
      <t>ロウドウ</t>
    </rPh>
    <rPh sb="25" eb="27">
      <t>キジュン</t>
    </rPh>
    <rPh sb="27" eb="30">
      <t>カントクショ</t>
    </rPh>
    <rPh sb="31" eb="33">
      <t>トドケデ</t>
    </rPh>
    <phoneticPr fontId="1"/>
  </si>
  <si>
    <t>・遊具の点検を毎月1回程度実施しているか</t>
    <rPh sb="1" eb="3">
      <t>ユウグ</t>
    </rPh>
    <rPh sb="4" eb="6">
      <t>テンケン</t>
    </rPh>
    <rPh sb="7" eb="9">
      <t>マイツキ</t>
    </rPh>
    <rPh sb="10" eb="11">
      <t>カイ</t>
    </rPh>
    <rPh sb="11" eb="13">
      <t>テイド</t>
    </rPh>
    <rPh sb="13" eb="15">
      <t>ジッシ</t>
    </rPh>
    <phoneticPr fontId="1"/>
  </si>
  <si>
    <t>□職員、設備及び会計に関する諸記録を整備しているか。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1"/>
  </si>
  <si>
    <t>◎園則及び運営規程(注)には、施設の目的や運営方針、提供する教育・保育の内容、保護者に対する子育て支援の内容など、認定こども園法施行規則（園則記載事項）及び運営基準条例（運営規程記載事項）で定められた以下の内容が記載されているか</t>
  </si>
  <si>
    <t>□保護者に対して入所時に、運営規程の概要、職員の勤務体制、利用者負担等、重要事項を記した文書を交付して説明を行い、同意を得ているか</t>
    <rPh sb="57" eb="59">
      <t>ドウイ</t>
    </rPh>
    <rPh sb="60" eb="61">
      <t>エ</t>
    </rPh>
    <phoneticPr fontId="1"/>
  </si>
  <si>
    <t>□開所日、開所時間、利用時間は運営規程、園則、利用者との契約内容とも整合性がとれているか</t>
  </si>
  <si>
    <t>□1号認定こどもの選考基準を適切に設定しているか</t>
    <rPh sb="2" eb="3">
      <t>ゴウ</t>
    </rPh>
    <rPh sb="3" eb="5">
      <t>ニンテイ</t>
    </rPh>
    <rPh sb="9" eb="11">
      <t>センコウ</t>
    </rPh>
    <rPh sb="11" eb="13">
      <t>キジュン</t>
    </rPh>
    <rPh sb="14" eb="16">
      <t>テキセツ</t>
    </rPh>
    <rPh sb="17" eb="19">
      <t>セッテイ</t>
    </rPh>
    <phoneticPr fontId="1"/>
  </si>
  <si>
    <t>周知方法：　</t>
    <rPh sb="0" eb="2">
      <t>シュウチ</t>
    </rPh>
    <rPh sb="2" eb="4">
      <t>ホウホウ</t>
    </rPh>
    <phoneticPr fontId="1"/>
  </si>
  <si>
    <t>○給与規程に規定された給与・諸手当が規定どおり支給されているか</t>
  </si>
  <si>
    <t>ているか</t>
  </si>
  <si>
    <t>○妊娠・出産等に関するハラスメント（マタハラ）及び育児休業等に関するハラスメントの禁止規定が就業規則等に定められているか</t>
    <rPh sb="1" eb="3">
      <t>ニンシン</t>
    </rPh>
    <rPh sb="4" eb="6">
      <t>シュッサン</t>
    </rPh>
    <rPh sb="6" eb="7">
      <t>トウ</t>
    </rPh>
    <rPh sb="8" eb="9">
      <t>カン</t>
    </rPh>
    <rPh sb="23" eb="24">
      <t>オヨ</t>
    </rPh>
    <rPh sb="25" eb="27">
      <t>イクジ</t>
    </rPh>
    <rPh sb="27" eb="29">
      <t>キュウギョウ</t>
    </rPh>
    <rPh sb="29" eb="30">
      <t>トウ</t>
    </rPh>
    <rPh sb="31" eb="32">
      <t>カン</t>
    </rPh>
    <rPh sb="41" eb="43">
      <t>キンシ</t>
    </rPh>
    <rPh sb="43" eb="45">
      <t>キテイ</t>
    </rPh>
    <rPh sb="46" eb="48">
      <t>シュウギョウ</t>
    </rPh>
    <rPh sb="48" eb="50">
      <t>キソク</t>
    </rPh>
    <rPh sb="50" eb="51">
      <t>トウ</t>
    </rPh>
    <rPh sb="52" eb="53">
      <t>サダ</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</si>
  <si>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</si>
  <si>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・不審者発見時の情報伝達・役割分担・指示の流れや避難経路・避難場所等の全職員による共通理解　</t>
    <rPh sb="35" eb="38">
      <t>ゼンショクイン</t>
    </rPh>
    <phoneticPr fontId="1"/>
  </si>
  <si>
    <t>○職員のストレスチェックを適切に行っているか</t>
    <rPh sb="1" eb="3">
      <t>ショクイン</t>
    </rPh>
    <rPh sb="13" eb="15">
      <t>テキセツ</t>
    </rPh>
    <rPh sb="16" eb="17">
      <t>オコナ</t>
    </rPh>
    <phoneticPr fontId="1"/>
  </si>
  <si>
    <t>・老朽建物・設備があるか</t>
    <rPh sb="1" eb="3">
      <t>ロウキュウ</t>
    </rPh>
    <rPh sb="3" eb="5">
      <t>タテモノ</t>
    </rPh>
    <rPh sb="6" eb="8">
      <t>セツビ</t>
    </rPh>
    <phoneticPr fontId="1"/>
  </si>
  <si>
    <t>〇マイナンバーの取扱いをする際に、適切な取扱いをしているか</t>
    <rPh sb="8" eb="10">
      <t>トリアツカ</t>
    </rPh>
    <rPh sb="14" eb="15">
      <t>サイ</t>
    </rPh>
    <rPh sb="17" eb="19">
      <t>テキセツ</t>
    </rPh>
    <rPh sb="20" eb="22">
      <t>トリアツカ</t>
    </rPh>
    <phoneticPr fontId="1"/>
  </si>
  <si>
    <t>○毎学年定期的に学校環境衛生基準に基づいた環境衛生検査を行っているか</t>
  </si>
  <si>
    <t>○カーテン・絨毯（2㎡超）等は防炎性能を有しているか</t>
    <rPh sb="6" eb="8">
      <t>ジュウタン</t>
    </rPh>
    <rPh sb="11" eb="12">
      <t>コ</t>
    </rPh>
    <rPh sb="13" eb="14">
      <t>トウ</t>
    </rPh>
    <rPh sb="15" eb="17">
      <t>ボウエン</t>
    </rPh>
    <rPh sb="17" eb="18">
      <t>セイ</t>
    </rPh>
    <rPh sb="18" eb="19">
      <t>ノウ</t>
    </rPh>
    <rPh sb="20" eb="21">
      <t>ユウ</t>
    </rPh>
    <phoneticPr fontId="1"/>
  </si>
  <si>
    <t>　①監査前月１日現在の「個人別職員配置の状況」（別紙①）</t>
    <rPh sb="12" eb="14">
      <t>コジン</t>
    </rPh>
    <rPh sb="14" eb="15">
      <t>ベツ</t>
    </rPh>
    <rPh sb="15" eb="17">
      <t>ショクイン</t>
    </rPh>
    <rPh sb="17" eb="19">
      <t>ハイチ</t>
    </rPh>
    <rPh sb="20" eb="22">
      <t>ジョウキョウ</t>
    </rPh>
    <phoneticPr fontId="1"/>
  </si>
  <si>
    <t>○次の事項について危険箇所等がないか</t>
    <rPh sb="1" eb="2">
      <t>ツギ</t>
    </rPh>
    <rPh sb="3" eb="5">
      <t>ジコウ</t>
    </rPh>
    <rPh sb="9" eb="11">
      <t>キケン</t>
    </rPh>
    <rPh sb="11" eb="13">
      <t>カショ</t>
    </rPh>
    <rPh sb="13" eb="14">
      <t>トウ</t>
    </rPh>
    <phoneticPr fontId="1"/>
  </si>
  <si>
    <t>・非常口、非常階段、避難経路について危険箇所はないか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</si>
  <si>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 xml:space="preserve">○医薬品等の整備、保管がされているか </t>
  </si>
  <si>
    <t>◎学校安全計画及び危険等発生時対処要領に基づき、事故防止・安全対策が講じられているか</t>
    <rPh sb="1" eb="3">
      <t>ガッコウ</t>
    </rPh>
    <rPh sb="3" eb="5">
      <t>アンゼン</t>
    </rPh>
    <rPh sb="5" eb="7">
      <t>ケイカク</t>
    </rPh>
    <rPh sb="7" eb="8">
      <t>オヨ</t>
    </rPh>
    <rPh sb="9" eb="11">
      <t>キケン</t>
    </rPh>
    <rPh sb="11" eb="12">
      <t>トウ</t>
    </rPh>
    <rPh sb="12" eb="14">
      <t>ハッセイ</t>
    </rPh>
    <rPh sb="14" eb="15">
      <t>ジ</t>
    </rPh>
    <rPh sb="15" eb="17">
      <t>タイショ</t>
    </rPh>
    <rPh sb="17" eb="19">
      <t>ヨウリョウ</t>
    </rPh>
    <rPh sb="20" eb="21">
      <t>モト</t>
    </rPh>
    <rPh sb="24" eb="26">
      <t>ジコ</t>
    </rPh>
    <rPh sb="26" eb="28">
      <t>ボウシ</t>
    </rPh>
    <rPh sb="29" eb="31">
      <t>アンゼン</t>
    </rPh>
    <rPh sb="31" eb="33">
      <t>タイサク</t>
    </rPh>
    <rPh sb="34" eb="35">
      <t>コウ</t>
    </rPh>
    <phoneticPr fontId="1"/>
  </si>
  <si>
    <t>届出日：</t>
    <rPh sb="0" eb="2">
      <t>トドケデ</t>
    </rPh>
    <rPh sb="2" eb="3">
      <t>ビ</t>
    </rPh>
    <phoneticPr fontId="1"/>
  </si>
  <si>
    <t>○消防計画又は災害対応マニュアル（避難計画）に次の災害への対応が定められているか</t>
  </si>
  <si>
    <t>・浸水想定区域に立地しているか</t>
    <rPh sb="1" eb="3">
      <t>シンスイ</t>
    </rPh>
    <rPh sb="3" eb="5">
      <t>ソウテイ</t>
    </rPh>
    <rPh sb="5" eb="7">
      <t>クイキ</t>
    </rPh>
    <rPh sb="8" eb="10">
      <t>リッチ</t>
    </rPh>
    <phoneticPr fontId="36"/>
  </si>
  <si>
    <t>◎指導計画の評価、反省はされているか</t>
  </si>
  <si>
    <t>○毎学年の教育週数は39週以上で、一日の教育時間は4時間を標準としているか</t>
    <rPh sb="1" eb="2">
      <t>マイ</t>
    </rPh>
    <rPh sb="2" eb="4">
      <t>ガクネン</t>
    </rPh>
    <rPh sb="5" eb="7">
      <t>キョウイク</t>
    </rPh>
    <rPh sb="7" eb="9">
      <t>シュウスウ</t>
    </rPh>
    <rPh sb="12" eb="13">
      <t>シュウ</t>
    </rPh>
    <rPh sb="13" eb="15">
      <t>イジョウ</t>
    </rPh>
    <rPh sb="17" eb="19">
      <t>イチニチ</t>
    </rPh>
    <rPh sb="20" eb="22">
      <t>キョウイク</t>
    </rPh>
    <rPh sb="22" eb="24">
      <t>ジカン</t>
    </rPh>
    <rPh sb="26" eb="28">
      <t>ジカン</t>
    </rPh>
    <rPh sb="29" eb="31">
      <t>ヒョウジュン</t>
    </rPh>
    <phoneticPr fontId="1"/>
  </si>
  <si>
    <t>□職員、設備及び会計に関する諸記録を整備しているか</t>
  </si>
  <si>
    <r>
      <t>○消防計画を作成し、消防署へ届け出ているか</t>
    </r>
    <r>
      <rPr>
        <sz val="11"/>
        <color auto="1"/>
        <rFont val="游ゴシック"/>
      </rPr>
      <t>（変更も含む）</t>
    </r>
    <rPh sb="22" eb="24">
      <t>ヘンコウ</t>
    </rPh>
    <rPh sb="25" eb="26">
      <t>フク</t>
    </rPh>
    <phoneticPr fontId="1"/>
  </si>
  <si>
    <t>□実費徴収について、領収書を交付しているか（集金袋への領収印や、口座引落しの通帳記載をもって領収書に代えることも可能）</t>
  </si>
  <si>
    <t>〇プール管理日誌を整備し、気温、水温、利用人数、遊離残留塩素濃度等の必要事項を記録しているか</t>
  </si>
  <si>
    <t>○園外保育時の事故発生に備えてマニュアルを作成しているか</t>
    <rPh sb="1" eb="3">
      <t>エンガイ</t>
    </rPh>
    <rPh sb="3" eb="5">
      <t>ホイク</t>
    </rPh>
    <rPh sb="5" eb="6">
      <t>ジ</t>
    </rPh>
    <rPh sb="7" eb="9">
      <t>ジコ</t>
    </rPh>
    <rPh sb="9" eb="11">
      <t>ハッセイ</t>
    </rPh>
    <rPh sb="12" eb="13">
      <t>ソナ</t>
    </rPh>
    <rPh sb="21" eb="23">
      <t>サクセイ</t>
    </rPh>
    <phoneticPr fontId="1"/>
  </si>
  <si>
    <t>○園児に交通安全指導が実施されているか</t>
    <rPh sb="1" eb="3">
      <t>エンジ</t>
    </rPh>
    <rPh sb="4" eb="6">
      <t>コウツウ</t>
    </rPh>
    <rPh sb="6" eb="8">
      <t>アンゼン</t>
    </rPh>
    <rPh sb="8" eb="10">
      <t>シドウ</t>
    </rPh>
    <rPh sb="11" eb="13">
      <t>ジッシ</t>
    </rPh>
    <phoneticPr fontId="1"/>
  </si>
  <si>
    <t>賃借料加算</t>
    <rPh sb="0" eb="3">
      <t>チンシャクリョウ</t>
    </rPh>
    <rPh sb="3" eb="5">
      <t>カサン</t>
    </rPh>
    <phoneticPr fontId="1"/>
  </si>
  <si>
    <t>○送迎用の駐車場及び園周辺の通園路に危険箇所はないか</t>
    <rPh sb="1" eb="3">
      <t>ソウゲイ</t>
    </rPh>
    <rPh sb="3" eb="4">
      <t>ヨウ</t>
    </rPh>
    <rPh sb="5" eb="7">
      <t>チュウシャ</t>
    </rPh>
    <rPh sb="7" eb="8">
      <t>ジョウ</t>
    </rPh>
    <rPh sb="8" eb="9">
      <t>オヨ</t>
    </rPh>
    <rPh sb="10" eb="11">
      <t>エン</t>
    </rPh>
    <rPh sb="11" eb="13">
      <t>シュウヘン</t>
    </rPh>
    <rPh sb="14" eb="16">
      <t>ツウエン</t>
    </rPh>
    <rPh sb="16" eb="17">
      <t>ロ</t>
    </rPh>
    <rPh sb="18" eb="20">
      <t>キケン</t>
    </rPh>
    <rPh sb="20" eb="22">
      <t>カショ</t>
    </rPh>
    <phoneticPr fontId="1"/>
  </si>
  <si>
    <t>○実施している子育て支援事業の内容はどういったものか（実施しているものに○）</t>
    <rPh sb="1" eb="3">
      <t>ジッシ</t>
    </rPh>
    <rPh sb="7" eb="9">
      <t>コソダ</t>
    </rPh>
    <rPh sb="10" eb="12">
      <t>シエン</t>
    </rPh>
    <rPh sb="12" eb="14">
      <t>ジギョウ</t>
    </rPh>
    <rPh sb="15" eb="17">
      <t>ナイヨウ</t>
    </rPh>
    <rPh sb="27" eb="29">
      <t>ジッシ</t>
    </rPh>
    <phoneticPr fontId="1"/>
  </si>
  <si>
    <t>◎保育所内で虐待等と疑われる事案であると確認した場合、市町村、県へ相談、通報を行っているか</t>
  </si>
  <si>
    <t xml:space="preserve">   ているか</t>
  </si>
  <si>
    <t>○食物等によるアレルギーのある子の除去食開始及び解除は何をもとに実施されているか</t>
    <rPh sb="1" eb="2">
      <t>ショク</t>
    </rPh>
    <rPh sb="2" eb="3">
      <t>モツ</t>
    </rPh>
    <rPh sb="3" eb="4">
      <t>トウ</t>
    </rPh>
    <rPh sb="15" eb="16">
      <t>コ</t>
    </rPh>
    <rPh sb="17" eb="19">
      <t>ジョキョ</t>
    </rPh>
    <rPh sb="19" eb="20">
      <t>ショク</t>
    </rPh>
    <rPh sb="20" eb="22">
      <t>カイシ</t>
    </rPh>
    <rPh sb="22" eb="23">
      <t>オヨ</t>
    </rPh>
    <rPh sb="24" eb="26">
      <t>カイジョ</t>
    </rPh>
    <rPh sb="27" eb="28">
      <t>ナニ</t>
    </rPh>
    <rPh sb="32" eb="34">
      <t>ジッシ</t>
    </rPh>
    <phoneticPr fontId="1"/>
  </si>
  <si>
    <r>
      <t>令和</t>
    </r>
    <r>
      <rPr>
        <sz val="11"/>
        <color theme="1"/>
        <rFont val="游ゴシック"/>
      </rPr>
      <t>７年度</t>
    </r>
    <rPh sb="0" eb="1">
      <t>レイ</t>
    </rPh>
    <rPh sb="1" eb="2">
      <t>ワ</t>
    </rPh>
    <rPh sb="3" eb="4">
      <t>トシ</t>
    </rPh>
    <rPh sb="4" eb="5">
      <t>ド</t>
    </rPh>
    <phoneticPr fontId="1"/>
  </si>
  <si>
    <t>〇障がいや発達上の課題のある園児の保護者に対し個別の支援を行っているか</t>
    <rPh sb="1" eb="2">
      <t>ショウ</t>
    </rPh>
    <rPh sb="5" eb="7">
      <t>ハッタツ</t>
    </rPh>
    <rPh sb="7" eb="8">
      <t>ジョウ</t>
    </rPh>
    <rPh sb="9" eb="11">
      <t>カダイ</t>
    </rPh>
    <rPh sb="14" eb="16">
      <t>エンジ</t>
    </rPh>
    <rPh sb="17" eb="20">
      <t>ホゴシャ</t>
    </rPh>
    <rPh sb="21" eb="22">
      <t>タイ</t>
    </rPh>
    <rPh sb="23" eb="25">
      <t>コベツ</t>
    </rPh>
    <rPh sb="26" eb="28">
      <t>シエン</t>
    </rPh>
    <rPh sb="29" eb="30">
      <t>オコナ</t>
    </rPh>
    <phoneticPr fontId="1"/>
  </si>
  <si>
    <t>〇外国籍家庭など特別に配慮の必要な家庭に対し、状況に応じた個別の支援を行っているか</t>
    <rPh sb="1" eb="4">
      <t>ガイコクセキ</t>
    </rPh>
    <rPh sb="4" eb="6">
      <t>カテイ</t>
    </rPh>
    <rPh sb="8" eb="10">
      <t>トクベツ</t>
    </rPh>
    <rPh sb="11" eb="13">
      <t>ハイリョ</t>
    </rPh>
    <rPh sb="14" eb="16">
      <t>ヒツヨウ</t>
    </rPh>
    <rPh sb="17" eb="19">
      <t>カテイ</t>
    </rPh>
    <rPh sb="20" eb="21">
      <t>タイ</t>
    </rPh>
    <rPh sb="23" eb="25">
      <t>ジョウキョウ</t>
    </rPh>
    <rPh sb="26" eb="27">
      <t>オウ</t>
    </rPh>
    <rPh sb="29" eb="31">
      <t>コベツ</t>
    </rPh>
    <rPh sb="32" eb="34">
      <t>シエン</t>
    </rPh>
    <rPh sb="35" eb="36">
      <t>オコナ</t>
    </rPh>
    <phoneticPr fontId="1"/>
  </si>
  <si>
    <t>〇保護者に育児不安が見られる場合に、保護者の支援を行っているか</t>
    <rPh sb="1" eb="4">
      <t>ホゴシャ</t>
    </rPh>
    <rPh sb="5" eb="7">
      <t>イクジ</t>
    </rPh>
    <rPh sb="7" eb="9">
      <t>フアン</t>
    </rPh>
    <rPh sb="10" eb="11">
      <t>ミ</t>
    </rPh>
    <rPh sb="14" eb="16">
      <t>バアイ</t>
    </rPh>
    <rPh sb="18" eb="21">
      <t>ホゴシャ</t>
    </rPh>
    <rPh sb="22" eb="24">
      <t>シエン</t>
    </rPh>
    <rPh sb="25" eb="26">
      <t>オコナ</t>
    </rPh>
    <phoneticPr fontId="1"/>
  </si>
  <si>
    <t>・基本財産及びその他の固定資産(有形・無形固定資産)の明細書（別紙3⑧）</t>
    <rPh sb="1" eb="3">
      <t>キホン</t>
    </rPh>
    <rPh sb="3" eb="5">
      <t>ザイサン</t>
    </rPh>
    <rPh sb="5" eb="6">
      <t>オヨ</t>
    </rPh>
    <rPh sb="9" eb="10">
      <t>タ</t>
    </rPh>
    <rPh sb="11" eb="13">
      <t>コテイ</t>
    </rPh>
    <rPh sb="13" eb="15">
      <t>シサン</t>
    </rPh>
    <rPh sb="16" eb="18">
      <t>ユウケイ</t>
    </rPh>
    <rPh sb="19" eb="21">
      <t>ムケイ</t>
    </rPh>
    <rPh sb="21" eb="25">
      <t>コテイシサン</t>
    </rPh>
    <rPh sb="27" eb="30">
      <t>メイサイショ</t>
    </rPh>
    <rPh sb="31" eb="33">
      <t>ベッシ</t>
    </rPh>
    <phoneticPr fontId="1"/>
  </si>
  <si>
    <t>○排泄後、食事・おやつの前等の手洗いが徹底されているか特に、低年齢児（３歳未満）について、保育教諭等が確認しているか</t>
    <rPh sb="47" eb="49">
      <t>キョウユ</t>
    </rPh>
    <phoneticPr fontId="1"/>
  </si>
  <si>
    <t>現金</t>
    <rPh sb="0" eb="2">
      <t>ゲンキン</t>
    </rPh>
    <phoneticPr fontId="1"/>
  </si>
  <si>
    <t>○投薬する場合は、保護者からの依頼書等に基づいて適切に対応しているか</t>
    <rPh sb="1" eb="3">
      <t>トウヤク</t>
    </rPh>
    <rPh sb="5" eb="7">
      <t>バアイ</t>
    </rPh>
    <rPh sb="9" eb="11">
      <t>ホゴ</t>
    </rPh>
    <rPh sb="11" eb="12">
      <t>シャ</t>
    </rPh>
    <rPh sb="15" eb="17">
      <t>イライ</t>
    </rPh>
    <rPh sb="17" eb="18">
      <t>ショ</t>
    </rPh>
    <rPh sb="18" eb="19">
      <t>トウ</t>
    </rPh>
    <rPh sb="20" eb="21">
      <t>モト</t>
    </rPh>
    <rPh sb="24" eb="26">
      <t>テキセツ</t>
    </rPh>
    <rPh sb="27" eb="29">
      <t>タイオウ</t>
    </rPh>
    <phoneticPr fontId="1"/>
  </si>
  <si>
    <t>・掛け物（布団・タオルケット等）が顔までかかっていないかまた、シーツは固定されているか</t>
    <rPh sb="1" eb="2">
      <t>カ</t>
    </rPh>
    <rPh sb="3" eb="4">
      <t>モノ</t>
    </rPh>
    <rPh sb="5" eb="7">
      <t>フトン</t>
    </rPh>
    <rPh sb="14" eb="15">
      <t>トウ</t>
    </rPh>
    <rPh sb="17" eb="18">
      <t>カオ</t>
    </rPh>
    <rPh sb="35" eb="37">
      <t>コテイ</t>
    </rPh>
    <phoneticPr fontId="1"/>
  </si>
  <si>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</si>
  <si>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しい理由を記載</t>
    <rPh sb="2" eb="4">
      <t>リユウ</t>
    </rPh>
    <rPh sb="5" eb="7">
      <t>キサイ</t>
    </rPh>
    <phoneticPr fontId="1"/>
  </si>
  <si>
    <t>栄養管理加算</t>
    <rPh sb="0" eb="2">
      <t>エイヨウ</t>
    </rPh>
    <rPh sb="2" eb="4">
      <t>カンリ</t>
    </rPh>
    <rPh sb="4" eb="6">
      <t>カサン</t>
    </rPh>
    <phoneticPr fontId="1"/>
  </si>
  <si>
    <t>○給食打合せ会議は、関係職員で構成され、献立、喫食状況等必要な事項が話し合われているか
また、施設長が参加するか、あるいは結果を施設長に報告しているか</t>
  </si>
  <si>
    <t>○除去食の取り違い（誤食等）防止のために、どのような取り組みをしているか</t>
    <rPh sb="1" eb="3">
      <t>ジョキョ</t>
    </rPh>
    <rPh sb="3" eb="4">
      <t>ショク</t>
    </rPh>
    <rPh sb="5" eb="6">
      <t>ト</t>
    </rPh>
    <rPh sb="7" eb="8">
      <t>チガ</t>
    </rPh>
    <rPh sb="10" eb="12">
      <t>ゴショク</t>
    </rPh>
    <rPh sb="12" eb="13">
      <t>トウ</t>
    </rPh>
    <rPh sb="14" eb="16">
      <t>ボウシ</t>
    </rPh>
    <rPh sb="26" eb="27">
      <t>ト</t>
    </rPh>
    <rPh sb="28" eb="29">
      <t>ク</t>
    </rPh>
    <phoneticPr fontId="1"/>
  </si>
  <si>
    <t>○現金、預貯金通帳及び通帳印鑑の各保管責任者について、その業務が事務分掌で明確にされているか</t>
  </si>
  <si>
    <t>□支給根拠が給与規程において明確にされているか</t>
  </si>
  <si>
    <t>日案</t>
    <rPh sb="0" eb="1">
      <t>ニチ</t>
    </rPh>
    <rPh sb="1" eb="2">
      <t>アン</t>
    </rPh>
    <phoneticPr fontId="1"/>
  </si>
  <si>
    <t>□処遇改善等加算Ⅱについて実績報告書の内容と、賃金台帳等における処遇改善の内容が一致しているか</t>
    <rPh sb="1" eb="5">
      <t>ショグウカイゼン</t>
    </rPh>
    <rPh sb="5" eb="6">
      <t>トウ</t>
    </rPh>
    <rPh sb="6" eb="8">
      <t>カサン</t>
    </rPh>
    <rPh sb="13" eb="15">
      <t>ジッセキ</t>
    </rPh>
    <rPh sb="15" eb="18">
      <t>ホウコクショ</t>
    </rPh>
    <rPh sb="19" eb="21">
      <t>ナイヨウ</t>
    </rPh>
    <rPh sb="23" eb="27">
      <t>チンギンダイチョウ</t>
    </rPh>
    <rPh sb="27" eb="28">
      <t>トウ</t>
    </rPh>
    <rPh sb="32" eb="36">
      <t>ショグウカイゼン</t>
    </rPh>
    <rPh sb="37" eb="39">
      <t>ナイヨウ</t>
    </rPh>
    <rPh sb="40" eb="42">
      <t>イッチ</t>
    </rPh>
    <phoneticPr fontId="1"/>
  </si>
  <si>
    <t>氏　名</t>
    <rPh sb="0" eb="1">
      <t>シ</t>
    </rPh>
    <rPh sb="2" eb="3">
      <t>ナ</t>
    </rPh>
    <phoneticPr fontId="1"/>
  </si>
  <si>
    <t>保　管　場　所</t>
    <rPh sb="0" eb="1">
      <t>ホ</t>
    </rPh>
    <rPh sb="2" eb="3">
      <t>カン</t>
    </rPh>
    <rPh sb="4" eb="5">
      <t>バ</t>
    </rPh>
    <rPh sb="6" eb="7">
      <t>ショ</t>
    </rPh>
    <phoneticPr fontId="1"/>
  </si>
  <si>
    <t>・発生した事故の状況及び事故に際して採った処置についての記録</t>
    <rPh sb="1" eb="3">
      <t>ハッセイ</t>
    </rPh>
    <rPh sb="5" eb="7">
      <t>ジコ</t>
    </rPh>
    <rPh sb="8" eb="10">
      <t>ジョウキョウ</t>
    </rPh>
    <rPh sb="10" eb="11">
      <t>オヨ</t>
    </rPh>
    <rPh sb="12" eb="14">
      <t>ジコ</t>
    </rPh>
    <rPh sb="15" eb="16">
      <t>サイ</t>
    </rPh>
    <rPh sb="18" eb="19">
      <t>ト</t>
    </rPh>
    <rPh sb="21" eb="23">
      <t>ショチ</t>
    </rPh>
    <rPh sb="28" eb="30">
      <t>キロク</t>
    </rPh>
    <phoneticPr fontId="1"/>
  </si>
  <si>
    <t>金融機関届出印</t>
    <rPh sb="0" eb="2">
      <t>キンユウ</t>
    </rPh>
    <rPh sb="2" eb="4">
      <t>キカン</t>
    </rPh>
    <rPh sb="4" eb="6">
      <t>トドケデ</t>
    </rPh>
    <rPh sb="6" eb="7">
      <t>イン</t>
    </rPh>
    <phoneticPr fontId="1"/>
  </si>
  <si>
    <t>金額
（円）</t>
    <rPh sb="0" eb="2">
      <t>キンガク</t>
    </rPh>
    <rPh sb="4" eb="5">
      <t>エン</t>
    </rPh>
    <phoneticPr fontId="1"/>
  </si>
  <si>
    <t>業者名</t>
    <rPh sb="0" eb="3">
      <t>ギョウシャメイ</t>
    </rPh>
    <phoneticPr fontId="1"/>
  </si>
  <si>
    <t>③障害児保育</t>
    <rPh sb="1" eb="4">
      <t>ショウガイジ</t>
    </rPh>
    <rPh sb="4" eb="6">
      <t>ホイク</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</si>
  <si>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</si>
  <si>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</si>
  <si>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t>随意契約の場合
その理由</t>
    <rPh sb="0" eb="2">
      <t>ズイイ</t>
    </rPh>
    <rPh sb="2" eb="4">
      <t>ケイヤク</t>
    </rPh>
    <rPh sb="5" eb="7">
      <t>バアイ</t>
    </rPh>
    <rPh sb="10" eb="12">
      <t>リユウ</t>
    </rPh>
    <phoneticPr fontId="1"/>
  </si>
  <si>
    <t>契約書・請書の有無</t>
    <rPh sb="0" eb="3">
      <t>ケイヤクショ</t>
    </rPh>
    <rPh sb="4" eb="6">
      <t>ウケショ</t>
    </rPh>
    <rPh sb="7" eb="9">
      <t>ウム</t>
    </rPh>
    <phoneticPr fontId="1"/>
  </si>
  <si>
    <t>競争入札</t>
    <rPh sb="0" eb="2">
      <t>キョウソウ</t>
    </rPh>
    <rPh sb="2" eb="4">
      <t>ニュウサツ</t>
    </rPh>
    <phoneticPr fontId="1"/>
  </si>
  <si>
    <t>随意契約</t>
    <rPh sb="0" eb="2">
      <t>ズイイ</t>
    </rPh>
    <rPh sb="2" eb="4">
      <t>ケイヤク</t>
    </rPh>
    <phoneticPr fontId="1"/>
  </si>
  <si>
    <t>取引データ作成</t>
    <rPh sb="0" eb="2">
      <t>トリヒキ</t>
    </rPh>
    <rPh sb="5" eb="7">
      <t>サクセイ</t>
    </rPh>
    <phoneticPr fontId="1"/>
  </si>
  <si>
    <t>契約書</t>
    <rPh sb="0" eb="3">
      <t>ケイヤクショ</t>
    </rPh>
    <phoneticPr fontId="1"/>
  </si>
  <si>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</si>
  <si>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</si>
  <si>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</si>
  <si>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t>　　夏季賞与を支給しているが重要性が乏しいとして賞与引当金を計上していない場合には、重要性が乏　　　　　</t>
  </si>
  <si>
    <r>
      <t>○大量調理施設衛生管理マニュアル</t>
    </r>
    <r>
      <rPr>
        <sz val="11"/>
        <color theme="1"/>
        <rFont val="游ゴシック"/>
      </rPr>
      <t>等に基づく衛生管理に努めているか</t>
    </r>
    <rPh sb="1" eb="3">
      <t>タイリョウ</t>
    </rPh>
    <rPh sb="3" eb="5">
      <t>チョウリ</t>
    </rPh>
    <rPh sb="5" eb="7">
      <t>シセツ</t>
    </rPh>
    <rPh sb="7" eb="9">
      <t>エイセイ</t>
    </rPh>
    <rPh sb="9" eb="11">
      <t>カンリ</t>
    </rPh>
    <rPh sb="16" eb="17">
      <t>トウ</t>
    </rPh>
    <rPh sb="18" eb="19">
      <t>モト</t>
    </rPh>
    <rPh sb="21" eb="23">
      <t>エイセイ</t>
    </rPh>
    <rPh sb="23" eb="25">
      <t>カンリ</t>
    </rPh>
    <rPh sb="26" eb="27">
      <t>ツト</t>
    </rPh>
    <phoneticPr fontId="1"/>
  </si>
  <si>
    <t>所長</t>
    <rPh sb="0" eb="2">
      <t>ショチョウ</t>
    </rPh>
    <phoneticPr fontId="1"/>
  </si>
  <si>
    <t>各職種の総人数(園長(A1)を除く)
                               　　　　　　　　     (B)</t>
    <rPh sb="8" eb="9">
      <t>エン</t>
    </rPh>
    <phoneticPr fontId="1"/>
  </si>
  <si>
    <t>〇1カ月単位変形労働時間制に関して協定を締結又は就業規則に規定しているか（1年単位変形労働</t>
    <rPh sb="3" eb="4">
      <t>ゲツ</t>
    </rPh>
    <rPh sb="4" eb="6">
      <t>タンイ</t>
    </rPh>
    <rPh sb="6" eb="8">
      <t>ヘンケイ</t>
    </rPh>
    <rPh sb="8" eb="10">
      <t>ロウドウ</t>
    </rPh>
    <rPh sb="10" eb="13">
      <t>ジカンセイ</t>
    </rPh>
    <rPh sb="14" eb="15">
      <t>カン</t>
    </rPh>
    <rPh sb="17" eb="19">
      <t>キョウテイ</t>
    </rPh>
    <rPh sb="20" eb="22">
      <t>テイケツ</t>
    </rPh>
    <rPh sb="22" eb="23">
      <t>マタ</t>
    </rPh>
    <rPh sb="24" eb="28">
      <t>シュウギョウキソク</t>
    </rPh>
    <rPh sb="29" eb="31">
      <t>キテイ</t>
    </rPh>
    <rPh sb="38" eb="39">
      <t>ネン</t>
    </rPh>
    <rPh sb="39" eb="41">
      <t>タンイ</t>
    </rPh>
    <rPh sb="41" eb="43">
      <t>ヘンケイ</t>
    </rPh>
    <rPh sb="43" eb="45">
      <t>ロウドウ</t>
    </rPh>
    <phoneticPr fontId="1"/>
  </si>
  <si>
    <t>〇「有」の場合、２／３保育教諭要件（児童が在所するすべての時間帯において、保育教諭必要数の３分の２以上は特例によらない保育教諭を配置していること。以下同じ）を満たしているか</t>
  </si>
  <si>
    <r>
      <t>○</t>
    </r>
    <r>
      <rPr>
        <sz val="11"/>
        <color auto="1"/>
        <rFont val="游ゴシック"/>
      </rPr>
      <t>防犯対策を行っているか</t>
    </r>
    <rPh sb="1" eb="3">
      <t>ボウハン</t>
    </rPh>
    <phoneticPr fontId="1"/>
  </si>
  <si>
    <r>
      <t>・</t>
    </r>
    <r>
      <rPr>
        <sz val="11"/>
        <color auto="1"/>
        <rFont val="游ゴシック"/>
      </rPr>
      <t>教育・保育給付認定保護者に関する市への通知に係る記録</t>
    </r>
    <rPh sb="1" eb="3">
      <t>キョウイク</t>
    </rPh>
    <rPh sb="4" eb="6">
      <t>ホイク</t>
    </rPh>
    <rPh sb="6" eb="8">
      <t>キュウフ</t>
    </rPh>
    <phoneticPr fontId="1"/>
  </si>
  <si>
    <r>
      <t>□実費徴収（文房具代、遠足代、</t>
    </r>
    <r>
      <rPr>
        <sz val="11"/>
        <color auto="1"/>
        <rFont val="游ゴシック"/>
      </rPr>
      <t>3歳以上児食材料費等）について保護者に書面で説明しているか</t>
    </r>
    <rPh sb="16" eb="17">
      <t>サイ</t>
    </rPh>
    <rPh sb="17" eb="20">
      <t>イジョウジ</t>
    </rPh>
    <rPh sb="20" eb="21">
      <t>ショク</t>
    </rPh>
    <rPh sb="21" eb="23">
      <t>ザイリョウ</t>
    </rPh>
    <rPh sb="23" eb="24">
      <t>ヒ</t>
    </rPh>
    <rPh sb="24" eb="25">
      <t>ナド</t>
    </rPh>
    <phoneticPr fontId="1"/>
  </si>
  <si>
    <r>
      <t>○収入は</t>
    </r>
    <r>
      <rPr>
        <sz val="11"/>
        <color auto="1"/>
        <rFont val="游ゴシック"/>
      </rPr>
      <t>経理規程で定める期限内に必ず金融機関に預け入れされているか</t>
    </r>
    <rPh sb="4" eb="6">
      <t>ケイリ</t>
    </rPh>
    <rPh sb="6" eb="8">
      <t>キテイ</t>
    </rPh>
    <rPh sb="9" eb="10">
      <t>サダ</t>
    </rPh>
    <rPh sb="12" eb="15">
      <t>キゲンナイ</t>
    </rPh>
    <phoneticPr fontId="1"/>
  </si>
  <si>
    <t>について職員や保護者に周知しているか</t>
  </si>
  <si>
    <t>〇災害時の連絡先を含む個人情報については、正確かつ最新の情報に保たれているか</t>
    <rPh sb="1" eb="4">
      <t>サイガイジ</t>
    </rPh>
    <rPh sb="5" eb="7">
      <t>レンラク</t>
    </rPh>
    <rPh sb="7" eb="8">
      <t>サキ</t>
    </rPh>
    <rPh sb="9" eb="10">
      <t>フク</t>
    </rPh>
    <rPh sb="11" eb="13">
      <t>コジン</t>
    </rPh>
    <rPh sb="13" eb="15">
      <t>ジョウホウ</t>
    </rPh>
    <rPh sb="21" eb="23">
      <t>セイカク</t>
    </rPh>
    <rPh sb="25" eb="27">
      <t>サイシン</t>
    </rPh>
    <rPh sb="28" eb="30">
      <t>ジョウホウ</t>
    </rPh>
    <rPh sb="31" eb="32">
      <t>タモ</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</si>
  <si>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</si>
  <si>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</si>
  <si>
    <t>・地域住民等に緊急時の協力や援助を依頼しているか</t>
  </si>
  <si>
    <t>〇【送迎バスを運行する園のみご回答ください】</t>
    <rPh sb="2" eb="4">
      <t>ソウゲイ</t>
    </rPh>
    <rPh sb="7" eb="9">
      <t>ウンコウ</t>
    </rPh>
    <rPh sb="11" eb="12">
      <t>エン</t>
    </rPh>
    <rPh sb="15" eb="17">
      <t>カイトウ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</si>
  <si>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</si>
  <si>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加算の種類</t>
    <rPh sb="0" eb="2">
      <t>カサン</t>
    </rPh>
    <rPh sb="3" eb="5">
      <t>シュルイ</t>
    </rPh>
    <phoneticPr fontId="1"/>
  </si>
  <si>
    <t>副園長・教頭配置加算</t>
    <rPh sb="0" eb="3">
      <t>フクエンチョウ</t>
    </rPh>
    <rPh sb="4" eb="6">
      <t>キョウトウ</t>
    </rPh>
    <rPh sb="6" eb="8">
      <t>ハイチ</t>
    </rPh>
    <rPh sb="8" eb="10">
      <t>カサン</t>
    </rPh>
    <phoneticPr fontId="1"/>
  </si>
  <si>
    <t>学級編制調整加配加算</t>
    <rPh sb="0" eb="2">
      <t>ガッキュウ</t>
    </rPh>
    <rPh sb="2" eb="4">
      <t>ヘンセイ</t>
    </rPh>
    <rPh sb="4" eb="6">
      <t>チョウセイ</t>
    </rPh>
    <rPh sb="6" eb="8">
      <t>カハイ</t>
    </rPh>
    <rPh sb="8" eb="10">
      <t>カサン</t>
    </rPh>
    <phoneticPr fontId="1"/>
  </si>
  <si>
    <t>〇策定した事業継続計画について、職員に周知し、必要な研修及び訓練を定期的に実施しているか</t>
    <rPh sb="1" eb="3">
      <t>サクテイ</t>
    </rPh>
    <rPh sb="5" eb="9">
      <t>ジギョウケイゾク</t>
    </rPh>
    <rPh sb="9" eb="11">
      <t>ケイカク</t>
    </rPh>
    <rPh sb="16" eb="18">
      <t>ショクイン</t>
    </rPh>
    <rPh sb="19" eb="21">
      <t>シュウチ</t>
    </rPh>
    <rPh sb="23" eb="25">
      <t>ヒツヨウ</t>
    </rPh>
    <rPh sb="26" eb="28">
      <t>ケンシュウ</t>
    </rPh>
    <rPh sb="28" eb="29">
      <t>オヨ</t>
    </rPh>
    <rPh sb="30" eb="32">
      <t>クンレン</t>
    </rPh>
    <rPh sb="33" eb="36">
      <t>テイキテキ</t>
    </rPh>
    <rPh sb="37" eb="39">
      <t>ジッシ</t>
    </rPh>
    <phoneticPr fontId="1"/>
  </si>
  <si>
    <t>・「食を伴う保育」においては「飲食を伴う教育・保育活動に係るチェックシート」を活用しているか</t>
  </si>
  <si>
    <t>3歳児配置改善加算</t>
    <rPh sb="1" eb="2">
      <t>サイ</t>
    </rPh>
    <rPh sb="2" eb="3">
      <t>ジ</t>
    </rPh>
    <rPh sb="3" eb="5">
      <t>ハイチ</t>
    </rPh>
    <rPh sb="5" eb="7">
      <t>カイゼン</t>
    </rPh>
    <rPh sb="7" eb="9">
      <t>カサン</t>
    </rPh>
    <phoneticPr fontId="1"/>
  </si>
  <si>
    <t>通園送迎加算</t>
    <rPh sb="0" eb="2">
      <t>ツウエン</t>
    </rPh>
    <rPh sb="2" eb="4">
      <t>ソウゲイ</t>
    </rPh>
    <rPh sb="4" eb="6">
      <t>カサン</t>
    </rPh>
    <phoneticPr fontId="1"/>
  </si>
  <si>
    <t>外部監査費加算</t>
    <rPh sb="0" eb="2">
      <t>ガイブ</t>
    </rPh>
    <rPh sb="2" eb="4">
      <t>カンサ</t>
    </rPh>
    <rPh sb="4" eb="5">
      <t>ヒ</t>
    </rPh>
    <rPh sb="5" eb="7">
      <t>カサン</t>
    </rPh>
    <phoneticPr fontId="1"/>
  </si>
  <si>
    <t>分園の場合</t>
    <rPh sb="0" eb="2">
      <t>ブンエン</t>
    </rPh>
    <rPh sb="3" eb="5">
      <t>バアイ</t>
    </rPh>
    <phoneticPr fontId="1"/>
  </si>
  <si>
    <t>加減調整</t>
    <rPh sb="0" eb="2">
      <t>カゲン</t>
    </rPh>
    <rPh sb="2" eb="4">
      <t>チョウセイ</t>
    </rPh>
    <phoneticPr fontId="1"/>
  </si>
  <si>
    <t>年齢別配置基準を下回る場合</t>
    <rPh sb="0" eb="3">
      <t>ネンレイベツ</t>
    </rPh>
    <rPh sb="3" eb="5">
      <t>ハイチ</t>
    </rPh>
    <rPh sb="5" eb="7">
      <t>キジュン</t>
    </rPh>
    <rPh sb="8" eb="10">
      <t>シタマワ</t>
    </rPh>
    <rPh sb="11" eb="13">
      <t>バアイ</t>
    </rPh>
    <phoneticPr fontId="1"/>
  </si>
  <si>
    <t>配置基準上求められる職員資格を有しない場合</t>
    <rPh sb="0" eb="4">
      <t>ハイチキジュン</t>
    </rPh>
    <rPh sb="4" eb="5">
      <t>ジョウ</t>
    </rPh>
    <rPh sb="5" eb="6">
      <t>モト</t>
    </rPh>
    <rPh sb="10" eb="12">
      <t>ショクイン</t>
    </rPh>
    <rPh sb="12" eb="14">
      <t>シカク</t>
    </rPh>
    <rPh sb="15" eb="16">
      <t>ユウ</t>
    </rPh>
    <rPh sb="19" eb="21">
      <t>バアイ</t>
    </rPh>
    <phoneticPr fontId="1"/>
  </si>
  <si>
    <t>〇通園用のための自動車を運行しているか。</t>
    <rPh sb="1" eb="3">
      <t>ツウエン</t>
    </rPh>
    <rPh sb="3" eb="4">
      <t>ヨウ</t>
    </rPh>
    <rPh sb="8" eb="11">
      <t>ジドウシャ</t>
    </rPh>
    <rPh sb="12" eb="14">
      <t>ウンコウ</t>
    </rPh>
    <phoneticPr fontId="1"/>
  </si>
  <si>
    <t>事務職員配置加算</t>
    <rPh sb="0" eb="2">
      <t>ジム</t>
    </rPh>
    <rPh sb="2" eb="4">
      <t>ショクイン</t>
    </rPh>
    <rPh sb="4" eb="6">
      <t>ハイチ</t>
    </rPh>
    <rPh sb="6" eb="8">
      <t>カサン</t>
    </rPh>
    <phoneticPr fontId="1"/>
  </si>
  <si>
    <t>処遇改善等加算Ⅱ</t>
    <rPh sb="0" eb="2">
      <t>ショグウ</t>
    </rPh>
    <rPh sb="2" eb="5">
      <t>カイゼントウ</t>
    </rPh>
    <rPh sb="5" eb="7">
      <t>カサン</t>
    </rPh>
    <phoneticPr fontId="1"/>
  </si>
  <si>
    <t>冷暖房費加算</t>
    <rPh sb="0" eb="3">
      <t>レイダンボウ</t>
    </rPh>
    <rPh sb="3" eb="4">
      <t>ヒ</t>
    </rPh>
    <rPh sb="4" eb="6">
      <t>カサン</t>
    </rPh>
    <phoneticPr fontId="1"/>
  </si>
  <si>
    <t>小学校接続加算</t>
    <rPh sb="0" eb="3">
      <t>ショウガッコウ</t>
    </rPh>
    <rPh sb="3" eb="5">
      <t>セツゾク</t>
    </rPh>
    <rPh sb="5" eb="7">
      <t>カサン</t>
    </rPh>
    <phoneticPr fontId="1"/>
  </si>
  <si>
    <r>
      <t>○職員に対し、事故防止のための事前教育</t>
    </r>
    <r>
      <rPr>
        <sz val="11"/>
        <color auto="1"/>
        <rFont val="游ゴシック"/>
      </rPr>
      <t>（心肺蘇生法、AED等）及び応急手当等の研修を行っているか</t>
    </r>
  </si>
  <si>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</si>
  <si>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</si>
  <si>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4">
      <t>ゲンカショウキャク</t>
    </rPh>
    <rPh sb="4" eb="5">
      <t>ヒ</t>
    </rPh>
    <rPh sb="5" eb="7">
      <t>カサン</t>
    </rPh>
    <phoneticPr fontId="1"/>
  </si>
  <si>
    <t>(表1)の保育教諭定数小計と比較する職員数
①②③に係る(E)＋(G)　　　  （I）</t>
    <rPh sb="7" eb="9">
      <t>キョウユ</t>
    </rPh>
    <rPh sb="11" eb="13">
      <t>ショウケイ</t>
    </rPh>
    <rPh sb="26" eb="27">
      <t>カカ</t>
    </rPh>
    <phoneticPr fontId="1"/>
  </si>
  <si>
    <t>○登降所時において、園児の健康状態や服装等の異常の有無等について十分観察しているか、また、</t>
    <rPh sb="10" eb="12">
      <t>エンジ</t>
    </rPh>
    <phoneticPr fontId="1"/>
  </si>
  <si>
    <t>顔色、機嫌、元気等について観察するとともに、食欲や排便の状況等について注意を払っているか</t>
    <rPh sb="0" eb="2">
      <t>カオイロ</t>
    </rPh>
    <rPh sb="3" eb="5">
      <t>キゲン</t>
    </rPh>
    <rPh sb="6" eb="8">
      <t>ゲンキ</t>
    </rPh>
    <rPh sb="8" eb="9">
      <t>トウ</t>
    </rPh>
    <rPh sb="13" eb="15">
      <t>カンサツ</t>
    </rPh>
    <rPh sb="22" eb="24">
      <t>ショクヨク</t>
    </rPh>
    <rPh sb="25" eb="27">
      <t>ハイベン</t>
    </rPh>
    <rPh sb="28" eb="31">
      <t>ジョウキョウトウ</t>
    </rPh>
    <rPh sb="35" eb="37">
      <t>チュウイ</t>
    </rPh>
    <rPh sb="38" eb="39">
      <t>ハラ</t>
    </rPh>
    <phoneticPr fontId="1"/>
  </si>
  <si>
    <t>◎上記のうち、死亡事故や治療に要する期間が30日以上の負傷や疾病を伴う重篤な事故等が発生した場合、担当課に事故の報告をしているか</t>
  </si>
  <si>
    <t>〇食育計画を策定しているか、また計画に従って食育に取り組んでいるか</t>
    <rPh sb="6" eb="8">
      <t>サクテイ</t>
    </rPh>
    <rPh sb="16" eb="18">
      <t>ケイカク</t>
    </rPh>
    <phoneticPr fontId="1"/>
  </si>
  <si>
    <t>◇給与規程</t>
    <rPh sb="1" eb="3">
      <t>キュウヨ</t>
    </rPh>
    <phoneticPr fontId="1"/>
  </si>
  <si>
    <t>定員を恒常的に超過する場合</t>
    <rPh sb="0" eb="2">
      <t>テイイン</t>
    </rPh>
    <rPh sb="3" eb="6">
      <t>コウジョウテキ</t>
    </rPh>
    <rPh sb="7" eb="9">
      <t>チョウカ</t>
    </rPh>
    <rPh sb="11" eb="13">
      <t>バアイ</t>
    </rPh>
    <phoneticPr fontId="1"/>
  </si>
  <si>
    <t>□利用契約を保護者との間で締結する際に契約書を作成しているか</t>
  </si>
  <si>
    <t>◎年間研修計画を作成しているか</t>
  </si>
  <si>
    <t>・国庫補助金等特別積立金明細書（別紙3⑦）</t>
    <rPh sb="1" eb="3">
      <t>コッコ</t>
    </rPh>
    <rPh sb="3" eb="6">
      <t>ホジョキン</t>
    </rPh>
    <rPh sb="6" eb="7">
      <t>トウ</t>
    </rPh>
    <rPh sb="7" eb="9">
      <t>トクベツ</t>
    </rPh>
    <rPh sb="9" eb="11">
      <t>ツミタテ</t>
    </rPh>
    <rPh sb="11" eb="12">
      <t>キン</t>
    </rPh>
    <rPh sb="12" eb="15">
      <t>メイサイショ</t>
    </rPh>
    <rPh sb="16" eb="18">
      <t>ベッシ</t>
    </rPh>
    <phoneticPr fontId="1"/>
  </si>
  <si>
    <t>◎外部研修の成果を組織内で活用しているか　</t>
  </si>
  <si>
    <r>
      <t>(11) その他</t>
    </r>
    <r>
      <rPr>
        <sz val="11"/>
        <color auto="1"/>
        <rFont val="游ゴシック"/>
      </rPr>
      <t>認定こども園の運営（管理）に関する重要事項</t>
    </r>
    <rPh sb="8" eb="10">
      <t>ニンテイ</t>
    </rPh>
    <rPh sb="13" eb="14">
      <t>エン</t>
    </rPh>
    <rPh sb="18" eb="20">
      <t>カンリ</t>
    </rPh>
    <phoneticPr fontId="1"/>
  </si>
  <si>
    <r>
      <t>(注)  (1)から(11)は運営規程に記載すべき事項であり、</t>
    </r>
    <r>
      <rPr>
        <sz val="10"/>
        <color auto="1"/>
        <rFont val="游ゴシック"/>
      </rPr>
      <t>（ ）カッコ内は園則に記載すべき事項である
なお、運営規程と園則を別に定めることも、一つの規程で兼ねることも可能。また、運営規程、園則、管理規程等の名称は問わず、運営規程等への記載に際し、一部の記載事項について「○○については、□□規則に定めるところによる」といった手法も可</t>
    </r>
  </si>
  <si>
    <r>
      <t>★確認資料：労働者名簿、36条協定書、出勤簿、休暇簿、時間外勤務命令簿、賃金台帳、</t>
    </r>
    <r>
      <rPr>
        <sz val="11"/>
        <color auto="1"/>
        <rFont val="游ゴシック"/>
      </rPr>
      <t>雇用契約書</t>
    </r>
    <rPh sb="41" eb="43">
      <t>コヨウ</t>
    </rPh>
    <rPh sb="43" eb="46">
      <t>ケイヤクショ</t>
    </rPh>
    <phoneticPr fontId="1"/>
  </si>
  <si>
    <r>
      <t>○苦情解決に客観的に対応するため、</t>
    </r>
    <r>
      <rPr>
        <sz val="11"/>
        <color auto="1"/>
        <rFont val="游ゴシック"/>
      </rPr>
      <t>職員や理事等の特殊な関係にない者を第三者委員として複数名</t>
    </r>
    <rPh sb="17" eb="19">
      <t>ショクイン</t>
    </rPh>
    <rPh sb="20" eb="22">
      <t>リジ</t>
    </rPh>
    <rPh sb="22" eb="23">
      <t>トウ</t>
    </rPh>
    <rPh sb="24" eb="26">
      <t>トクシュ</t>
    </rPh>
    <rPh sb="27" eb="29">
      <t>カンケイ</t>
    </rPh>
    <rPh sb="32" eb="33">
      <t>モノ</t>
    </rPh>
    <rPh sb="44" eb="45">
      <t>メイ</t>
    </rPh>
    <phoneticPr fontId="1"/>
  </si>
  <si>
    <r>
      <t>・</t>
    </r>
    <r>
      <rPr>
        <sz val="11"/>
        <color auto="1"/>
        <rFont val="游ゴシック"/>
      </rPr>
      <t>園児の行動上危険なもの、障害になるものはないか</t>
    </r>
    <rPh sb="1" eb="3">
      <t>エンジ</t>
    </rPh>
    <rPh sb="4" eb="6">
      <t>コウドウ</t>
    </rPh>
    <rPh sb="6" eb="7">
      <t>ジョウ</t>
    </rPh>
    <rPh sb="7" eb="9">
      <t>キケン</t>
    </rPh>
    <rPh sb="13" eb="15">
      <t>ショウガイ</t>
    </rPh>
    <phoneticPr fontId="1"/>
  </si>
  <si>
    <r>
      <t>◎</t>
    </r>
    <r>
      <rPr>
        <sz val="11"/>
        <color auto="1"/>
        <rFont val="游ゴシック"/>
      </rPr>
      <t>認定こども園は、職員が職務上知り得た園児、保護者等の秘密について、在職中及び退職後も秘密を漏らすことがないよう、必要な措置（規程等の整備、雇用時の取り決め等）を講じているか</t>
    </r>
    <rPh sb="1" eb="3">
      <t>ニンテイ</t>
    </rPh>
    <rPh sb="6" eb="7">
      <t>エン</t>
    </rPh>
    <rPh sb="19" eb="21">
      <t>エンジ</t>
    </rPh>
    <rPh sb="63" eb="65">
      <t>キテイ</t>
    </rPh>
    <rPh sb="65" eb="66">
      <t>トウ</t>
    </rPh>
    <rPh sb="67" eb="69">
      <t>セイビ</t>
    </rPh>
    <rPh sb="70" eb="73">
      <t>コヨウジ</t>
    </rPh>
    <rPh sb="74" eb="75">
      <t>ト</t>
    </rPh>
    <rPh sb="76" eb="77">
      <t>キ</t>
    </rPh>
    <rPh sb="78" eb="79">
      <t>トウ</t>
    </rPh>
    <phoneticPr fontId="37"/>
  </si>
  <si>
    <r>
      <t>○プール活動・水遊びについて、監視に専念する人員とプール指導等を行う人員を</t>
    </r>
    <r>
      <rPr>
        <sz val="11"/>
        <color auto="1"/>
        <rFont val="游ゴシック"/>
      </rPr>
      <t>分けて配置しているか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</si>
  <si>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r>
      <t>○汚物処理容器は</t>
    </r>
    <r>
      <rPr>
        <sz val="11"/>
        <color auto="1"/>
        <rFont val="游ゴシック"/>
      </rPr>
      <t>園児の手の届かないところに保管しているか</t>
    </r>
    <rPh sb="8" eb="10">
      <t>エンジ</t>
    </rPh>
    <phoneticPr fontId="1"/>
  </si>
  <si>
    <t>預貯金通帳</t>
    <rPh sb="0" eb="3">
      <t>ヨチョキン</t>
    </rPh>
    <rPh sb="3" eb="5">
      <t>ツウチョウ</t>
    </rPh>
    <phoneticPr fontId="1"/>
  </si>
  <si>
    <r>
      <t>○収入証憑を</t>
    </r>
    <r>
      <rPr>
        <sz val="11"/>
        <color auto="1"/>
        <rFont val="游ゴシック"/>
      </rPr>
      <t>10年間保管されているか</t>
    </r>
    <rPh sb="8" eb="10">
      <t>ネンカン</t>
    </rPh>
    <phoneticPr fontId="1"/>
  </si>
  <si>
    <t>ネットバンキング運用状況</t>
    <rPh sb="8" eb="10">
      <t>ウンヨウ</t>
    </rPh>
    <rPh sb="10" eb="12">
      <t>ジョウキョウ</t>
    </rPh>
    <phoneticPr fontId="1"/>
  </si>
  <si>
    <r>
      <rPr>
        <sz val="11"/>
        <color auto="1"/>
        <rFont val="游ゴシック"/>
      </rPr>
      <t xml:space="preserve">（２） 支出手続   </t>
    </r>
    <r>
      <rPr>
        <sz val="10"/>
        <color auto="1"/>
        <rFont val="游ゴシック"/>
      </rPr>
      <t xml:space="preserve">    ★確認資料：支出伺綴、支出証憑綴、現金出納帳、小口現金出納帳、経理規程、契約書</t>
    </r>
    <rPh sb="51" eb="54">
      <t>ケイヤクショ</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</si>
  <si>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6">
      <t>コウジ</t>
    </rPh>
    <rPh sb="16" eb="18">
      <t>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</si>
  <si>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</si>
  <si>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〇安全計画（施設・設備の安全点検、児童への安全指導、職員の研修等）を策定しているか</t>
    <rPh sb="1" eb="3">
      <t>アンゼン</t>
    </rPh>
    <rPh sb="3" eb="5">
      <t>ケイカク</t>
    </rPh>
    <rPh sb="6" eb="8">
      <t>シセツ</t>
    </rPh>
    <rPh sb="9" eb="11">
      <t>セツビ</t>
    </rPh>
    <rPh sb="12" eb="14">
      <t>アンゼン</t>
    </rPh>
    <rPh sb="14" eb="16">
      <t>テンケン</t>
    </rPh>
    <rPh sb="17" eb="19">
      <t>ジドウ</t>
    </rPh>
    <rPh sb="21" eb="23">
      <t>アンゼン</t>
    </rPh>
    <rPh sb="23" eb="25">
      <t>シドウ</t>
    </rPh>
    <rPh sb="26" eb="28">
      <t>ショクイン</t>
    </rPh>
    <rPh sb="29" eb="31">
      <t>ケンシュウ</t>
    </rPh>
    <rPh sb="31" eb="32">
      <t>トウ</t>
    </rPh>
    <rPh sb="34" eb="36">
      <t>サクテイ</t>
    </rPh>
    <phoneticPr fontId="1"/>
  </si>
  <si>
    <t>（８）自動車を運行する場合の所在確認</t>
    <rPh sb="3" eb="6">
      <t>ジドウシャ</t>
    </rPh>
    <rPh sb="7" eb="9">
      <t>ウンコウ</t>
    </rPh>
    <rPh sb="11" eb="13">
      <t>バアイ</t>
    </rPh>
    <rPh sb="14" eb="16">
      <t>ショザイ</t>
    </rPh>
    <rPh sb="16" eb="18">
      <t>カクニン</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</si>
  <si>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</si>
  <si>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○セクハラ、パワハラ等ハラスメントの禁止規定が就業規則等に定められているか</t>
    <rPh sb="10" eb="11">
      <t>トウ</t>
    </rPh>
    <phoneticPr fontId="1"/>
  </si>
  <si>
    <t>月案</t>
    <rPh sb="0" eb="1">
      <t>ゲツ</t>
    </rPh>
    <rPh sb="1" eb="2">
      <t>アン</t>
    </rPh>
    <phoneticPr fontId="1"/>
  </si>
  <si>
    <t>（５） 事故防止   ★確認資料：緊急連絡網、安全管理（緊急時・事故対応等）に関するマニュアル</t>
    <rPh sb="4" eb="8">
      <t>ジコボウシ</t>
    </rPh>
    <phoneticPr fontId="1"/>
  </si>
  <si>
    <t>※こども政策課に報告した件数を計上する</t>
    <rPh sb="4" eb="6">
      <t>セイサク</t>
    </rPh>
    <rPh sb="6" eb="7">
      <t>カ</t>
    </rPh>
    <rPh sb="8" eb="10">
      <t>ホウコク</t>
    </rPh>
    <rPh sb="12" eb="14">
      <t>ケンスウ</t>
    </rPh>
    <rPh sb="15" eb="17">
      <t>ケイジョウ</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</si>
  <si>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</si>
  <si>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</si>
  <si>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を送付しているか</t>
  </si>
  <si>
    <t>給食</t>
    <rPh sb="0" eb="2">
      <t>キュウショク</t>
    </rPh>
    <phoneticPr fontId="1"/>
  </si>
  <si>
    <t>うち調味料</t>
    <rPh sb="2" eb="5">
      <t>チョウミリョウ</t>
    </rPh>
    <phoneticPr fontId="1"/>
  </si>
  <si>
    <t>年間計画</t>
    <rPh sb="0" eb="2">
      <t>ネンカン</t>
    </rPh>
    <rPh sb="2" eb="4">
      <t>ケイカク</t>
    </rPh>
    <phoneticPr fontId="1"/>
  </si>
  <si>
    <t>・引当金明細書（別紙3⑨）</t>
    <rPh sb="1" eb="4">
      <t>ヒキアテキン</t>
    </rPh>
    <rPh sb="4" eb="7">
      <t>メイサイショ</t>
    </rPh>
    <rPh sb="8" eb="10">
      <t>ベッシ</t>
    </rPh>
    <phoneticPr fontId="1"/>
  </si>
  <si>
    <t>・幼保連携型認定こども園教育・保育要領に基づく保育の提供に当たっての計画</t>
    <rPh sb="1" eb="3">
      <t>ヨウホ</t>
    </rPh>
    <rPh sb="3" eb="5">
      <t>レンケイ</t>
    </rPh>
    <rPh sb="5" eb="6">
      <t>ガタ</t>
    </rPh>
    <rPh sb="6" eb="8">
      <t>ニンテイ</t>
    </rPh>
    <rPh sb="11" eb="12">
      <t>エン</t>
    </rPh>
    <rPh sb="12" eb="14">
      <t>キョウイク</t>
    </rPh>
    <rPh sb="15" eb="17">
      <t>ホイク</t>
    </rPh>
    <rPh sb="17" eb="19">
      <t>ヨウリョウ</t>
    </rPh>
    <rPh sb="20" eb="21">
      <t>モト</t>
    </rPh>
    <rPh sb="23" eb="25">
      <t>ホイク</t>
    </rPh>
    <rPh sb="26" eb="28">
      <t>テイキョウ</t>
    </rPh>
    <rPh sb="29" eb="30">
      <t>ア</t>
    </rPh>
    <rPh sb="34" eb="36">
      <t>ケイカク</t>
    </rPh>
    <phoneticPr fontId="1"/>
  </si>
  <si>
    <t>・拠点区分資金収支明細書（別紙3⑩）</t>
    <rPh sb="1" eb="3">
      <t>キョテン</t>
    </rPh>
    <rPh sb="3" eb="5">
      <t>クブン</t>
    </rPh>
    <rPh sb="5" eb="7">
      <t>シキン</t>
    </rPh>
    <rPh sb="7" eb="9">
      <t>シュウシ</t>
    </rPh>
    <rPh sb="9" eb="12">
      <t>メイサイショ</t>
    </rPh>
    <rPh sb="13" eb="15">
      <t>ベッシ</t>
    </rPh>
    <phoneticPr fontId="1"/>
  </si>
  <si>
    <t>3 拠点区分貸借対照表（第3号4様式）</t>
    <rPh sb="2" eb="4">
      <t>キョテン</t>
    </rPh>
    <rPh sb="4" eb="6">
      <t>クブン</t>
    </rPh>
    <rPh sb="6" eb="11">
      <t>タイシャクタイショウヒョウ</t>
    </rPh>
    <rPh sb="12" eb="13">
      <t>ダイ</t>
    </rPh>
    <rPh sb="14" eb="15">
      <t>ゴウ</t>
    </rPh>
    <rPh sb="16" eb="18">
      <t>ヨウシキ</t>
    </rPh>
    <phoneticPr fontId="1"/>
  </si>
  <si>
    <t>専門分野別研修　</t>
    <rPh sb="0" eb="4">
      <t>センモンブンヤ</t>
    </rPh>
    <rPh sb="4" eb="5">
      <t>ベツ</t>
    </rPh>
    <rPh sb="5" eb="7">
      <t>ケンシュウ</t>
    </rPh>
    <phoneticPr fontId="1"/>
  </si>
  <si>
    <t>・積立金・積立資産明細書（別紙3⑫）</t>
    <rPh sb="1" eb="3">
      <t>ツミタテ</t>
    </rPh>
    <rPh sb="3" eb="4">
      <t>キン</t>
    </rPh>
    <rPh sb="5" eb="7">
      <t>ツミタテ</t>
    </rPh>
    <rPh sb="7" eb="9">
      <t>シサン</t>
    </rPh>
    <rPh sb="9" eb="12">
      <t>メイサイショ</t>
    </rPh>
    <rPh sb="13" eb="15">
      <t>ベッシ</t>
    </rPh>
    <phoneticPr fontId="1"/>
  </si>
  <si>
    <t>5 附属明細書（該当するもの）</t>
    <rPh sb="2" eb="4">
      <t>フゾク</t>
    </rPh>
    <rPh sb="4" eb="7">
      <t>メイサイショ</t>
    </rPh>
    <rPh sb="8" eb="10">
      <t>ガイトウ</t>
    </rPh>
    <phoneticPr fontId="1"/>
  </si>
  <si>
    <t>・固定資産管理台帳（拠点区分）</t>
    <rPh sb="1" eb="5">
      <t>コテイシサン</t>
    </rPh>
    <rPh sb="5" eb="9">
      <t>カンリダイチョウ</t>
    </rPh>
    <rPh sb="10" eb="14">
      <t>キョテンクブン</t>
    </rPh>
    <phoneticPr fontId="1"/>
  </si>
  <si>
    <t>・補助金事業等収益明細書（別紙3③）</t>
    <rPh sb="1" eb="4">
      <t>ホジョキン</t>
    </rPh>
    <rPh sb="4" eb="6">
      <t>ジギョウ</t>
    </rPh>
    <rPh sb="6" eb="7">
      <t>トウ</t>
    </rPh>
    <rPh sb="7" eb="9">
      <t>シュウエキ</t>
    </rPh>
    <rPh sb="9" eb="12">
      <t>メイサイショ</t>
    </rPh>
    <rPh sb="13" eb="15">
      <t>ベッシ</t>
    </rPh>
    <phoneticPr fontId="1"/>
  </si>
  <si>
    <t>6 財産目録</t>
    <rPh sb="2" eb="6">
      <t>ザイサンモクロク</t>
    </rPh>
    <phoneticPr fontId="1"/>
  </si>
  <si>
    <t>・事業区分間及び拠点区分間繰入金明細書（別紙3④）</t>
    <rPh sb="1" eb="5">
      <t>ジギョウクブン</t>
    </rPh>
    <rPh sb="5" eb="6">
      <t>カン</t>
    </rPh>
    <rPh sb="6" eb="7">
      <t>オヨ</t>
    </rPh>
    <rPh sb="8" eb="12">
      <t>キョテンクブン</t>
    </rPh>
    <rPh sb="12" eb="13">
      <t>カン</t>
    </rPh>
    <rPh sb="13" eb="14">
      <t>ク</t>
    </rPh>
    <rPh sb="14" eb="15">
      <t>イレ</t>
    </rPh>
    <rPh sb="15" eb="16">
      <t>キン</t>
    </rPh>
    <rPh sb="16" eb="19">
      <t>メイサイショ</t>
    </rPh>
    <rPh sb="20" eb="22">
      <t>ベッシ</t>
    </rPh>
    <phoneticPr fontId="1"/>
  </si>
  <si>
    <t>10 金融機関の残高証明書（預金・借入金）</t>
    <rPh sb="3" eb="7">
      <t>キンユウキカン</t>
    </rPh>
    <rPh sb="8" eb="13">
      <t>ザンダカショウメイショ</t>
    </rPh>
    <rPh sb="14" eb="16">
      <t>ヨキン</t>
    </rPh>
    <rPh sb="17" eb="20">
      <t>シャクニュウキン</t>
    </rPh>
    <phoneticPr fontId="1"/>
  </si>
  <si>
    <t>【表８】処遇改善等加算Ⅱに係る研修受講状況表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</si>
  <si>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処遇改善等加算Ⅱの対象の該当</t>
    <rPh sb="0" eb="4">
      <t>ショグウカイゼン</t>
    </rPh>
    <rPh sb="4" eb="5">
      <t>トウ</t>
    </rPh>
    <rPh sb="5" eb="7">
      <t>カサン</t>
    </rPh>
    <rPh sb="9" eb="11">
      <t>タイショウ</t>
    </rPh>
    <rPh sb="12" eb="14">
      <t>ガイトウ</t>
    </rPh>
    <phoneticPr fontId="1"/>
  </si>
  <si>
    <t>修了した専門分野別研修数</t>
    <rPh sb="0" eb="2">
      <t>シュウリョウ</t>
    </rPh>
    <rPh sb="4" eb="6">
      <t>センモン</t>
    </rPh>
    <rPh sb="6" eb="8">
      <t>ブンヤ</t>
    </rPh>
    <rPh sb="8" eb="9">
      <t>ベツ</t>
    </rPh>
    <rPh sb="9" eb="11">
      <t>ケンシュウ</t>
    </rPh>
    <rPh sb="11" eb="12">
      <t>スウ</t>
    </rPh>
    <phoneticPr fontId="1"/>
  </si>
  <si>
    <t>⑤保健衛生・安全対策</t>
    <rPh sb="1" eb="3">
      <t>ホケン</t>
    </rPh>
    <rPh sb="3" eb="5">
      <t>エイセイ</t>
    </rPh>
    <rPh sb="6" eb="8">
      <t>アンゼン</t>
    </rPh>
    <rPh sb="8" eb="10">
      <t>タイサク</t>
    </rPh>
    <phoneticPr fontId="1"/>
  </si>
  <si>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</si>
  <si>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※表5に実施状況を記載すること</t>
    <rPh sb="1" eb="2">
      <t>ヒョウ</t>
    </rPh>
    <rPh sb="2" eb="3">
      <t>ベッピョウ</t>
    </rPh>
    <rPh sb="4" eb="6">
      <t>ジッシ</t>
    </rPh>
    <rPh sb="6" eb="8">
      <t>ジョウキョウ</t>
    </rPh>
    <rPh sb="9" eb="11">
      <t>キサイ</t>
    </rPh>
    <phoneticPr fontId="1"/>
  </si>
  <si>
    <r>
      <t xml:space="preserve"> 以下の書類を添付してください。</t>
    </r>
    <r>
      <rPr>
        <b/>
        <sz val="12"/>
        <color theme="1"/>
        <rFont val="游ゴシック"/>
      </rPr>
      <t>(データによる提出も可)</t>
    </r>
    <rPh sb="1" eb="3">
      <t>イカ</t>
    </rPh>
    <rPh sb="23" eb="25">
      <t>テイシュツ</t>
    </rPh>
    <rPh sb="26" eb="27">
      <t>カ</t>
    </rPh>
    <phoneticPr fontId="1"/>
  </si>
  <si>
    <t>◇運営規程（園則）及び入園時の説明で使用する重要事項説明書（入園のしおり等）</t>
    <rPh sb="1" eb="5">
      <t>ウンエイキテイ</t>
    </rPh>
    <rPh sb="6" eb="8">
      <t>エンソク</t>
    </rPh>
    <rPh sb="9" eb="10">
      <t>オヨ</t>
    </rPh>
    <rPh sb="11" eb="14">
      <t>ニュウエンジ</t>
    </rPh>
    <rPh sb="15" eb="17">
      <t>セツメイ</t>
    </rPh>
    <rPh sb="18" eb="20">
      <t>シヨウ</t>
    </rPh>
    <rPh sb="22" eb="26">
      <t>ジュウヨウジコウ</t>
    </rPh>
    <rPh sb="26" eb="29">
      <t>セツメイショ</t>
    </rPh>
    <rPh sb="30" eb="32">
      <t>ニュウエン</t>
    </rPh>
    <rPh sb="36" eb="37">
      <t>トウ</t>
    </rPh>
    <phoneticPr fontId="1"/>
  </si>
  <si>
    <t>○休所または保育時間の短縮をしている場合、保護者のニーズを把握したうえで行っているか</t>
  </si>
  <si>
    <t>処遇改善等加算Ⅲ</t>
    <rPh sb="0" eb="2">
      <t>ショグウ</t>
    </rPh>
    <rPh sb="2" eb="5">
      <t>カイゼントウ</t>
    </rPh>
    <rPh sb="5" eb="7">
      <t>カサン</t>
    </rPh>
    <phoneticPr fontId="1"/>
  </si>
  <si>
    <t>②幼児教育</t>
    <rPh sb="1" eb="3">
      <t>ヨウジ</t>
    </rPh>
    <rPh sb="3" eb="5">
      <t>キョウイク</t>
    </rPh>
    <phoneticPr fontId="1"/>
  </si>
  <si>
    <t>　　「有」の場合、休所した日</t>
    <rPh sb="3" eb="4">
      <t>ア</t>
    </rPh>
    <rPh sb="6" eb="8">
      <t>バアイ</t>
    </rPh>
    <rPh sb="9" eb="11">
      <t>キュウショ</t>
    </rPh>
    <rPh sb="13" eb="14">
      <t>ヒ</t>
    </rPh>
    <phoneticPr fontId="1"/>
  </si>
  <si>
    <r>
      <t>　　「有」の場合、休所</t>
    </r>
    <r>
      <rPr>
        <sz val="11"/>
        <color auto="1"/>
        <rFont val="游ゴシック"/>
      </rPr>
      <t>（希望保育）した理由</t>
    </r>
    <rPh sb="3" eb="4">
      <t>ア</t>
    </rPh>
    <rPh sb="6" eb="8">
      <t>バアイ</t>
    </rPh>
    <rPh sb="9" eb="11">
      <t>キュウショ</t>
    </rPh>
    <rPh sb="12" eb="14">
      <t>キボウ</t>
    </rPh>
    <rPh sb="14" eb="16">
      <t>ホイク</t>
    </rPh>
    <rPh sb="19" eb="21">
      <t>リユウ</t>
    </rPh>
    <phoneticPr fontId="37"/>
  </si>
  <si>
    <t>第三者委員の職名</t>
    <rPh sb="0" eb="1">
      <t>ダイ</t>
    </rPh>
    <rPh sb="1" eb="3">
      <t>サンシャ</t>
    </rPh>
    <rPh sb="3" eb="5">
      <t>イイン</t>
    </rPh>
    <rPh sb="6" eb="8">
      <t>ショクメイ</t>
    </rPh>
    <phoneticPr fontId="1"/>
  </si>
  <si>
    <t>園で策定した虐待等の防止及び発生時の対応等に関するマニュアルについて全職員に周知しているか</t>
    <rPh sb="2" eb="4">
      <t>サクテイ</t>
    </rPh>
    <rPh sb="34" eb="37">
      <t>ゼンショクイン</t>
    </rPh>
    <rPh sb="38" eb="40">
      <t>シュウチ</t>
    </rPh>
    <phoneticPr fontId="1"/>
  </si>
  <si>
    <t>・国が策定した「保育所等における虐待等の防止及び発生時の対応等に関するガイドライン」または</t>
    <rPh sb="1" eb="2">
      <t>クニ</t>
    </rPh>
    <rPh sb="3" eb="5">
      <t>サクテイ</t>
    </rPh>
    <phoneticPr fontId="1"/>
  </si>
  <si>
    <t>管理者</t>
    <rPh sb="0" eb="3">
      <t>カンリシャ</t>
    </rPh>
    <phoneticPr fontId="1"/>
  </si>
  <si>
    <t>○上記「有」の場合、その内容</t>
    <rPh sb="1" eb="3">
      <t>ジョウキ</t>
    </rPh>
    <rPh sb="4" eb="5">
      <t>ア</t>
    </rPh>
    <rPh sb="7" eb="9">
      <t>バアイ</t>
    </rPh>
    <rPh sb="12" eb="14">
      <t>ナイヨウ</t>
    </rPh>
    <phoneticPr fontId="1"/>
  </si>
  <si>
    <t>について、合理的な基準に基づいて適正に各事業費で算出されているか</t>
    <rPh sb="5" eb="8">
      <t>ゴウリテキ</t>
    </rPh>
    <rPh sb="9" eb="11">
      <t>キジュン</t>
    </rPh>
    <rPh sb="12" eb="13">
      <t>モト</t>
    </rPh>
    <rPh sb="16" eb="18">
      <t>テキセイ</t>
    </rPh>
    <rPh sb="19" eb="23">
      <t>カクジギョウヒ</t>
    </rPh>
    <rPh sb="24" eb="26">
      <t>サンシュツ</t>
    </rPh>
    <phoneticPr fontId="1"/>
  </si>
  <si>
    <t>□複数の事業区分、拠点区分またはサービス区分に共通する収入・支出を、合理的な基準に基づいて</t>
    <rPh sb="1" eb="3">
      <t>フクスウ</t>
    </rPh>
    <rPh sb="4" eb="6">
      <t>ジギョウ</t>
    </rPh>
    <rPh sb="6" eb="8">
      <t>クブン</t>
    </rPh>
    <rPh sb="9" eb="11">
      <t>キョテン</t>
    </rPh>
    <rPh sb="11" eb="13">
      <t>クブン</t>
    </rPh>
    <rPh sb="20" eb="22">
      <t>クブン</t>
    </rPh>
    <rPh sb="23" eb="25">
      <t>キョウツウ</t>
    </rPh>
    <rPh sb="27" eb="29">
      <t>シュウニュウ</t>
    </rPh>
    <rPh sb="30" eb="32">
      <t>シシュツ</t>
    </rPh>
    <rPh sb="34" eb="37">
      <t>ゴウリテキ</t>
    </rPh>
    <rPh sb="38" eb="40">
      <t>キジュン</t>
    </rPh>
    <rPh sb="41" eb="42">
      <t>モト</t>
    </rPh>
    <phoneticPr fontId="1"/>
  </si>
  <si>
    <t xml:space="preserve"> （注３）経過措置として、当分の間は３歳児について２０対１、4・5歳児については３０対１として差し支えない。【根拠】松江市幼保連携型認定こども園の学級の編制、職員、設備及び運営に関する基準を定める条例附則（経過措置）</t>
    <rPh sb="2" eb="3">
      <t>チュウ</t>
    </rPh>
    <rPh sb="5" eb="7">
      <t>ケイカ</t>
    </rPh>
    <rPh sb="7" eb="9">
      <t>ソチ</t>
    </rPh>
    <rPh sb="13" eb="15">
      <t>トウブン</t>
    </rPh>
    <rPh sb="16" eb="17">
      <t>アイダ</t>
    </rPh>
    <rPh sb="19" eb="21">
      <t>サイジ</t>
    </rPh>
    <rPh sb="27" eb="28">
      <t>タイ</t>
    </rPh>
    <rPh sb="33" eb="34">
      <t>サイ</t>
    </rPh>
    <rPh sb="34" eb="35">
      <t>ジ</t>
    </rPh>
    <rPh sb="42" eb="43">
      <t>タイ</t>
    </rPh>
    <rPh sb="47" eb="48">
      <t>サ</t>
    </rPh>
    <rPh sb="49" eb="50">
      <t>ツカ</t>
    </rPh>
    <rPh sb="55" eb="57">
      <t>コンキョ</t>
    </rPh>
    <rPh sb="58" eb="61">
      <t>マツエシ</t>
    </rPh>
    <rPh sb="61" eb="63">
      <t>ヨウホ</t>
    </rPh>
    <rPh sb="63" eb="65">
      <t>レンケイ</t>
    </rPh>
    <rPh sb="65" eb="66">
      <t>ガタ</t>
    </rPh>
    <rPh sb="66" eb="68">
      <t>ニンテイ</t>
    </rPh>
    <rPh sb="71" eb="72">
      <t>エン</t>
    </rPh>
    <rPh sb="73" eb="75">
      <t>ガッキュウ</t>
    </rPh>
    <rPh sb="76" eb="78">
      <t>ヘンセイ</t>
    </rPh>
    <rPh sb="79" eb="81">
      <t>ショクイン</t>
    </rPh>
    <rPh sb="82" eb="84">
      <t>セツビ</t>
    </rPh>
    <rPh sb="84" eb="85">
      <t>オヨ</t>
    </rPh>
    <rPh sb="86" eb="88">
      <t>ウンエイ</t>
    </rPh>
    <rPh sb="89" eb="90">
      <t>カン</t>
    </rPh>
    <rPh sb="92" eb="94">
      <t>キジュン</t>
    </rPh>
    <rPh sb="95" eb="96">
      <t>サダ</t>
    </rPh>
    <rPh sb="98" eb="100">
      <t>ジョウレイ</t>
    </rPh>
    <rPh sb="100" eb="102">
      <t>フソク</t>
    </rPh>
    <rPh sb="103" eb="105">
      <t>ケイカ</t>
    </rPh>
    <rPh sb="105" eb="107">
      <t>ソチ</t>
    </rPh>
    <phoneticPr fontId="1"/>
  </si>
  <si>
    <t>○共同保育を実施している場合は、実施施設の職員を１名以上配置しているか</t>
    <rPh sb="1" eb="3">
      <t>キョウドウ</t>
    </rPh>
    <rPh sb="3" eb="5">
      <t>ホイク</t>
    </rPh>
    <rPh sb="6" eb="8">
      <t>ジッシ</t>
    </rPh>
    <rPh sb="12" eb="14">
      <t>バアイ</t>
    </rPh>
    <rPh sb="16" eb="18">
      <t>ジッシ</t>
    </rPh>
    <rPh sb="18" eb="20">
      <t>シセツ</t>
    </rPh>
    <rPh sb="21" eb="23">
      <t>ショクイン</t>
    </rPh>
    <rPh sb="25" eb="26">
      <t>メイ</t>
    </rPh>
    <rPh sb="26" eb="28">
      <t>イジョウ</t>
    </rPh>
    <rPh sb="28" eb="30">
      <t>ハイチ</t>
    </rPh>
    <phoneticPr fontId="1"/>
  </si>
  <si>
    <t>に行っているか</t>
    <rPh sb="1" eb="2">
      <t>オコナ</t>
    </rPh>
    <phoneticPr fontId="1"/>
  </si>
  <si>
    <t>□教育・保育の提供に関する以下の記録を整備し、その完結の日から５年間保存しているか。</t>
    <rPh sb="1" eb="3">
      <t>キョウイク</t>
    </rPh>
    <rPh sb="4" eb="6">
      <t>ホイク</t>
    </rPh>
    <rPh sb="7" eb="9">
      <t>テイキョウ</t>
    </rPh>
    <rPh sb="10" eb="11">
      <t>カン</t>
    </rPh>
    <rPh sb="13" eb="15">
      <t>イカ</t>
    </rPh>
    <rPh sb="16" eb="18">
      <t>キロク</t>
    </rPh>
    <rPh sb="19" eb="21">
      <t>セイビ</t>
    </rPh>
    <rPh sb="25" eb="27">
      <t>カンケツ</t>
    </rPh>
    <rPh sb="28" eb="29">
      <t>ヒ</t>
    </rPh>
    <rPh sb="32" eb="34">
      <t>ネンカン</t>
    </rPh>
    <rPh sb="34" eb="36">
      <t>ホゾン</t>
    </rPh>
    <phoneticPr fontId="1"/>
  </si>
  <si>
    <r>
      <t>◇勤務ローテーション表（監査前月分）・・・別紙②「4週（または1ヶ月）当たりの勤務割当状況」</t>
    </r>
    <r>
      <rPr>
        <b/>
        <sz val="10"/>
        <color theme="1"/>
        <rFont val="游ゴシック"/>
      </rPr>
      <t>※既存資料（勤務表等）での提出可</t>
    </r>
    <r>
      <rPr>
        <sz val="10"/>
        <color theme="1"/>
        <rFont val="游ゴシック"/>
      </rPr>
      <t xml:space="preserve">
　＊各勤務区分の時間帯を明記したもの（「早番：7:00～16:00」など）</t>
    </r>
    <rPh sb="21" eb="23">
      <t>ベッシ</t>
    </rPh>
    <rPh sb="26" eb="27">
      <t>シュウ</t>
    </rPh>
    <rPh sb="33" eb="34">
      <t>ゲツ</t>
    </rPh>
    <rPh sb="35" eb="36">
      <t>ア</t>
    </rPh>
    <rPh sb="39" eb="41">
      <t>キンム</t>
    </rPh>
    <rPh sb="41" eb="43">
      <t>ワリアテ</t>
    </rPh>
    <rPh sb="43" eb="45">
      <t>ジョウキョウ</t>
    </rPh>
    <rPh sb="47" eb="49">
      <t>キゾン</t>
    </rPh>
    <rPh sb="49" eb="51">
      <t>シリョウ</t>
    </rPh>
    <rPh sb="52" eb="55">
      <t>キンムヒョウ</t>
    </rPh>
    <rPh sb="55" eb="56">
      <t>トウ</t>
    </rPh>
    <rPh sb="59" eb="61">
      <t>テイシュツ</t>
    </rPh>
    <rPh sb="61" eb="62">
      <t>カ</t>
    </rPh>
    <phoneticPr fontId="1"/>
  </si>
  <si>
    <r>
      <t>※</t>
    </r>
    <r>
      <rPr>
        <b/>
        <sz val="10"/>
        <color theme="1"/>
        <rFont val="游ゴシック"/>
      </rPr>
      <t>令和６年度保育所収支決算関係書類の写しについては会計区分に応じて以下表の資料を添付してください。</t>
    </r>
    <rPh sb="1" eb="3">
      <t>レイワ</t>
    </rPh>
    <rPh sb="4" eb="6">
      <t>ネンド</t>
    </rPh>
    <rPh sb="6" eb="9">
      <t>ホイクショ</t>
    </rPh>
    <rPh sb="9" eb="11">
      <t>シュウシ</t>
    </rPh>
    <rPh sb="11" eb="13">
      <t>ケッサン</t>
    </rPh>
    <rPh sb="13" eb="15">
      <t>カンケイ</t>
    </rPh>
    <rPh sb="15" eb="17">
      <t>ショルイ</t>
    </rPh>
    <rPh sb="18" eb="19">
      <t>ウツ</t>
    </rPh>
    <rPh sb="25" eb="27">
      <t>カイケイ</t>
    </rPh>
    <rPh sb="27" eb="29">
      <t>クブン</t>
    </rPh>
    <rPh sb="30" eb="31">
      <t>オウ</t>
    </rPh>
    <rPh sb="33" eb="35">
      <t>イカ</t>
    </rPh>
    <rPh sb="35" eb="36">
      <t>ヒョウ</t>
    </rPh>
    <rPh sb="37" eb="39">
      <t>シリョウ</t>
    </rPh>
    <rPh sb="40" eb="42">
      <t>テンプ</t>
    </rPh>
    <phoneticPr fontId="1"/>
  </si>
  <si>
    <r>
      <t>・</t>
    </r>
    <r>
      <rPr>
        <sz val="11"/>
        <color auto="1"/>
        <rFont val="游ゴシック"/>
      </rPr>
      <t>保護者や警察等関係機関との緊急時に備えた連絡体制や協力体制の整備</t>
    </r>
  </si>
  <si>
    <r>
      <t>◎事故</t>
    </r>
    <r>
      <rPr>
        <sz val="11"/>
        <color auto="1"/>
        <rFont val="游ゴシック"/>
      </rPr>
      <t>（病院受診したすべてのけが及び誤食及び異物混入）が発生した場合、事故3日以内に</t>
    </r>
    <rPh sb="1" eb="3">
      <t>ジコ</t>
    </rPh>
    <rPh sb="4" eb="6">
      <t>ビョウイン</t>
    </rPh>
    <rPh sb="6" eb="8">
      <t>ジュシン</t>
    </rPh>
    <rPh sb="16" eb="17">
      <t>オヨ</t>
    </rPh>
    <rPh sb="18" eb="20">
      <t>ゴショク</t>
    </rPh>
    <rPh sb="20" eb="21">
      <t>オヨ</t>
    </rPh>
    <rPh sb="22" eb="24">
      <t>イブツ</t>
    </rPh>
    <rPh sb="24" eb="26">
      <t>コンニュウ</t>
    </rPh>
    <rPh sb="28" eb="30">
      <t>ハッセイ</t>
    </rPh>
    <rPh sb="32" eb="34">
      <t>バアイ</t>
    </rPh>
    <rPh sb="35" eb="37">
      <t>ジコ</t>
    </rPh>
    <rPh sb="38" eb="39">
      <t>ニチ</t>
    </rPh>
    <rPh sb="39" eb="41">
      <t>イナイ</t>
    </rPh>
    <phoneticPr fontId="1"/>
  </si>
  <si>
    <r>
      <t xml:space="preserve"> ◎（表１）園児数と保育教諭定数（園児数は、</t>
    </r>
    <r>
      <rPr>
        <b/>
        <sz val="11"/>
        <color theme="1"/>
        <rFont val="游ゴシック"/>
      </rPr>
      <t>年度当初における年齢</t>
    </r>
    <r>
      <rPr>
        <sz val="11"/>
        <color theme="1"/>
        <rFont val="游ゴシック"/>
      </rPr>
      <t>により記入してください｡)</t>
    </r>
    <rPh sb="3" eb="4">
      <t>ヒョウ</t>
    </rPh>
    <rPh sb="6" eb="8">
      <t>エンジ</t>
    </rPh>
    <rPh sb="8" eb="9">
      <t>スウ</t>
    </rPh>
    <rPh sb="10" eb="12">
      <t>ホイク</t>
    </rPh>
    <rPh sb="12" eb="14">
      <t>キョウユ</t>
    </rPh>
    <rPh sb="14" eb="16">
      <t>テイスウ</t>
    </rPh>
    <rPh sb="17" eb="19">
      <t>エンジ</t>
    </rPh>
    <rPh sb="19" eb="20">
      <t>スウ</t>
    </rPh>
    <rPh sb="22" eb="24">
      <t>ネンド</t>
    </rPh>
    <rPh sb="24" eb="26">
      <t>トウショ</t>
    </rPh>
    <rPh sb="30" eb="32">
      <t>ネンレイ</t>
    </rPh>
    <rPh sb="35" eb="37">
      <t>キニュウ</t>
    </rPh>
    <phoneticPr fontId="1"/>
  </si>
  <si>
    <r>
      <t xml:space="preserve">４歳以上児
</t>
    </r>
    <r>
      <rPr>
        <sz val="9"/>
        <color theme="1"/>
        <rFont val="游ゴシック"/>
      </rPr>
      <t>（注３）</t>
    </r>
    <rPh sb="7" eb="8">
      <t>チュウ</t>
    </rPh>
    <phoneticPr fontId="1"/>
  </si>
  <si>
    <r>
      <t>地</t>
    </r>
    <r>
      <rPr>
        <sz val="9"/>
        <color theme="1"/>
        <rFont val="游ゴシック"/>
      </rPr>
      <t>域子育て支援拠点事業</t>
    </r>
    <r>
      <rPr>
        <sz val="7"/>
        <color theme="1"/>
        <rFont val="游ゴシック"/>
      </rPr>
      <t>※保育士資格の有無及び常勤・非常勤は問わない</t>
    </r>
    <r>
      <rPr>
        <sz val="11"/>
        <color theme="1"/>
        <rFont val="游ゴシック"/>
      </rPr>
      <t xml:space="preserve">
</t>
    </r>
    <r>
      <rPr>
        <sz val="10"/>
        <color theme="1"/>
        <rFont val="游ゴシック"/>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</si>
  <si>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r>
      <t>（注）令和</t>
    </r>
    <r>
      <rPr>
        <sz val="10"/>
        <color theme="1"/>
        <rFont val="游ゴシック"/>
      </rPr>
      <t>６年度については参加人数を記入し、令和７年度については参加予定のものに○印を記入</t>
    </r>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</si>
  <si>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r>
      <t>令和</t>
    </r>
    <r>
      <rPr>
        <sz val="11"/>
        <color theme="1"/>
        <rFont val="游ゴシック"/>
      </rPr>
      <t>７年度</t>
    </r>
    <rPh sb="0" eb="1">
      <t>レイ</t>
    </rPh>
    <rPh sb="1" eb="2">
      <t>ワ</t>
    </rPh>
    <rPh sb="3" eb="5">
      <t>ネンド</t>
    </rPh>
    <phoneticPr fontId="1"/>
  </si>
  <si>
    <r>
      <t>（６） 職員の健康診断　</t>
    </r>
    <r>
      <rPr>
        <sz val="11"/>
        <color theme="1"/>
        <rFont val="游ゴシック"/>
      </rPr>
      <t>令和６年度受診者（嘱託・パート職員等を含む）</t>
    </r>
    <rPh sb="12" eb="13">
      <t>レイ</t>
    </rPh>
    <rPh sb="13" eb="14">
      <t>ワ</t>
    </rPh>
    <rPh sb="15" eb="16">
      <t>ネン</t>
    </rPh>
    <rPh sb="16" eb="17">
      <t>ド</t>
    </rPh>
    <rPh sb="17" eb="19">
      <t>ジュシン</t>
    </rPh>
    <rPh sb="19" eb="20">
      <t>シャ</t>
    </rPh>
    <rPh sb="21" eb="23">
      <t>ショクタク</t>
    </rPh>
    <rPh sb="27" eb="29">
      <t>ショクイン</t>
    </rPh>
    <rPh sb="29" eb="30">
      <t>トウ</t>
    </rPh>
    <rPh sb="31" eb="32">
      <t>フク</t>
    </rPh>
    <phoneticPr fontId="1"/>
  </si>
  <si>
    <r>
      <t>職員研修の状況（令和</t>
    </r>
    <r>
      <rPr>
        <sz val="11"/>
        <color theme="1"/>
        <rFont val="游ゴシック"/>
      </rPr>
      <t>６・７年度）　（別添表７にご記入ください）</t>
    </r>
    <rPh sb="0" eb="2">
      <t>ショクイン</t>
    </rPh>
    <rPh sb="2" eb="4">
      <t>ケンシュウ</t>
    </rPh>
    <rPh sb="5" eb="7">
      <t>ジョウキョウ</t>
    </rPh>
    <rPh sb="8" eb="10">
      <t>レイワ</t>
    </rPh>
    <rPh sb="13" eb="15">
      <t>ネンド</t>
    </rPh>
    <rPh sb="18" eb="20">
      <t>ベッテン</t>
    </rPh>
    <rPh sb="20" eb="21">
      <t>ヒョウ</t>
    </rPh>
    <rPh sb="24" eb="26">
      <t>キニュウ</t>
    </rPh>
    <phoneticPr fontId="1"/>
  </si>
  <si>
    <r>
      <t>・</t>
    </r>
    <r>
      <rPr>
        <sz val="11"/>
        <color theme="1"/>
        <rFont val="游ゴシック"/>
      </rPr>
      <t>浸水・洪水（浸水想定区域の場合）</t>
    </r>
    <rPh sb="1" eb="3">
      <t>シンスイ</t>
    </rPh>
    <rPh sb="4" eb="6">
      <t>コウズイ</t>
    </rPh>
    <rPh sb="7" eb="9">
      <t>シンスイ</t>
    </rPh>
    <rPh sb="9" eb="11">
      <t>ソウテイ</t>
    </rPh>
    <rPh sb="11" eb="13">
      <t>クイキ</t>
    </rPh>
    <rPh sb="14" eb="16">
      <t>バアイ</t>
    </rPh>
    <phoneticPr fontId="36"/>
  </si>
  <si>
    <r>
      <t>・</t>
    </r>
    <r>
      <rPr>
        <sz val="11"/>
        <color theme="1"/>
        <rFont val="游ゴシック"/>
      </rPr>
      <t>教育・保育給付認定保護者に関する市への通知に係る記録</t>
    </r>
    <rPh sb="1" eb="3">
      <t>キョウイク</t>
    </rPh>
    <rPh sb="4" eb="6">
      <t>ホイク</t>
    </rPh>
    <rPh sb="6" eb="8">
      <t>キュウフ</t>
    </rPh>
    <rPh sb="8" eb="10">
      <t>ニンテイ</t>
    </rPh>
    <rPh sb="10" eb="13">
      <t>ホゴシャ</t>
    </rPh>
    <rPh sb="14" eb="15">
      <t>カン</t>
    </rPh>
    <rPh sb="17" eb="18">
      <t>シ</t>
    </rPh>
    <rPh sb="20" eb="22">
      <t>ツウチ</t>
    </rPh>
    <rPh sb="23" eb="24">
      <t>カカ</t>
    </rPh>
    <rPh sb="25" eb="27">
      <t>キロク</t>
    </rPh>
    <phoneticPr fontId="1"/>
  </si>
  <si>
    <r>
      <t>○保護者との連携</t>
    </r>
    <r>
      <rPr>
        <sz val="11"/>
        <color theme="1"/>
        <rFont val="游ゴシック"/>
      </rPr>
      <t>（連絡帳、保育所だより、保育参観等）により理解協力を得るよう努めているか</t>
    </r>
    <rPh sb="9" eb="12">
      <t>レンラクチョウ</t>
    </rPh>
    <rPh sb="13" eb="16">
      <t>ホイクショ</t>
    </rPh>
    <rPh sb="20" eb="22">
      <t>ホイク</t>
    </rPh>
    <rPh sb="22" eb="25">
      <t>サンカントウ</t>
    </rPh>
    <rPh sb="29" eb="31">
      <t>リカイ</t>
    </rPh>
    <rPh sb="31" eb="33">
      <t>キョウリョク</t>
    </rPh>
    <rPh sb="34" eb="35">
      <t>エ</t>
    </rPh>
    <rPh sb="38" eb="39">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</si>
</sst>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quot;人&quot;"/>
    <numFmt numFmtId="178" formatCode="0.0_ "/>
    <numFmt numFmtId="179" formatCode="0_);[Red]\(0\)"/>
    <numFmt numFmtId="180" formatCode="0_ "/>
    <numFmt numFmtId="181" formatCode="#,##0.00_ "/>
  </numFmts>
  <fonts count="38">
    <font>
      <sz val="11"/>
      <color theme="1"/>
      <name val="游ゴシック"/>
      <family val="3"/>
      <scheme val="minor"/>
    </font>
    <font>
      <sz val="6"/>
      <color auto="1"/>
      <name val="游ゴシック"/>
      <family val="3"/>
    </font>
    <font>
      <b/>
      <sz val="16"/>
      <color theme="1"/>
      <name val="游ゴシック"/>
      <family val="3"/>
      <scheme val="minor"/>
    </font>
    <font>
      <b/>
      <sz val="24"/>
      <color theme="1"/>
      <name val="游ゴシック"/>
      <family val="3"/>
      <scheme val="minor"/>
    </font>
    <font>
      <sz val="12"/>
      <color theme="1"/>
      <name val="游ゴシック"/>
      <family val="3"/>
      <scheme val="minor"/>
    </font>
    <font>
      <sz val="14"/>
      <color theme="1"/>
      <name val="游ゴシック"/>
      <family val="3"/>
      <scheme val="minor"/>
    </font>
    <font>
      <b/>
      <sz val="14"/>
      <color theme="1"/>
      <name val="游ゴシック"/>
      <family val="3"/>
      <scheme val="minor"/>
    </font>
    <font>
      <sz val="10"/>
      <color theme="1"/>
      <name val="游ゴシック"/>
      <family val="3"/>
      <scheme val="minor"/>
    </font>
    <font>
      <sz val="9"/>
      <color theme="1"/>
      <name val="游ゴシック"/>
      <family val="3"/>
      <scheme val="minor"/>
    </font>
    <font>
      <b/>
      <sz val="18"/>
      <color theme="1"/>
      <name val="游ゴシック"/>
      <family val="3"/>
      <scheme val="minor"/>
    </font>
    <font>
      <sz val="8"/>
      <color theme="1"/>
      <name val="游ゴシック"/>
      <family val="3"/>
      <scheme val="minor"/>
    </font>
    <font>
      <sz val="11"/>
      <color auto="1"/>
      <name val="游ゴシック"/>
      <family val="3"/>
      <scheme val="minor"/>
    </font>
    <font>
      <b/>
      <sz val="12"/>
      <color auto="1"/>
      <name val="游ゴシック"/>
      <family val="3"/>
      <scheme val="minor"/>
    </font>
    <font>
      <b/>
      <sz val="12"/>
      <color auto="1"/>
      <name val="ＭＳ ゴシック"/>
      <family val="3"/>
    </font>
    <font>
      <u val="double"/>
      <sz val="11"/>
      <color auto="1"/>
      <name val="游ゴシック"/>
      <family val="3"/>
    </font>
    <font>
      <sz val="11"/>
      <color auto="1"/>
      <name val="BIZ UDゴシック"/>
      <family val="3"/>
    </font>
    <font>
      <sz val="10"/>
      <color auto="1"/>
      <name val="游ゴシック"/>
      <family val="3"/>
      <scheme val="minor"/>
    </font>
    <font>
      <sz val="10.5"/>
      <color auto="1"/>
      <name val="游ゴシック"/>
      <family val="3"/>
      <scheme val="minor"/>
    </font>
    <font>
      <b/>
      <sz val="10.5"/>
      <color auto="1"/>
      <name val="游ゴシック"/>
      <family val="3"/>
      <scheme val="minor"/>
    </font>
    <font>
      <sz val="12"/>
      <color auto="1"/>
      <name val="游ゴシック"/>
      <family val="3"/>
      <scheme val="minor"/>
    </font>
    <font>
      <b/>
      <sz val="11"/>
      <color auto="1"/>
      <name val="游ゴシック"/>
      <family val="3"/>
      <scheme val="minor"/>
    </font>
    <font>
      <sz val="8"/>
      <color auto="1"/>
      <name val="游ゴシック"/>
      <family val="3"/>
      <scheme val="minor"/>
    </font>
    <font>
      <sz val="10.5"/>
      <color auto="1"/>
      <name val="ＭＳ 明朝"/>
      <family val="1"/>
    </font>
    <font>
      <sz val="9"/>
      <color auto="1"/>
      <name val="游ゴシック"/>
      <family val="3"/>
      <scheme val="minor"/>
    </font>
    <font>
      <sz val="11"/>
      <color theme="1"/>
      <name val="游ゴシック"/>
      <family val="3"/>
      <scheme val="minor"/>
    </font>
    <font>
      <sz val="11"/>
      <color auto="1"/>
      <name val="ＭＳ ゴシック"/>
      <family val="3"/>
    </font>
    <font>
      <b/>
      <sz val="6"/>
      <color auto="1"/>
      <name val="游ゴシック"/>
      <family val="3"/>
      <scheme val="minor"/>
    </font>
    <font>
      <sz val="14"/>
      <color theme="1"/>
      <name val="ＭＳ 明朝"/>
      <family val="1"/>
    </font>
    <font>
      <sz val="10.5"/>
      <color auto="1"/>
      <name val="Century"/>
      <family val="1"/>
    </font>
    <font>
      <sz val="14"/>
      <color auto="1"/>
      <name val="ＭＳ 明朝"/>
      <family val="1"/>
    </font>
    <font>
      <sz val="9"/>
      <color auto="1"/>
      <name val="ＭＳ 明朝"/>
      <family val="1"/>
    </font>
    <font>
      <sz val="13"/>
      <color auto="1"/>
      <name val="游ゴシック"/>
      <family val="3"/>
    </font>
    <font>
      <sz val="10.5"/>
      <color auto="1"/>
      <name val="Times New Roman"/>
      <family val="1"/>
    </font>
    <font>
      <i/>
      <sz val="10.5"/>
      <color auto="1"/>
      <name val="ＭＳ 明朝"/>
      <family val="1"/>
    </font>
    <font>
      <sz val="5"/>
      <color auto="1"/>
      <name val="游ゴシック"/>
      <family val="3"/>
      <scheme val="minor"/>
    </font>
    <font>
      <sz val="6"/>
      <color auto="1"/>
      <name val="游ゴシック"/>
      <family val="3"/>
    </font>
    <font>
      <sz val="11"/>
      <color theme="1"/>
      <name val="游ゴシック"/>
      <family val="3"/>
      <scheme val="minor"/>
    </font>
    <font>
      <sz val="11"/>
      <color rgb="FFFF0000"/>
      <name val="游ゴシック"/>
      <family val="3"/>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35"/>
        <bgColor indexed="64"/>
      </patternFill>
    </fill>
    <fill>
      <patternFill patternType="solid">
        <fgColor rgb="FFA6A6A6"/>
        <bgColor indexed="64"/>
      </patternFill>
    </fill>
    <fill>
      <patternFill patternType="solid">
        <fgColor rgb="FFFFFF00"/>
        <bgColor indexed="64"/>
      </patternFill>
    </fill>
  </fills>
  <borders count="30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style="thin">
        <color indexed="64"/>
      </bottom>
      <diagonal/>
    </border>
    <border>
      <left/>
      <right/>
      <top style="thin">
        <color indexed="64"/>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n">
        <color indexed="64"/>
      </right>
      <top style="thin">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ck">
        <color rgb="FFFF0000"/>
      </right>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ck">
        <color rgb="FFFF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FF0000"/>
      </right>
      <top/>
      <bottom/>
      <diagonal/>
    </border>
    <border>
      <left style="thin">
        <color indexed="64"/>
      </left>
      <right/>
      <top/>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right/>
      <top style="medium">
        <color rgb="FFFF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n">
        <color rgb="FFFF0000"/>
      </right>
      <top style="thick">
        <color rgb="FFFF0000"/>
      </top>
      <bottom style="thin">
        <color indexed="64"/>
      </bottom>
      <diagonal/>
    </border>
    <border>
      <left style="thick">
        <color rgb="FFFF0000"/>
      </left>
      <right style="thin">
        <color rgb="FFFF0000"/>
      </right>
      <top style="thin">
        <color indexed="64"/>
      </top>
      <bottom style="thick">
        <color rgb="FFFF0000"/>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ck">
        <color rgb="FFFF0000"/>
      </left>
      <right style="thin">
        <color rgb="FFFF0000"/>
      </right>
      <top style="thick">
        <color rgb="FFFF0000"/>
      </top>
      <bottom/>
      <diagonal/>
    </border>
    <border>
      <left style="thick">
        <color rgb="FFFF0000"/>
      </left>
      <right style="thin">
        <color rgb="FFFF0000"/>
      </right>
      <top/>
      <bottom style="thick">
        <color rgb="FFFF0000"/>
      </bottom>
      <diagonal/>
    </border>
    <border>
      <left style="thin">
        <color rgb="FFFF0000"/>
      </left>
      <right style="thin">
        <color rgb="FFFF0000"/>
      </right>
      <top/>
      <bottom/>
      <diagonal/>
    </border>
    <border>
      <left/>
      <right/>
      <top style="medium">
        <color rgb="FFFF0000"/>
      </top>
      <bottom style="thin">
        <color rgb="FFFF0000"/>
      </bottom>
      <diagonal/>
    </border>
    <border>
      <left/>
      <right/>
      <top style="thin">
        <color rgb="FFFF0000"/>
      </top>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ck">
        <color rgb="FFFF0000"/>
      </top>
      <bottom style="thin">
        <color indexed="64"/>
      </bottom>
      <diagonal/>
    </border>
    <border>
      <left style="thin">
        <color rgb="FFFF0000"/>
      </left>
      <right style="thin">
        <color rgb="FFFF0000"/>
      </right>
      <top style="thin">
        <color indexed="64"/>
      </top>
      <bottom style="thick">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n">
        <color rgb="FFFF0000"/>
      </right>
      <top style="thick">
        <color rgb="FFFF0000"/>
      </top>
      <bottom/>
      <diagonal/>
    </border>
    <border>
      <left style="thin">
        <color rgb="FFFF0000"/>
      </left>
      <right style="thin">
        <color rgb="FFFF0000"/>
      </right>
      <top/>
      <bottom style="thick">
        <color rgb="FFFF0000"/>
      </bottom>
      <diagonal/>
    </border>
    <border>
      <left style="thick">
        <color rgb="FFFF0000"/>
      </left>
      <right/>
      <top style="thick">
        <color rgb="FFFF0000"/>
      </top>
      <bottom style="thick">
        <color rgb="FFFF0000"/>
      </bottom>
      <diagonal/>
    </border>
    <border>
      <left style="thin">
        <color rgb="FFFF0000"/>
      </left>
      <right style="thin">
        <color rgb="FFFF0000"/>
      </right>
      <top style="thin">
        <color rgb="FFFF0000"/>
      </top>
      <bottom style="thin">
        <color rgb="FFFF0000"/>
      </bottom>
      <diagonal/>
    </border>
    <border>
      <left/>
      <right/>
      <top style="thick">
        <color rgb="FFFF0000"/>
      </top>
      <bottom style="thick">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ck">
        <color rgb="FFFF0000"/>
      </right>
      <top style="thick">
        <color rgb="FFFF0000"/>
      </top>
      <bottom style="thick">
        <color rgb="FFFF0000"/>
      </bottom>
      <diagonal/>
    </border>
    <border>
      <left/>
      <right style="thin">
        <color indexed="64"/>
      </right>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style="thick">
        <color rgb="FFFF0000"/>
      </right>
      <top style="thin">
        <color rgb="FFFF0000"/>
      </top>
      <bottom style="thick">
        <color rgb="FFFF0000"/>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style="thick">
        <color rgb="FFFF0000"/>
      </top>
      <bottom/>
      <diagonal/>
    </border>
    <border>
      <left/>
      <right style="thin">
        <color indexed="64"/>
      </right>
      <top style="thick">
        <color rgb="FFFF0000"/>
      </top>
      <bottom style="thick">
        <color rgb="FFFF0000"/>
      </bottom>
      <diagonal/>
    </border>
    <border>
      <left/>
      <right style="thin">
        <color indexed="64"/>
      </right>
      <top/>
      <bottom style="thick">
        <color rgb="FFFF0000"/>
      </bottom>
      <diagonal/>
    </border>
    <border>
      <left style="medium">
        <color rgb="FFFF0000"/>
      </left>
      <right/>
      <top style="thin">
        <color rgb="FFFF0000"/>
      </top>
      <bottom style="medium">
        <color rgb="FFFF0000"/>
      </bottom>
      <diagonal/>
    </border>
    <border>
      <left style="thick">
        <color rgb="FFFF0000"/>
      </left>
      <right style="thin">
        <color indexed="64"/>
      </right>
      <top style="thick">
        <color rgb="FFFF0000"/>
      </top>
      <bottom/>
      <diagonal/>
    </border>
    <border>
      <left style="thick">
        <color rgb="FFFF0000"/>
      </left>
      <right style="thin">
        <color indexed="64"/>
      </right>
      <top style="thin">
        <color rgb="FFFF0000"/>
      </top>
      <bottom style="thick">
        <color rgb="FFFF0000"/>
      </bottom>
      <diagonal/>
    </border>
    <border>
      <left style="thick">
        <color rgb="FFFF0000"/>
      </left>
      <right/>
      <top/>
      <bottom style="thin">
        <color theme="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bottom style="thick">
        <color rgb="FFFF0000"/>
      </bottom>
      <diagonal/>
    </border>
    <border>
      <left/>
      <right/>
      <top style="thin">
        <color rgb="FFFF0000"/>
      </top>
      <bottom style="medium">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rgb="FFFF0000"/>
      </top>
      <bottom style="thick">
        <color rgb="FFFF0000"/>
      </bottom>
      <diagonal/>
    </border>
    <border>
      <left/>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right/>
      <top/>
      <bottom style="thin">
        <color theme="1"/>
      </bottom>
      <diagonal/>
    </border>
    <border>
      <left/>
      <right style="thick">
        <color rgb="FFFF0000"/>
      </right>
      <top/>
      <bottom style="thin">
        <color theme="1"/>
      </bottom>
      <diagonal/>
    </border>
    <border>
      <left/>
      <right style="thick">
        <color rgb="FFFF0000"/>
      </right>
      <top style="thick">
        <color rgb="FFFF0000"/>
      </top>
      <bottom/>
      <diagonal/>
    </border>
    <border>
      <left/>
      <right style="thin">
        <color indexed="64"/>
      </right>
      <top style="thin">
        <color indexed="64"/>
      </top>
      <bottom style="thick">
        <color rgb="FFFF0000"/>
      </bottom>
      <diagonal/>
    </border>
    <border>
      <left style="medium">
        <color rgb="FFFF0000"/>
      </left>
      <right/>
      <top style="medium">
        <color rgb="FFFF0000"/>
      </top>
      <bottom style="medium">
        <color rgb="FFFF0000"/>
      </bottom>
      <diagonal/>
    </border>
    <border>
      <left/>
      <right style="medium">
        <color rgb="FFFF0000"/>
      </right>
      <top style="thin">
        <color rgb="FFFF0000"/>
      </top>
      <bottom style="medium">
        <color rgb="FFFF0000"/>
      </bottom>
      <diagonal/>
    </border>
    <border>
      <left style="thin">
        <color indexed="64"/>
      </left>
      <right style="thick">
        <color rgb="FFFF0000"/>
      </right>
      <top style="thick">
        <color rgb="FFFF0000"/>
      </top>
      <bottom/>
      <diagonal/>
    </border>
    <border>
      <left style="thin">
        <color indexed="64"/>
      </left>
      <right style="thick">
        <color rgb="FFFF0000"/>
      </right>
      <top style="thin">
        <color rgb="FFFF0000"/>
      </top>
      <bottom style="thick">
        <color rgb="FFFF0000"/>
      </bottom>
      <diagonal/>
    </border>
    <border>
      <left style="thick">
        <color rgb="FFFF0000"/>
      </left>
      <right/>
      <top style="thin">
        <color indexed="64"/>
      </top>
      <bottom/>
      <diagonal/>
    </border>
    <border>
      <left style="thick">
        <color rgb="FFFF0000"/>
      </left>
      <right style="thick">
        <color rgb="FFFF0000"/>
      </right>
      <top style="thick">
        <color rgb="FFFF0000"/>
      </top>
      <bottom/>
      <diagonal/>
    </border>
    <border>
      <left/>
      <right/>
      <top style="medium">
        <color rgb="FFFF0000"/>
      </top>
      <bottom style="medium">
        <color rgb="FFFF0000"/>
      </bottom>
      <diagonal/>
    </border>
    <border>
      <left style="thin">
        <color indexed="64"/>
      </left>
      <right/>
      <top/>
      <bottom style="medium">
        <color rgb="FFFF0000"/>
      </bottom>
      <diagonal/>
    </border>
    <border diagonalUp="1">
      <left style="thick">
        <color rgb="FFFF0000"/>
      </left>
      <right style="thin">
        <color rgb="FFFF0000"/>
      </right>
      <top style="thin">
        <color rgb="FFFF0000"/>
      </top>
      <bottom style="thin">
        <color rgb="FFFF0000"/>
      </bottom>
      <diagonal style="thin">
        <color rgb="FFFF0000"/>
      </diagonal>
    </border>
    <border diagonalUp="1">
      <left style="thick">
        <color rgb="FFFF0000"/>
      </left>
      <right style="thin">
        <color rgb="FFFF0000"/>
      </right>
      <top style="thin">
        <color rgb="FFFF0000"/>
      </top>
      <bottom/>
      <diagonal style="thin">
        <color rgb="FFFF0000"/>
      </diagonal>
    </border>
    <border>
      <left/>
      <right style="thin">
        <color rgb="FFFF0000"/>
      </right>
      <top style="thick">
        <color rgb="FFFF0000"/>
      </top>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bottom style="thick">
        <color rgb="FFFF0000"/>
      </bottom>
      <diagonal/>
    </border>
    <border>
      <left/>
      <right style="thin">
        <color indexed="64"/>
      </right>
      <top/>
      <bottom style="medium">
        <color rgb="FFFF0000"/>
      </bottom>
      <diagonal/>
    </border>
    <border>
      <left/>
      <right style="medium">
        <color rgb="FFFF0000"/>
      </right>
      <top/>
      <bottom/>
      <diagonal/>
    </border>
    <border diagonalUp="1">
      <left style="thin">
        <color rgb="FFFF0000"/>
      </left>
      <right style="thin">
        <color rgb="FFFF0000"/>
      </right>
      <top style="thin">
        <color rgb="FFFF0000"/>
      </top>
      <bottom style="thin">
        <color rgb="FFFF0000"/>
      </bottom>
      <diagonal style="thin">
        <color rgb="FFFF0000"/>
      </diagonal>
    </border>
    <border diagonalUp="1">
      <left style="thin">
        <color rgb="FFFF0000"/>
      </left>
      <right style="thin">
        <color rgb="FFFF0000"/>
      </right>
      <top style="thin">
        <color rgb="FFFF0000"/>
      </top>
      <bottom/>
      <diagonal style="thin">
        <color rgb="FFFF0000"/>
      </diagonal>
    </border>
    <border>
      <left style="thin">
        <color rgb="FFFF0000"/>
      </left>
      <right/>
      <top style="thick">
        <color rgb="FFFF0000"/>
      </top>
      <bottom/>
      <diagonal/>
    </border>
    <border>
      <left/>
      <right/>
      <top style="medium">
        <color rgb="FFFF0000"/>
      </top>
      <bottom style="thin">
        <color indexed="64"/>
      </bottom>
      <diagonal/>
    </border>
    <border>
      <left style="thin">
        <color rgb="FFFF0000"/>
      </left>
      <right/>
      <top style="thick">
        <color rgb="FFFF0000"/>
      </top>
      <bottom style="thin">
        <color rgb="FFFF0000"/>
      </bottom>
      <diagonal/>
    </border>
    <border>
      <left style="thin">
        <color rgb="FFFF0000"/>
      </left>
      <right/>
      <top style="thin">
        <color rgb="FFFF0000"/>
      </top>
      <bottom style="thin">
        <color rgb="FFFF0000"/>
      </bottom>
      <diagonal/>
    </border>
    <border>
      <left style="thick">
        <color rgb="FFFF0000"/>
      </left>
      <right/>
      <top style="thin">
        <color theme="1"/>
      </top>
      <bottom/>
      <diagonal/>
    </border>
    <border>
      <left style="thin">
        <color rgb="FFFF0000"/>
      </left>
      <right/>
      <top style="thin">
        <color rgb="FFFF0000"/>
      </top>
      <bottom style="thick">
        <color rgb="FFFF0000"/>
      </bottom>
      <diagonal/>
    </border>
    <border>
      <left/>
      <right/>
      <top style="thin">
        <color theme="1"/>
      </top>
      <bottom/>
      <diagonal/>
    </border>
    <border>
      <left/>
      <right style="thin">
        <color indexed="64"/>
      </right>
      <top style="medium">
        <color rgb="FFFF0000"/>
      </top>
      <bottom style="thin">
        <color indexed="64"/>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right style="thick">
        <color rgb="FFFF0000"/>
      </right>
      <top style="thin">
        <color theme="1"/>
      </top>
      <bottom/>
      <diagonal/>
    </border>
    <border diagonalUp="1">
      <left/>
      <right style="thin">
        <color indexed="64"/>
      </right>
      <top style="thick">
        <color rgb="FFFF0000"/>
      </top>
      <bottom/>
      <diagonal style="thin">
        <color indexed="64"/>
      </diagonal>
    </border>
    <border>
      <left/>
      <right style="medium">
        <color rgb="FFFF0000"/>
      </right>
      <top style="thin">
        <color indexed="64"/>
      </top>
      <bottom style="thin">
        <color indexed="64"/>
      </bottom>
      <diagonal/>
    </border>
    <border diagonalUp="1">
      <left style="thin">
        <color indexed="64"/>
      </left>
      <right style="thin">
        <color indexed="64"/>
      </right>
      <top style="thick">
        <color rgb="FFFF0000"/>
      </top>
      <bottom/>
      <diagonal style="thin">
        <color indexed="64"/>
      </diagonal>
    </border>
    <border>
      <left style="thick">
        <color rgb="FFFF0000"/>
      </left>
      <right/>
      <top style="thick">
        <color rgb="FFFF0000"/>
      </top>
      <bottom style="medium">
        <color rgb="FFFF0000"/>
      </bottom>
      <diagonal/>
    </border>
    <border>
      <left/>
      <right/>
      <top style="thick">
        <color rgb="FFFF0000"/>
      </top>
      <bottom style="medium">
        <color rgb="FFFF0000"/>
      </bottom>
      <diagonal/>
    </border>
    <border>
      <left style="thin">
        <color rgb="FFFF0000"/>
      </left>
      <right style="thick">
        <color rgb="FFFF0000"/>
      </right>
      <top style="thin">
        <color rgb="FFFF0000"/>
      </top>
      <bottom style="thin">
        <color rgb="FFFF0000"/>
      </bottom>
      <diagonal/>
    </border>
    <border diagonalUp="1">
      <left style="thin">
        <color indexed="64"/>
      </left>
      <right style="thick">
        <color rgb="FFFF0000"/>
      </right>
      <top style="thick">
        <color rgb="FFFF0000"/>
      </top>
      <bottom/>
      <diagonal style="thin">
        <color indexed="64"/>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style="thick">
        <color rgb="FFFF0000"/>
      </right>
      <top/>
      <bottom style="thick">
        <color rgb="FFFF0000"/>
      </bottom>
      <diagonal/>
    </border>
    <border>
      <left style="thin">
        <color rgb="FFFF0000"/>
      </left>
      <right/>
      <top/>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ck">
        <color rgb="FFFF0000"/>
      </left>
      <right style="thin">
        <color indexed="64"/>
      </right>
      <top/>
      <bottom style="thick">
        <color rgb="FFFF0000"/>
      </bottom>
      <diagonal/>
    </border>
    <border>
      <left style="thick">
        <color rgb="FFFF0000"/>
      </left>
      <right style="thin">
        <color indexed="64"/>
      </right>
      <top/>
      <bottom style="thin">
        <color rgb="FFFF0000"/>
      </bottom>
      <diagonal/>
    </border>
    <border>
      <left style="thick">
        <color rgb="FFFF0000"/>
      </left>
      <right style="thin">
        <color indexed="64"/>
      </right>
      <top style="thin">
        <color rgb="FFFF0000"/>
      </top>
      <bottom/>
      <diagonal/>
    </border>
    <border>
      <left style="thick">
        <color rgb="FFFF0000"/>
      </left>
      <right style="thin">
        <color indexed="64"/>
      </right>
      <top style="thin">
        <color rgb="FFFF0000"/>
      </top>
      <bottom style="medium">
        <color rgb="FFFF0000"/>
      </bottom>
      <diagonal/>
    </border>
    <border>
      <left/>
      <right style="thin">
        <color indexed="64"/>
      </right>
      <top style="thin">
        <color rgb="FFFF0000"/>
      </top>
      <bottom style="thin">
        <color rgb="FFFF0000"/>
      </bottom>
      <diagonal/>
    </border>
    <border>
      <left/>
      <right/>
      <top/>
      <bottom style="thin">
        <color rgb="FFFF0000"/>
      </bottom>
      <diagonal/>
    </border>
    <border>
      <left style="thick">
        <color rgb="FFFF0000"/>
      </left>
      <right/>
      <top/>
      <bottom style="thin">
        <color rgb="FFFF0000"/>
      </bottom>
      <diagonal/>
    </border>
    <border>
      <left style="thick">
        <color rgb="FFFF0000"/>
      </left>
      <right style="thin">
        <color rgb="FFFF0000"/>
      </right>
      <top style="thin">
        <color rgb="FFFF0000"/>
      </top>
      <bottom style="medium">
        <color rgb="FFFF0000"/>
      </bottom>
      <diagonal/>
    </border>
    <border>
      <left style="thick">
        <color rgb="FFFF0000"/>
      </left>
      <right style="thin">
        <color indexed="64"/>
      </right>
      <top/>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indexed="64"/>
      </left>
      <right style="thin">
        <color indexed="64"/>
      </right>
      <top style="thin">
        <color indexed="64"/>
      </top>
      <bottom style="thick">
        <color rgb="FFFF0000"/>
      </bottom>
      <diagonal/>
    </border>
    <border diagonalUp="1">
      <left style="thin">
        <color indexed="64"/>
      </left>
      <right style="thick">
        <color rgb="FFFF0000"/>
      </right>
      <top/>
      <bottom/>
      <diagonal style="thin">
        <color indexed="64"/>
      </diagonal>
    </border>
    <border>
      <left style="thin">
        <color rgb="FFFF0000"/>
      </left>
      <right style="thin">
        <color rgb="FFFF0000"/>
      </right>
      <top style="thin">
        <color rgb="FFFF0000"/>
      </top>
      <bottom/>
      <diagonal/>
    </border>
    <border>
      <left style="thin">
        <color rgb="FFFF0000"/>
      </left>
      <right style="thick">
        <color rgb="FFFF0000"/>
      </right>
      <top style="thin">
        <color rgb="FFFF0000"/>
      </top>
      <bottom/>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style="thin">
        <color indexed="64"/>
      </left>
      <right/>
      <top style="thick">
        <color rgb="FFFF0000"/>
      </top>
      <bottom style="thick">
        <color rgb="FFFF0000"/>
      </bottom>
      <diagonal/>
    </border>
    <border>
      <left style="thin">
        <color indexed="64"/>
      </left>
      <right style="thick">
        <color rgb="FFFF0000"/>
      </right>
      <top/>
      <bottom style="thin">
        <color rgb="FFFF0000"/>
      </bottom>
      <diagonal/>
    </border>
    <border>
      <left style="thin">
        <color indexed="64"/>
      </left>
      <right style="thick">
        <color rgb="FFFF0000"/>
      </right>
      <top style="thin">
        <color rgb="FFFF0000"/>
      </top>
      <bottom/>
      <diagonal/>
    </border>
    <border>
      <left style="thin">
        <color indexed="64"/>
      </left>
      <right style="thick">
        <color rgb="FFFF0000"/>
      </right>
      <top style="thin">
        <color rgb="FFFF0000"/>
      </top>
      <bottom style="medium">
        <color rgb="FFFF0000"/>
      </bottom>
      <diagonal/>
    </border>
    <border>
      <left/>
      <right style="thick">
        <color rgb="FFFF0000"/>
      </right>
      <top style="thin">
        <color rgb="FFFF0000"/>
      </top>
      <bottom/>
      <diagonal/>
    </border>
    <border>
      <left/>
      <right style="thick">
        <color rgb="FFFF0000"/>
      </right>
      <top/>
      <bottom style="thin">
        <color rgb="FFFF0000"/>
      </bottom>
      <diagonal/>
    </border>
    <border>
      <left style="thin">
        <color indexed="64"/>
      </left>
      <right/>
      <top/>
      <bottom style="thick">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style="medium">
        <color rgb="FFFF0000"/>
      </bottom>
      <diagonal/>
    </border>
    <border>
      <left style="thin">
        <color indexed="64"/>
      </left>
      <right style="thick">
        <color rgb="FFFF0000"/>
      </right>
      <top/>
      <bottom/>
      <diagonal/>
    </border>
    <border>
      <left/>
      <right style="medium">
        <color rgb="FFFF0000"/>
      </right>
      <top style="medium">
        <color rgb="FFFF0000"/>
      </top>
      <bottom style="medium">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thin">
        <color rgb="FFFF0000"/>
      </left>
      <right style="thick">
        <color rgb="FFFF0000"/>
      </right>
      <top style="thick">
        <color rgb="FFFF0000"/>
      </top>
      <bottom/>
      <diagonal/>
    </border>
    <border>
      <left style="thin">
        <color rgb="FFFF0000"/>
      </left>
      <right style="thick">
        <color rgb="FFFF0000"/>
      </right>
      <top/>
      <bottom style="thick">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ck">
        <color rgb="FFFF0000"/>
      </left>
      <right style="thin">
        <color rgb="FFFF0000"/>
      </right>
      <top style="thin">
        <color rgb="FFFF0000"/>
      </top>
      <bottom/>
      <diagonal/>
    </border>
    <border>
      <left style="thin">
        <color auto="1"/>
      </left>
      <right style="thin">
        <color auto="1"/>
      </right>
      <top style="thick">
        <color rgb="FFFF0000"/>
      </top>
      <bottom style="medium">
        <color auto="1"/>
      </bottom>
      <diagonal/>
    </border>
    <border>
      <left style="thin">
        <color auto="1"/>
      </left>
      <right/>
      <top style="thin">
        <color auto="1"/>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rgb="FFFF0000"/>
      </bottom>
      <diagonal/>
    </border>
    <border>
      <left style="thick">
        <color rgb="FFFF0000"/>
      </left>
      <right style="thin">
        <color rgb="FFFF0000"/>
      </right>
      <top style="thick">
        <color rgb="FFFF0000"/>
      </top>
      <bottom style="thick">
        <color rgb="FFFF0000"/>
      </bottom>
      <diagonal/>
    </border>
    <border>
      <left style="thin">
        <color indexed="64"/>
      </left>
      <right style="thin">
        <color theme="1"/>
      </right>
      <top style="thick">
        <color rgb="FFFF0000"/>
      </top>
      <bottom style="thick">
        <color rgb="FFFF0000"/>
      </bottom>
      <diagonal/>
    </border>
    <border>
      <left style="thin">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right style="thin">
        <color indexed="64"/>
      </right>
      <top style="thin">
        <color indexed="64"/>
      </top>
      <bottom style="medium">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ck">
        <color rgb="FFFF0000"/>
      </bottom>
      <diagonal/>
    </border>
    <border>
      <left style="thin">
        <color theme="1"/>
      </left>
      <right style="medium">
        <color indexed="64"/>
      </right>
      <top style="thick">
        <color rgb="FFFF0000"/>
      </top>
      <bottom style="thick">
        <color rgb="FFFF0000"/>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ck">
        <color rgb="FFFF0000"/>
      </left>
      <right style="thin">
        <color rgb="FFFF0000"/>
      </right>
      <top/>
      <bottom style="thin">
        <color rgb="FFFF0000"/>
      </bottom>
      <diagonal/>
    </border>
    <border>
      <left style="medium">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FF0000"/>
      </left>
      <right style="thin">
        <color rgb="FFFF0000"/>
      </right>
      <top/>
      <bottom style="thin">
        <color rgb="FFFF0000"/>
      </bottom>
      <diagonal/>
    </border>
    <border>
      <left style="thin">
        <color rgb="FF000000"/>
      </left>
      <right style="thin">
        <color rgb="FF000000"/>
      </right>
      <top/>
      <bottom/>
      <diagonal/>
    </border>
    <border>
      <left style="thin">
        <color rgb="FFFF0000"/>
      </left>
      <right style="thin">
        <color rgb="FFFF0000"/>
      </right>
      <top style="thick">
        <color rgb="FFFF0000"/>
      </top>
      <bottom style="medium">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top/>
      <bottom style="thin">
        <color rgb="FFFF0000"/>
      </bottom>
      <diagonal/>
    </border>
    <border>
      <left style="thin">
        <color rgb="FFFF0000"/>
      </left>
      <right/>
      <top style="thick">
        <color rgb="FFFF0000"/>
      </top>
      <bottom style="thick">
        <color rgb="FFFF0000"/>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FF0000"/>
      </left>
      <right style="thick">
        <color rgb="FFFF0000"/>
      </right>
      <top/>
      <bottom style="thin">
        <color rgb="FFFF0000"/>
      </bottom>
      <diagonal/>
    </border>
    <border>
      <left style="thin">
        <color rgb="FF000000"/>
      </left>
      <right style="medium">
        <color rgb="FF000000"/>
      </right>
      <top/>
      <bottom/>
      <diagonal/>
    </border>
    <border>
      <left style="thin">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rgb="FF000000"/>
      </right>
      <top style="medium">
        <color auto="1"/>
      </top>
      <bottom/>
      <diagonal/>
    </border>
    <border>
      <left/>
      <right style="thin">
        <color auto="1"/>
      </right>
      <top style="medium">
        <color auto="1"/>
      </top>
      <bottom/>
      <diagonal/>
    </border>
    <border>
      <left style="thin">
        <color rgb="FF000000"/>
      </left>
      <right/>
      <top style="medium">
        <color indexed="64"/>
      </top>
      <bottom/>
      <diagonal/>
    </border>
    <border>
      <left/>
      <right/>
      <top style="thin">
        <color indexed="64"/>
      </top>
      <bottom style="medium">
        <color indexed="64"/>
      </bottom>
      <diagonal/>
    </border>
    <border>
      <left/>
      <right style="thin">
        <color indexed="64"/>
      </right>
      <top/>
      <bottom style="medium">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diagonalDown="1">
      <left style="thin">
        <color theme="1"/>
      </left>
      <right style="thin">
        <color theme="1"/>
      </right>
      <top style="thin">
        <color theme="1"/>
      </top>
      <bottom style="thin">
        <color theme="1"/>
      </bottom>
      <diagonal style="thin">
        <color theme="1"/>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style="hair">
        <color indexed="64"/>
      </top>
      <bottom/>
      <diagonal/>
    </border>
    <border>
      <left style="thin">
        <color indexed="64"/>
      </left>
      <right/>
      <top/>
      <bottom style="hair">
        <color indexed="64"/>
      </bottom>
      <diagonal/>
    </border>
    <border>
      <left/>
      <right style="thin">
        <color rgb="FFFF0000"/>
      </right>
      <top style="thick">
        <color rgb="FFFF0000"/>
      </top>
      <bottom style="thick">
        <color rgb="FFFF0000"/>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style="thick">
        <color rgb="FFFF0000"/>
      </right>
      <top style="hair">
        <color indexed="64"/>
      </top>
      <bottom/>
      <diagonal/>
    </border>
    <border>
      <left/>
      <right style="thick">
        <color rgb="FFFF0000"/>
      </right>
      <top/>
      <bottom style="hair">
        <color indexed="64"/>
      </bottom>
      <diagonal/>
    </border>
    <border>
      <left/>
      <right/>
      <top style="thin">
        <color theme="1"/>
      </top>
      <bottom style="thick">
        <color rgb="FFFF0000"/>
      </bottom>
      <diagonal/>
    </border>
    <border>
      <left/>
      <right/>
      <top style="hair">
        <color theme="1"/>
      </top>
      <bottom style="thin">
        <color indexed="64"/>
      </bottom>
      <diagonal/>
    </border>
    <border>
      <left style="thick">
        <color rgb="FFFF0000"/>
      </left>
      <right/>
      <top style="hair">
        <color auto="1"/>
      </top>
      <bottom/>
      <diagonal/>
    </border>
    <border>
      <left style="thick">
        <color rgb="FFFF0000"/>
      </left>
      <right/>
      <top/>
      <bottom style="hair">
        <color auto="1"/>
      </bottom>
      <diagonal/>
    </border>
    <border>
      <left/>
      <right style="thin">
        <color indexed="64"/>
      </right>
      <top/>
      <bottom style="hair">
        <color indexed="64"/>
      </bottom>
      <diagonal/>
    </border>
    <border>
      <left/>
      <right/>
      <top style="hair">
        <color indexed="64"/>
      </top>
      <bottom style="hair">
        <color indexed="64"/>
      </bottom>
      <diagonal/>
    </border>
    <border>
      <left/>
      <right style="thin">
        <color auto="1"/>
      </right>
      <top style="thick">
        <color rgb="FFFF0000"/>
      </top>
      <bottom style="hair">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1036">
    <xf numFmtId="0" fontId="0" fillId="0" borderId="0" xfId="0">
      <alignment vertical="center"/>
    </xf>
    <xf numFmtId="0" fontId="0"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center" vertical="center" shrinkToFit="1"/>
    </xf>
    <xf numFmtId="0" fontId="5" fillId="0" borderId="0" xfId="0" applyFont="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7" fillId="0" borderId="2" xfId="0" applyFont="1" applyBorder="1">
      <alignment vertical="center"/>
    </xf>
    <xf numFmtId="0" fontId="7" fillId="0" borderId="1" xfId="0" applyFont="1" applyBorder="1">
      <alignment vertical="center"/>
    </xf>
    <xf numFmtId="0" fontId="7" fillId="0" borderId="2" xfId="0" applyFont="1" applyBorder="1" applyAlignment="1">
      <alignment horizontal="left" vertical="center" wrapText="1" shrinkToFit="1"/>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pplyAlignment="1">
      <alignment horizontal="left" vertical="center"/>
    </xf>
    <xf numFmtId="0" fontId="8" fillId="0" borderId="6" xfId="0" applyFont="1" applyBorder="1" applyAlignment="1">
      <alignment horizontal="left" vertical="center"/>
    </xf>
    <xf numFmtId="0" fontId="9" fillId="0" borderId="0" xfId="0" applyFont="1" applyAlignment="1" applyProtection="1">
      <alignment horizontal="center" vertical="center"/>
      <protection locked="0"/>
    </xf>
    <xf numFmtId="0" fontId="5" fillId="2" borderId="7" xfId="0" applyFont="1" applyFill="1" applyBorder="1" applyProtection="1">
      <alignment vertical="center"/>
      <protection locked="0"/>
    </xf>
    <xf numFmtId="0" fontId="5" fillId="2" borderId="8" xfId="0" applyFont="1" applyFill="1" applyBorder="1" applyProtection="1">
      <alignment vertical="center"/>
      <protection locked="0"/>
    </xf>
    <xf numFmtId="0" fontId="5" fillId="2" borderId="9" xfId="0" applyFont="1" applyFill="1" applyBorder="1" applyProtection="1">
      <alignment vertical="center"/>
      <protection locked="0"/>
    </xf>
    <xf numFmtId="0" fontId="0" fillId="0" borderId="10"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1" xfId="0" applyFont="1" applyBorder="1" applyAlignment="1">
      <alignment horizontal="left" vertical="center" wrapText="1" shrinkToFit="1"/>
    </xf>
    <xf numFmtId="0" fontId="7" fillId="0" borderId="12" xfId="0" applyFont="1" applyBorder="1">
      <alignment vertical="center"/>
    </xf>
    <xf numFmtId="0" fontId="7" fillId="0" borderId="13" xfId="0" applyFont="1" applyBorder="1">
      <alignment vertical="center"/>
    </xf>
    <xf numFmtId="0" fontId="7" fillId="0" borderId="14" xfId="0" applyFont="1" applyBorder="1" applyAlignment="1">
      <alignment horizontal="left" vertical="center"/>
    </xf>
    <xf numFmtId="0" fontId="8" fillId="0" borderId="15" xfId="0" applyFont="1" applyBorder="1" applyAlignment="1">
      <alignment horizontal="left" vertical="center"/>
    </xf>
    <xf numFmtId="0" fontId="2" fillId="0" borderId="0" xfId="0" applyFont="1" applyAlignment="1">
      <alignment horizontal="left" vertical="center"/>
    </xf>
    <xf numFmtId="0" fontId="5" fillId="2" borderId="16"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18" xfId="0" applyFont="1" applyFill="1" applyBorder="1" applyProtection="1">
      <alignment vertical="center"/>
      <protection locked="0"/>
    </xf>
    <xf numFmtId="0" fontId="0" fillId="0" borderId="19" xfId="0" applyFont="1" applyBorder="1">
      <alignment vertical="center"/>
    </xf>
    <xf numFmtId="0" fontId="7" fillId="0" borderId="20" xfId="0" applyFont="1" applyBorder="1">
      <alignment vertical="center"/>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8" fillId="0" borderId="24" xfId="0" applyFont="1" applyBorder="1" applyAlignment="1">
      <alignment horizontal="left" vertical="center"/>
    </xf>
    <xf numFmtId="0" fontId="7" fillId="0" borderId="25" xfId="0" applyFont="1" applyBorder="1" applyAlignment="1">
      <alignment horizontal="left" vertical="center"/>
    </xf>
    <xf numFmtId="0" fontId="5" fillId="2" borderId="26" xfId="0" applyFont="1" applyFill="1" applyBorder="1" applyProtection="1">
      <alignment vertical="center"/>
      <protection locked="0"/>
    </xf>
    <xf numFmtId="0" fontId="5" fillId="2" borderId="27" xfId="0" applyFont="1" applyFill="1" applyBorder="1" applyProtection="1">
      <alignment vertical="center"/>
      <protection locked="0"/>
    </xf>
    <xf numFmtId="0" fontId="5" fillId="2" borderId="28" xfId="0" applyFont="1" applyFill="1" applyBorder="1" applyProtection="1">
      <alignment vertical="center"/>
      <protection locked="0"/>
    </xf>
    <xf numFmtId="0" fontId="10" fillId="0" borderId="29" xfId="0" applyFont="1" applyBorder="1" applyAlignment="1">
      <alignment horizontal="center" vertical="center" wrapText="1" shrinkToFit="1"/>
    </xf>
    <xf numFmtId="0" fontId="0" fillId="2" borderId="30" xfId="0" applyFont="1" applyFill="1" applyBorder="1" applyAlignment="1" applyProtection="1">
      <alignment horizontal="center" vertical="center"/>
      <protection locked="0"/>
    </xf>
    <xf numFmtId="0" fontId="0" fillId="2" borderId="31"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8" fillId="0" borderId="35" xfId="0" applyFont="1" applyBorder="1" applyAlignment="1">
      <alignment horizontal="left" vertical="center"/>
    </xf>
    <xf numFmtId="0" fontId="7" fillId="0" borderId="36" xfId="0" applyFont="1" applyBorder="1" applyAlignment="1">
      <alignment horizontal="left" vertical="center"/>
    </xf>
    <xf numFmtId="0" fontId="11" fillId="0" borderId="0" xfId="0" applyFont="1">
      <alignment vertical="center"/>
    </xf>
    <xf numFmtId="0" fontId="11" fillId="3" borderId="0" xfId="0" applyFont="1" applyFill="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1" fillId="0" borderId="37" xfId="0" applyFont="1" applyBorder="1">
      <alignment vertical="center"/>
    </xf>
    <xf numFmtId="0" fontId="16" fillId="0" borderId="0" xfId="0" applyFont="1">
      <alignment vertical="center"/>
    </xf>
    <xf numFmtId="0" fontId="17" fillId="0" borderId="0" xfId="0" applyFont="1" applyAlignment="1">
      <alignment horizontal="left" vertical="center"/>
    </xf>
    <xf numFmtId="0" fontId="0" fillId="0" borderId="0" xfId="0" applyFont="1" applyAlignment="1">
      <alignment horizontal="left" vertical="center"/>
    </xf>
    <xf numFmtId="0" fontId="18" fillId="0" borderId="0" xfId="0" applyFont="1">
      <alignment vertical="center"/>
    </xf>
    <xf numFmtId="0" fontId="17" fillId="0" borderId="0" xfId="0" applyFont="1">
      <alignment vertical="center"/>
    </xf>
    <xf numFmtId="0" fontId="19"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0" fontId="20" fillId="0" borderId="0" xfId="0" applyFont="1">
      <alignment vertical="center"/>
    </xf>
    <xf numFmtId="0" fontId="11" fillId="0" borderId="0" xfId="0" applyFont="1" applyAlignment="1">
      <alignment vertical="center" wrapText="1"/>
    </xf>
    <xf numFmtId="0" fontId="16" fillId="0" borderId="0" xfId="0" applyFont="1" applyAlignment="1">
      <alignment vertical="center" wrapText="1"/>
    </xf>
    <xf numFmtId="0" fontId="11" fillId="0" borderId="0" xfId="0" applyFont="1" applyAlignment="1">
      <alignment horizontal="left" vertical="top" wrapText="1"/>
    </xf>
    <xf numFmtId="0" fontId="11" fillId="0" borderId="0" xfId="0" applyFont="1" applyAlignment="1">
      <alignment horizontal="right" vertical="center"/>
    </xf>
    <xf numFmtId="0" fontId="11" fillId="0" borderId="38" xfId="0" applyFont="1" applyBorder="1">
      <alignment vertical="center"/>
    </xf>
    <xf numFmtId="0" fontId="11" fillId="2" borderId="39" xfId="0" applyFont="1" applyFill="1" applyBorder="1" applyAlignment="1" applyProtection="1">
      <alignment horizontal="left" vertical="top" wrapText="1"/>
      <protection locked="0"/>
    </xf>
    <xf numFmtId="0" fontId="11" fillId="2" borderId="40" xfId="0" applyFont="1" applyFill="1" applyBorder="1" applyAlignment="1" applyProtection="1">
      <alignment horizontal="left" vertical="top" wrapText="1"/>
      <protection locked="0"/>
    </xf>
    <xf numFmtId="0" fontId="11" fillId="0" borderId="41" xfId="0" applyFont="1" applyBorder="1">
      <alignment vertical="center"/>
    </xf>
    <xf numFmtId="0" fontId="11" fillId="3" borderId="41"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11" fillId="0" borderId="0" xfId="0" applyFont="1" applyAlignment="1" applyProtection="1">
      <alignment horizontal="left" vertical="center"/>
      <protection locked="0"/>
    </xf>
    <xf numFmtId="0" fontId="11" fillId="0" borderId="0" xfId="0" applyFont="1" applyAlignment="1">
      <alignment horizontal="center" vertical="center"/>
    </xf>
    <xf numFmtId="0" fontId="17" fillId="0" borderId="42" xfId="0" applyFont="1" applyBorder="1" applyAlignment="1">
      <alignment horizontal="center" vertical="center"/>
    </xf>
    <xf numFmtId="0" fontId="11" fillId="0" borderId="42" xfId="0" applyFont="1" applyBorder="1" applyAlignment="1">
      <alignment horizontal="center" vertical="center"/>
    </xf>
    <xf numFmtId="0" fontId="11" fillId="2" borderId="40" xfId="0" applyFont="1" applyFill="1" applyBorder="1" applyAlignment="1" applyProtection="1">
      <alignment horizontal="left" vertical="top"/>
      <protection locked="0"/>
    </xf>
    <xf numFmtId="0" fontId="0" fillId="0" borderId="0" xfId="0" applyFont="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11" fillId="2" borderId="39"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left" vertical="center" wrapText="1"/>
      <protection locked="0"/>
    </xf>
    <xf numFmtId="0" fontId="11" fillId="0" borderId="43" xfId="0" applyFont="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4" xfId="0" applyFont="1" applyBorder="1" applyAlignment="1">
      <alignment horizontal="center" vertical="center"/>
    </xf>
    <xf numFmtId="0" fontId="11" fillId="3" borderId="0" xfId="0" applyFont="1" applyFill="1" applyAlignment="1">
      <alignment horizontal="center" vertical="center"/>
    </xf>
    <xf numFmtId="0" fontId="11" fillId="0" borderId="42" xfId="0" applyFont="1" applyBorder="1" applyAlignment="1">
      <alignment horizontal="left" vertical="center"/>
    </xf>
    <xf numFmtId="0" fontId="11" fillId="0" borderId="37" xfId="0" applyFont="1" applyBorder="1" applyAlignment="1">
      <alignment horizontal="left" vertical="center"/>
    </xf>
    <xf numFmtId="0" fontId="0" fillId="0" borderId="0" xfId="0" applyFont="1" applyAlignment="1">
      <alignment horizontal="left" vertical="center" wrapText="1"/>
    </xf>
    <xf numFmtId="0" fontId="11" fillId="0" borderId="0" xfId="0" applyFont="1" applyAlignment="1">
      <alignment horizontal="left" vertical="center" shrinkToFit="1"/>
    </xf>
    <xf numFmtId="0" fontId="11" fillId="0" borderId="0" xfId="0" applyFont="1" applyAlignment="1" applyProtection="1">
      <alignment horizontal="center" vertical="center" wrapText="1"/>
      <protection locked="0"/>
    </xf>
    <xf numFmtId="0" fontId="11" fillId="0" borderId="45" xfId="0" applyFont="1" applyBorder="1">
      <alignment vertical="center"/>
    </xf>
    <xf numFmtId="0" fontId="11" fillId="0" borderId="41"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horizontal="left" vertical="top"/>
      <protection locked="0"/>
    </xf>
    <xf numFmtId="0" fontId="11" fillId="3" borderId="0" xfId="0" applyFont="1" applyFill="1" applyAlignment="1" applyProtection="1">
      <alignment horizontal="left" vertical="center"/>
      <protection locked="0"/>
    </xf>
    <xf numFmtId="0" fontId="11" fillId="3" borderId="0" xfId="0" applyFont="1" applyFill="1" applyAlignment="1">
      <alignment horizontal="left" vertical="center"/>
    </xf>
    <xf numFmtId="0" fontId="16" fillId="0" borderId="0" xfId="0" applyFont="1" applyAlignment="1">
      <alignment horizontal="left" vertical="center" wrapText="1"/>
    </xf>
    <xf numFmtId="0" fontId="11" fillId="0" borderId="38" xfId="0" applyFont="1" applyBorder="1" applyAlignment="1">
      <alignment horizontal="left" vertical="center"/>
    </xf>
    <xf numFmtId="0" fontId="11" fillId="2" borderId="39" xfId="0" applyFont="1" applyFill="1" applyBorder="1" applyAlignment="1">
      <alignment horizontal="left" vertical="top"/>
    </xf>
    <xf numFmtId="0" fontId="11" fillId="2" borderId="40" xfId="0" applyFont="1" applyFill="1" applyBorder="1" applyAlignment="1">
      <alignment horizontal="left" vertical="top"/>
    </xf>
    <xf numFmtId="0" fontId="11" fillId="0" borderId="0" xfId="0" applyFont="1" applyAlignment="1">
      <alignment horizontal="left" vertical="top"/>
    </xf>
    <xf numFmtId="0" fontId="16" fillId="0" borderId="2" xfId="0" applyFont="1" applyBorder="1" applyAlignment="1">
      <alignment horizontal="left" vertical="center" wrapText="1"/>
    </xf>
    <xf numFmtId="0" fontId="16" fillId="0" borderId="46" xfId="0" applyFont="1" applyBorder="1" applyAlignment="1">
      <alignment horizontal="left" vertical="center" wrapText="1"/>
    </xf>
    <xf numFmtId="0" fontId="16" fillId="0" borderId="44" xfId="0" applyFont="1" applyBorder="1" applyAlignment="1">
      <alignment horizontal="left" vertical="center" wrapText="1"/>
    </xf>
    <xf numFmtId="0" fontId="21" fillId="0" borderId="2" xfId="0" applyFont="1" applyBorder="1" applyAlignment="1">
      <alignment vertical="center" wrapText="1"/>
    </xf>
    <xf numFmtId="0" fontId="21" fillId="0" borderId="46" xfId="0" applyFont="1" applyBorder="1" applyAlignment="1">
      <alignment vertical="center" wrapText="1"/>
    </xf>
    <xf numFmtId="0" fontId="21" fillId="0" borderId="44" xfId="0" applyFont="1" applyBorder="1" applyAlignment="1">
      <alignment vertical="center" wrapText="1"/>
    </xf>
    <xf numFmtId="0" fontId="11" fillId="0" borderId="2"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0" fillId="0" borderId="0" xfId="0" applyFont="1" applyBorder="1" applyAlignment="1">
      <alignment vertical="center" wrapText="1"/>
    </xf>
    <xf numFmtId="0" fontId="22" fillId="0" borderId="0" xfId="0" applyFont="1">
      <alignment vertical="center"/>
    </xf>
    <xf numFmtId="0" fontId="0" fillId="0" borderId="0" xfId="0" applyFont="1" applyAlignment="1">
      <alignment horizontal="center" vertical="center" wrapText="1"/>
    </xf>
    <xf numFmtId="0" fontId="11" fillId="2" borderId="47"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protection locked="0"/>
    </xf>
    <xf numFmtId="0" fontId="23" fillId="0" borderId="50" xfId="0" applyFont="1" applyBorder="1" applyAlignment="1">
      <alignment horizontal="left" vertical="center" wrapText="1"/>
    </xf>
    <xf numFmtId="0" fontId="21" fillId="0" borderId="0" xfId="0" applyFont="1" applyAlignment="1">
      <alignment horizontal="left" vertical="top" wrapText="1"/>
    </xf>
    <xf numFmtId="0" fontId="11" fillId="0" borderId="29"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9" xfId="0" applyFont="1" applyBorder="1" applyAlignment="1">
      <alignment horizontal="center" vertical="center" textRotation="255" shrinkToFit="1"/>
    </xf>
    <xf numFmtId="0" fontId="11" fillId="0" borderId="51" xfId="0" applyFont="1" applyBorder="1" applyAlignment="1">
      <alignment horizontal="center" vertical="center" textRotation="255" shrinkToFit="1"/>
    </xf>
    <xf numFmtId="0" fontId="11" fillId="0" borderId="52" xfId="0" applyFont="1" applyBorder="1" applyAlignment="1">
      <alignment horizontal="center" vertical="center" textRotation="255" shrinkToFit="1"/>
    </xf>
    <xf numFmtId="0" fontId="11" fillId="0" borderId="42" xfId="0" applyFont="1" applyBorder="1" applyAlignment="1">
      <alignment horizontal="center" vertical="center" wrapText="1"/>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51" xfId="0" applyFont="1" applyBorder="1" applyAlignment="1">
      <alignment horizontal="left" vertical="center"/>
    </xf>
    <xf numFmtId="0" fontId="11" fillId="0" borderId="51" xfId="0" applyFont="1" applyBorder="1">
      <alignment vertical="center"/>
    </xf>
    <xf numFmtId="0" fontId="11" fillId="0" borderId="52" xfId="0" applyFont="1" applyBorder="1">
      <alignment vertical="center"/>
    </xf>
    <xf numFmtId="0" fontId="19" fillId="0" borderId="0" xfId="0" applyFont="1">
      <alignment vertical="center"/>
    </xf>
    <xf numFmtId="0" fontId="11" fillId="0" borderId="29" xfId="0" applyFont="1" applyBorder="1" applyAlignment="1">
      <alignment horizontal="center" vertical="center"/>
    </xf>
    <xf numFmtId="0" fontId="11" fillId="2" borderId="53"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5" xfId="0" applyFont="1" applyFill="1" applyBorder="1" applyAlignment="1" applyProtection="1">
      <alignment horizontal="left" vertical="center"/>
      <protection locked="0"/>
    </xf>
    <xf numFmtId="0" fontId="11" fillId="2" borderId="56" xfId="0" applyFont="1" applyFill="1" applyBorder="1" applyAlignment="1" applyProtection="1">
      <alignment horizontal="left" vertical="center"/>
      <protection locked="0"/>
    </xf>
    <xf numFmtId="38" fontId="11" fillId="2" borderId="57" xfId="1" applyFont="1" applyFill="1" applyBorder="1" applyAlignment="1" applyProtection="1">
      <alignment horizontal="right" vertical="center"/>
      <protection locked="0"/>
    </xf>
    <xf numFmtId="38" fontId="11" fillId="2" borderId="58" xfId="1" applyFont="1" applyFill="1" applyBorder="1" applyAlignment="1" applyProtection="1">
      <alignment horizontal="right" vertical="center"/>
      <protection locked="0"/>
    </xf>
    <xf numFmtId="0" fontId="11" fillId="0" borderId="0" xfId="0" quotePrefix="1" applyFont="1" applyAlignment="1">
      <alignment horizontal="center" vertical="center"/>
    </xf>
    <xf numFmtId="0" fontId="11" fillId="2" borderId="41" xfId="0" applyFont="1" applyFill="1" applyBorder="1" applyAlignment="1" applyProtection="1">
      <alignment horizontal="left" vertical="top" wrapText="1"/>
      <protection locked="0"/>
    </xf>
    <xf numFmtId="0" fontId="11" fillId="2" borderId="38" xfId="0" applyFont="1" applyFill="1" applyBorder="1" applyAlignment="1" applyProtection="1">
      <alignment horizontal="left" vertical="top" wrapText="1"/>
      <protection locked="0"/>
    </xf>
    <xf numFmtId="0" fontId="11" fillId="2" borderId="41" xfId="0" applyFont="1" applyFill="1" applyBorder="1" applyAlignment="1" applyProtection="1">
      <alignment horizontal="left" vertical="top"/>
      <protection locked="0"/>
    </xf>
    <xf numFmtId="0" fontId="11" fillId="2" borderId="38" xfId="0" applyFont="1" applyFill="1" applyBorder="1" applyAlignment="1" applyProtection="1">
      <alignment horizontal="left" vertical="top"/>
      <protection locked="0"/>
    </xf>
    <xf numFmtId="0" fontId="11" fillId="2" borderId="41" xfId="0" applyFont="1" applyFill="1" applyBorder="1" applyAlignment="1" applyProtection="1">
      <alignment horizontal="left" vertical="center" wrapText="1"/>
      <protection locked="0"/>
    </xf>
    <xf numFmtId="0" fontId="11" fillId="2" borderId="38" xfId="0" applyFont="1" applyFill="1" applyBorder="1" applyAlignment="1" applyProtection="1">
      <alignment horizontal="left" vertical="center" wrapText="1"/>
      <protection locked="0"/>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43" xfId="0" applyFont="1" applyBorder="1" applyAlignment="1">
      <alignment horizontal="center" vertical="center"/>
    </xf>
    <xf numFmtId="0" fontId="11" fillId="0" borderId="59" xfId="0" applyFont="1" applyBorder="1">
      <alignment vertical="center"/>
    </xf>
    <xf numFmtId="0" fontId="11" fillId="2" borderId="41" xfId="0" applyFont="1" applyFill="1" applyBorder="1" applyAlignment="1">
      <alignment horizontal="left" vertical="top"/>
    </xf>
    <xf numFmtId="0" fontId="11" fillId="2" borderId="38" xfId="0" applyFont="1" applyFill="1" applyBorder="1" applyAlignment="1">
      <alignment horizontal="left" vertical="top"/>
    </xf>
    <xf numFmtId="0" fontId="16" fillId="0" borderId="11" xfId="0" applyFont="1" applyBorder="1" applyAlignment="1">
      <alignment horizontal="left" vertical="center" wrapText="1"/>
    </xf>
    <xf numFmtId="0" fontId="16" fillId="0" borderId="43" xfId="0" applyFont="1" applyBorder="1" applyAlignment="1">
      <alignment horizontal="left" vertical="center" wrapText="1"/>
    </xf>
    <xf numFmtId="0" fontId="21" fillId="0" borderId="11" xfId="0" applyFont="1" applyBorder="1" applyAlignment="1">
      <alignment vertical="center" wrapText="1"/>
    </xf>
    <xf numFmtId="0" fontId="21" fillId="0" borderId="0" xfId="0" applyFont="1" applyAlignment="1">
      <alignment vertical="center" wrapText="1"/>
    </xf>
    <xf numFmtId="0" fontId="21" fillId="0" borderId="43" xfId="0" applyFont="1" applyBorder="1" applyAlignment="1">
      <alignment vertical="center" wrapText="1"/>
    </xf>
    <xf numFmtId="0" fontId="11" fillId="0" borderId="11"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Font="1" applyBorder="1" applyAlignment="1">
      <alignment horizontal="left" vertical="center"/>
    </xf>
    <xf numFmtId="0" fontId="11" fillId="2" borderId="60"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0" fillId="0" borderId="42" xfId="0" applyFont="1" applyBorder="1" applyAlignment="1">
      <alignment horizontal="left" vertical="center"/>
    </xf>
    <xf numFmtId="0" fontId="11" fillId="0" borderId="42" xfId="0" applyFont="1" applyBorder="1" applyAlignment="1">
      <alignment horizontal="left" vertical="center" wrapText="1"/>
    </xf>
    <xf numFmtId="0" fontId="14" fillId="0" borderId="0" xfId="0" applyFont="1" applyAlignment="1">
      <alignment horizontal="left" vertical="center"/>
    </xf>
    <xf numFmtId="0" fontId="11" fillId="0" borderId="10" xfId="0" applyFont="1" applyBorder="1">
      <alignment vertical="center"/>
    </xf>
    <xf numFmtId="0" fontId="11" fillId="0" borderId="1" xfId="0" applyFont="1" applyBorder="1">
      <alignment vertical="center"/>
    </xf>
    <xf numFmtId="0" fontId="11" fillId="0" borderId="44" xfId="0" applyFont="1" applyBorder="1">
      <alignment vertical="center"/>
    </xf>
    <xf numFmtId="0" fontId="11" fillId="2" borderId="7" xfId="0" applyFont="1" applyFill="1" applyBorder="1" applyAlignment="1">
      <alignment horizontal="left" vertical="center"/>
    </xf>
    <xf numFmtId="0" fontId="11" fillId="2" borderId="9"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62" xfId="0" applyFont="1" applyFill="1" applyBorder="1" applyAlignment="1">
      <alignment horizontal="left" vertical="center"/>
    </xf>
    <xf numFmtId="0" fontId="11" fillId="2" borderId="56" xfId="0" applyFont="1" applyFill="1" applyBorder="1" applyAlignment="1">
      <alignment horizontal="left" vertical="center"/>
    </xf>
    <xf numFmtId="0" fontId="11" fillId="2" borderId="63" xfId="0" applyFont="1" applyFill="1" applyBorder="1" applyAlignment="1" applyProtection="1">
      <alignment horizontal="left" vertical="center"/>
      <protection locked="0"/>
    </xf>
    <xf numFmtId="0" fontId="11" fillId="2" borderId="64" xfId="0" applyFont="1" applyFill="1" applyBorder="1" applyAlignment="1" applyProtection="1">
      <alignment horizontal="left" vertical="center"/>
      <protection locked="0"/>
    </xf>
    <xf numFmtId="0" fontId="11" fillId="2" borderId="65" xfId="0" applyFont="1" applyFill="1" applyBorder="1" applyAlignment="1" applyProtection="1">
      <alignment horizontal="left" vertical="center"/>
      <protection locked="0"/>
    </xf>
    <xf numFmtId="0" fontId="11" fillId="2" borderId="66" xfId="0" applyFont="1" applyFill="1" applyBorder="1" applyAlignment="1" applyProtection="1">
      <alignment horizontal="lef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0" fontId="11" fillId="2" borderId="69" xfId="0" applyFont="1" applyFill="1" applyBorder="1" applyAlignment="1" applyProtection="1">
      <alignment horizontal="center" vertical="center"/>
      <protection locked="0"/>
    </xf>
    <xf numFmtId="0" fontId="11" fillId="0" borderId="1" xfId="0" applyFont="1" applyBorder="1" applyAlignment="1">
      <alignment horizontal="left" vertical="center" wrapText="1"/>
    </xf>
    <xf numFmtId="0" fontId="0" fillId="0" borderId="42" xfId="0" applyFont="1" applyBorder="1" applyAlignment="1">
      <alignment horizontal="center" vertical="center" wrapText="1"/>
    </xf>
    <xf numFmtId="0" fontId="11" fillId="2" borderId="16"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65"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66" xfId="0" applyFont="1" applyFill="1" applyBorder="1" applyAlignment="1">
      <alignment horizontal="left" vertical="center"/>
    </xf>
    <xf numFmtId="0" fontId="23" fillId="0" borderId="0" xfId="0" quotePrefix="1" applyFont="1" applyAlignment="1">
      <alignment horizontal="right" vertical="center"/>
    </xf>
    <xf numFmtId="0" fontId="11" fillId="2" borderId="71" xfId="0" applyFont="1" applyFill="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37" xfId="0" applyFont="1" applyBorder="1" applyAlignment="1">
      <alignment horizontal="right" vertical="center"/>
    </xf>
    <xf numFmtId="0" fontId="11" fillId="0" borderId="10" xfId="0" applyFont="1" applyBorder="1" applyAlignment="1">
      <alignment horizontal="left" vertical="center" wrapText="1"/>
    </xf>
    <xf numFmtId="0" fontId="11" fillId="2" borderId="74" xfId="0" applyFont="1" applyFill="1" applyBorder="1" applyAlignment="1" applyProtection="1">
      <alignment horizontal="center" vertical="center"/>
      <protection locked="0"/>
    </xf>
    <xf numFmtId="0" fontId="11" fillId="0" borderId="2" xfId="0" applyFont="1" applyBorder="1" applyAlignment="1">
      <alignment horizontal="left" vertical="center"/>
    </xf>
    <xf numFmtId="0" fontId="11" fillId="0" borderId="4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wrapText="1"/>
    </xf>
    <xf numFmtId="0" fontId="11" fillId="2" borderId="69" xfId="0" applyFont="1" applyFill="1" applyBorder="1" applyAlignment="1" applyProtection="1">
      <alignment horizontal="left" vertical="center"/>
      <protection locked="0"/>
    </xf>
    <xf numFmtId="0" fontId="11" fillId="2" borderId="69" xfId="0" applyFont="1" applyFill="1" applyBorder="1" applyAlignment="1">
      <alignment horizontal="left" vertical="center"/>
    </xf>
    <xf numFmtId="0" fontId="11" fillId="0" borderId="72"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19" xfId="0" applyFont="1" applyBorder="1" applyAlignment="1">
      <alignment horizontal="center" vertical="center" wrapText="1"/>
    </xf>
    <xf numFmtId="0" fontId="11" fillId="2" borderId="76" xfId="0" applyFont="1" applyFill="1" applyBorder="1" applyAlignment="1" applyProtection="1">
      <alignment horizontal="center" vertical="center"/>
      <protection locked="0"/>
    </xf>
    <xf numFmtId="0" fontId="11" fillId="2" borderId="77"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30" xfId="0" applyFont="1" applyFill="1" applyBorder="1" applyAlignment="1" applyProtection="1">
      <alignment horizontal="left" vertical="center"/>
      <protection locked="0"/>
    </xf>
    <xf numFmtId="0" fontId="11" fillId="2" borderId="32" xfId="0" applyFont="1" applyFill="1" applyBorder="1" applyAlignment="1" applyProtection="1">
      <alignment horizontal="left" vertical="center"/>
      <protection locked="0"/>
    </xf>
    <xf numFmtId="0" fontId="11" fillId="2" borderId="79" xfId="0" applyFont="1" applyFill="1" applyBorder="1" applyAlignment="1" applyProtection="1">
      <alignment horizontal="left" vertical="center"/>
      <protection locked="0"/>
    </xf>
    <xf numFmtId="0" fontId="11" fillId="2" borderId="80" xfId="0" applyFont="1" applyFill="1" applyBorder="1" applyAlignment="1" applyProtection="1">
      <alignment horizontal="left" vertical="center"/>
      <protection locked="0"/>
    </xf>
    <xf numFmtId="0" fontId="15" fillId="0" borderId="0" xfId="0" applyFont="1" applyAlignment="1">
      <alignment horizontal="left" vertical="center" wrapText="1"/>
    </xf>
    <xf numFmtId="0" fontId="15" fillId="0" borderId="0" xfId="0" applyFont="1" applyAlignment="1">
      <alignment vertical="center" wrapText="1"/>
    </xf>
    <xf numFmtId="0" fontId="11" fillId="2" borderId="71" xfId="0" applyFont="1" applyFill="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11" fillId="2" borderId="71" xfId="0" applyFont="1" applyFill="1" applyBorder="1" applyAlignment="1">
      <alignment horizontal="left" vertical="center"/>
    </xf>
    <xf numFmtId="0" fontId="19" fillId="0" borderId="29" xfId="0" applyFont="1" applyBorder="1" applyAlignment="1">
      <alignment horizontal="center" vertical="center"/>
    </xf>
    <xf numFmtId="0" fontId="11" fillId="2" borderId="8" xfId="0" applyFont="1" applyFill="1" applyBorder="1" applyAlignment="1">
      <alignment horizontal="left" vertical="center"/>
    </xf>
    <xf numFmtId="0" fontId="11" fillId="2" borderId="8"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176" fontId="11" fillId="2" borderId="47" xfId="0" applyNumberFormat="1" applyFont="1" applyFill="1" applyBorder="1" applyAlignment="1" applyProtection="1">
      <alignment horizontal="center"/>
      <protection locked="0"/>
    </xf>
    <xf numFmtId="176" fontId="11" fillId="2" borderId="17" xfId="0" applyNumberFormat="1" applyFont="1" applyFill="1" applyBorder="1" applyAlignment="1" applyProtection="1">
      <alignment horizontal="center"/>
      <protection locked="0"/>
    </xf>
    <xf numFmtId="176" fontId="11" fillId="2" borderId="48" xfId="0" applyNumberFormat="1" applyFont="1" applyFill="1" applyBorder="1" applyAlignment="1" applyProtection="1">
      <alignment horizontal="center"/>
      <protection locked="0"/>
    </xf>
    <xf numFmtId="176" fontId="11" fillId="2" borderId="49" xfId="0" applyNumberFormat="1" applyFont="1" applyFill="1" applyBorder="1" applyAlignment="1" applyProtection="1">
      <alignment horizontal="center"/>
      <protection locked="0"/>
    </xf>
    <xf numFmtId="0" fontId="11" fillId="2" borderId="71" xfId="0" applyFont="1" applyFill="1" applyBorder="1" applyAlignment="1">
      <alignment horizontal="center" vertical="center"/>
    </xf>
    <xf numFmtId="57" fontId="0" fillId="0" borderId="2" xfId="0" applyNumberFormat="1" applyFont="1" applyBorder="1" applyAlignment="1">
      <alignment horizontal="center" vertical="center"/>
    </xf>
    <xf numFmtId="177" fontId="0" fillId="2" borderId="55" xfId="0" applyNumberFormat="1" applyFont="1" applyFill="1" applyBorder="1" applyProtection="1">
      <alignment vertical="center"/>
      <protection locked="0"/>
    </xf>
    <xf numFmtId="177" fontId="11" fillId="2" borderId="56" xfId="0" applyNumberFormat="1" applyFont="1" applyFill="1" applyBorder="1" applyProtection="1">
      <alignment vertical="center"/>
      <protection locked="0"/>
    </xf>
    <xf numFmtId="177" fontId="11" fillId="2" borderId="55" xfId="0" applyNumberFormat="1" applyFont="1" applyFill="1" applyBorder="1" applyProtection="1">
      <alignment vertical="center"/>
      <protection locked="0"/>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11" fillId="0" borderId="83" xfId="0" applyFont="1" applyBorder="1" applyAlignment="1">
      <alignment horizontal="left" vertical="center"/>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7" xfId="0" applyFont="1" applyFill="1" applyBorder="1" applyAlignment="1">
      <alignment horizontal="left" vertical="center"/>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176" fontId="11" fillId="2" borderId="60" xfId="0" applyNumberFormat="1" applyFont="1" applyFill="1" applyBorder="1" applyAlignment="1" applyProtection="1">
      <alignment horizontal="center"/>
      <protection locked="0"/>
    </xf>
    <xf numFmtId="176" fontId="11" fillId="2" borderId="61" xfId="0" applyNumberFormat="1" applyFont="1" applyFill="1" applyBorder="1" applyAlignment="1" applyProtection="1">
      <alignment horizontal="center"/>
      <protection locked="0"/>
    </xf>
    <xf numFmtId="178" fontId="19" fillId="0" borderId="0" xfId="0" applyNumberFormat="1" applyFont="1" applyAlignment="1">
      <alignment horizontal="right" vertical="center"/>
    </xf>
    <xf numFmtId="0" fontId="23" fillId="0" borderId="37" xfId="0" quotePrefix="1" applyFont="1" applyBorder="1" applyAlignment="1">
      <alignment horizontal="right" vertical="center"/>
    </xf>
    <xf numFmtId="57" fontId="0" fillId="0" borderId="11" xfId="0" applyNumberFormat="1" applyFont="1" applyBorder="1" applyAlignment="1">
      <alignment horizontal="center" vertical="center"/>
    </xf>
    <xf numFmtId="177" fontId="0" fillId="2" borderId="65" xfId="0" applyNumberFormat="1" applyFont="1" applyFill="1" applyBorder="1" applyProtection="1">
      <alignment vertical="center"/>
      <protection locked="0"/>
    </xf>
    <xf numFmtId="177" fontId="11" fillId="2" borderId="66" xfId="0" applyNumberFormat="1" applyFont="1" applyFill="1" applyBorder="1" applyProtection="1">
      <alignment vertical="center"/>
      <protection locked="0"/>
    </xf>
    <xf numFmtId="177" fontId="11" fillId="2" borderId="65" xfId="0" applyNumberFormat="1" applyFont="1" applyFill="1" applyBorder="1" applyProtection="1">
      <alignment vertical="center"/>
      <protection locked="0"/>
    </xf>
    <xf numFmtId="0" fontId="11" fillId="0" borderId="43" xfId="0" applyFont="1" applyBorder="1" applyAlignment="1">
      <alignment horizontal="left" vertical="center"/>
    </xf>
    <xf numFmtId="0" fontId="11" fillId="2" borderId="16"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56" xfId="0" applyFont="1" applyFill="1" applyBorder="1" applyAlignment="1">
      <alignment horizontal="center" vertical="center"/>
    </xf>
    <xf numFmtId="38" fontId="11" fillId="2" borderId="63" xfId="1" applyFont="1" applyFill="1" applyBorder="1" applyAlignment="1" applyProtection="1">
      <alignment horizontal="right" vertical="center"/>
      <protection locked="0"/>
    </xf>
    <xf numFmtId="38" fontId="11" fillId="2" borderId="64" xfId="1" applyFont="1" applyFill="1" applyBorder="1" applyAlignment="1" applyProtection="1">
      <alignment horizontal="right" vertical="center"/>
      <protection locked="0"/>
    </xf>
    <xf numFmtId="38" fontId="11" fillId="2" borderId="69" xfId="1" applyFont="1" applyFill="1" applyBorder="1" applyAlignment="1" applyProtection="1">
      <alignment vertical="center"/>
      <protection locked="0"/>
    </xf>
    <xf numFmtId="0" fontId="11" fillId="2" borderId="74" xfId="0" applyFont="1" applyFill="1" applyBorder="1" applyAlignment="1">
      <alignment horizontal="center" vertical="center"/>
    </xf>
    <xf numFmtId="0" fontId="11" fillId="0" borderId="20" xfId="0" applyFont="1" applyBorder="1" applyAlignment="1">
      <alignment horizontal="left" vertical="center"/>
    </xf>
    <xf numFmtId="0" fontId="11" fillId="0" borderId="84" xfId="0" applyFont="1" applyBorder="1" applyAlignment="1">
      <alignment horizontal="left" vertical="center"/>
    </xf>
    <xf numFmtId="0" fontId="11" fillId="0" borderId="82" xfId="0" applyFont="1" applyBorder="1">
      <alignment vertical="center"/>
    </xf>
    <xf numFmtId="0" fontId="11" fillId="2" borderId="26"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66" xfId="0" applyFont="1" applyFill="1" applyBorder="1" applyAlignment="1">
      <alignment horizontal="center" vertical="center"/>
    </xf>
    <xf numFmtId="0" fontId="11" fillId="0" borderId="20" xfId="0" applyFont="1" applyBorder="1" applyAlignment="1">
      <alignment horizontal="left" vertical="center" wrapText="1"/>
    </xf>
    <xf numFmtId="0" fontId="0" fillId="0" borderId="85" xfId="0" applyFont="1" applyBorder="1" applyAlignment="1">
      <alignment horizontal="center" vertical="center" wrapText="1"/>
    </xf>
    <xf numFmtId="176" fontId="11" fillId="2" borderId="76" xfId="0" applyNumberFormat="1" applyFont="1" applyFill="1" applyBorder="1" applyAlignment="1" applyProtection="1">
      <alignment horizontal="center"/>
      <protection locked="0"/>
    </xf>
    <xf numFmtId="176" fontId="11" fillId="2" borderId="78" xfId="0" applyNumberFormat="1" applyFont="1" applyFill="1" applyBorder="1" applyAlignment="1" applyProtection="1">
      <alignment horizontal="center"/>
      <protection locked="0"/>
    </xf>
    <xf numFmtId="38" fontId="11" fillId="2" borderId="71" xfId="1" applyFont="1" applyFill="1" applyBorder="1" applyAlignment="1" applyProtection="1">
      <alignment vertical="center"/>
      <protection locked="0"/>
    </xf>
    <xf numFmtId="0" fontId="11" fillId="2" borderId="86" xfId="0" applyFont="1" applyFill="1" applyBorder="1" applyAlignment="1" applyProtection="1">
      <alignment horizontal="left" vertical="center"/>
      <protection locked="0"/>
    </xf>
    <xf numFmtId="0" fontId="11" fillId="0" borderId="37" xfId="0" applyFont="1" applyBorder="1" applyAlignment="1">
      <alignment vertical="center" wrapText="1"/>
    </xf>
    <xf numFmtId="0" fontId="11" fillId="2" borderId="39" xfId="0" applyFont="1" applyFill="1" applyBorder="1" applyAlignment="1" applyProtection="1">
      <alignment horizontal="left" vertical="center"/>
      <protection locked="0"/>
    </xf>
    <xf numFmtId="0" fontId="11" fillId="2" borderId="39"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0" fillId="0" borderId="29" xfId="0" applyFont="1" applyBorder="1" applyAlignment="1">
      <alignment horizontal="center" vertical="center" wrapText="1"/>
    </xf>
    <xf numFmtId="0" fontId="0" fillId="2" borderId="87"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11" fillId="0" borderId="46" xfId="0" applyFont="1" applyBorder="1" applyAlignment="1">
      <alignment horizontal="center" vertical="center"/>
    </xf>
    <xf numFmtId="0" fontId="11" fillId="2" borderId="90" xfId="0" applyFont="1" applyFill="1" applyBorder="1" applyAlignment="1" applyProtection="1">
      <alignment horizontal="center" vertical="center"/>
      <protection locked="0"/>
    </xf>
    <xf numFmtId="0" fontId="11" fillId="0" borderId="19" xfId="0" applyFont="1" applyBorder="1">
      <alignment vertical="center"/>
    </xf>
    <xf numFmtId="57" fontId="0" fillId="0" borderId="72" xfId="0" applyNumberFormat="1" applyFont="1" applyBorder="1" applyAlignment="1">
      <alignment horizontal="center" vertical="center"/>
    </xf>
    <xf numFmtId="0" fontId="0" fillId="2" borderId="91" xfId="0" applyFont="1" applyFill="1" applyBorder="1" applyAlignment="1" applyProtection="1">
      <alignment horizontal="center" vertical="center"/>
      <protection locked="0"/>
    </xf>
    <xf numFmtId="0" fontId="0" fillId="2" borderId="92" xfId="0" applyFont="1" applyFill="1" applyBorder="1" applyAlignment="1" applyProtection="1">
      <alignment horizontal="center" vertical="center"/>
      <protection locked="0"/>
    </xf>
    <xf numFmtId="0" fontId="11" fillId="2" borderId="74" xfId="0" applyFont="1" applyFill="1" applyBorder="1" applyAlignment="1" applyProtection="1">
      <alignment horizontal="left" vertical="center"/>
      <protection locked="0"/>
    </xf>
    <xf numFmtId="0" fontId="11" fillId="0" borderId="93" xfId="0" applyFont="1" applyBorder="1" applyAlignment="1">
      <alignment horizontal="left" vertical="center"/>
    </xf>
    <xf numFmtId="0" fontId="11" fillId="2" borderId="40" xfId="0" applyFont="1" applyFill="1" applyBorder="1" applyAlignment="1" applyProtection="1">
      <alignment horizontal="left" vertical="center"/>
      <protection locked="0"/>
    </xf>
    <xf numFmtId="0" fontId="11" fillId="2" borderId="69" xfId="0" applyFont="1" applyFill="1" applyBorder="1" applyProtection="1">
      <alignment vertical="center"/>
      <protection locked="0"/>
    </xf>
    <xf numFmtId="0" fontId="11" fillId="2" borderId="41" xfId="0" applyFont="1" applyFill="1" applyBorder="1" applyAlignment="1" applyProtection="1">
      <alignment horizontal="left" vertical="center"/>
      <protection locked="0"/>
    </xf>
    <xf numFmtId="178" fontId="11" fillId="2" borderId="69" xfId="0" applyNumberFormat="1" applyFont="1" applyFill="1" applyBorder="1" applyAlignment="1" applyProtection="1">
      <alignment horizontal="center" vertical="center"/>
      <protection locked="0"/>
    </xf>
    <xf numFmtId="0" fontId="11" fillId="2" borderId="41"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0" fillId="2" borderId="94" xfId="0" applyFont="1" applyFill="1" applyBorder="1" applyAlignment="1">
      <alignment horizontal="center" vertical="center" wrapText="1"/>
    </xf>
    <xf numFmtId="0" fontId="0" fillId="2" borderId="95" xfId="0" applyFont="1" applyFill="1" applyBorder="1" applyAlignment="1">
      <alignment horizontal="center" vertical="center" wrapText="1"/>
    </xf>
    <xf numFmtId="0" fontId="0" fillId="2" borderId="96" xfId="0" applyFont="1" applyFill="1" applyBorder="1" applyAlignment="1">
      <alignment horizontal="center" vertical="center" wrapText="1"/>
    </xf>
    <xf numFmtId="0" fontId="11" fillId="2" borderId="97" xfId="0" applyFont="1" applyFill="1" applyBorder="1" applyAlignment="1" applyProtection="1">
      <alignment horizontal="center" vertical="center"/>
      <protection locked="0"/>
    </xf>
    <xf numFmtId="176" fontId="11" fillId="2" borderId="7" xfId="0" applyNumberFormat="1" applyFont="1" applyFill="1" applyBorder="1" applyAlignment="1">
      <alignment horizontal="right" vertical="center"/>
    </xf>
    <xf numFmtId="176" fontId="11" fillId="2" borderId="8" xfId="0" applyNumberFormat="1" applyFont="1" applyFill="1" applyBorder="1" applyAlignment="1">
      <alignment horizontal="right" vertical="center"/>
    </xf>
    <xf numFmtId="176" fontId="11" fillId="2" borderId="9" xfId="0" applyNumberFormat="1" applyFont="1" applyFill="1" applyBorder="1" applyAlignment="1">
      <alignment horizontal="right" vertical="center"/>
    </xf>
    <xf numFmtId="38" fontId="11" fillId="2" borderId="65" xfId="1" applyFont="1" applyFill="1" applyBorder="1" applyAlignment="1" applyProtection="1">
      <alignment horizontal="right" vertical="center"/>
      <protection locked="0"/>
    </xf>
    <xf numFmtId="38" fontId="11" fillId="2" borderId="66" xfId="1" applyFont="1" applyFill="1" applyBorder="1" applyAlignment="1" applyProtection="1">
      <alignment horizontal="right" vertical="center"/>
      <protection locked="0"/>
    </xf>
    <xf numFmtId="0" fontId="11" fillId="2" borderId="67"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protection locked="0"/>
    </xf>
    <xf numFmtId="57" fontId="0" fillId="0" borderId="29" xfId="0" applyNumberFormat="1" applyFont="1" applyBorder="1" applyAlignment="1">
      <alignment horizontal="center" vertical="center"/>
    </xf>
    <xf numFmtId="57" fontId="0" fillId="0" borderId="98" xfId="0" applyNumberFormat="1" applyFont="1" applyBorder="1" applyAlignment="1">
      <alignment horizontal="center" vertical="center"/>
    </xf>
    <xf numFmtId="0" fontId="0" fillId="2" borderId="94" xfId="0" applyFont="1" applyFill="1" applyBorder="1" applyAlignment="1" applyProtection="1">
      <alignment horizontal="center" vertical="center"/>
      <protection locked="0"/>
    </xf>
    <xf numFmtId="0" fontId="0" fillId="2" borderId="99" xfId="0" applyFont="1" applyFill="1" applyBorder="1" applyAlignment="1" applyProtection="1">
      <alignment horizontal="center" vertical="center"/>
      <protection locked="0"/>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38" xfId="0" applyFont="1" applyFill="1" applyBorder="1" applyAlignment="1" applyProtection="1">
      <alignment horizontal="left" vertical="center"/>
      <protection locked="0"/>
    </xf>
    <xf numFmtId="0" fontId="11" fillId="2" borderId="71" xfId="0" applyFont="1" applyFill="1" applyBorder="1" applyProtection="1">
      <alignment vertical="center"/>
      <protection locked="0"/>
    </xf>
    <xf numFmtId="0" fontId="11" fillId="2" borderId="7" xfId="0" applyFont="1" applyFill="1" applyBorder="1" applyAlignment="1" applyProtection="1">
      <alignment horizontal="left" vertical="center"/>
      <protection locked="0"/>
    </xf>
    <xf numFmtId="178" fontId="11" fillId="2" borderId="71" xfId="0" applyNumberFormat="1" applyFont="1" applyFill="1" applyBorder="1" applyAlignment="1" applyProtection="1">
      <alignment horizontal="center" vertical="center"/>
      <protection locked="0"/>
    </xf>
    <xf numFmtId="176" fontId="11" fillId="2" borderId="16" xfId="0" applyNumberFormat="1" applyFont="1" applyFill="1" applyBorder="1" applyAlignment="1">
      <alignment horizontal="right" vertical="center"/>
    </xf>
    <xf numFmtId="176" fontId="11" fillId="2" borderId="17" xfId="0" applyNumberFormat="1" applyFont="1" applyFill="1" applyBorder="1" applyAlignment="1">
      <alignment horizontal="right" vertical="center"/>
    </xf>
    <xf numFmtId="176" fontId="11" fillId="2" borderId="18" xfId="0" applyNumberFormat="1" applyFont="1" applyFill="1" applyBorder="1" applyAlignment="1">
      <alignment horizontal="right" vertical="center"/>
    </xf>
    <xf numFmtId="0" fontId="23" fillId="0" borderId="0" xfId="0" applyFont="1">
      <alignment vertical="center"/>
    </xf>
    <xf numFmtId="38" fontId="11" fillId="2" borderId="74" xfId="1" applyFont="1" applyFill="1" applyBorder="1" applyAlignment="1" applyProtection="1">
      <alignment vertical="center"/>
      <protection locked="0"/>
    </xf>
    <xf numFmtId="57" fontId="0" fillId="0" borderId="100" xfId="0" applyNumberFormat="1" applyFont="1" applyBorder="1" applyAlignment="1">
      <alignment horizontal="center" vertical="center"/>
    </xf>
    <xf numFmtId="0" fontId="11" fillId="2" borderId="101" xfId="0" applyFont="1" applyFill="1" applyBorder="1" applyAlignment="1" applyProtection="1">
      <alignment horizontal="center" vertical="center"/>
      <protection locked="0"/>
    </xf>
    <xf numFmtId="0" fontId="11" fillId="0" borderId="11" xfId="0" applyFont="1" applyBorder="1" applyAlignment="1">
      <alignment horizontal="left" vertical="center"/>
    </xf>
    <xf numFmtId="0" fontId="11" fillId="0" borderId="102" xfId="0" applyFont="1" applyBorder="1" applyAlignment="1">
      <alignment horizontal="left" vertical="center"/>
    </xf>
    <xf numFmtId="0" fontId="11" fillId="2" borderId="16" xfId="0" applyFont="1" applyFill="1" applyBorder="1" applyAlignment="1" applyProtection="1">
      <alignment horizontal="left" vertical="center"/>
      <protection locked="0"/>
    </xf>
    <xf numFmtId="0" fontId="11" fillId="0" borderId="39" xfId="0" applyFont="1" applyBorder="1" applyAlignment="1">
      <alignment horizontal="center" vertical="center"/>
    </xf>
    <xf numFmtId="0" fontId="11" fillId="0" borderId="82" xfId="0" applyFont="1" applyBorder="1" applyAlignment="1">
      <alignment horizontal="center" vertical="center"/>
    </xf>
    <xf numFmtId="0" fontId="11" fillId="0" borderId="82" xfId="0" applyFont="1" applyBorder="1" applyAlignment="1">
      <alignment horizontal="right" vertical="center"/>
    </xf>
    <xf numFmtId="178" fontId="11" fillId="2" borderId="88" xfId="0" applyNumberFormat="1" applyFont="1" applyFill="1" applyBorder="1" applyAlignment="1" applyProtection="1">
      <alignment horizontal="center" vertical="center"/>
      <protection locked="0"/>
    </xf>
    <xf numFmtId="0" fontId="11" fillId="0" borderId="98" xfId="0" applyFont="1" applyBorder="1" applyAlignment="1">
      <alignment horizontal="center"/>
    </xf>
    <xf numFmtId="0" fontId="11" fillId="2" borderId="55" xfId="0" applyFont="1" applyFill="1" applyBorder="1" applyAlignment="1" applyProtection="1">
      <alignment horizontal="center" vertical="center"/>
      <protection locked="0"/>
    </xf>
    <xf numFmtId="0" fontId="11" fillId="2" borderId="62"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1" fillId="0" borderId="44" xfId="0" applyFont="1" applyBorder="1" applyAlignment="1">
      <alignment horizontal="center"/>
    </xf>
    <xf numFmtId="0" fontId="11" fillId="0" borderId="1" xfId="0" applyFont="1" applyBorder="1" applyAlignment="1"/>
    <xf numFmtId="0" fontId="11" fillId="2" borderId="95" xfId="0" applyFont="1" applyFill="1" applyBorder="1" applyAlignment="1" applyProtection="1">
      <alignment horizontal="center" vertical="center"/>
      <protection locked="0"/>
    </xf>
    <xf numFmtId="0" fontId="0" fillId="2" borderId="69" xfId="0" applyFont="1" applyFill="1" applyBorder="1" applyAlignment="1" applyProtection="1">
      <alignment horizontal="left" vertical="center"/>
      <protection locked="0"/>
    </xf>
    <xf numFmtId="0" fontId="11" fillId="0" borderId="103" xfId="0" applyFont="1" applyBorder="1" applyAlignment="1">
      <alignment horizontal="left" vertical="center"/>
    </xf>
    <xf numFmtId="0" fontId="11" fillId="0" borderId="104" xfId="0" applyFont="1" applyBorder="1" applyAlignment="1">
      <alignment horizontal="center" vertical="center"/>
    </xf>
    <xf numFmtId="0" fontId="11" fillId="0" borderId="37" xfId="0" applyFont="1" applyBorder="1" applyAlignment="1">
      <alignment horizontal="center" vertical="center"/>
    </xf>
    <xf numFmtId="0" fontId="11" fillId="0" borderId="105" xfId="0" applyFont="1" applyBorder="1" applyAlignment="1">
      <alignment horizontal="center"/>
    </xf>
    <xf numFmtId="0" fontId="11" fillId="2" borderId="65"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protection locked="0"/>
    </xf>
    <xf numFmtId="0" fontId="11" fillId="0" borderId="73" xfId="0" applyFont="1" applyBorder="1" applyAlignment="1">
      <alignment horizontal="center"/>
    </xf>
    <xf numFmtId="0" fontId="11" fillId="0" borderId="19" xfId="0" applyFont="1" applyBorder="1" applyAlignment="1"/>
    <xf numFmtId="0" fontId="0" fillId="2" borderId="106" xfId="0" applyFont="1" applyFill="1" applyBorder="1" applyAlignment="1" applyProtection="1">
      <alignment horizontal="center" vertical="center"/>
      <protection locked="0"/>
    </xf>
    <xf numFmtId="0" fontId="11" fillId="2" borderId="107" xfId="0" applyFont="1" applyFill="1" applyBorder="1" applyAlignment="1" applyProtection="1">
      <alignment horizontal="center" vertical="center"/>
      <protection locked="0"/>
    </xf>
    <xf numFmtId="0" fontId="0" fillId="0" borderId="1" xfId="0" applyFont="1" applyBorder="1" applyAlignment="1">
      <alignment horizontal="left" vertical="center"/>
    </xf>
    <xf numFmtId="0" fontId="0" fillId="2" borderId="108" xfId="0" applyFont="1" applyFill="1" applyBorder="1" applyAlignment="1" applyProtection="1">
      <alignment horizontal="center" vertical="center"/>
      <protection locked="0"/>
    </xf>
    <xf numFmtId="0" fontId="0" fillId="2" borderId="109" xfId="0" applyFont="1" applyFill="1" applyBorder="1" applyAlignment="1" applyProtection="1">
      <alignment horizontal="center" vertical="center"/>
      <protection locked="0"/>
    </xf>
    <xf numFmtId="0" fontId="0" fillId="2" borderId="71" xfId="0" applyFont="1" applyFill="1" applyBorder="1" applyAlignment="1" applyProtection="1">
      <alignment horizontal="left" vertical="center"/>
      <protection locked="0"/>
    </xf>
    <xf numFmtId="0" fontId="11" fillId="0" borderId="110" xfId="0" applyFont="1" applyBorder="1" applyAlignment="1">
      <alignment horizontal="left" vertical="center"/>
    </xf>
    <xf numFmtId="0" fontId="11" fillId="2" borderId="111" xfId="0" applyFont="1" applyFill="1" applyBorder="1" applyAlignment="1" applyProtection="1">
      <alignment horizontal="left" vertical="center"/>
      <protection locked="0"/>
    </xf>
    <xf numFmtId="0" fontId="11" fillId="2" borderId="65" xfId="0" applyFont="1" applyFill="1" applyBorder="1" applyAlignment="1" applyProtection="1">
      <alignment horizontal="center"/>
      <protection locked="0"/>
    </xf>
    <xf numFmtId="0" fontId="11" fillId="2" borderId="70" xfId="0" applyFont="1" applyFill="1" applyBorder="1" applyAlignment="1" applyProtection="1">
      <alignment horizontal="center"/>
      <protection locked="0"/>
    </xf>
    <xf numFmtId="0" fontId="11" fillId="2" borderId="66" xfId="0" applyFont="1" applyFill="1" applyBorder="1" applyAlignment="1" applyProtection="1">
      <alignment horizontal="center"/>
      <protection locked="0"/>
    </xf>
    <xf numFmtId="0" fontId="11" fillId="0" borderId="1" xfId="0" applyFont="1" applyBorder="1" applyAlignment="1">
      <alignment horizontal="center"/>
    </xf>
    <xf numFmtId="0" fontId="0" fillId="2" borderId="112" xfId="0" applyFont="1" applyFill="1" applyBorder="1" applyAlignment="1" applyProtection="1">
      <alignment horizontal="center" vertical="center"/>
      <protection locked="0"/>
    </xf>
    <xf numFmtId="0" fontId="23" fillId="0" borderId="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13" xfId="0" applyFont="1" applyBorder="1" applyAlignment="1">
      <alignment horizontal="center" vertical="center" wrapText="1"/>
    </xf>
    <xf numFmtId="0" fontId="11" fillId="2" borderId="0" xfId="0" applyFont="1" applyFill="1" applyAlignment="1" applyProtection="1">
      <alignment horizontal="center" vertical="center"/>
      <protection locked="0"/>
    </xf>
    <xf numFmtId="0" fontId="11" fillId="0" borderId="29" xfId="0" applyFont="1" applyBorder="1" applyAlignment="1">
      <alignment horizontal="center"/>
    </xf>
    <xf numFmtId="0" fontId="11" fillId="2" borderId="114" xfId="0" applyFont="1" applyFill="1" applyBorder="1" applyAlignment="1">
      <alignment horizontal="center" vertical="center"/>
    </xf>
    <xf numFmtId="0" fontId="11" fillId="2" borderId="115" xfId="0" applyFont="1" applyFill="1" applyBorder="1" applyAlignment="1">
      <alignment horizontal="center" vertical="center"/>
    </xf>
    <xf numFmtId="0" fontId="11" fillId="2" borderId="58" xfId="0" applyFont="1" applyFill="1" applyBorder="1" applyAlignment="1">
      <alignment horizontal="center" vertical="center"/>
    </xf>
    <xf numFmtId="57" fontId="0" fillId="0" borderId="105" xfId="0" applyNumberFormat="1" applyFont="1" applyBorder="1" applyAlignment="1">
      <alignment horizontal="center" vertical="center"/>
    </xf>
    <xf numFmtId="0" fontId="11" fillId="0" borderId="19" xfId="0" applyFont="1" applyBorder="1" applyAlignment="1">
      <alignment horizontal="center"/>
    </xf>
    <xf numFmtId="0" fontId="11" fillId="2" borderId="116" xfId="0" applyFont="1" applyFill="1" applyBorder="1" applyAlignment="1">
      <alignment horizontal="center" vertical="center" wrapText="1"/>
    </xf>
    <xf numFmtId="0" fontId="0" fillId="2" borderId="108" xfId="0" applyFont="1" applyFill="1" applyBorder="1" applyAlignment="1">
      <alignment horizontal="center" vertical="center" wrapText="1"/>
    </xf>
    <xf numFmtId="0" fontId="0" fillId="2" borderId="117"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23" fillId="0" borderId="72" xfId="0" applyFont="1" applyBorder="1" applyAlignment="1">
      <alignment horizontal="center" vertical="center" wrapText="1"/>
    </xf>
    <xf numFmtId="0" fontId="23" fillId="0" borderId="75" xfId="0" applyFont="1" applyBorder="1" applyAlignment="1">
      <alignment horizontal="center" vertical="center" wrapText="1"/>
    </xf>
    <xf numFmtId="0" fontId="23" fillId="0" borderId="119" xfId="0" applyFont="1" applyBorder="1" applyAlignment="1">
      <alignment horizontal="center" vertical="center" wrapText="1"/>
    </xf>
    <xf numFmtId="0" fontId="11" fillId="2" borderId="120" xfId="0" applyFont="1" applyFill="1" applyBorder="1" applyAlignment="1" applyProtection="1">
      <alignment horizontal="center" vertical="center"/>
      <protection locked="0"/>
    </xf>
    <xf numFmtId="0" fontId="11" fillId="2" borderId="121" xfId="0" applyFont="1" applyFill="1" applyBorder="1" applyAlignment="1">
      <alignment horizontal="center" vertical="center"/>
    </xf>
    <xf numFmtId="0" fontId="11" fillId="2" borderId="122"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7" xfId="0" applyFont="1" applyFill="1" applyBorder="1" applyAlignment="1" applyProtection="1">
      <alignment horizontal="left" vertical="center" wrapText="1"/>
      <protection locked="0"/>
    </xf>
    <xf numFmtId="0" fontId="11" fillId="2" borderId="68" xfId="0" applyFont="1" applyFill="1" applyBorder="1" applyAlignment="1" applyProtection="1">
      <alignment horizontal="left" vertical="center" wrapText="1"/>
      <protection locked="0"/>
    </xf>
    <xf numFmtId="0" fontId="11" fillId="2" borderId="117" xfId="0" applyFont="1" applyFill="1" applyBorder="1" applyAlignment="1" applyProtection="1">
      <alignment horizontal="center" vertical="center"/>
      <protection locked="0"/>
    </xf>
    <xf numFmtId="0" fontId="11" fillId="2" borderId="7" xfId="0" applyFont="1" applyFill="1" applyBorder="1" applyProtection="1">
      <alignment vertical="center"/>
      <protection locked="0"/>
    </xf>
    <xf numFmtId="0" fontId="11" fillId="2" borderId="9" xfId="0" applyFont="1" applyFill="1" applyBorder="1" applyProtection="1">
      <alignment vertical="center"/>
      <protection locked="0"/>
    </xf>
    <xf numFmtId="0" fontId="11" fillId="2" borderId="8" xfId="0" applyFont="1" applyFill="1" applyBorder="1" applyAlignment="1" applyProtection="1">
      <alignment horizontal="center" vertical="center"/>
      <protection locked="0"/>
    </xf>
    <xf numFmtId="0" fontId="11" fillId="2" borderId="40" xfId="0" applyFont="1" applyFill="1" applyBorder="1" applyProtection="1">
      <alignment vertical="center"/>
      <protection locked="0"/>
    </xf>
    <xf numFmtId="0" fontId="11" fillId="0" borderId="21" xfId="0" applyFont="1" applyBorder="1" applyAlignment="1">
      <alignment horizontal="left" vertical="center"/>
    </xf>
    <xf numFmtId="0" fontId="11" fillId="0" borderId="42" xfId="0" applyFont="1" applyBorder="1" applyAlignment="1"/>
    <xf numFmtId="0" fontId="11" fillId="0" borderId="42" xfId="0" applyFont="1" applyBorder="1" applyAlignment="1">
      <alignment horizontal="center"/>
    </xf>
    <xf numFmtId="0" fontId="11" fillId="2" borderId="123" xfId="0" applyFont="1" applyFill="1" applyBorder="1" applyAlignment="1">
      <alignment horizontal="center" vertical="center" wrapText="1"/>
    </xf>
    <xf numFmtId="0" fontId="11" fillId="2" borderId="12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6"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38" xfId="0" applyFont="1" applyFill="1" applyBorder="1" applyProtection="1">
      <alignment vertical="center"/>
      <protection locked="0"/>
    </xf>
    <xf numFmtId="0" fontId="0" fillId="3" borderId="0" xfId="0" applyFont="1" applyFill="1" applyAlignment="1">
      <alignment horizontal="center" vertical="center" wrapText="1"/>
    </xf>
    <xf numFmtId="0" fontId="23" fillId="2" borderId="124"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1" fillId="2" borderId="26" xfId="0" applyFont="1" applyFill="1" applyBorder="1" applyAlignment="1">
      <alignment horizontal="center" vertical="center"/>
    </xf>
    <xf numFmtId="176" fontId="11" fillId="2" borderId="125" xfId="0" applyNumberFormat="1" applyFont="1" applyFill="1" applyBorder="1" applyAlignment="1">
      <alignment horizontal="right" vertical="center"/>
    </xf>
    <xf numFmtId="176" fontId="11" fillId="2" borderId="126" xfId="0" applyNumberFormat="1" applyFont="1" applyFill="1" applyBorder="1" applyAlignment="1">
      <alignment horizontal="right" vertical="center"/>
    </xf>
    <xf numFmtId="0" fontId="11" fillId="0" borderId="127" xfId="0" applyFont="1" applyBorder="1" applyAlignment="1">
      <alignment horizontal="left" vertical="center"/>
    </xf>
    <xf numFmtId="0" fontId="23" fillId="0" borderId="0" xfId="0" applyFont="1" applyAlignment="1">
      <alignment horizontal="left" vertical="top" wrapText="1"/>
    </xf>
    <xf numFmtId="0" fontId="11" fillId="2" borderId="125" xfId="0" applyFont="1" applyFill="1" applyBorder="1" applyAlignment="1">
      <alignment horizontal="right" vertical="center"/>
    </xf>
    <xf numFmtId="0" fontId="11" fillId="2" borderId="126" xfId="0" applyFont="1" applyFill="1" applyBorder="1" applyAlignment="1">
      <alignment horizontal="right" vertical="center"/>
    </xf>
    <xf numFmtId="0" fontId="11" fillId="2" borderId="128" xfId="0" applyFont="1" applyFill="1" applyBorder="1" applyAlignment="1">
      <alignment horizontal="right" vertical="center"/>
    </xf>
    <xf numFmtId="0" fontId="11" fillId="2" borderId="27" xfId="0" applyFont="1" applyFill="1" applyBorder="1" applyAlignment="1" applyProtection="1">
      <alignment horizontal="center" vertical="center"/>
      <protection locked="0"/>
    </xf>
    <xf numFmtId="0" fontId="11" fillId="0" borderId="129" xfId="0" applyFont="1" applyBorder="1" applyAlignment="1">
      <alignment horizontal="left" vertical="center"/>
    </xf>
    <xf numFmtId="0" fontId="11" fillId="2" borderId="74" xfId="0" applyFont="1" applyFill="1" applyBorder="1" applyAlignment="1">
      <alignment horizontal="left" vertical="center"/>
    </xf>
    <xf numFmtId="0" fontId="23" fillId="2" borderId="130"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1" fillId="2" borderId="16" xfId="0" applyFont="1" applyFill="1" applyBorder="1" applyAlignment="1">
      <alignment horizontal="right" vertical="center"/>
    </xf>
    <xf numFmtId="0" fontId="11" fillId="2" borderId="17" xfId="0" applyFont="1" applyFill="1" applyBorder="1" applyAlignment="1">
      <alignment horizontal="right" vertical="center"/>
    </xf>
    <xf numFmtId="0" fontId="11" fillId="2" borderId="18" xfId="0" applyFont="1" applyFill="1" applyBorder="1" applyAlignment="1">
      <alignment horizontal="right" vertical="center"/>
    </xf>
    <xf numFmtId="177" fontId="0" fillId="2" borderId="131" xfId="0" applyNumberFormat="1" applyFont="1" applyFill="1" applyBorder="1" applyProtection="1">
      <alignment vertical="center"/>
      <protection locked="0"/>
    </xf>
    <xf numFmtId="177" fontId="11" fillId="2" borderId="132" xfId="0" applyNumberFormat="1" applyFont="1" applyFill="1" applyBorder="1" applyProtection="1">
      <alignment vertical="center"/>
      <protection locked="0"/>
    </xf>
    <xf numFmtId="177" fontId="11" fillId="2" borderId="131" xfId="0" applyNumberFormat="1" applyFont="1" applyFill="1" applyBorder="1" applyProtection="1">
      <alignment vertical="center"/>
      <protection locked="0"/>
    </xf>
    <xf numFmtId="0" fontId="11" fillId="0" borderId="133" xfId="0" applyFont="1" applyBorder="1" applyAlignment="1">
      <alignment horizontal="left" vertical="center"/>
    </xf>
    <xf numFmtId="0" fontId="11" fillId="0" borderId="98" xfId="0" applyFont="1" applyBorder="1" applyAlignment="1">
      <alignment horizontal="center" vertical="top"/>
    </xf>
    <xf numFmtId="0" fontId="11" fillId="0" borderId="42" xfId="0" applyFont="1" applyBorder="1" applyAlignment="1">
      <alignment vertical="top"/>
    </xf>
    <xf numFmtId="0" fontId="16" fillId="2" borderId="10" xfId="0" applyFont="1" applyFill="1" applyBorder="1" applyAlignment="1">
      <alignment vertical="center" wrapText="1"/>
    </xf>
    <xf numFmtId="0" fontId="11" fillId="2" borderId="10" xfId="0" applyFont="1" applyFill="1" applyBorder="1" applyAlignment="1">
      <alignment vertical="center" wrapText="1"/>
    </xf>
    <xf numFmtId="0" fontId="11" fillId="2" borderId="2" xfId="0" applyFont="1" applyFill="1" applyBorder="1" applyAlignment="1">
      <alignment vertical="center" wrapText="1"/>
    </xf>
    <xf numFmtId="49" fontId="11" fillId="0" borderId="0" xfId="0" applyNumberFormat="1" applyFont="1">
      <alignment vertical="center"/>
    </xf>
    <xf numFmtId="0" fontId="0" fillId="2" borderId="74" xfId="0" applyFont="1" applyFill="1" applyBorder="1" applyAlignment="1" applyProtection="1">
      <alignment horizontal="left" vertical="center"/>
      <protection locked="0"/>
    </xf>
    <xf numFmtId="0" fontId="11" fillId="2" borderId="104" xfId="0" applyFont="1" applyFill="1" applyBorder="1" applyAlignment="1" applyProtection="1">
      <alignment horizontal="left" vertical="center"/>
      <protection locked="0"/>
    </xf>
    <xf numFmtId="0" fontId="11" fillId="0" borderId="105" xfId="0" applyFont="1" applyBorder="1" applyAlignment="1">
      <alignment horizontal="center" vertical="top"/>
    </xf>
    <xf numFmtId="0" fontId="11" fillId="0" borderId="11" xfId="0" applyFont="1" applyBorder="1">
      <alignment vertical="center"/>
    </xf>
    <xf numFmtId="0" fontId="16" fillId="2" borderId="124" xfId="0" applyFont="1" applyFill="1" applyBorder="1" applyAlignment="1">
      <alignment horizontal="center" vertical="center" wrapText="1"/>
    </xf>
    <xf numFmtId="0" fontId="0" fillId="3" borderId="0" xfId="0" applyFont="1" applyFill="1" applyBorder="1" applyAlignment="1" applyProtection="1">
      <alignment horizontal="left" vertical="center"/>
      <protection locked="0"/>
    </xf>
    <xf numFmtId="0" fontId="16" fillId="0" borderId="127" xfId="0" applyFont="1" applyBorder="1" applyAlignment="1">
      <alignment horizontal="left" vertical="center"/>
    </xf>
    <xf numFmtId="0" fontId="11" fillId="0" borderId="29" xfId="0" applyFont="1" applyBorder="1" applyAlignment="1">
      <alignment horizontal="center" vertical="top"/>
    </xf>
    <xf numFmtId="176" fontId="11" fillId="2" borderId="65" xfId="0" applyNumberFormat="1" applyFont="1" applyFill="1" applyBorder="1" applyAlignment="1">
      <alignment horizontal="right" vertical="center"/>
    </xf>
    <xf numFmtId="176" fontId="11" fillId="2" borderId="70" xfId="0" applyNumberFormat="1" applyFont="1" applyFill="1" applyBorder="1" applyAlignment="1">
      <alignment horizontal="right" vertical="center"/>
    </xf>
    <xf numFmtId="0" fontId="16" fillId="0" borderId="129" xfId="0" applyFont="1" applyBorder="1" applyAlignment="1">
      <alignment horizontal="left" vertical="center"/>
    </xf>
    <xf numFmtId="0" fontId="11" fillId="2" borderId="30"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80" xfId="0" applyFont="1" applyFill="1" applyBorder="1" applyAlignment="1" applyProtection="1">
      <alignment horizontal="center" vertical="center"/>
      <protection locked="0"/>
    </xf>
    <xf numFmtId="178" fontId="11" fillId="2" borderId="74" xfId="0" applyNumberFormat="1" applyFont="1" applyFill="1" applyBorder="1" applyAlignment="1" applyProtection="1">
      <alignment horizontal="center" vertical="center"/>
      <protection locked="0"/>
    </xf>
    <xf numFmtId="0" fontId="0" fillId="2" borderId="134" xfId="0" applyFont="1" applyFill="1" applyBorder="1" applyAlignment="1">
      <alignment horizontal="center" vertical="center" wrapText="1"/>
    </xf>
    <xf numFmtId="0" fontId="11" fillId="0" borderId="75" xfId="0" applyFont="1" applyBorder="1" applyAlignment="1">
      <alignment horizontal="center" vertical="center"/>
    </xf>
    <xf numFmtId="0" fontId="16" fillId="2" borderId="135" xfId="0" applyFont="1" applyFill="1" applyBorder="1" applyAlignment="1">
      <alignment horizontal="center" vertical="center" wrapText="1"/>
    </xf>
    <xf numFmtId="0" fontId="0" fillId="2" borderId="136"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46" xfId="0" applyFont="1" applyBorder="1" applyAlignment="1">
      <alignment horizontal="center" vertical="center" wrapText="1"/>
    </xf>
    <xf numFmtId="49" fontId="11" fillId="0" borderId="0" xfId="0" applyNumberFormat="1" applyFont="1" applyAlignment="1">
      <alignment horizontal="left" vertical="center"/>
    </xf>
    <xf numFmtId="0" fontId="11" fillId="2" borderId="137" xfId="0" applyFont="1" applyFill="1" applyBorder="1" applyAlignment="1">
      <alignment horizontal="left" vertical="center"/>
    </xf>
    <xf numFmtId="0" fontId="26" fillId="0" borderId="72" xfId="0" applyFont="1" applyBorder="1" applyAlignment="1">
      <alignment horizontal="center" vertical="center" wrapText="1"/>
    </xf>
    <xf numFmtId="0" fontId="26" fillId="0" borderId="75" xfId="0" applyFont="1" applyBorder="1" applyAlignment="1">
      <alignment horizontal="center" vertical="center" wrapText="1"/>
    </xf>
    <xf numFmtId="176" fontId="11" fillId="2" borderId="26" xfId="0" applyNumberFormat="1" applyFont="1" applyFill="1" applyBorder="1" applyAlignment="1">
      <alignment horizontal="right" vertical="center"/>
    </xf>
    <xf numFmtId="176" fontId="11" fillId="2" borderId="27" xfId="0" applyNumberFormat="1" applyFont="1" applyFill="1" applyBorder="1" applyAlignment="1">
      <alignment horizontal="right" vertical="center"/>
    </xf>
    <xf numFmtId="176" fontId="11" fillId="2" borderId="28" xfId="0" applyNumberFormat="1" applyFont="1" applyFill="1" applyBorder="1" applyAlignment="1">
      <alignment horizontal="right" vertical="center"/>
    </xf>
    <xf numFmtId="0" fontId="11" fillId="2" borderId="138" xfId="0" applyFont="1" applyFill="1" applyBorder="1" applyAlignment="1">
      <alignment horizontal="left" vertical="center"/>
    </xf>
    <xf numFmtId="0" fontId="23" fillId="0" borderId="0" xfId="0" applyFont="1" applyAlignment="1">
      <alignment horizontal="left" vertical="center" wrapText="1"/>
    </xf>
    <xf numFmtId="0" fontId="23" fillId="0" borderId="0" xfId="0" applyFont="1" applyAlignment="1">
      <alignment horizontal="right" vertical="center"/>
    </xf>
    <xf numFmtId="0" fontId="11" fillId="2" borderId="16" xfId="0" applyFont="1" applyFill="1" applyBorder="1">
      <alignment vertical="center"/>
    </xf>
    <xf numFmtId="0" fontId="11" fillId="2" borderId="17" xfId="0" applyFont="1" applyFill="1" applyBorder="1">
      <alignment vertical="center"/>
    </xf>
    <xf numFmtId="0" fontId="11" fillId="2" borderId="18" xfId="0" applyFont="1" applyFill="1" applyBorder="1">
      <alignmen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80" xfId="0" applyFont="1" applyFill="1" applyBorder="1" applyAlignment="1">
      <alignment horizontal="left" vertical="center"/>
    </xf>
    <xf numFmtId="0" fontId="11" fillId="2" borderId="131"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32" xfId="0" applyFont="1" applyFill="1" applyBorder="1" applyAlignment="1">
      <alignment horizontal="center" vertical="center"/>
    </xf>
    <xf numFmtId="0" fontId="11" fillId="2" borderId="26" xfId="0" applyFont="1" applyFill="1" applyBorder="1">
      <alignment vertical="center"/>
    </xf>
    <xf numFmtId="0" fontId="11" fillId="2" borderId="27" xfId="0" applyFont="1" applyFill="1" applyBorder="1">
      <alignment vertical="center"/>
    </xf>
    <xf numFmtId="0" fontId="11" fillId="2" borderId="28" xfId="0" applyFont="1" applyFill="1" applyBorder="1">
      <alignment vertical="center"/>
    </xf>
    <xf numFmtId="0" fontId="11" fillId="0" borderId="38" xfId="0" applyFont="1" applyBorder="1" applyAlignment="1">
      <alignment horizontal="right" vertical="center"/>
    </xf>
    <xf numFmtId="0" fontId="0" fillId="0" borderId="2" xfId="0" applyFont="1" applyBorder="1" applyAlignment="1">
      <alignment horizontal="center" vertical="center" wrapText="1"/>
    </xf>
    <xf numFmtId="0" fontId="0" fillId="2" borderId="140" xfId="0" applyFont="1" applyFill="1" applyBorder="1" applyAlignment="1">
      <alignment horizontal="center" vertical="center" wrapText="1"/>
    </xf>
    <xf numFmtId="0" fontId="23" fillId="0" borderId="37" xfId="0" applyFont="1" applyBorder="1" applyAlignment="1">
      <alignment horizontal="right" vertical="center"/>
    </xf>
    <xf numFmtId="0" fontId="11" fillId="0" borderId="98" xfId="0" applyFont="1" applyBorder="1" applyAlignment="1">
      <alignment horizontal="center" vertical="center"/>
    </xf>
    <xf numFmtId="0" fontId="11" fillId="0" borderId="42" xfId="0" applyFont="1" applyBorder="1">
      <alignment vertical="center"/>
    </xf>
    <xf numFmtId="0" fontId="11" fillId="0" borderId="105" xfId="0" applyFont="1" applyBorder="1" applyAlignment="1">
      <alignment horizontal="center" vertical="center"/>
    </xf>
    <xf numFmtId="0" fontId="11" fillId="2" borderId="141" xfId="0" applyFont="1" applyFill="1" applyBorder="1" applyAlignment="1">
      <alignment horizontal="center" vertical="center" wrapText="1"/>
    </xf>
    <xf numFmtId="0" fontId="11" fillId="2" borderId="142" xfId="0" applyFont="1" applyFill="1" applyBorder="1" applyAlignment="1">
      <alignment horizontal="center" vertical="center" wrapText="1"/>
    </xf>
    <xf numFmtId="0" fontId="11" fillId="2" borderId="143" xfId="0" applyFont="1" applyFill="1" applyBorder="1" applyAlignment="1">
      <alignment horizontal="center" vertical="center" wrapText="1"/>
    </xf>
    <xf numFmtId="176" fontId="11" fillId="2" borderId="131" xfId="0" applyNumberFormat="1" applyFont="1" applyFill="1" applyBorder="1" applyAlignment="1">
      <alignment horizontal="right" vertical="center"/>
    </xf>
    <xf numFmtId="176" fontId="11" fillId="2" borderId="139" xfId="0" applyNumberFormat="1" applyFont="1" applyFill="1" applyBorder="1" applyAlignment="1">
      <alignment horizontal="right" vertical="center"/>
    </xf>
    <xf numFmtId="38" fontId="11" fillId="2" borderId="7" xfId="1" applyFont="1" applyFill="1" applyBorder="1" applyAlignment="1" applyProtection="1">
      <alignment vertical="center"/>
      <protection locked="0"/>
    </xf>
    <xf numFmtId="38" fontId="11" fillId="2" borderId="8" xfId="1" applyFont="1" applyFill="1" applyBorder="1" applyAlignment="1" applyProtection="1">
      <alignment vertical="center"/>
      <protection locked="0"/>
    </xf>
    <xf numFmtId="38" fontId="11" fillId="2" borderId="9" xfId="1" applyFont="1" applyFill="1" applyBorder="1" applyAlignment="1" applyProtection="1">
      <alignment vertical="center"/>
      <protection locked="0"/>
    </xf>
    <xf numFmtId="0" fontId="11" fillId="2" borderId="104" xfId="0" applyFont="1" applyFill="1" applyBorder="1" applyAlignment="1" applyProtection="1">
      <alignment horizontal="left" vertical="top" wrapText="1"/>
      <protection locked="0"/>
    </xf>
    <xf numFmtId="0" fontId="11" fillId="2" borderId="144" xfId="0" applyFont="1" applyFill="1" applyBorder="1" applyAlignment="1" applyProtection="1">
      <alignment horizontal="left" vertical="top" wrapText="1"/>
      <protection locked="0"/>
    </xf>
    <xf numFmtId="0" fontId="11" fillId="2" borderId="104" xfId="0" applyFont="1" applyFill="1" applyBorder="1" applyAlignment="1" applyProtection="1">
      <alignment horizontal="left" vertical="top"/>
      <protection locked="0"/>
    </xf>
    <xf numFmtId="0" fontId="11" fillId="2" borderId="144" xfId="0" applyFont="1" applyFill="1" applyBorder="1" applyAlignment="1" applyProtection="1">
      <alignment horizontal="left" vertical="top"/>
      <protection locked="0"/>
    </xf>
    <xf numFmtId="0" fontId="11" fillId="2" borderId="26" xfId="0" applyFont="1" applyFill="1" applyBorder="1" applyProtection="1">
      <alignment vertical="center"/>
      <protection locked="0"/>
    </xf>
    <xf numFmtId="0" fontId="11" fillId="2" borderId="28" xfId="0" applyFont="1" applyFill="1" applyBorder="1" applyProtection="1">
      <alignment vertical="center"/>
      <protection locked="0"/>
    </xf>
    <xf numFmtId="0" fontId="11" fillId="0" borderId="145" xfId="0" applyFont="1" applyBorder="1">
      <alignment vertical="center"/>
    </xf>
    <xf numFmtId="0" fontId="11" fillId="2" borderId="26"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23" fillId="2" borderId="146" xfId="0" applyFont="1" applyFill="1" applyBorder="1" applyAlignment="1">
      <alignment horizontal="center" vertical="center" wrapText="1"/>
    </xf>
    <xf numFmtId="38" fontId="11" fillId="2" borderId="16" xfId="1" applyFont="1" applyFill="1" applyBorder="1" applyAlignment="1" applyProtection="1">
      <alignment vertical="center"/>
      <protection locked="0"/>
    </xf>
    <xf numFmtId="38" fontId="11" fillId="2" borderId="17" xfId="1" applyFont="1" applyFill="1" applyBorder="1" applyAlignment="1" applyProtection="1">
      <alignment vertical="center"/>
      <protection locked="0"/>
    </xf>
    <xf numFmtId="38" fontId="11" fillId="2" borderId="18" xfId="1" applyFont="1" applyFill="1" applyBorder="1" applyAlignment="1" applyProtection="1">
      <alignment vertical="center"/>
      <protection locked="0"/>
    </xf>
    <xf numFmtId="0" fontId="11" fillId="0" borderId="144" xfId="0" applyFont="1" applyBorder="1" applyAlignment="1">
      <alignment horizontal="right" vertical="center"/>
    </xf>
    <xf numFmtId="0" fontId="11" fillId="0" borderId="144" xfId="0" applyFont="1" applyBorder="1">
      <alignment vertical="center"/>
    </xf>
    <xf numFmtId="0" fontId="0" fillId="0" borderId="37" xfId="0" applyFont="1" applyBorder="1" applyAlignment="1">
      <alignment horizontal="left" vertical="center"/>
    </xf>
    <xf numFmtId="0" fontId="11" fillId="3" borderId="0" xfId="0" applyFont="1" applyFill="1" applyAlignment="1" applyProtection="1">
      <alignment vertical="center" wrapText="1"/>
      <protection locked="0"/>
    </xf>
    <xf numFmtId="0" fontId="11" fillId="0" borderId="37" xfId="0" applyFont="1" applyBorder="1" applyAlignment="1">
      <alignment horizontal="left" vertical="center" shrinkToFit="1"/>
    </xf>
    <xf numFmtId="0" fontId="11" fillId="2" borderId="104"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23" fillId="2" borderId="147" xfId="0" applyFont="1" applyFill="1" applyBorder="1" applyAlignment="1">
      <alignment horizontal="center" vertical="center" wrapText="1"/>
    </xf>
    <xf numFmtId="0" fontId="11" fillId="0" borderId="75" xfId="0" applyFont="1" applyBorder="1" applyAlignment="1">
      <alignment horizontal="center" vertical="center" shrinkToFit="1"/>
    </xf>
    <xf numFmtId="0" fontId="11" fillId="2" borderId="148"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0" fontId="11" fillId="0" borderId="0" xfId="0" applyFont="1" applyAlignment="1">
      <alignment horizontal="center" vertical="center" shrinkToFit="1"/>
    </xf>
    <xf numFmtId="0" fontId="11" fillId="2" borderId="149" xfId="0" applyFont="1" applyFill="1" applyBorder="1" applyAlignment="1" applyProtection="1">
      <alignment horizontal="center" vertical="center"/>
      <protection locked="0"/>
    </xf>
    <xf numFmtId="0" fontId="11" fillId="2" borderId="150" xfId="0" applyFont="1" applyFill="1" applyBorder="1" applyAlignment="1" applyProtection="1">
      <alignment horizontal="center" vertical="center"/>
      <protection locked="0"/>
    </xf>
    <xf numFmtId="0" fontId="11" fillId="0" borderId="88" xfId="0" applyFont="1" applyBorder="1" applyAlignment="1">
      <alignment horizontal="center" vertical="center" shrinkToFit="1"/>
    </xf>
    <xf numFmtId="0" fontId="11" fillId="0" borderId="71" xfId="0" applyFont="1" applyBorder="1" applyAlignment="1" applyProtection="1">
      <alignment horizontal="center" vertical="center"/>
      <protection locked="0"/>
    </xf>
    <xf numFmtId="0" fontId="11" fillId="0" borderId="41" xfId="0" applyFont="1" applyBorder="1" applyAlignment="1">
      <alignment horizontal="center" vertical="center"/>
    </xf>
    <xf numFmtId="0" fontId="11" fillId="2" borderId="151" xfId="0" applyFont="1" applyFill="1" applyBorder="1" applyAlignment="1" applyProtection="1">
      <alignment horizontal="center" vertical="center"/>
      <protection locked="0"/>
    </xf>
    <xf numFmtId="0" fontId="11" fillId="2" borderId="152" xfId="0"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0" borderId="71" xfId="0" applyFont="1" applyBorder="1" applyAlignment="1" applyProtection="1">
      <alignment horizontal="right" vertical="center"/>
      <protection locked="0"/>
    </xf>
    <xf numFmtId="0" fontId="11" fillId="2" borderId="86"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155" xfId="0" applyFont="1" applyFill="1" applyBorder="1" applyAlignment="1" applyProtection="1">
      <alignment horizontal="left" vertical="center"/>
      <protection locked="0"/>
    </xf>
    <xf numFmtId="0" fontId="11" fillId="2" borderId="101" xfId="0" applyFont="1" applyFill="1" applyBorder="1" applyAlignment="1" applyProtection="1">
      <alignment horizontal="center" vertical="center" shrinkToFit="1"/>
      <protection locked="0"/>
    </xf>
    <xf numFmtId="0" fontId="11" fillId="2" borderId="91" xfId="0" applyFont="1" applyFill="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2" borderId="91" xfId="0" applyFont="1" applyFill="1" applyBorder="1" applyAlignment="1" applyProtection="1">
      <alignment horizontal="center" vertical="center" shrinkToFit="1"/>
      <protection locked="0"/>
    </xf>
    <xf numFmtId="0" fontId="11" fillId="2" borderId="150"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2" borderId="0" xfId="0" applyFont="1" applyFill="1" applyAlignment="1" applyProtection="1">
      <alignment horizontal="left" vertical="center" wrapText="1"/>
      <protection locked="0"/>
    </xf>
    <xf numFmtId="0" fontId="11" fillId="0" borderId="89" xfId="0" applyFont="1" applyBorder="1" applyAlignment="1" applyProtection="1">
      <alignment horizontal="center" vertical="center"/>
      <protection locked="0"/>
    </xf>
    <xf numFmtId="0" fontId="11" fillId="2" borderId="38" xfId="0" applyFont="1" applyFill="1" applyBorder="1" applyAlignment="1">
      <alignment horizontal="left" vertical="center"/>
    </xf>
    <xf numFmtId="0" fontId="11" fillId="3" borderId="0" xfId="0" applyFont="1" applyFill="1" applyAlignment="1" applyProtection="1">
      <alignment horizontal="center" vertical="center"/>
      <protection locked="0"/>
    </xf>
    <xf numFmtId="0" fontId="11" fillId="2" borderId="156" xfId="0" applyFont="1" applyFill="1" applyBorder="1" applyAlignment="1" applyProtection="1">
      <alignment horizontal="center" vertical="center" shrinkToFit="1"/>
      <protection locked="0"/>
    </xf>
    <xf numFmtId="0" fontId="11" fillId="0" borderId="71" xfId="0" applyFont="1" applyBorder="1">
      <alignment vertical="center"/>
    </xf>
    <xf numFmtId="0" fontId="11" fillId="2" borderId="157"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2" borderId="158" xfId="0" applyFont="1" applyFill="1" applyBorder="1" applyAlignment="1" applyProtection="1">
      <alignment horizontal="center" vertical="center"/>
      <protection locked="0"/>
    </xf>
    <xf numFmtId="0" fontId="11" fillId="2" borderId="0" xfId="0" applyFont="1" applyFill="1" applyAlignment="1" applyProtection="1">
      <alignment horizontal="left" vertical="center"/>
      <protection locked="0"/>
    </xf>
    <xf numFmtId="0" fontId="11" fillId="2" borderId="69" xfId="0" applyFont="1" applyFill="1" applyBorder="1">
      <alignment vertical="center"/>
    </xf>
    <xf numFmtId="0" fontId="11" fillId="2" borderId="155" xfId="0" applyFont="1" applyFill="1" applyBorder="1" applyAlignment="1" applyProtection="1">
      <alignment horizontal="center" vertical="center"/>
      <protection locked="0"/>
    </xf>
    <xf numFmtId="0" fontId="11" fillId="0" borderId="38" xfId="0" applyFont="1" applyBorder="1" applyAlignment="1" applyProtection="1">
      <alignment horizontal="left" vertical="top" wrapText="1"/>
      <protection locked="0"/>
    </xf>
    <xf numFmtId="0" fontId="11" fillId="2" borderId="41" xfId="0" applyFont="1" applyFill="1" applyBorder="1" applyAlignment="1">
      <alignment horizontal="left" vertical="center"/>
    </xf>
    <xf numFmtId="0" fontId="0" fillId="2" borderId="101" xfId="0" applyFont="1" applyFill="1" applyBorder="1" applyAlignment="1" applyProtection="1">
      <alignment horizontal="center" vertical="center"/>
      <protection locked="0"/>
    </xf>
    <xf numFmtId="0" fontId="11" fillId="2" borderId="146" xfId="0" applyFont="1" applyFill="1" applyBorder="1" applyAlignment="1">
      <alignment horizontal="center" vertical="center" wrapText="1"/>
    </xf>
    <xf numFmtId="0" fontId="11" fillId="0" borderId="51" xfId="0" applyFont="1" applyBorder="1" applyAlignment="1">
      <alignment horizontal="center" vertical="center" shrinkToFit="1"/>
    </xf>
    <xf numFmtId="0" fontId="11" fillId="2" borderId="159" xfId="0" applyFont="1" applyFill="1" applyBorder="1" applyAlignment="1" applyProtection="1">
      <alignment horizontal="center" vertical="center"/>
      <protection locked="0"/>
    </xf>
    <xf numFmtId="0" fontId="11" fillId="2" borderId="99" xfId="0" applyFont="1" applyFill="1" applyBorder="1" applyAlignment="1" applyProtection="1">
      <alignment horizontal="center" vertical="center"/>
      <protection locked="0"/>
    </xf>
    <xf numFmtId="0" fontId="11" fillId="2" borderId="160" xfId="0"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0" fontId="11" fillId="0" borderId="95" xfId="0" applyFont="1" applyBorder="1" applyAlignment="1">
      <alignment horizontal="center" vertical="center" shrinkToFit="1"/>
    </xf>
    <xf numFmtId="0" fontId="11" fillId="2" borderId="161" xfId="0" applyFont="1" applyFill="1" applyBorder="1" applyAlignment="1" applyProtection="1">
      <alignment horizontal="center" vertical="center"/>
      <protection locked="0"/>
    </xf>
    <xf numFmtId="0" fontId="11" fillId="2" borderId="162" xfId="0" applyFont="1" applyFill="1" applyBorder="1" applyAlignment="1" applyProtection="1">
      <alignment horizontal="center" vertical="center"/>
      <protection locked="0"/>
    </xf>
    <xf numFmtId="0" fontId="11" fillId="2" borderId="163"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shrinkToFit="1"/>
      <protection locked="0"/>
    </xf>
    <xf numFmtId="0" fontId="11" fillId="2" borderId="94" xfId="0"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shrinkToFit="1"/>
      <protection locked="0"/>
    </xf>
    <xf numFmtId="0" fontId="11" fillId="2" borderId="96" xfId="0" applyFont="1" applyFill="1" applyBorder="1" applyAlignment="1" applyProtection="1">
      <alignment horizontal="center" vertical="center" shrinkToFit="1"/>
      <protection locked="0"/>
    </xf>
    <xf numFmtId="0" fontId="11" fillId="0" borderId="96" xfId="0" applyFont="1" applyBorder="1" applyAlignment="1" applyProtection="1">
      <alignment horizontal="center" vertical="center"/>
      <protection locked="0"/>
    </xf>
    <xf numFmtId="0" fontId="11" fillId="2" borderId="155" xfId="0" applyFont="1" applyFill="1" applyBorder="1" applyAlignment="1" applyProtection="1">
      <alignment horizontal="center" vertical="center" shrinkToFit="1"/>
      <protection locked="0"/>
    </xf>
    <xf numFmtId="0" fontId="11" fillId="2" borderId="164"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51" xfId="0" applyFont="1" applyFill="1" applyBorder="1" applyAlignment="1" applyProtection="1">
      <alignment horizontal="center" vertical="center"/>
      <protection locked="0"/>
    </xf>
    <xf numFmtId="0" fontId="11" fillId="2" borderId="71" xfId="0" applyFont="1" applyFill="1" applyBorder="1">
      <alignment vertical="center"/>
    </xf>
    <xf numFmtId="0" fontId="11" fillId="2" borderId="131" xfId="0" applyFont="1" applyFill="1" applyBorder="1" applyAlignment="1" applyProtection="1">
      <alignment horizontal="center"/>
      <protection locked="0"/>
    </xf>
    <xf numFmtId="0" fontId="11" fillId="2" borderId="139" xfId="0" applyFont="1" applyFill="1" applyBorder="1" applyAlignment="1" applyProtection="1">
      <alignment horizontal="center"/>
      <protection locked="0"/>
    </xf>
    <xf numFmtId="0" fontId="11" fillId="2" borderId="132" xfId="0" applyFont="1" applyFill="1" applyBorder="1" applyAlignment="1" applyProtection="1">
      <alignment horizontal="center"/>
      <protection locked="0"/>
    </xf>
    <xf numFmtId="0" fontId="0" fillId="2" borderId="95" xfId="0" applyFont="1" applyFill="1" applyBorder="1" applyAlignment="1" applyProtection="1">
      <alignment horizontal="center" vertical="center"/>
      <protection locked="0"/>
    </xf>
    <xf numFmtId="0" fontId="0" fillId="0" borderId="165" xfId="0" applyFont="1" applyBorder="1" applyAlignment="1">
      <alignment horizontal="center" vertical="center" wrapText="1"/>
    </xf>
    <xf numFmtId="0" fontId="11" fillId="2" borderId="130"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147" xfId="0" applyFont="1" applyFill="1" applyBorder="1" applyAlignment="1">
      <alignment horizontal="left" vertical="center"/>
    </xf>
    <xf numFmtId="0" fontId="0" fillId="2" borderId="166" xfId="0" applyFont="1" applyFill="1" applyBorder="1" applyAlignment="1">
      <alignment horizontal="center" vertical="center" wrapText="1"/>
    </xf>
    <xf numFmtId="0" fontId="11" fillId="2" borderId="130"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147" xfId="0" applyFont="1" applyFill="1" applyBorder="1" applyAlignment="1">
      <alignment horizontal="left" vertical="center" wrapText="1"/>
    </xf>
    <xf numFmtId="0" fontId="11" fillId="2" borderId="167" xfId="0" applyFont="1" applyFill="1" applyBorder="1" applyAlignment="1">
      <alignment horizontal="center" vertical="center"/>
    </xf>
    <xf numFmtId="0" fontId="0" fillId="0" borderId="0" xfId="0" applyFont="1" applyBorder="1" applyAlignment="1">
      <alignment horizontal="center" vertical="center" wrapText="1"/>
    </xf>
    <xf numFmtId="0" fontId="11" fillId="2" borderId="168" xfId="0" applyFont="1" applyFill="1" applyBorder="1" applyAlignment="1">
      <alignment horizontal="center" vertical="center"/>
    </xf>
    <xf numFmtId="38" fontId="11" fillId="2" borderId="26" xfId="1" applyFont="1" applyFill="1" applyBorder="1" applyAlignment="1" applyProtection="1">
      <alignment vertical="center"/>
      <protection locked="0"/>
    </xf>
    <xf numFmtId="38" fontId="11" fillId="2" borderId="27" xfId="1" applyFont="1" applyFill="1" applyBorder="1" applyAlignment="1" applyProtection="1">
      <alignment vertical="center"/>
      <protection locked="0"/>
    </xf>
    <xf numFmtId="38" fontId="11" fillId="2" borderId="28" xfId="1" applyFont="1" applyFill="1" applyBorder="1" applyAlignment="1" applyProtection="1">
      <alignment vertical="center"/>
      <protection locked="0"/>
    </xf>
    <xf numFmtId="0" fontId="11" fillId="0" borderId="46" xfId="0" applyFont="1" applyBorder="1" applyAlignment="1">
      <alignment horizontal="center" vertical="center" shrinkToFit="1"/>
    </xf>
    <xf numFmtId="0" fontId="11" fillId="2" borderId="169" xfId="0"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170" xfId="0" applyFont="1" applyFill="1" applyBorder="1" applyAlignment="1" applyProtection="1">
      <alignment horizontal="center" vertical="center"/>
      <protection locked="0"/>
    </xf>
    <xf numFmtId="0" fontId="11" fillId="2" borderId="118" xfId="0" applyFont="1" applyFill="1" applyBorder="1" applyAlignment="1" applyProtection="1">
      <alignment horizontal="center" vertical="center"/>
      <protection locked="0"/>
    </xf>
    <xf numFmtId="0" fontId="11" fillId="0" borderId="171" xfId="0" applyFont="1" applyBorder="1" applyAlignment="1">
      <alignment horizontal="center" vertical="center" shrinkToFit="1"/>
    </xf>
    <xf numFmtId="0" fontId="11" fillId="2" borderId="172" xfId="0" applyFont="1" applyFill="1" applyBorder="1" applyAlignment="1" applyProtection="1">
      <alignment horizontal="center" vertical="center"/>
      <protection locked="0"/>
    </xf>
    <xf numFmtId="0" fontId="11" fillId="2" borderId="173" xfId="0" applyFont="1" applyFill="1" applyBorder="1" applyAlignment="1" applyProtection="1">
      <alignment horizontal="center" vertical="center"/>
      <protection locked="0"/>
    </xf>
    <xf numFmtId="0" fontId="11" fillId="2" borderId="174" xfId="0" applyFont="1" applyFill="1" applyBorder="1" applyAlignment="1" applyProtection="1">
      <alignment horizontal="center" vertical="center"/>
      <protection locked="0"/>
    </xf>
    <xf numFmtId="0" fontId="11" fillId="2" borderId="175" xfId="0" applyFont="1" applyFill="1" applyBorder="1" applyAlignment="1" applyProtection="1">
      <alignment horizontal="center" vertical="center"/>
      <protection locked="0"/>
    </xf>
    <xf numFmtId="0" fontId="11" fillId="2" borderId="104" xfId="0" applyFont="1" applyFill="1" applyBorder="1" applyProtection="1">
      <alignment vertical="center"/>
      <protection locked="0"/>
    </xf>
    <xf numFmtId="0" fontId="11" fillId="2" borderId="17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117" xfId="0" applyFont="1" applyFill="1" applyBorder="1" applyAlignment="1" applyProtection="1">
      <alignment horizontal="center" vertical="center" shrinkToFit="1"/>
      <protection locked="0"/>
    </xf>
    <xf numFmtId="0" fontId="11" fillId="2" borderId="108" xfId="0" applyFont="1" applyFill="1" applyBorder="1" applyAlignment="1" applyProtection="1">
      <alignment horizontal="center" vertical="center"/>
      <protection locked="0"/>
    </xf>
    <xf numFmtId="0" fontId="11" fillId="2" borderId="74" xfId="0" applyFont="1" applyFill="1" applyBorder="1" applyProtection="1">
      <alignment vertical="center"/>
      <protection locked="0"/>
    </xf>
    <xf numFmtId="0" fontId="11" fillId="2" borderId="108" xfId="0" applyFont="1" applyFill="1" applyBorder="1" applyAlignment="1" applyProtection="1">
      <alignment horizontal="center" vertical="center" shrinkToFit="1"/>
      <protection locked="0"/>
    </xf>
    <xf numFmtId="0" fontId="11" fillId="2" borderId="118" xfId="0" applyFont="1" applyFill="1" applyBorder="1" applyAlignment="1" applyProtection="1">
      <alignment horizontal="center" vertical="center" shrinkToFit="1"/>
      <protection locked="0"/>
    </xf>
    <xf numFmtId="0" fontId="11" fillId="2" borderId="104" xfId="0" applyFont="1" applyFill="1" applyBorder="1" applyAlignment="1" applyProtection="1">
      <alignment horizontal="left" vertical="center" wrapText="1"/>
      <protection locked="0"/>
    </xf>
    <xf numFmtId="0" fontId="11" fillId="2" borderId="37" xfId="0" applyFont="1" applyFill="1" applyBorder="1" applyAlignment="1" applyProtection="1">
      <alignment horizontal="left" vertical="center" wrapText="1"/>
      <protection locked="0"/>
    </xf>
    <xf numFmtId="0" fontId="11" fillId="0" borderId="72" xfId="0" applyFont="1" applyBorder="1" applyAlignment="1">
      <alignment horizontal="left" vertical="center"/>
    </xf>
    <xf numFmtId="0" fontId="11" fillId="0" borderId="73" xfId="0" applyFont="1" applyBorder="1">
      <alignment vertical="center"/>
    </xf>
    <xf numFmtId="0" fontId="11" fillId="0" borderId="73" xfId="0" applyFont="1" applyBorder="1" applyAlignment="1">
      <alignment horizontal="left" vertical="center"/>
    </xf>
    <xf numFmtId="0" fontId="11" fillId="0" borderId="177" xfId="0" applyFont="1" applyBorder="1" applyAlignment="1" applyProtection="1">
      <alignment horizontal="center" vertical="center"/>
      <protection locked="0"/>
    </xf>
    <xf numFmtId="0" fontId="11" fillId="2" borderId="144" xfId="0" applyFont="1" applyFill="1" applyBorder="1" applyAlignment="1" applyProtection="1">
      <alignment horizontal="left" vertical="center"/>
      <protection locked="0"/>
    </xf>
    <xf numFmtId="0" fontId="11" fillId="2" borderId="144" xfId="0" applyFont="1" applyFill="1" applyBorder="1" applyAlignment="1">
      <alignment horizontal="left" vertical="center"/>
    </xf>
    <xf numFmtId="0" fontId="11" fillId="2" borderId="104" xfId="0" applyFont="1" applyFill="1" applyBorder="1" applyAlignment="1">
      <alignment horizontal="left" vertical="top"/>
    </xf>
    <xf numFmtId="0" fontId="11" fillId="2" borderId="144" xfId="0" applyFont="1" applyFill="1" applyBorder="1" applyAlignment="1">
      <alignment horizontal="left" vertical="top"/>
    </xf>
    <xf numFmtId="0" fontId="11" fillId="2" borderId="144" xfId="0" applyFont="1" applyFill="1" applyBorder="1" applyProtection="1">
      <alignment vertical="center"/>
      <protection locked="0"/>
    </xf>
    <xf numFmtId="0" fontId="11" fillId="2" borderId="176" xfId="0" applyFont="1" applyFill="1" applyBorder="1" applyAlignment="1" applyProtection="1">
      <alignment horizontal="center" vertical="center" shrinkToFit="1"/>
      <protection locked="0"/>
    </xf>
    <xf numFmtId="0" fontId="11" fillId="2" borderId="178" xfId="0" applyFont="1" applyFill="1" applyBorder="1" applyAlignment="1" applyProtection="1">
      <alignment horizontal="center" vertical="center"/>
      <protection locked="0"/>
    </xf>
    <xf numFmtId="0" fontId="11" fillId="2" borderId="179" xfId="0" applyFont="1" applyFill="1" applyBorder="1" applyAlignment="1" applyProtection="1">
      <alignment horizontal="center" vertical="center"/>
      <protection locked="0"/>
    </xf>
    <xf numFmtId="0" fontId="11" fillId="2" borderId="144" xfId="0" applyFont="1" applyFill="1" applyBorder="1" applyAlignment="1" applyProtection="1">
      <alignment horizontal="center" vertical="center"/>
      <protection locked="0"/>
    </xf>
    <xf numFmtId="0" fontId="11" fillId="2" borderId="180" xfId="0" applyFont="1" applyFill="1" applyBorder="1" applyAlignment="1" applyProtection="1">
      <alignment horizontal="center" vertical="center"/>
      <protection locked="0"/>
    </xf>
    <xf numFmtId="0" fontId="11" fillId="2" borderId="37" xfId="0" applyFont="1" applyFill="1" applyBorder="1" applyAlignment="1" applyProtection="1">
      <alignment horizontal="left" vertical="center"/>
      <protection locked="0"/>
    </xf>
    <xf numFmtId="0" fontId="11" fillId="2" borderId="74" xfId="0" applyFont="1" applyFill="1" applyBorder="1">
      <alignment vertical="center"/>
    </xf>
    <xf numFmtId="0" fontId="11" fillId="2" borderId="176" xfId="0" applyFont="1" applyFill="1" applyBorder="1" applyAlignment="1" applyProtection="1">
      <alignment horizontal="center" vertical="center"/>
      <protection locked="0"/>
    </xf>
    <xf numFmtId="0" fontId="11" fillId="2" borderId="104"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27" xfId="0" applyFont="1" applyFill="1" applyBorder="1" applyAlignment="1">
      <alignment horizontal="left" vertical="center"/>
    </xf>
    <xf numFmtId="0" fontId="0" fillId="2" borderId="117" xfId="0" applyFont="1" applyFill="1" applyBorder="1" applyAlignment="1" applyProtection="1">
      <alignment horizontal="center" vertical="center"/>
      <protection locked="0"/>
    </xf>
    <xf numFmtId="0" fontId="0" fillId="2" borderId="181" xfId="0" applyFont="1" applyFill="1" applyBorder="1" applyAlignment="1" applyProtection="1">
      <alignment horizontal="center" vertical="center"/>
      <protection locked="0"/>
    </xf>
    <xf numFmtId="0" fontId="11" fillId="2" borderId="182" xfId="0" applyFont="1" applyFill="1" applyBorder="1" applyAlignment="1">
      <alignment horizontal="center" vertical="center"/>
    </xf>
    <xf numFmtId="0" fontId="11" fillId="2" borderId="135" xfId="0" applyFont="1" applyFill="1" applyBorder="1" applyAlignment="1">
      <alignment horizontal="center" vertical="center"/>
    </xf>
    <xf numFmtId="0" fontId="11" fillId="2" borderId="183" xfId="0" applyFont="1" applyFill="1" applyBorder="1" applyAlignment="1">
      <alignment horizontal="center" vertical="center"/>
    </xf>
    <xf numFmtId="0" fontId="11" fillId="2" borderId="184" xfId="0" applyFont="1" applyFill="1" applyBorder="1" applyAlignment="1" applyProtection="1">
      <alignment horizontal="left" vertical="center" wrapText="1"/>
      <protection locked="0"/>
    </xf>
    <xf numFmtId="0" fontId="11" fillId="2" borderId="185" xfId="0" applyFont="1" applyFill="1" applyBorder="1" applyAlignment="1" applyProtection="1">
      <alignment horizontal="left" vertical="center" wrapText="1"/>
      <protection locked="0"/>
    </xf>
    <xf numFmtId="0" fontId="11" fillId="2" borderId="131" xfId="0" applyFont="1" applyFill="1" applyBorder="1" applyAlignment="1" applyProtection="1">
      <alignment horizontal="left" vertical="center"/>
      <protection locked="0"/>
    </xf>
    <xf numFmtId="0" fontId="11" fillId="2" borderId="132" xfId="0" applyFont="1" applyFill="1" applyBorder="1" applyAlignment="1" applyProtection="1">
      <alignment horizontal="left" vertical="center"/>
      <protection locked="0"/>
    </xf>
    <xf numFmtId="0" fontId="16" fillId="0" borderId="0" xfId="0" applyFont="1" applyAlignment="1">
      <alignment horizontal="center" vertical="center" shrinkToFit="1"/>
    </xf>
    <xf numFmtId="0" fontId="11" fillId="0" borderId="0" xfId="0" applyFont="1" applyAlignment="1" applyProtection="1">
      <alignment vertical="top" wrapText="1"/>
      <protection locked="0"/>
    </xf>
    <xf numFmtId="0" fontId="4" fillId="0" borderId="0" xfId="0" applyFont="1">
      <alignment vertical="center"/>
    </xf>
    <xf numFmtId="0" fontId="27" fillId="0" borderId="0" xfId="0" applyFont="1">
      <alignment vertical="center"/>
    </xf>
    <xf numFmtId="0" fontId="0" fillId="0" borderId="186" xfId="0" applyFont="1" applyBorder="1" applyAlignment="1">
      <alignment horizontal="center" vertical="center"/>
    </xf>
    <xf numFmtId="0" fontId="0" fillId="0" borderId="187" xfId="0" applyFont="1" applyBorder="1" applyAlignment="1">
      <alignment horizontal="center" vertical="center"/>
    </xf>
    <xf numFmtId="0" fontId="0" fillId="0" borderId="188" xfId="0" applyFont="1" applyBorder="1" applyAlignment="1">
      <alignment horizontal="center" vertical="center"/>
    </xf>
    <xf numFmtId="0" fontId="0" fillId="0" borderId="186" xfId="0" applyFont="1" applyBorder="1" applyAlignment="1">
      <alignment horizontal="center" vertical="center" wrapText="1"/>
    </xf>
    <xf numFmtId="0" fontId="0" fillId="0" borderId="187" xfId="0" applyFont="1" applyBorder="1" applyAlignment="1">
      <alignment horizontal="center" vertical="center" wrapText="1"/>
    </xf>
    <xf numFmtId="0" fontId="0" fillId="0" borderId="189" xfId="0" applyFont="1" applyBorder="1" applyAlignment="1">
      <alignment horizontal="center" vertical="center"/>
    </xf>
    <xf numFmtId="0" fontId="0" fillId="0" borderId="187" xfId="0" applyFont="1" applyBorder="1" applyAlignment="1">
      <alignment horizontal="center" vertical="center" textRotation="255"/>
    </xf>
    <xf numFmtId="0" fontId="0" fillId="0" borderId="188" xfId="0" applyFont="1" applyBorder="1" applyAlignment="1">
      <alignment horizontal="center" vertical="center" textRotation="255"/>
    </xf>
    <xf numFmtId="0" fontId="0" fillId="0" borderId="19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0" fillId="0" borderId="188" xfId="0" applyFont="1" applyBorder="1" applyAlignment="1">
      <alignment horizontal="center" vertical="center" wrapText="1"/>
    </xf>
    <xf numFmtId="0" fontId="0" fillId="0" borderId="186" xfId="0" applyFont="1" applyBorder="1" applyAlignment="1">
      <alignment horizontal="left" vertical="center" wrapText="1"/>
    </xf>
    <xf numFmtId="0" fontId="0" fillId="0" borderId="187" xfId="0" applyFont="1" applyBorder="1" applyAlignment="1">
      <alignment horizontal="left" vertical="center" wrapText="1"/>
    </xf>
    <xf numFmtId="0" fontId="0" fillId="0" borderId="187" xfId="0" applyFont="1" applyBorder="1" applyAlignment="1">
      <alignment vertical="center" wrapText="1"/>
    </xf>
    <xf numFmtId="0" fontId="0" fillId="0" borderId="188" xfId="0" applyFont="1" applyBorder="1" applyAlignment="1">
      <alignment vertical="center" wrapText="1"/>
    </xf>
    <xf numFmtId="0" fontId="0" fillId="2" borderId="69" xfId="0" applyFont="1" applyFill="1" applyBorder="1" applyAlignment="1" applyProtection="1">
      <alignment horizontal="center" vertical="center"/>
      <protection locked="0"/>
    </xf>
    <xf numFmtId="0" fontId="7" fillId="0" borderId="0" xfId="0" applyFont="1" applyAlignment="1">
      <alignment vertical="center" wrapText="1"/>
    </xf>
    <xf numFmtId="0" fontId="0" fillId="0" borderId="191" xfId="0" applyFont="1" applyBorder="1" applyAlignment="1">
      <alignment horizontal="center" vertical="center"/>
    </xf>
    <xf numFmtId="0" fontId="0" fillId="0" borderId="42" xfId="0" applyFont="1" applyBorder="1" applyAlignment="1">
      <alignment horizontal="center" vertical="center"/>
    </xf>
    <xf numFmtId="0" fontId="0" fillId="0" borderId="192" xfId="0" applyFont="1" applyBorder="1" applyAlignment="1">
      <alignment horizontal="center" vertical="center"/>
    </xf>
    <xf numFmtId="0" fontId="0" fillId="0" borderId="191" xfId="0" applyFont="1" applyBorder="1" applyAlignment="1">
      <alignment horizontal="center" vertical="center" wrapText="1"/>
    </xf>
    <xf numFmtId="0" fontId="0" fillId="0" borderId="29" xfId="0" applyFont="1" applyBorder="1" applyAlignment="1">
      <alignment horizontal="center" vertical="center"/>
    </xf>
    <xf numFmtId="0" fontId="0" fillId="0" borderId="42" xfId="0" applyFont="1" applyBorder="1" applyAlignment="1">
      <alignment horizontal="left" vertical="center" wrapText="1"/>
    </xf>
    <xf numFmtId="0" fontId="0" fillId="0" borderId="192" xfId="0" applyFont="1" applyBorder="1" applyAlignment="1">
      <alignment horizontal="left" vertical="center" wrapText="1"/>
    </xf>
    <xf numFmtId="0" fontId="0" fillId="0" borderId="193" xfId="0" applyFont="1" applyBorder="1" applyAlignment="1">
      <alignment horizontal="center" vertical="center"/>
    </xf>
    <xf numFmtId="0" fontId="0" fillId="0" borderId="192" xfId="0" applyFont="1" applyBorder="1" applyAlignment="1">
      <alignment horizontal="center" vertical="center" wrapText="1"/>
    </xf>
    <xf numFmtId="0" fontId="0" fillId="0" borderId="191" xfId="0" applyFont="1" applyBorder="1" applyAlignment="1">
      <alignment horizontal="left" vertical="center" wrapText="1"/>
    </xf>
    <xf numFmtId="0" fontId="0" fillId="0" borderId="42" xfId="0" applyFont="1" applyBorder="1" applyAlignment="1">
      <alignment vertical="center" wrapText="1"/>
    </xf>
    <xf numFmtId="0" fontId="0" fillId="0" borderId="192" xfId="0" applyFont="1" applyBorder="1" applyAlignment="1">
      <alignment vertical="center" wrapText="1"/>
    </xf>
    <xf numFmtId="0" fontId="0" fillId="2" borderId="74" xfId="0" applyFont="1" applyFill="1" applyBorder="1" applyAlignment="1" applyProtection="1">
      <alignment horizontal="center" vertical="center"/>
      <protection locked="0"/>
    </xf>
    <xf numFmtId="49" fontId="0" fillId="0" borderId="194"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0" xfId="0" applyFont="1" applyAlignment="1">
      <alignment horizontal="right" vertical="center"/>
    </xf>
    <xf numFmtId="0" fontId="0" fillId="0" borderId="29" xfId="0" applyFont="1" applyBorder="1" applyAlignment="1">
      <alignment horizontal="center" wrapText="1"/>
    </xf>
    <xf numFmtId="0" fontId="0" fillId="2" borderId="55" xfId="0" applyFont="1" applyFill="1" applyBorder="1" applyAlignment="1" applyProtection="1">
      <alignment horizontal="center" vertical="center" wrapText="1"/>
      <protection locked="0"/>
    </xf>
    <xf numFmtId="0" fontId="0" fillId="2" borderId="62" xfId="0" applyFont="1" applyFill="1" applyBorder="1" applyAlignment="1" applyProtection="1">
      <alignment horizontal="center" vertical="center" wrapText="1"/>
      <protection locked="0"/>
    </xf>
    <xf numFmtId="0" fontId="0" fillId="2" borderId="195" xfId="0" applyFont="1" applyFill="1" applyBorder="1" applyAlignment="1" applyProtection="1">
      <alignment horizontal="center" vertical="center" wrapText="1"/>
      <protection locked="0"/>
    </xf>
    <xf numFmtId="0" fontId="0" fillId="0" borderId="196" xfId="0" applyFont="1" applyBorder="1" applyAlignment="1">
      <alignment horizontal="center" vertical="center" wrapText="1"/>
    </xf>
    <xf numFmtId="0" fontId="0" fillId="0" borderId="52" xfId="0" applyFont="1" applyBorder="1" applyAlignment="1">
      <alignment horizontal="center" vertical="center" wrapText="1"/>
    </xf>
    <xf numFmtId="0" fontId="0" fillId="2" borderId="86" xfId="0" applyFont="1" applyFill="1" applyBorder="1" applyAlignment="1" applyProtection="1">
      <alignment horizontal="center" vertical="center"/>
      <protection locked="0"/>
    </xf>
    <xf numFmtId="0" fontId="0" fillId="2" borderId="65" xfId="0" applyFont="1" applyFill="1" applyBorder="1" applyAlignment="1" applyProtection="1">
      <alignment horizontal="center" vertical="center" wrapText="1"/>
      <protection locked="0"/>
    </xf>
    <xf numFmtId="0" fontId="0" fillId="2" borderId="70" xfId="0" applyFont="1" applyFill="1" applyBorder="1" applyAlignment="1" applyProtection="1">
      <alignment horizontal="center" vertical="center" wrapText="1"/>
      <protection locked="0"/>
    </xf>
    <xf numFmtId="0" fontId="0" fillId="2" borderId="167" xfId="0" applyFont="1" applyFill="1" applyBorder="1" applyAlignment="1" applyProtection="1">
      <alignment horizontal="center" vertical="center" wrapText="1"/>
      <protection locked="0"/>
    </xf>
    <xf numFmtId="0" fontId="0" fillId="0" borderId="194"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97" xfId="0" applyFont="1" applyBorder="1" applyAlignment="1">
      <alignment vertical="center" wrapText="1"/>
    </xf>
    <xf numFmtId="0" fontId="0" fillId="0" borderId="82" xfId="0" applyFont="1" applyBorder="1" applyAlignment="1">
      <alignment horizontal="center" vertical="center"/>
    </xf>
    <xf numFmtId="0" fontId="0" fillId="2" borderId="56" xfId="0" applyFont="1" applyFill="1" applyBorder="1" applyAlignment="1" applyProtection="1">
      <alignment horizontal="center" vertical="center" wrapText="1"/>
      <protection locked="0"/>
    </xf>
    <xf numFmtId="0" fontId="0" fillId="0" borderId="198" xfId="0" applyFont="1" applyBorder="1" applyAlignment="1">
      <alignment horizontal="center" vertical="center"/>
    </xf>
    <xf numFmtId="0" fontId="0" fillId="0" borderId="37" xfId="0" applyFont="1" applyBorder="1" applyAlignment="1">
      <alignment horizontal="center" vertical="center"/>
    </xf>
    <xf numFmtId="0" fontId="0" fillId="2" borderId="131" xfId="0" applyFont="1" applyFill="1" applyBorder="1" applyAlignment="1" applyProtection="1">
      <alignment horizontal="center" vertical="center" wrapText="1"/>
      <protection locked="0"/>
    </xf>
    <xf numFmtId="0" fontId="0" fillId="2" borderId="139" xfId="0" applyFont="1" applyFill="1" applyBorder="1" applyAlignment="1" applyProtection="1">
      <alignment horizontal="center" vertical="center" wrapText="1"/>
      <protection locked="0"/>
    </xf>
    <xf numFmtId="0" fontId="0" fillId="2" borderId="168" xfId="0" applyFont="1" applyFill="1" applyBorder="1" applyAlignment="1" applyProtection="1">
      <alignment horizontal="center" vertical="center" wrapText="1"/>
      <protection locked="0"/>
    </xf>
    <xf numFmtId="0" fontId="0" fillId="0" borderId="197" xfId="0" applyFont="1" applyBorder="1" applyAlignment="1">
      <alignment horizontal="left" vertical="center" wrapText="1"/>
    </xf>
    <xf numFmtId="0" fontId="0" fillId="2" borderId="66" xfId="0" applyFont="1" applyFill="1" applyBorder="1" applyAlignment="1" applyProtection="1">
      <alignment horizontal="center" vertical="center" wrapText="1"/>
      <protection locked="0"/>
    </xf>
    <xf numFmtId="0" fontId="0" fillId="0" borderId="199" xfId="0" applyFont="1" applyBorder="1" applyAlignment="1">
      <alignment horizontal="center" vertical="center" wrapText="1"/>
    </xf>
    <xf numFmtId="0" fontId="0" fillId="0" borderId="110"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200" xfId="0" applyFont="1" applyBorder="1" applyAlignment="1">
      <alignment horizontal="center" vertical="center" wrapText="1"/>
    </xf>
    <xf numFmtId="0" fontId="0" fillId="2" borderId="201" xfId="0" applyFont="1" applyFill="1" applyBorder="1" applyAlignment="1" applyProtection="1">
      <alignment vertical="center" wrapText="1"/>
      <protection locked="0"/>
    </xf>
    <xf numFmtId="0" fontId="10" fillId="0" borderId="202" xfId="0" applyFont="1" applyBorder="1">
      <alignment vertical="center"/>
    </xf>
    <xf numFmtId="0" fontId="0" fillId="2" borderId="55" xfId="0" applyFont="1" applyFill="1" applyBorder="1" applyAlignment="1" applyProtection="1">
      <alignment vertical="center" wrapText="1"/>
      <protection locked="0"/>
    </xf>
    <xf numFmtId="0" fontId="0" fillId="0" borderId="203" xfId="0" applyFont="1" applyBorder="1" applyAlignment="1">
      <alignment horizontal="center" vertical="center" wrapText="1"/>
    </xf>
    <xf numFmtId="0" fontId="0" fillId="0" borderId="194"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1" xfId="0" applyFont="1" applyBorder="1" applyAlignment="1">
      <alignment horizontal="center" vertical="center" wrapText="1"/>
    </xf>
    <xf numFmtId="0" fontId="8" fillId="0" borderId="200" xfId="0" applyFont="1" applyBorder="1" applyAlignment="1">
      <alignment horizontal="center" vertical="center" wrapText="1"/>
    </xf>
    <xf numFmtId="0" fontId="0" fillId="2" borderId="104" xfId="0" applyFont="1" applyFill="1" applyBorder="1" applyAlignment="1" applyProtection="1">
      <alignment vertical="center" wrapText="1"/>
      <protection locked="0"/>
    </xf>
    <xf numFmtId="0" fontId="10" fillId="0" borderId="88" xfId="0" applyFont="1" applyBorder="1">
      <alignment vertical="center"/>
    </xf>
    <xf numFmtId="0" fontId="0" fillId="0" borderId="131" xfId="0" applyFont="1" applyBorder="1" applyAlignment="1" applyProtection="1">
      <alignment vertical="center" wrapText="1"/>
      <protection locked="0"/>
    </xf>
    <xf numFmtId="0" fontId="0" fillId="2" borderId="28" xfId="0" applyFont="1" applyFill="1" applyBorder="1" applyAlignment="1" applyProtection="1">
      <alignment vertical="center" wrapText="1"/>
      <protection locked="0"/>
    </xf>
    <xf numFmtId="0" fontId="0" fillId="0" borderId="204" xfId="0" applyFont="1" applyBorder="1" applyAlignment="1">
      <alignment horizontal="center" vertical="center" wrapText="1"/>
    </xf>
    <xf numFmtId="0" fontId="0" fillId="0" borderId="194" xfId="0" applyFont="1" applyBorder="1" applyAlignment="1">
      <alignment horizontal="right" vertical="center" wrapText="1"/>
    </xf>
    <xf numFmtId="0" fontId="0" fillId="0" borderId="98" xfId="0" applyFont="1" applyBorder="1" applyAlignment="1">
      <alignment horizontal="center" wrapText="1"/>
    </xf>
    <xf numFmtId="0" fontId="0" fillId="4" borderId="73" xfId="0" applyFont="1" applyFill="1" applyBorder="1" applyAlignment="1">
      <alignment horizontal="center" vertical="center" textRotation="255" wrapText="1"/>
    </xf>
    <xf numFmtId="0" fontId="0" fillId="4" borderId="19" xfId="0" applyFont="1" applyFill="1" applyBorder="1" applyAlignment="1">
      <alignment horizontal="center" vertical="center" textRotation="255" wrapText="1"/>
    </xf>
    <xf numFmtId="0" fontId="0" fillId="4" borderId="19" xfId="0" applyFont="1" applyFill="1" applyBorder="1" applyAlignment="1">
      <alignment horizontal="center" vertical="top" wrapText="1"/>
    </xf>
    <xf numFmtId="0" fontId="0" fillId="4" borderId="205" xfId="0" applyFont="1" applyFill="1" applyBorder="1" applyAlignment="1">
      <alignment horizontal="center" vertical="center" wrapText="1"/>
    </xf>
    <xf numFmtId="0" fontId="0" fillId="4" borderId="193" xfId="0" applyFont="1" applyFill="1" applyBorder="1" applyAlignment="1">
      <alignment horizontal="center" vertical="center" wrapText="1"/>
    </xf>
    <xf numFmtId="0" fontId="0" fillId="0" borderId="206" xfId="0" applyFont="1" applyBorder="1" applyAlignment="1">
      <alignment horizontal="right" vertical="center" wrapText="1"/>
    </xf>
    <xf numFmtId="0" fontId="0" fillId="0" borderId="105" xfId="0" applyFont="1" applyBorder="1" applyAlignment="1">
      <alignment horizontal="center" wrapText="1"/>
    </xf>
    <xf numFmtId="0" fontId="0" fillId="4" borderId="52"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42" xfId="0" applyFont="1" applyFill="1" applyBorder="1" applyAlignment="1">
      <alignment horizontal="center" vertical="top" wrapText="1"/>
    </xf>
    <xf numFmtId="0" fontId="0" fillId="4" borderId="192" xfId="0" applyFont="1" applyFill="1" applyBorder="1" applyAlignment="1">
      <alignment horizontal="center" vertical="center" wrapText="1"/>
    </xf>
    <xf numFmtId="0" fontId="0" fillId="2" borderId="86" xfId="0" applyFont="1" applyFill="1" applyBorder="1" applyAlignment="1" applyProtection="1">
      <alignment horizontal="center" vertical="center" wrapText="1"/>
      <protection locked="0"/>
    </xf>
    <xf numFmtId="0" fontId="0" fillId="0" borderId="206" xfId="0" applyFont="1" applyBorder="1" applyAlignment="1">
      <alignment horizontal="left" vertical="center" wrapText="1"/>
    </xf>
    <xf numFmtId="0" fontId="0" fillId="4" borderId="44" xfId="0" applyFont="1" applyFill="1" applyBorder="1" applyAlignment="1">
      <alignment horizontal="center" vertical="center" textRotation="255" wrapText="1"/>
    </xf>
    <xf numFmtId="0" fontId="0" fillId="4" borderId="1" xfId="0" applyFont="1" applyFill="1" applyBorder="1" applyAlignment="1">
      <alignment horizontal="center" vertical="center" textRotation="255" wrapText="1"/>
    </xf>
    <xf numFmtId="0" fontId="0" fillId="4" borderId="1" xfId="0" applyFont="1" applyFill="1" applyBorder="1" applyAlignment="1">
      <alignment horizontal="center" vertical="top" wrapText="1"/>
    </xf>
    <xf numFmtId="0" fontId="0" fillId="4" borderId="197" xfId="0" applyFont="1" applyFill="1" applyBorder="1" applyAlignment="1">
      <alignment horizontal="center" vertical="center" wrapText="1"/>
    </xf>
    <xf numFmtId="0" fontId="0" fillId="2" borderId="201" xfId="0" applyFont="1" applyFill="1" applyBorder="1" applyAlignment="1" applyProtection="1">
      <alignment vertical="center" textRotation="255" wrapText="1"/>
      <protection locked="0"/>
    </xf>
    <xf numFmtId="0" fontId="0" fillId="2" borderId="56" xfId="0" applyFont="1" applyFill="1" applyBorder="1" applyAlignment="1" applyProtection="1">
      <alignment vertical="center" wrapText="1"/>
      <protection locked="0"/>
    </xf>
    <xf numFmtId="0" fontId="0" fillId="0" borderId="207" xfId="0" applyFont="1" applyBorder="1" applyAlignment="1">
      <alignment horizontal="left" vertical="center" wrapText="1"/>
    </xf>
    <xf numFmtId="0" fontId="0" fillId="0" borderId="208" xfId="0" applyFont="1" applyBorder="1" applyAlignment="1">
      <alignment horizontal="center" vertical="center" wrapText="1"/>
    </xf>
    <xf numFmtId="0" fontId="0" fillId="0" borderId="209" xfId="0" applyFont="1" applyBorder="1" applyAlignment="1">
      <alignment horizontal="center" vertical="center" wrapText="1"/>
    </xf>
    <xf numFmtId="0" fontId="0" fillId="0" borderId="210" xfId="0" applyFont="1" applyBorder="1" applyAlignment="1">
      <alignment horizontal="center" vertical="center" wrapText="1"/>
    </xf>
    <xf numFmtId="0" fontId="0" fillId="0" borderId="211" xfId="0" applyFont="1" applyBorder="1" applyAlignment="1">
      <alignment horizontal="center" vertical="center" wrapText="1"/>
    </xf>
    <xf numFmtId="0" fontId="0" fillId="0" borderId="212" xfId="0" applyFont="1" applyBorder="1" applyAlignment="1">
      <alignment horizontal="center" vertical="center" wrapText="1"/>
    </xf>
    <xf numFmtId="0" fontId="0" fillId="0" borderId="213" xfId="0" applyFont="1" applyBorder="1" applyAlignment="1">
      <alignment horizontal="center" vertical="center" wrapText="1"/>
    </xf>
    <xf numFmtId="0" fontId="8" fillId="0" borderId="214" xfId="0" applyFont="1" applyBorder="1" applyAlignment="1">
      <alignment horizontal="center" vertical="center" wrapText="1"/>
    </xf>
    <xf numFmtId="0" fontId="0" fillId="2" borderId="104" xfId="0" applyFont="1" applyFill="1" applyBorder="1" applyAlignment="1" applyProtection="1">
      <alignment vertical="center" textRotation="255" wrapText="1"/>
      <protection locked="0"/>
    </xf>
    <xf numFmtId="0" fontId="10" fillId="0" borderId="215" xfId="0" applyFont="1" applyBorder="1" applyAlignment="1">
      <alignment horizontal="center" vertical="center"/>
    </xf>
    <xf numFmtId="0" fontId="0" fillId="0" borderId="210" xfId="0" applyFont="1" applyBorder="1" applyAlignment="1">
      <alignment horizontal="center" vertical="center"/>
    </xf>
    <xf numFmtId="0" fontId="0" fillId="0" borderId="213" xfId="0" applyFont="1" applyBorder="1" applyAlignment="1">
      <alignment horizontal="center" vertical="center"/>
    </xf>
    <xf numFmtId="0" fontId="0" fillId="2" borderId="132" xfId="0" applyFont="1" applyFill="1" applyBorder="1" applyAlignment="1" applyProtection="1">
      <alignment horizontal="center" vertical="center" wrapText="1"/>
      <protection locked="0"/>
    </xf>
    <xf numFmtId="0" fontId="0" fillId="0" borderId="216" xfId="0" applyFont="1" applyBorder="1" applyAlignment="1">
      <alignment horizontal="center" vertical="center"/>
    </xf>
    <xf numFmtId="0" fontId="22" fillId="0" borderId="217" xfId="0" applyFont="1" applyBorder="1" applyAlignment="1">
      <alignment horizontal="center" vertical="center"/>
    </xf>
    <xf numFmtId="0" fontId="22" fillId="0" borderId="218" xfId="0" applyFont="1" applyBorder="1" applyAlignment="1">
      <alignment horizontal="center" vertical="center"/>
    </xf>
    <xf numFmtId="0" fontId="22" fillId="0" borderId="219" xfId="0" applyFont="1" applyBorder="1" applyAlignment="1">
      <alignment horizontal="center" vertical="center"/>
    </xf>
    <xf numFmtId="0" fontId="11" fillId="0" borderId="220" xfId="0" applyFont="1" applyBorder="1" applyAlignment="1">
      <alignment horizontal="center" vertical="center" textRotation="255"/>
    </xf>
    <xf numFmtId="0" fontId="11" fillId="0" borderId="221" xfId="0" applyFont="1" applyBorder="1" applyAlignment="1">
      <alignment horizontal="justify" vertical="center" wrapText="1"/>
    </xf>
    <xf numFmtId="0" fontId="11" fillId="0" borderId="222" xfId="0" applyFont="1" applyBorder="1" applyAlignment="1">
      <alignment horizontal="left" vertical="center" wrapText="1"/>
    </xf>
    <xf numFmtId="0" fontId="11" fillId="0" borderId="222" xfId="0" applyFont="1" applyBorder="1" applyAlignment="1">
      <alignment horizontal="justify" vertical="center" wrapText="1"/>
    </xf>
    <xf numFmtId="0" fontId="11" fillId="0" borderId="223" xfId="0" applyFont="1" applyBorder="1" applyAlignment="1">
      <alignment horizontal="justify" vertical="center" wrapText="1"/>
    </xf>
    <xf numFmtId="0" fontId="11" fillId="0" borderId="218" xfId="0" applyFont="1" applyBorder="1" applyAlignment="1">
      <alignment horizontal="justify" vertical="center" wrapText="1"/>
    </xf>
    <xf numFmtId="0" fontId="11" fillId="0" borderId="224" xfId="0" applyFont="1" applyBorder="1" applyAlignment="1">
      <alignment horizontal="justify" vertical="center" wrapText="1"/>
    </xf>
    <xf numFmtId="0" fontId="11" fillId="0" borderId="225" xfId="0" applyFont="1" applyBorder="1" applyAlignment="1">
      <alignment horizontal="center" vertical="center" textRotation="255" wrapText="1"/>
    </xf>
    <xf numFmtId="0" fontId="11" fillId="0" borderId="226" xfId="0" applyFont="1" applyBorder="1" applyAlignment="1">
      <alignment horizontal="center" vertical="center" textRotation="255" wrapText="1"/>
    </xf>
    <xf numFmtId="0" fontId="11" fillId="0" borderId="227" xfId="0" applyFont="1" applyBorder="1" applyAlignment="1">
      <alignment horizontal="center" vertical="center" textRotation="255" wrapText="1"/>
    </xf>
    <xf numFmtId="0" fontId="11" fillId="0" borderId="219" xfId="0" applyFont="1" applyBorder="1" applyAlignment="1">
      <alignment horizontal="justify" vertical="center" wrapText="1"/>
    </xf>
    <xf numFmtId="0" fontId="28" fillId="0" borderId="0" xfId="0" applyFont="1" applyAlignment="1">
      <alignment vertical="center" wrapText="1"/>
    </xf>
    <xf numFmtId="0" fontId="29" fillId="0" borderId="0" xfId="0" applyFont="1">
      <alignment vertical="center"/>
    </xf>
    <xf numFmtId="0" fontId="22" fillId="0" borderId="228" xfId="0" applyFont="1" applyBorder="1" applyAlignment="1">
      <alignment horizontal="center" vertical="center"/>
    </xf>
    <xf numFmtId="0" fontId="22" fillId="0" borderId="229" xfId="0" applyFont="1" applyBorder="1" applyAlignment="1">
      <alignment horizontal="center" vertical="center"/>
    </xf>
    <xf numFmtId="0" fontId="22" fillId="0" borderId="230" xfId="0" applyFont="1" applyBorder="1" applyAlignment="1">
      <alignment horizontal="center" vertical="center"/>
    </xf>
    <xf numFmtId="0" fontId="11" fillId="0" borderId="231" xfId="0" applyFont="1" applyBorder="1" applyAlignment="1">
      <alignment horizontal="justify" vertical="center" wrapText="1"/>
    </xf>
    <xf numFmtId="0" fontId="11" fillId="0" borderId="232" xfId="0" applyFont="1" applyBorder="1" applyAlignment="1">
      <alignment horizontal="left" vertical="center" wrapText="1"/>
    </xf>
    <xf numFmtId="0" fontId="11" fillId="0" borderId="232" xfId="0" applyFont="1" applyBorder="1" applyAlignment="1">
      <alignment horizontal="justify" vertical="center" wrapText="1"/>
    </xf>
    <xf numFmtId="0" fontId="11" fillId="0" borderId="233" xfId="0" applyFont="1" applyBorder="1" applyAlignment="1">
      <alignment horizontal="justify" vertical="center" wrapText="1"/>
    </xf>
    <xf numFmtId="0" fontId="11" fillId="0" borderId="0" xfId="0" applyFont="1" applyAlignment="1">
      <alignment horizontal="justify" vertical="center" wrapText="1"/>
    </xf>
    <xf numFmtId="0" fontId="11" fillId="0" borderId="234" xfId="0" applyFont="1" applyBorder="1" applyAlignment="1">
      <alignment horizontal="justify" vertical="center" wrapText="1"/>
    </xf>
    <xf numFmtId="0" fontId="11" fillId="0" borderId="235" xfId="0" applyFont="1" applyBorder="1" applyAlignment="1">
      <alignment horizontal="left" vertical="center" wrapText="1"/>
    </xf>
    <xf numFmtId="0" fontId="11" fillId="0" borderId="213" xfId="0" applyFont="1" applyBorder="1" applyAlignment="1">
      <alignment horizontal="left" vertical="center" wrapText="1"/>
    </xf>
    <xf numFmtId="0" fontId="11" fillId="0" borderId="236" xfId="0" applyFont="1" applyBorder="1" applyAlignment="1">
      <alignment horizontal="left" vertical="center" wrapText="1"/>
    </xf>
    <xf numFmtId="0" fontId="11" fillId="0" borderId="213" xfId="0" applyFont="1" applyBorder="1" applyAlignment="1">
      <alignment vertical="top" wrapText="1"/>
    </xf>
    <xf numFmtId="0" fontId="11" fillId="0" borderId="216" xfId="0" applyFont="1" applyBorder="1" applyAlignment="1">
      <alignment vertical="top" wrapText="1"/>
    </xf>
    <xf numFmtId="0" fontId="11" fillId="0" borderId="237" xfId="0" applyFont="1" applyBorder="1" applyAlignment="1">
      <alignment horizontal="justify" vertical="center" wrapText="1"/>
    </xf>
    <xf numFmtId="0" fontId="11" fillId="0" borderId="230" xfId="0" applyFont="1" applyBorder="1" applyAlignment="1">
      <alignment horizontal="justify" vertical="center" wrapText="1"/>
    </xf>
    <xf numFmtId="0" fontId="30" fillId="0" borderId="0" xfId="0" applyFont="1" applyAlignment="1">
      <alignment horizontal="center" vertical="center" wrapText="1"/>
    </xf>
    <xf numFmtId="0" fontId="11" fillId="0" borderId="235" xfId="0" applyFont="1" applyBorder="1" applyAlignment="1">
      <alignment horizontal="center" vertical="center" wrapText="1"/>
    </xf>
    <xf numFmtId="0" fontId="11" fillId="0" borderId="75" xfId="0" applyFont="1" applyBorder="1" applyAlignment="1">
      <alignment horizontal="right" vertical="center" wrapText="1"/>
    </xf>
    <xf numFmtId="0" fontId="31" fillId="2" borderId="55" xfId="0" applyFont="1" applyFill="1" applyBorder="1" applyAlignment="1" applyProtection="1">
      <alignment horizontal="center" vertical="center" wrapText="1"/>
      <protection locked="0"/>
    </xf>
    <xf numFmtId="0" fontId="31" fillId="2" borderId="238" xfId="0" applyFont="1" applyFill="1" applyBorder="1" applyAlignment="1" applyProtection="1">
      <alignment horizontal="center" vertical="center" wrapText="1"/>
      <protection locked="0"/>
    </xf>
    <xf numFmtId="0" fontId="31" fillId="2" borderId="62" xfId="0" applyFont="1" applyFill="1" applyBorder="1" applyAlignment="1" applyProtection="1">
      <alignment horizontal="center" vertical="center" wrapText="1"/>
      <protection locked="0"/>
    </xf>
    <xf numFmtId="0" fontId="31" fillId="2" borderId="56" xfId="0" applyFont="1" applyFill="1" applyBorder="1" applyAlignment="1" applyProtection="1">
      <alignment horizontal="center" vertical="center" wrapText="1"/>
      <protection locked="0"/>
    </xf>
    <xf numFmtId="0" fontId="31" fillId="0" borderId="239" xfId="0" applyFont="1" applyBorder="1" applyAlignment="1">
      <alignment horizontal="center" vertical="center" wrapText="1"/>
    </xf>
    <xf numFmtId="0" fontId="31" fillId="2" borderId="240" xfId="0" applyFont="1" applyFill="1" applyBorder="1" applyAlignment="1" applyProtection="1">
      <alignment horizontal="center" vertical="center" wrapText="1"/>
      <protection locked="0"/>
    </xf>
    <xf numFmtId="0" fontId="31" fillId="2" borderId="241" xfId="0" applyFont="1" applyFill="1" applyBorder="1" applyAlignment="1" applyProtection="1">
      <alignment horizontal="center" vertical="center" wrapText="1"/>
      <protection locked="0"/>
    </xf>
    <xf numFmtId="0" fontId="11" fillId="0" borderId="226" xfId="0" applyFont="1" applyBorder="1" applyAlignment="1">
      <alignment horizontal="justify" vertical="center" wrapText="1"/>
    </xf>
    <xf numFmtId="179" fontId="31" fillId="0" borderId="242" xfId="0" applyNumberFormat="1" applyFont="1" applyBorder="1" applyAlignment="1">
      <alignment horizontal="center" vertical="center" wrapText="1"/>
    </xf>
    <xf numFmtId="0" fontId="11" fillId="0" borderId="189" xfId="0" applyFont="1" applyBorder="1" applyAlignment="1">
      <alignment horizontal="justify" vertical="top" wrapText="1"/>
    </xf>
    <xf numFmtId="180" fontId="31" fillId="0" borderId="218" xfId="0" applyNumberFormat="1" applyFont="1" applyBorder="1" applyAlignment="1">
      <alignment horizontal="center" vertical="center" wrapText="1"/>
    </xf>
    <xf numFmtId="0" fontId="31" fillId="0" borderId="190" xfId="0" applyFont="1" applyBorder="1" applyAlignment="1">
      <alignment horizontal="center" vertical="center" wrapText="1"/>
    </xf>
    <xf numFmtId="0" fontId="11" fillId="0" borderId="243" xfId="0" applyFont="1" applyBorder="1" applyAlignment="1">
      <alignment horizontal="left" vertical="center" wrapText="1"/>
    </xf>
    <xf numFmtId="0" fontId="11" fillId="0" borderId="51" xfId="0" applyFont="1" applyBorder="1" applyAlignment="1">
      <alignment horizontal="left" vertical="center" wrapText="1"/>
    </xf>
    <xf numFmtId="0" fontId="11" fillId="0" borderId="51" xfId="0" applyFont="1" applyBorder="1" applyAlignment="1">
      <alignment horizontal="right" vertical="center" wrapText="1"/>
    </xf>
    <xf numFmtId="0" fontId="31" fillId="2" borderId="65" xfId="0" applyFont="1" applyFill="1" applyBorder="1" applyAlignment="1" applyProtection="1">
      <alignment horizontal="center" vertical="center" wrapText="1"/>
      <protection locked="0"/>
    </xf>
    <xf numFmtId="0" fontId="31" fillId="2" borderId="244" xfId="0" applyFont="1" applyFill="1" applyBorder="1" applyAlignment="1" applyProtection="1">
      <alignment horizontal="center" vertical="center" wrapText="1"/>
      <protection locked="0"/>
    </xf>
    <xf numFmtId="0" fontId="31" fillId="2" borderId="70" xfId="0" applyFont="1" applyFill="1" applyBorder="1" applyAlignment="1" applyProtection="1">
      <alignment horizontal="center" vertical="center" wrapText="1"/>
      <protection locked="0"/>
    </xf>
    <xf numFmtId="0" fontId="31" fillId="2" borderId="66" xfId="0" applyFont="1" applyFill="1" applyBorder="1" applyAlignment="1" applyProtection="1">
      <alignment horizontal="center" vertical="center" wrapText="1"/>
      <protection locked="0"/>
    </xf>
    <xf numFmtId="0" fontId="31" fillId="0" borderId="245" xfId="0" applyFont="1" applyBorder="1" applyAlignment="1">
      <alignment horizontal="center" vertical="center" wrapText="1"/>
    </xf>
    <xf numFmtId="0" fontId="31" fillId="2" borderId="246" xfId="0" applyFont="1" applyFill="1" applyBorder="1" applyAlignment="1" applyProtection="1">
      <alignment horizontal="center" vertical="center" wrapText="1"/>
      <protection locked="0"/>
    </xf>
    <xf numFmtId="0" fontId="31" fillId="2" borderId="247" xfId="0" applyFont="1" applyFill="1" applyBorder="1" applyAlignment="1" applyProtection="1">
      <alignment horizontal="center" vertical="center" wrapText="1"/>
      <protection locked="0"/>
    </xf>
    <xf numFmtId="0" fontId="11" fillId="0" borderId="51" xfId="0" applyFont="1" applyBorder="1" applyAlignment="1">
      <alignment horizontal="justify" vertical="center" wrapText="1"/>
    </xf>
    <xf numFmtId="179" fontId="31" fillId="0" borderId="43" xfId="0" applyNumberFormat="1" applyFont="1" applyBorder="1" applyAlignment="1">
      <alignment horizontal="center" vertical="center" wrapText="1"/>
    </xf>
    <xf numFmtId="0" fontId="11" fillId="0" borderId="29" xfId="0" applyFont="1" applyBorder="1" applyAlignment="1">
      <alignment horizontal="justify" vertical="top" wrapText="1"/>
    </xf>
    <xf numFmtId="180" fontId="31" fillId="0" borderId="0" xfId="0" applyNumberFormat="1" applyFont="1" applyAlignment="1">
      <alignment horizontal="center" vertical="center" wrapText="1"/>
    </xf>
    <xf numFmtId="0" fontId="31" fillId="0" borderId="193" xfId="0" applyFont="1" applyBorder="1" applyAlignment="1">
      <alignment horizontal="center" vertical="center" wrapText="1"/>
    </xf>
    <xf numFmtId="0" fontId="11" fillId="0" borderId="194" xfId="0" applyFont="1" applyBorder="1" applyAlignment="1">
      <alignment horizontal="center" vertical="center"/>
    </xf>
    <xf numFmtId="0" fontId="11" fillId="0" borderId="51" xfId="0" applyFont="1" applyBorder="1" applyAlignment="1">
      <alignment vertical="center" wrapText="1"/>
    </xf>
    <xf numFmtId="179" fontId="31" fillId="0" borderId="73" xfId="0" applyNumberFormat="1" applyFont="1" applyBorder="1" applyAlignment="1">
      <alignment horizontal="center" vertical="center" wrapText="1"/>
    </xf>
    <xf numFmtId="0" fontId="11" fillId="0" borderId="199" xfId="0" applyFont="1" applyBorder="1" applyAlignment="1">
      <alignment horizontal="center" vertical="center"/>
    </xf>
    <xf numFmtId="0" fontId="31" fillId="2" borderId="248" xfId="0" applyFont="1" applyFill="1" applyBorder="1" applyAlignment="1" applyProtection="1">
      <alignment horizontal="center" vertical="center" wrapText="1"/>
      <protection locked="0"/>
    </xf>
    <xf numFmtId="0" fontId="11" fillId="5" borderId="51" xfId="0" applyFont="1" applyFill="1" applyBorder="1" applyAlignment="1">
      <alignment horizontal="center" vertical="top" wrapText="1"/>
    </xf>
    <xf numFmtId="0" fontId="11" fillId="5" borderId="52" xfId="0" applyFont="1" applyFill="1" applyBorder="1" applyAlignment="1">
      <alignment horizontal="center" vertical="top" wrapText="1"/>
    </xf>
    <xf numFmtId="180" fontId="31" fillId="0" borderId="75" xfId="0" applyNumberFormat="1" applyFont="1" applyBorder="1" applyAlignment="1">
      <alignment horizontal="center" vertical="center" wrapText="1"/>
    </xf>
    <xf numFmtId="0" fontId="11" fillId="5" borderId="193" xfId="0" applyFont="1" applyFill="1" applyBorder="1" applyAlignment="1">
      <alignment horizontal="center" vertical="center" wrapText="1"/>
    </xf>
    <xf numFmtId="0" fontId="31" fillId="2" borderId="249" xfId="0" applyFont="1" applyFill="1" applyBorder="1" applyAlignment="1" applyProtection="1">
      <alignment horizontal="center" vertical="center" wrapText="1"/>
      <protection locked="0"/>
    </xf>
    <xf numFmtId="0" fontId="11" fillId="4" borderId="73" xfId="0" applyFont="1" applyFill="1" applyBorder="1" applyAlignment="1">
      <alignment horizontal="right" vertical="center" wrapText="1"/>
    </xf>
    <xf numFmtId="0" fontId="11" fillId="5" borderId="29"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193" xfId="0" applyFont="1" applyFill="1" applyBorder="1" applyAlignment="1">
      <alignment horizontal="justify" vertical="center" wrapText="1"/>
    </xf>
    <xf numFmtId="0" fontId="31" fillId="2" borderId="125" xfId="0" applyFont="1" applyFill="1" applyBorder="1" applyAlignment="1" applyProtection="1">
      <alignment horizontal="center" vertical="center" wrapText="1"/>
      <protection locked="0"/>
    </xf>
    <xf numFmtId="0" fontId="31" fillId="2" borderId="250" xfId="0" applyFont="1" applyFill="1" applyBorder="1" applyAlignment="1" applyProtection="1">
      <alignment horizontal="center" vertical="center" wrapText="1"/>
      <protection locked="0"/>
    </xf>
    <xf numFmtId="0" fontId="31" fillId="2" borderId="126" xfId="0" applyFont="1" applyFill="1" applyBorder="1" applyAlignment="1" applyProtection="1">
      <alignment horizontal="center" vertical="center" wrapText="1"/>
      <protection locked="0"/>
    </xf>
    <xf numFmtId="0" fontId="31" fillId="2" borderId="128" xfId="0" applyFont="1" applyFill="1" applyBorder="1" applyAlignment="1" applyProtection="1">
      <alignment horizontal="center" vertical="center" wrapText="1"/>
      <protection locked="0"/>
    </xf>
    <xf numFmtId="0" fontId="31" fillId="2" borderId="251" xfId="0" applyFont="1" applyFill="1" applyBorder="1" applyAlignment="1" applyProtection="1">
      <alignment horizontal="center" vertical="center" wrapText="1"/>
      <protection locked="0"/>
    </xf>
    <xf numFmtId="0" fontId="11" fillId="4" borderId="43" xfId="0" applyFont="1" applyFill="1" applyBorder="1" applyAlignment="1">
      <alignment horizontal="right" vertical="center" wrapText="1"/>
    </xf>
    <xf numFmtId="0" fontId="11" fillId="5" borderId="2"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252" xfId="0" applyFont="1" applyFill="1" applyBorder="1" applyAlignment="1">
      <alignment horizontal="justify" vertical="center" wrapText="1"/>
    </xf>
    <xf numFmtId="0" fontId="11" fillId="0" borderId="253" xfId="0" applyFont="1" applyBorder="1" applyAlignment="1">
      <alignment horizontal="center" vertical="center" wrapText="1"/>
    </xf>
    <xf numFmtId="0" fontId="11" fillId="0" borderId="254" xfId="0" applyFont="1" applyBorder="1" applyAlignment="1">
      <alignment horizontal="center" vertical="center" wrapText="1"/>
    </xf>
    <xf numFmtId="0" fontId="11" fillId="0" borderId="254" xfId="0" applyFont="1" applyBorder="1" applyAlignment="1">
      <alignment horizontal="right" vertical="center" wrapText="1"/>
    </xf>
    <xf numFmtId="0" fontId="31" fillId="2" borderId="131" xfId="0" applyFont="1" applyFill="1" applyBorder="1" applyAlignment="1" applyProtection="1">
      <alignment horizontal="center" vertical="center" wrapText="1"/>
      <protection locked="0"/>
    </xf>
    <xf numFmtId="0" fontId="31" fillId="2" borderId="255" xfId="0" applyFont="1" applyFill="1" applyBorder="1" applyAlignment="1" applyProtection="1">
      <alignment horizontal="center" vertical="center" wrapText="1"/>
      <protection locked="0"/>
    </xf>
    <xf numFmtId="0" fontId="31" fillId="2" borderId="139" xfId="0" applyFont="1" applyFill="1" applyBorder="1" applyAlignment="1" applyProtection="1">
      <alignment horizontal="center" vertical="center" wrapText="1"/>
      <protection locked="0"/>
    </xf>
    <xf numFmtId="0" fontId="31" fillId="2" borderId="132" xfId="0" applyFont="1" applyFill="1" applyBorder="1" applyAlignment="1" applyProtection="1">
      <alignment horizontal="center" vertical="center" wrapText="1"/>
      <protection locked="0"/>
    </xf>
    <xf numFmtId="0" fontId="31" fillId="0" borderId="256" xfId="0" applyFont="1" applyBorder="1" applyAlignment="1">
      <alignment horizontal="center" vertical="center" wrapText="1"/>
    </xf>
    <xf numFmtId="0" fontId="31" fillId="2" borderId="257" xfId="0" applyFont="1" applyFill="1" applyBorder="1" applyAlignment="1" applyProtection="1">
      <alignment horizontal="center" vertical="center" wrapText="1"/>
      <protection locked="0"/>
    </xf>
    <xf numFmtId="0" fontId="31" fillId="5" borderId="236" xfId="0" applyFont="1" applyFill="1" applyBorder="1" applyAlignment="1">
      <alignment horizontal="right" vertical="center" wrapText="1"/>
    </xf>
    <xf numFmtId="0" fontId="31" fillId="5" borderId="213" xfId="0" applyFont="1" applyFill="1" applyBorder="1" applyAlignment="1">
      <alignment horizontal="center" vertical="center" wrapText="1"/>
    </xf>
    <xf numFmtId="0" fontId="31" fillId="5" borderId="236" xfId="0" applyFont="1" applyFill="1" applyBorder="1" applyAlignment="1">
      <alignment horizontal="center" vertical="center" wrapText="1"/>
    </xf>
    <xf numFmtId="0" fontId="31" fillId="5" borderId="254" xfId="0" applyFont="1" applyFill="1" applyBorder="1" applyAlignment="1">
      <alignment horizontal="center" vertical="center" wrapText="1"/>
    </xf>
    <xf numFmtId="0" fontId="31" fillId="5" borderId="258" xfId="0" applyFont="1" applyFill="1" applyBorder="1" applyAlignment="1">
      <alignment horizontal="justify" vertical="center" wrapText="1"/>
    </xf>
    <xf numFmtId="0" fontId="11" fillId="0" borderId="186" xfId="0" applyFont="1" applyBorder="1" applyAlignment="1">
      <alignment horizontal="center" vertical="center" wrapText="1"/>
    </xf>
    <xf numFmtId="0" fontId="11" fillId="0" borderId="259" xfId="0" applyFont="1" applyBorder="1" applyAlignment="1">
      <alignment horizontal="center" vertical="center" wrapText="1"/>
    </xf>
    <xf numFmtId="0" fontId="11" fillId="0" borderId="260" xfId="0" applyFont="1" applyBorder="1" applyAlignment="1">
      <alignment horizontal="center" vertical="center" wrapText="1"/>
    </xf>
    <xf numFmtId="0" fontId="11" fillId="0" borderId="261" xfId="0" applyFont="1" applyBorder="1" applyAlignment="1">
      <alignment horizontal="center" vertical="center" wrapText="1"/>
    </xf>
    <xf numFmtId="0" fontId="11" fillId="0" borderId="262" xfId="0" applyFont="1" applyBorder="1" applyAlignment="1">
      <alignment horizontal="center" vertical="center" wrapText="1"/>
    </xf>
    <xf numFmtId="0" fontId="11" fillId="0" borderId="219" xfId="0" applyFont="1" applyBorder="1" applyAlignment="1">
      <alignment horizontal="center" vertical="center" wrapText="1"/>
    </xf>
    <xf numFmtId="0" fontId="11" fillId="0" borderId="0" xfId="0" applyFont="1" applyAlignment="1">
      <alignment horizontal="justify" vertical="center"/>
    </xf>
    <xf numFmtId="0" fontId="11" fillId="0" borderId="217" xfId="0" applyFont="1" applyBorder="1" applyAlignment="1">
      <alignment horizontal="center" vertical="center" wrapText="1"/>
    </xf>
    <xf numFmtId="0" fontId="11" fillId="0" borderId="218" xfId="0" applyFont="1" applyBorder="1" applyAlignment="1">
      <alignment horizontal="center" vertical="center" wrapText="1"/>
    </xf>
    <xf numFmtId="0" fontId="32" fillId="0" borderId="0" xfId="0" applyFont="1" applyAlignment="1">
      <alignment horizontal="justify" vertical="center"/>
    </xf>
    <xf numFmtId="0" fontId="33" fillId="0" borderId="0" xfId="0" applyFont="1" applyAlignment="1">
      <alignment horizontal="left" vertical="center"/>
    </xf>
    <xf numFmtId="0" fontId="11" fillId="0" borderId="263" xfId="0" applyFont="1" applyBorder="1" applyAlignment="1">
      <alignment horizontal="center" vertical="center" wrapText="1"/>
    </xf>
    <xf numFmtId="0" fontId="31" fillId="2" borderId="7"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1" fillId="2" borderId="9" xfId="0" applyFont="1" applyFill="1" applyBorder="1" applyAlignment="1" applyProtection="1">
      <alignment horizontal="center" vertical="center" wrapText="1"/>
      <protection locked="0"/>
    </xf>
    <xf numFmtId="0" fontId="11" fillId="0" borderId="264" xfId="0" applyFont="1" applyBorder="1" applyAlignment="1">
      <alignment horizontal="center" vertical="center" wrapText="1"/>
    </xf>
    <xf numFmtId="0" fontId="11" fillId="0" borderId="265" xfId="0" applyFont="1" applyBorder="1" applyAlignment="1">
      <alignment horizontal="center" vertical="center" wrapText="1"/>
    </xf>
    <xf numFmtId="0" fontId="11" fillId="0" borderId="266" xfId="0" applyFont="1" applyBorder="1" applyAlignment="1">
      <alignment horizontal="center" vertical="center" wrapText="1"/>
    </xf>
    <xf numFmtId="0" fontId="11" fillId="2" borderId="131" xfId="0" applyFont="1" applyFill="1" applyBorder="1" applyAlignment="1">
      <alignment horizontal="center" vertical="center" wrapText="1"/>
    </xf>
    <xf numFmtId="0" fontId="11" fillId="0" borderId="267" xfId="0" applyFont="1" applyBorder="1" applyAlignment="1">
      <alignment horizontal="left" vertical="top" wrapText="1"/>
    </xf>
    <xf numFmtId="0" fontId="31" fillId="2" borderId="39" xfId="0" applyFont="1" applyFill="1" applyBorder="1" applyAlignment="1" applyProtection="1">
      <alignment horizontal="center" vertical="center" wrapText="1"/>
      <protection locked="0"/>
    </xf>
    <xf numFmtId="0" fontId="31" fillId="2" borderId="82"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11" fillId="0" borderId="228" xfId="0" applyFont="1" applyBorder="1" applyAlignment="1">
      <alignment horizontal="left" vertical="top" wrapText="1"/>
    </xf>
    <xf numFmtId="0" fontId="31" fillId="2" borderId="104"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protection locked="0"/>
    </xf>
    <xf numFmtId="0" fontId="31" fillId="2" borderId="144" xfId="0" applyFont="1" applyFill="1" applyBorder="1" applyAlignment="1" applyProtection="1">
      <alignment horizontal="center" vertical="center" wrapText="1"/>
      <protection locked="0"/>
    </xf>
    <xf numFmtId="0" fontId="31" fillId="2" borderId="26" xfId="0" applyFont="1" applyFill="1" applyBorder="1" applyAlignment="1" applyProtection="1">
      <alignment horizontal="center" vertical="center" wrapText="1"/>
      <protection locked="0"/>
    </xf>
    <xf numFmtId="0" fontId="31" fillId="2" borderId="27" xfId="0" applyFont="1" applyFill="1" applyBorder="1" applyAlignment="1" applyProtection="1">
      <alignment horizontal="center" vertical="center" wrapText="1"/>
      <protection locked="0"/>
    </xf>
    <xf numFmtId="0" fontId="31" fillId="2" borderId="28" xfId="0" applyFont="1" applyFill="1" applyBorder="1" applyAlignment="1" applyProtection="1">
      <alignment horizontal="center" vertical="center" wrapText="1"/>
      <protection locked="0"/>
    </xf>
    <xf numFmtId="0" fontId="11" fillId="0" borderId="206" xfId="0" applyFont="1" applyBorder="1" applyAlignment="1">
      <alignment horizontal="center" vertical="center" wrapText="1"/>
    </xf>
    <xf numFmtId="0" fontId="11" fillId="0" borderId="268" xfId="0" applyFont="1" applyBorder="1" applyAlignment="1">
      <alignment horizontal="center" vertical="center" wrapText="1"/>
    </xf>
    <xf numFmtId="0" fontId="31" fillId="2" borderId="30"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protection locked="0"/>
    </xf>
    <xf numFmtId="0" fontId="31" fillId="2" borderId="80" xfId="0" applyFont="1" applyFill="1" applyBorder="1" applyAlignment="1" applyProtection="1">
      <alignment horizontal="center" vertical="center" wrapText="1"/>
      <protection locked="0"/>
    </xf>
    <xf numFmtId="0" fontId="11" fillId="0" borderId="229" xfId="0" applyFont="1" applyBorder="1" applyAlignment="1">
      <alignment horizontal="center" vertical="center" wrapText="1"/>
    </xf>
    <xf numFmtId="0" fontId="11" fillId="0" borderId="230" xfId="0" applyFont="1" applyBorder="1" applyAlignment="1">
      <alignment horizontal="center" vertical="center" wrapText="1"/>
    </xf>
    <xf numFmtId="0" fontId="11" fillId="0" borderId="269" xfId="0" applyFont="1" applyBorder="1" applyAlignment="1">
      <alignment horizontal="center" vertical="center" wrapText="1"/>
    </xf>
    <xf numFmtId="0" fontId="11" fillId="0" borderId="228" xfId="0" applyFont="1" applyBorder="1" applyAlignment="1">
      <alignment horizontal="center" vertical="center" wrapText="1"/>
    </xf>
    <xf numFmtId="0" fontId="11" fillId="0" borderId="194" xfId="0" applyFont="1" applyBorder="1" applyAlignment="1">
      <alignment horizontal="center"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224" xfId="0" applyFont="1" applyBorder="1" applyAlignment="1">
      <alignment vertical="center" wrapText="1"/>
    </xf>
    <xf numFmtId="0" fontId="11" fillId="0" borderId="206" xfId="0" applyFont="1" applyBorder="1" applyAlignment="1">
      <alignment vertical="center" wrapText="1"/>
    </xf>
    <xf numFmtId="0" fontId="11" fillId="0" borderId="268" xfId="0" applyFont="1" applyBorder="1" applyAlignment="1">
      <alignment vertical="center" wrapText="1"/>
    </xf>
    <xf numFmtId="0" fontId="11" fillId="0" borderId="224" xfId="0" applyFont="1" applyBorder="1" applyAlignment="1">
      <alignment horizontal="center" vertical="center" wrapText="1"/>
    </xf>
    <xf numFmtId="0" fontId="31" fillId="0" borderId="0" xfId="0" applyFont="1" applyAlignment="1">
      <alignment horizontal="center" vertical="center" wrapText="1"/>
    </xf>
    <xf numFmtId="0" fontId="31" fillId="0" borderId="218" xfId="0" applyFont="1" applyBorder="1" applyAlignment="1">
      <alignment horizontal="center" vertical="center" wrapText="1"/>
    </xf>
    <xf numFmtId="0" fontId="11" fillId="0" borderId="207" xfId="0" applyFont="1" applyBorder="1" applyAlignment="1">
      <alignment horizontal="center" vertical="center" wrapText="1"/>
    </xf>
    <xf numFmtId="0" fontId="31" fillId="0" borderId="270" xfId="0" applyFont="1" applyBorder="1" applyAlignment="1">
      <alignment horizontal="center" vertical="center" wrapText="1"/>
    </xf>
    <xf numFmtId="0" fontId="31" fillId="0" borderId="211" xfId="0" applyFont="1" applyBorder="1" applyAlignment="1">
      <alignment horizontal="center" vertical="center" wrapText="1"/>
    </xf>
    <xf numFmtId="0" fontId="31" fillId="0" borderId="237" xfId="0" applyFont="1" applyBorder="1" applyAlignment="1">
      <alignment horizontal="center" vertical="center" wrapText="1"/>
    </xf>
    <xf numFmtId="0" fontId="31" fillId="0" borderId="207" xfId="0" applyFont="1" applyBorder="1" applyAlignment="1">
      <alignment horizontal="center" vertical="center" wrapText="1"/>
    </xf>
    <xf numFmtId="0" fontId="31" fillId="0" borderId="271" xfId="0" applyFont="1" applyBorder="1" applyAlignment="1">
      <alignment horizontal="center" vertical="center" wrapText="1"/>
    </xf>
    <xf numFmtId="0" fontId="31" fillId="0" borderId="229" xfId="0" applyFont="1" applyBorder="1" applyAlignment="1">
      <alignment horizontal="center" vertical="center" wrapText="1"/>
    </xf>
    <xf numFmtId="0" fontId="0" fillId="0" borderId="272" xfId="0" applyFont="1" applyBorder="1" applyAlignment="1">
      <alignment horizontal="center" vertical="center" wrapText="1"/>
    </xf>
    <xf numFmtId="0" fontId="0" fillId="0" borderId="273" xfId="0" applyFont="1" applyBorder="1" applyAlignment="1">
      <alignment horizontal="center" vertical="center" textRotation="255" wrapText="1"/>
    </xf>
    <xf numFmtId="0" fontId="0" fillId="0" borderId="274" xfId="0" applyFont="1" applyBorder="1" applyAlignment="1">
      <alignment horizontal="center" vertical="center" textRotation="255" wrapText="1"/>
    </xf>
    <xf numFmtId="0" fontId="0" fillId="0" borderId="275" xfId="0" applyFont="1" applyBorder="1" applyAlignment="1">
      <alignment horizontal="center" vertical="center" textRotation="255" wrapText="1"/>
    </xf>
    <xf numFmtId="0" fontId="0" fillId="0" borderId="276" xfId="0" applyFont="1" applyBorder="1" applyAlignment="1">
      <alignment horizontal="center" vertical="center" textRotation="255" wrapText="1"/>
    </xf>
    <xf numFmtId="0" fontId="0" fillId="0" borderId="276" xfId="0" applyFont="1" applyBorder="1" applyAlignment="1">
      <alignment horizontal="center" vertical="center"/>
    </xf>
    <xf numFmtId="49" fontId="0" fillId="0" borderId="276" xfId="0" applyNumberFormat="1" applyFont="1" applyBorder="1" applyAlignment="1">
      <alignment horizontal="right" vertical="center"/>
    </xf>
    <xf numFmtId="0" fontId="0" fillId="0" borderId="276" xfId="0" applyFont="1" applyBorder="1" applyAlignment="1">
      <alignment horizontal="center" vertical="center" wrapText="1"/>
    </xf>
    <xf numFmtId="0" fontId="31" fillId="2" borderId="86" xfId="0" applyFont="1" applyFill="1" applyBorder="1" applyAlignment="1" applyProtection="1">
      <alignment horizontal="center" vertical="center"/>
      <protection locked="0"/>
    </xf>
    <xf numFmtId="0" fontId="11" fillId="0" borderId="0" xfId="0" applyFont="1" applyAlignment="1">
      <alignment horizontal="left" vertical="center" wrapText="1" indent="2"/>
    </xf>
    <xf numFmtId="0" fontId="16" fillId="0" borderId="0" xfId="0" applyFont="1" applyAlignment="1">
      <alignment horizontal="left" vertical="center" wrapText="1" indent="2"/>
    </xf>
    <xf numFmtId="0" fontId="11" fillId="0" borderId="46" xfId="0" applyFont="1" applyBorder="1">
      <alignment vertical="center"/>
    </xf>
    <xf numFmtId="0" fontId="16" fillId="0" borderId="46" xfId="0" applyFont="1" applyBorder="1" applyAlignment="1">
      <alignment vertical="center" wrapText="1"/>
    </xf>
    <xf numFmtId="0" fontId="11" fillId="2" borderId="201" xfId="0" applyFont="1" applyFill="1" applyBorder="1" applyAlignment="1" applyProtection="1">
      <alignment horizontal="center" vertical="center"/>
      <protection locked="0"/>
    </xf>
    <xf numFmtId="0" fontId="11" fillId="0" borderId="75" xfId="0" applyFont="1" applyBorder="1">
      <alignment vertical="center"/>
    </xf>
    <xf numFmtId="0" fontId="16" fillId="0" borderId="75" xfId="0" applyFont="1" applyBorder="1" applyAlignment="1">
      <alignment vertical="center" wrapText="1"/>
    </xf>
    <xf numFmtId="0" fontId="11" fillId="2" borderId="251" xfId="0" applyFont="1" applyFill="1" applyBorder="1" applyAlignment="1" applyProtection="1">
      <alignment horizontal="center" vertical="center"/>
      <protection locked="0"/>
    </xf>
    <xf numFmtId="0" fontId="34" fillId="0" borderId="46" xfId="0" applyFont="1" applyBorder="1" applyAlignment="1">
      <alignment vertical="center" wrapText="1"/>
    </xf>
    <xf numFmtId="0" fontId="11" fillId="0" borderId="277" xfId="0" applyFont="1" applyBorder="1" applyAlignment="1">
      <alignment horizontal="center" vertical="center"/>
    </xf>
    <xf numFmtId="0" fontId="11" fillId="0" borderId="278" xfId="0" applyFont="1" applyBorder="1" applyAlignment="1">
      <alignment horizontal="center" vertical="center"/>
    </xf>
    <xf numFmtId="0" fontId="11" fillId="0" borderId="6" xfId="0" applyFont="1" applyBorder="1" applyAlignment="1">
      <alignment horizontal="center" vertical="center"/>
    </xf>
    <xf numFmtId="0" fontId="34" fillId="0" borderId="46" xfId="0" applyFont="1" applyBorder="1" applyAlignment="1">
      <alignment horizontal="center" vertical="center" wrapText="1"/>
    </xf>
    <xf numFmtId="0" fontId="11" fillId="2" borderId="279" xfId="0" applyFont="1" applyFill="1" applyBorder="1" applyAlignment="1" applyProtection="1">
      <alignment horizontal="center" vertical="center"/>
      <protection locked="0"/>
    </xf>
    <xf numFmtId="0" fontId="34" fillId="0" borderId="0" xfId="0" applyFont="1" applyAlignment="1">
      <alignment vertical="center" wrapText="1"/>
    </xf>
    <xf numFmtId="0" fontId="11" fillId="0" borderId="280" xfId="0" applyFont="1" applyBorder="1" applyAlignment="1">
      <alignment horizontal="center" vertical="center"/>
    </xf>
    <xf numFmtId="0" fontId="11" fillId="0" borderId="281" xfId="0" applyFont="1" applyBorder="1" applyAlignment="1">
      <alignment horizontal="center" vertical="center"/>
    </xf>
    <xf numFmtId="0" fontId="11" fillId="0" borderId="282" xfId="0" applyFont="1" applyBorder="1" applyAlignment="1">
      <alignment horizontal="center" vertical="center"/>
    </xf>
    <xf numFmtId="0" fontId="34" fillId="0" borderId="0" xfId="0" applyFont="1" applyAlignment="1">
      <alignment horizontal="center" vertical="center" wrapText="1"/>
    </xf>
    <xf numFmtId="0" fontId="16" fillId="0" borderId="11" xfId="0" applyFont="1" applyBorder="1" applyAlignment="1">
      <alignment horizontal="center" vertical="center"/>
    </xf>
    <xf numFmtId="0" fontId="34" fillId="0" borderId="37" xfId="0" applyFont="1" applyBorder="1" applyAlignment="1">
      <alignment vertical="center" wrapText="1"/>
    </xf>
    <xf numFmtId="0" fontId="11" fillId="0" borderId="283" xfId="0" applyFont="1" applyBorder="1" applyAlignment="1">
      <alignment horizontal="center" vertical="center"/>
    </xf>
    <xf numFmtId="0" fontId="11" fillId="0" borderId="284" xfId="0" applyFont="1" applyBorder="1" applyAlignment="1">
      <alignment horizontal="center" vertical="center"/>
    </xf>
    <xf numFmtId="0" fontId="11" fillId="0" borderId="280" xfId="0" applyFont="1" applyBorder="1">
      <alignment vertical="center"/>
    </xf>
    <xf numFmtId="0" fontId="35" fillId="0" borderId="282" xfId="0" applyFont="1" applyBorder="1" applyAlignment="1">
      <alignment vertical="center" wrapText="1"/>
    </xf>
    <xf numFmtId="0" fontId="11" fillId="0" borderId="285" xfId="0" applyFont="1" applyBorder="1">
      <alignment vertical="center"/>
    </xf>
    <xf numFmtId="0" fontId="11" fillId="0" borderId="286" xfId="0" applyFont="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35" fillId="0" borderId="43" xfId="0" applyFont="1" applyBorder="1" applyAlignment="1">
      <alignment vertical="center" wrapText="1"/>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0" borderId="287" xfId="0" applyFont="1" applyBorder="1" applyAlignment="1">
      <alignment horizontal="center" vertical="center"/>
    </xf>
    <xf numFmtId="0" fontId="11" fillId="0" borderId="288" xfId="0" applyFont="1" applyBorder="1" applyAlignment="1">
      <alignment horizontal="center" vertical="center"/>
    </xf>
    <xf numFmtId="0" fontId="16" fillId="0" borderId="10" xfId="0" applyFont="1" applyBorder="1" applyAlignment="1">
      <alignment horizontal="center" vertical="center"/>
    </xf>
    <xf numFmtId="181" fontId="11" fillId="0" borderId="11" xfId="0" applyNumberFormat="1" applyFont="1" applyBorder="1" applyAlignment="1">
      <alignment horizontal="right" vertical="center"/>
    </xf>
    <xf numFmtId="181" fontId="11" fillId="0" borderId="0" xfId="0" applyNumberFormat="1" applyFont="1" applyAlignment="1">
      <alignment horizontal="right" vertical="center"/>
    </xf>
    <xf numFmtId="181" fontId="11" fillId="0" borderId="280" xfId="0" applyNumberFormat="1" applyFont="1" applyBorder="1" applyAlignment="1">
      <alignment horizontal="right" vertical="center"/>
    </xf>
    <xf numFmtId="181" fontId="11" fillId="0" borderId="281" xfId="0" applyNumberFormat="1" applyFont="1" applyBorder="1" applyAlignment="1">
      <alignment horizontal="right" vertical="center"/>
    </xf>
    <xf numFmtId="181" fontId="11" fillId="0" borderId="282" xfId="0" applyNumberFormat="1" applyFont="1" applyBorder="1" applyAlignment="1">
      <alignment horizontal="right" vertical="center"/>
    </xf>
    <xf numFmtId="0" fontId="16" fillId="0" borderId="19" xfId="0" applyFont="1" applyBorder="1" applyAlignment="1">
      <alignment horizontal="center" vertical="center"/>
    </xf>
    <xf numFmtId="181" fontId="11" fillId="0" borderId="72" xfId="0" applyNumberFormat="1" applyFont="1" applyBorder="1" applyAlignment="1">
      <alignment horizontal="right" vertical="center"/>
    </xf>
    <xf numFmtId="181" fontId="11" fillId="0" borderId="75" xfId="0" applyNumberFormat="1" applyFont="1" applyBorder="1" applyAlignment="1">
      <alignment horizontal="right" vertical="center"/>
    </xf>
    <xf numFmtId="181" fontId="11" fillId="0" borderId="35" xfId="0" applyNumberFormat="1" applyFont="1" applyBorder="1" applyAlignment="1">
      <alignment horizontal="right" vertical="center"/>
    </xf>
    <xf numFmtId="181" fontId="11" fillId="0" borderId="289" xfId="0" applyNumberFormat="1" applyFont="1" applyBorder="1" applyAlignment="1">
      <alignment horizontal="right" vertical="center"/>
    </xf>
    <xf numFmtId="181" fontId="11" fillId="0" borderId="36" xfId="0" applyNumberFormat="1" applyFont="1" applyBorder="1" applyAlignment="1">
      <alignment horizontal="right" vertical="center"/>
    </xf>
    <xf numFmtId="0" fontId="11" fillId="0" borderId="5" xfId="0" applyFont="1" applyBorder="1" applyAlignment="1">
      <alignment horizontal="center" vertical="center"/>
    </xf>
    <xf numFmtId="0" fontId="11" fillId="0" borderId="46" xfId="0" applyFont="1" applyBorder="1" applyAlignment="1">
      <alignment horizontal="left" vertical="center"/>
    </xf>
    <xf numFmtId="0" fontId="11" fillId="0" borderId="290" xfId="0" applyFont="1" applyBorder="1" applyAlignment="1">
      <alignment horizontal="center" vertical="center"/>
    </xf>
    <xf numFmtId="181" fontId="11" fillId="0" borderId="0" xfId="0" applyNumberFormat="1" applyFont="1">
      <alignment vertical="center"/>
    </xf>
    <xf numFmtId="181" fontId="11" fillId="2" borderId="7" xfId="0" applyNumberFormat="1" applyFont="1" applyFill="1" applyBorder="1" applyProtection="1">
      <alignment vertical="center"/>
      <protection locked="0"/>
    </xf>
    <xf numFmtId="181" fontId="11" fillId="2" borderId="8" xfId="0" applyNumberFormat="1" applyFont="1" applyFill="1" applyBorder="1" applyProtection="1">
      <alignment vertical="center"/>
      <protection locked="0"/>
    </xf>
    <xf numFmtId="181" fontId="11" fillId="2" borderId="9" xfId="0" applyNumberFormat="1" applyFont="1" applyFill="1" applyBorder="1" applyProtection="1">
      <alignment vertical="center"/>
      <protection locked="0"/>
    </xf>
    <xf numFmtId="181" fontId="11" fillId="0" borderId="11" xfId="0" applyNumberFormat="1" applyFont="1" applyBorder="1">
      <alignment vertical="center"/>
    </xf>
    <xf numFmtId="181" fontId="11" fillId="2" borderId="69" xfId="0" applyNumberFormat="1" applyFont="1" applyFill="1" applyBorder="1" applyProtection="1">
      <alignment vertical="center"/>
      <protection locked="0"/>
    </xf>
    <xf numFmtId="181" fontId="11" fillId="0" borderId="75" xfId="0" applyNumberFormat="1" applyFont="1" applyBorder="1">
      <alignment vertical="center"/>
    </xf>
    <xf numFmtId="181" fontId="11" fillId="2" borderId="26" xfId="0" applyNumberFormat="1" applyFont="1" applyFill="1" applyBorder="1" applyProtection="1">
      <alignment vertical="center"/>
      <protection locked="0"/>
    </xf>
    <xf numFmtId="181" fontId="11" fillId="2" borderId="27" xfId="0" applyNumberFormat="1" applyFont="1" applyFill="1" applyBorder="1" applyProtection="1">
      <alignment vertical="center"/>
      <protection locked="0"/>
    </xf>
    <xf numFmtId="181" fontId="11" fillId="2" borderId="28" xfId="0" applyNumberFormat="1" applyFont="1" applyFill="1" applyBorder="1" applyProtection="1">
      <alignment vertical="center"/>
      <protection locked="0"/>
    </xf>
    <xf numFmtId="181" fontId="11" fillId="0" borderId="291" xfId="0" applyNumberFormat="1" applyFont="1" applyBorder="1">
      <alignment vertical="center"/>
    </xf>
    <xf numFmtId="181" fontId="11" fillId="0" borderId="72" xfId="0" applyNumberFormat="1" applyFont="1" applyBorder="1">
      <alignment vertical="center"/>
    </xf>
    <xf numFmtId="181" fontId="11" fillId="2" borderId="74" xfId="0" applyNumberFormat="1" applyFont="1" applyFill="1" applyBorder="1" applyProtection="1">
      <alignment vertical="center"/>
      <protection locked="0"/>
    </xf>
    <xf numFmtId="0" fontId="20" fillId="0" borderId="42" xfId="0" applyFont="1" applyBorder="1" applyAlignment="1">
      <alignment horizontal="center" vertical="center" wrapText="1"/>
    </xf>
    <xf numFmtId="0" fontId="11" fillId="6" borderId="42" xfId="0" applyFont="1" applyFill="1" applyBorder="1" applyAlignment="1">
      <alignment vertical="center" wrapText="1"/>
    </xf>
    <xf numFmtId="0" fontId="11" fillId="0" borderId="42" xfId="0" applyFont="1" applyBorder="1" applyAlignment="1">
      <alignment vertical="center" wrapText="1"/>
    </xf>
    <xf numFmtId="0" fontId="31" fillId="6" borderId="42" xfId="0" applyFont="1" applyFill="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11" fillId="6" borderId="42" xfId="0" applyFont="1" applyFill="1" applyBorder="1" applyAlignment="1" applyProtection="1">
      <alignment horizontal="center" vertical="center" wrapText="1"/>
      <protection locked="0"/>
    </xf>
    <xf numFmtId="0" fontId="31" fillId="6" borderId="42" xfId="0" applyFont="1" applyFill="1" applyBorder="1" applyAlignment="1">
      <alignment horizontal="center" vertical="center" wrapText="1"/>
    </xf>
    <xf numFmtId="0" fontId="31" fillId="0" borderId="42" xfId="0" applyFont="1" applyBorder="1" applyAlignment="1">
      <alignment horizontal="center" vertical="center" wrapText="1"/>
    </xf>
    <xf numFmtId="0" fontId="0" fillId="3" borderId="0" xfId="0" applyFont="1" applyFill="1" applyAlignment="1">
      <alignment vertical="top"/>
    </xf>
    <xf numFmtId="0" fontId="0" fillId="3" borderId="0" xfId="0" applyFont="1" applyFill="1">
      <alignment vertical="center"/>
    </xf>
    <xf numFmtId="0" fontId="7" fillId="3" borderId="0" xfId="0" applyFont="1" applyFill="1">
      <alignment vertical="center"/>
    </xf>
    <xf numFmtId="0" fontId="0" fillId="3" borderId="276" xfId="0" applyFont="1" applyFill="1" applyBorder="1" applyAlignment="1">
      <alignment horizontal="center" vertical="center"/>
    </xf>
    <xf numFmtId="0" fontId="0" fillId="3" borderId="276" xfId="0" applyFont="1" applyFill="1" applyBorder="1" applyAlignment="1">
      <alignment horizontal="center" vertical="center" textRotation="255" wrapText="1"/>
    </xf>
    <xf numFmtId="0" fontId="0" fillId="3" borderId="276" xfId="0" applyFont="1" applyFill="1" applyBorder="1" applyAlignment="1">
      <alignment horizontal="left" vertical="center"/>
    </xf>
    <xf numFmtId="0" fontId="0" fillId="3" borderId="0" xfId="0" applyFont="1" applyFill="1" applyAlignment="1">
      <alignment horizontal="left" vertical="center" wrapText="1"/>
    </xf>
    <xf numFmtId="0" fontId="0" fillId="3" borderId="276" xfId="0" applyFont="1" applyFill="1" applyBorder="1">
      <alignment vertical="center"/>
    </xf>
    <xf numFmtId="0" fontId="16" fillId="0" borderId="42" xfId="0" applyFont="1" applyBorder="1" applyAlignment="1">
      <alignment horizontal="center" vertical="center"/>
    </xf>
    <xf numFmtId="0" fontId="16" fillId="0" borderId="42" xfId="0" applyFont="1" applyBorder="1">
      <alignment vertical="center"/>
    </xf>
    <xf numFmtId="0" fontId="11" fillId="0" borderId="292" xfId="0" applyFont="1" applyBorder="1">
      <alignment vertical="center"/>
    </xf>
    <xf numFmtId="0" fontId="11" fillId="0" borderId="293" xfId="0" applyFont="1" applyBorder="1">
      <alignment vertical="center"/>
    </xf>
    <xf numFmtId="0" fontId="11" fillId="0" borderId="294" xfId="0" applyFont="1" applyBorder="1">
      <alignment vertical="center"/>
    </xf>
    <xf numFmtId="0" fontId="11" fillId="0" borderId="295" xfId="0" applyFont="1" applyBorder="1">
      <alignment vertical="center"/>
    </xf>
    <xf numFmtId="0" fontId="16" fillId="0" borderId="42" xfId="0" applyFont="1" applyBorder="1" applyAlignment="1">
      <alignment horizontal="center" vertical="center" wrapText="1"/>
    </xf>
    <xf numFmtId="0" fontId="16" fillId="0" borderId="42" xfId="0" applyFont="1" applyBorder="1" applyAlignment="1">
      <alignment vertical="center" wrapText="1"/>
    </xf>
    <xf numFmtId="0" fontId="16" fillId="0" borderId="1" xfId="0" applyFont="1" applyBorder="1" applyAlignment="1">
      <alignment horizontal="center" vertical="center" wrapText="1"/>
    </xf>
    <xf numFmtId="0" fontId="11" fillId="0" borderId="296" xfId="0" applyFont="1" applyBorder="1">
      <alignment vertical="center"/>
    </xf>
    <xf numFmtId="0" fontId="11" fillId="0" borderId="297" xfId="0" applyFont="1" applyBorder="1">
      <alignment vertical="center"/>
    </xf>
    <xf numFmtId="0" fontId="16" fillId="0" borderId="298" xfId="0" applyFont="1" applyBorder="1" applyAlignment="1">
      <alignment horizontal="center" vertical="center" wrapText="1"/>
    </xf>
    <xf numFmtId="0" fontId="16" fillId="0" borderId="299" xfId="0" applyFont="1" applyBorder="1" applyAlignment="1">
      <alignment horizontal="center" vertical="center" wrapText="1"/>
    </xf>
    <xf numFmtId="0" fontId="11" fillId="0" borderId="299" xfId="0" applyFont="1" applyBorder="1" applyAlignment="1">
      <alignment horizontal="center" vertical="center"/>
    </xf>
    <xf numFmtId="0" fontId="11" fillId="0" borderId="299" xfId="0" applyFont="1" applyBorder="1">
      <alignment vertical="center"/>
    </xf>
    <xf numFmtId="0" fontId="11" fillId="0" borderId="300" xfId="0" applyFont="1" applyBorder="1">
      <alignment vertical="center"/>
    </xf>
    <xf numFmtId="0" fontId="11" fillId="0" borderId="270" xfId="0" applyFont="1" applyBorder="1" applyAlignment="1">
      <alignment horizontal="center" vertical="center" wrapText="1"/>
    </xf>
    <xf numFmtId="0" fontId="11" fillId="0" borderId="270" xfId="0" applyFont="1" applyBorder="1" applyAlignment="1">
      <alignment horizontal="center" vertical="center"/>
    </xf>
    <xf numFmtId="0" fontId="11" fillId="0" borderId="270" xfId="0" applyFont="1" applyBorder="1">
      <alignment vertical="center"/>
    </xf>
    <xf numFmtId="0" fontId="11" fillId="0" borderId="271" xfId="0" applyFont="1" applyBorder="1">
      <alignment vertical="center"/>
    </xf>
  </cellXfs>
  <cellStyles count="2">
    <cellStyle name="標準" xfId="0" builtinId="0"/>
    <cellStyle name="桁区切り" xfId="1" builtinId="6"/>
  </cellStyles>
  <tableStyles count="0" defaultTableStyle="TableStyleMedium2" defaultPivotStyle="PivotStyleLight16"/>
  <colors>
    <mruColors>
      <color rgb="FFFFFF99"/>
      <color rgb="FFFFFFFF"/>
      <color rgb="FFFFCC66"/>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171450</xdr:colOff>
      <xdr:row>1</xdr:row>
      <xdr:rowOff>4445</xdr:rowOff>
    </xdr:from>
    <xdr:to xmlns:xdr="http://schemas.openxmlformats.org/drawingml/2006/spreadsheetDrawing">
      <xdr:col>13</xdr:col>
      <xdr:colOff>609600</xdr:colOff>
      <xdr:row>7</xdr:row>
      <xdr:rowOff>150495</xdr:rowOff>
    </xdr:to>
    <xdr:sp macro="" textlink="">
      <xdr:nvSpPr>
        <xdr:cNvPr id="3" name="テキスト ボックス 2"/>
        <xdr:cNvSpPr txBox="1"/>
      </xdr:nvSpPr>
      <xdr:spPr>
        <a:xfrm>
          <a:off x="6619875" y="71120"/>
          <a:ext cx="5238750" cy="17843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endParaRPr kumimoji="1" lang="en-US" altLang="ja-JP" sz="1000">
            <a:solidFill>
              <a:srgbClr val="002060"/>
            </a:solidFill>
          </a:endParaRPr>
        </a:p>
        <a:p>
          <a:r>
            <a:rPr kumimoji="1" lang="ja-JP" altLang="en-US" sz="1000">
              <a:solidFill>
                <a:srgbClr val="002060"/>
              </a:solidFill>
            </a:rPr>
            <a:t>◆この表紙の他、監査調書、表１～表７の記入・作成をお願いします。</a:t>
          </a:r>
          <a:endParaRPr kumimoji="1" lang="en-US" altLang="ja-JP" sz="1000">
            <a:solidFill>
              <a:srgbClr val="002060"/>
            </a:solidFill>
          </a:endParaRP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◆行・列・シートの挿入・削除、シート名の変更はしないようにお願いします。</a:t>
          </a:r>
          <a:endParaRPr kumimoji="1" lang="en-US" altLang="ja-JP" sz="1000">
            <a:solidFill>
              <a:srgbClr val="002060"/>
            </a:solidFill>
          </a:endParaRPr>
        </a:p>
        <a:p>
          <a:r>
            <a:rPr kumimoji="1" lang="ja-JP" altLang="en-US" sz="1000">
              <a:solidFill>
                <a:srgbClr val="002060"/>
              </a:solidFill>
            </a:rPr>
            <a:t>◆下表の書類の添付がある場合は、「添付の有無」の欄に、プルダウンメニューから「○」を選んで記入してください。</a:t>
          </a:r>
          <a:endParaRPr kumimoji="1" lang="en-US" altLang="ja-JP" sz="10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0</xdr:row>
      <xdr:rowOff>66040</xdr:rowOff>
    </xdr:from>
    <xdr:to xmlns:xdr="http://schemas.openxmlformats.org/drawingml/2006/spreadsheetDrawing">
      <xdr:col>41</xdr:col>
      <xdr:colOff>0</xdr:colOff>
      <xdr:row>5</xdr:row>
      <xdr:rowOff>190500</xdr:rowOff>
    </xdr:to>
    <xdr:sp macro="" textlink="">
      <xdr:nvSpPr>
        <xdr:cNvPr id="3" name="テキスト ボックス 2"/>
        <xdr:cNvSpPr txBox="1"/>
      </xdr:nvSpPr>
      <xdr:spPr>
        <a:xfrm>
          <a:off x="66675" y="66040"/>
          <a:ext cx="8210550" cy="13150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solidFill>
                <a:srgbClr val="002060"/>
              </a:solidFill>
            </a:rPr>
            <a:t>【</a:t>
          </a:r>
          <a:r>
            <a:rPr kumimoji="1" lang="ja-JP" altLang="en-US" sz="900">
              <a:solidFill>
                <a:srgbClr val="002060"/>
              </a:solidFill>
            </a:rPr>
            <a:t>留意事項</a:t>
          </a:r>
          <a:r>
            <a:rPr kumimoji="1" lang="en-US" altLang="ja-JP" sz="900">
              <a:solidFill>
                <a:srgbClr val="002060"/>
              </a:solidFill>
            </a:rPr>
            <a:t>】</a:t>
          </a:r>
        </a:p>
        <a:p>
          <a:r>
            <a:rPr kumimoji="1" lang="ja-JP" altLang="en-US" sz="900">
              <a:solidFill>
                <a:srgbClr val="002060"/>
              </a:solidFill>
            </a:rPr>
            <a:t>◆子ども・子育て支援新制度においては、従来の認可権者による監査（就学前の子どもに関する教育、保育等の総合的な提供の推進に関する法律（認定こども園法）第</a:t>
          </a:r>
          <a:r>
            <a:rPr kumimoji="1" lang="en-US" altLang="ja-JP" sz="900">
              <a:solidFill>
                <a:srgbClr val="002060"/>
              </a:solidFill>
            </a:rPr>
            <a:t>19</a:t>
          </a:r>
          <a:r>
            <a:rPr kumimoji="1" lang="ja-JP" altLang="en-US" sz="900">
              <a:solidFill>
                <a:srgbClr val="002060"/>
              </a:solidFill>
            </a:rPr>
            <a:t>条）のほか、確認権者による監査（子ども・子育て支援法第</a:t>
          </a:r>
          <a:r>
            <a:rPr kumimoji="1" lang="en-US" altLang="ja-JP" sz="900">
              <a:solidFill>
                <a:srgbClr val="002060"/>
              </a:solidFill>
            </a:rPr>
            <a:t>14</a:t>
          </a:r>
          <a:r>
            <a:rPr kumimoji="1" lang="ja-JP" altLang="en-US" sz="900">
              <a:solidFill>
                <a:srgbClr val="002060"/>
              </a:solidFill>
            </a:rPr>
            <a:t>条・第</a:t>
          </a:r>
          <a:r>
            <a:rPr kumimoji="1" lang="en-US" altLang="ja-JP" sz="900">
              <a:solidFill>
                <a:srgbClr val="002060"/>
              </a:solidFill>
            </a:rPr>
            <a:t>38</a:t>
          </a:r>
          <a:r>
            <a:rPr kumimoji="1" lang="ja-JP" altLang="en-US" sz="900">
              <a:solidFill>
                <a:srgbClr val="002060"/>
              </a:solidFill>
            </a:rPr>
            <a:t>条）を行うこととなり、監査事項が一部重複することなどから、統一の監査調書を用いています。</a:t>
          </a:r>
          <a:endParaRPr kumimoji="1" lang="en-US" altLang="ja-JP" sz="900">
            <a:solidFill>
              <a:srgbClr val="002060"/>
            </a:solidFill>
          </a:endParaRPr>
        </a:p>
        <a:p>
          <a:r>
            <a:rPr kumimoji="1" lang="ja-JP" altLang="en-US" sz="900">
              <a:solidFill>
                <a:srgbClr val="002060"/>
              </a:solidFill>
            </a:rPr>
            <a:t>　　</a:t>
          </a:r>
          <a:r>
            <a:rPr kumimoji="1" lang="en-US" altLang="ja-JP" sz="900">
              <a:solidFill>
                <a:srgbClr val="002060"/>
              </a:solidFill>
            </a:rPr>
            <a:t>※</a:t>
          </a:r>
          <a:r>
            <a:rPr kumimoji="1" lang="ja-JP" altLang="en-US" sz="900">
              <a:solidFill>
                <a:srgbClr val="002060"/>
              </a:solidFill>
            </a:rPr>
            <a:t>いずれの監査事項に該当であるかについては、各設問において明示しています。　⇒　○：監査、□：確認監査、◎：監査・確認監査</a:t>
          </a:r>
          <a:endParaRPr kumimoji="1" lang="en-US" altLang="ja-JP" sz="900">
            <a:solidFill>
              <a:srgbClr val="002060"/>
            </a:solidFill>
          </a:endParaRPr>
        </a:p>
        <a:p>
          <a:r>
            <a:rPr kumimoji="1" lang="ja-JP" altLang="en-US" sz="900">
              <a:solidFill>
                <a:srgbClr val="002060"/>
              </a:solidFill>
            </a:rPr>
            <a:t>◆調書の作成にあたっては、該当する記入欄（赤枠・黄色に着色したセル）に記入またはプルダウンメニューより選択し、記入漏れのないようにしてください。</a:t>
          </a:r>
          <a:endParaRPr kumimoji="1" lang="en-US" altLang="ja-JP" sz="900">
            <a:solidFill>
              <a:srgbClr val="002060"/>
            </a:solidFill>
          </a:endParaRPr>
        </a:p>
        <a:p>
          <a:r>
            <a:rPr kumimoji="1" lang="ja-JP" altLang="en-US" sz="900">
              <a:solidFill>
                <a:srgbClr val="002060"/>
              </a:solidFill>
            </a:rPr>
            <a:t>◆行・列・シートの挿入・削除・シート名の変更は行わないようにお願いします。</a:t>
          </a:r>
          <a:endParaRPr kumimoji="1" lang="en-US" altLang="ja-JP" sz="9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63</xdr:row>
          <xdr:rowOff>0</xdr:rowOff>
        </xdr:from>
        <xdr:to xmlns:xdr="http://schemas.openxmlformats.org/drawingml/2006/spreadsheetDrawing">
          <xdr:col>13</xdr:col>
          <xdr:colOff>104775</xdr:colOff>
          <xdr:row>64</xdr:row>
          <xdr:rowOff>0</xdr:rowOff>
        </xdr:to>
        <xdr:sp textlink="">
          <xdr:nvSpPr>
            <xdr:cNvPr id="3074" name="チェック 2" hidden="1">
              <a:extLst>
                <a:ext uri="{63B3BB69-23CF-44E3-9099-C40C66FF867C}">
                  <a14:compatExt spid="_x0000_s3074"/>
                </a:ext>
              </a:extLst>
            </xdr:cNvPr>
            <xdr:cNvSpPr>
              <a:spLocks noRot="1" noChangeShapeType="1"/>
            </xdr:cNvSpPr>
          </xdr:nvSpPr>
          <xdr:spPr>
            <a:xfrm>
              <a:off x="1800225" y="16135985"/>
              <a:ext cx="962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63</xdr:row>
          <xdr:rowOff>0</xdr:rowOff>
        </xdr:from>
        <xdr:to xmlns:xdr="http://schemas.openxmlformats.org/drawingml/2006/spreadsheetDrawing">
          <xdr:col>17</xdr:col>
          <xdr:colOff>161925</xdr:colOff>
          <xdr:row>64</xdr:row>
          <xdr:rowOff>0</xdr:rowOff>
        </xdr:to>
        <xdr:sp textlink="">
          <xdr:nvSpPr>
            <xdr:cNvPr id="3075" name="チェック 3" hidden="1">
              <a:extLst>
                <a:ext uri="{63B3BB69-23CF-44E3-9099-C40C66FF867C}">
                  <a14:compatExt spid="_x0000_s3075"/>
                </a:ext>
              </a:extLst>
            </xdr:cNvPr>
            <xdr:cNvSpPr>
              <a:spLocks noRot="1" noChangeShapeType="1"/>
            </xdr:cNvSpPr>
          </xdr:nvSpPr>
          <xdr:spPr>
            <a:xfrm>
              <a:off x="2828925" y="16135985"/>
              <a:ext cx="7905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63</xdr:row>
          <xdr:rowOff>0</xdr:rowOff>
        </xdr:from>
        <xdr:to xmlns:xdr="http://schemas.openxmlformats.org/drawingml/2006/spreadsheetDrawing">
          <xdr:col>21</xdr:col>
          <xdr:colOff>180975</xdr:colOff>
          <xdr:row>64</xdr:row>
          <xdr:rowOff>0</xdr:rowOff>
        </xdr:to>
        <xdr:sp textlink="">
          <xdr:nvSpPr>
            <xdr:cNvPr id="3076" name="チェック 4" hidden="1">
              <a:extLst>
                <a:ext uri="{63B3BB69-23CF-44E3-9099-C40C66FF867C}">
                  <a14:compatExt spid="_x0000_s3076"/>
                </a:ext>
              </a:extLst>
            </xdr:cNvPr>
            <xdr:cNvSpPr>
              <a:spLocks noRot="1" noChangeShapeType="1"/>
            </xdr:cNvSpPr>
          </xdr:nvSpPr>
          <xdr:spPr>
            <a:xfrm>
              <a:off x="3857625" y="16135985"/>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689</xdr:row>
          <xdr:rowOff>18415</xdr:rowOff>
        </xdr:from>
        <xdr:to xmlns:xdr="http://schemas.openxmlformats.org/drawingml/2006/spreadsheetDrawing">
          <xdr:col>39</xdr:col>
          <xdr:colOff>152400</xdr:colOff>
          <xdr:row>690</xdr:row>
          <xdr:rowOff>0</xdr:rowOff>
        </xdr:to>
        <xdr:sp textlink="">
          <xdr:nvSpPr>
            <xdr:cNvPr id="3079" name="チェック 7" hidden="1">
              <a:extLst>
                <a:ext uri="{63B3BB69-23CF-44E3-9099-C40C66FF867C}">
                  <a14:compatExt spid="_x0000_s3079"/>
                </a:ext>
              </a:extLst>
            </xdr:cNvPr>
            <xdr:cNvSpPr>
              <a:spLocks noRot="1" noChangeShapeType="1"/>
            </xdr:cNvSpPr>
          </xdr:nvSpPr>
          <xdr:spPr>
            <a:xfrm>
              <a:off x="7677150" y="17251997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688</xdr:row>
          <xdr:rowOff>200025</xdr:rowOff>
        </xdr:from>
        <xdr:to xmlns:xdr="http://schemas.openxmlformats.org/drawingml/2006/spreadsheetDrawing">
          <xdr:col>36</xdr:col>
          <xdr:colOff>152400</xdr:colOff>
          <xdr:row>689</xdr:row>
          <xdr:rowOff>219710</xdr:rowOff>
        </xdr:to>
        <xdr:sp textlink="">
          <xdr:nvSpPr>
            <xdr:cNvPr id="3080" name="チェック 8" hidden="1">
              <a:extLst>
                <a:ext uri="{63B3BB69-23CF-44E3-9099-C40C66FF867C}">
                  <a14:compatExt spid="_x0000_s3080"/>
                </a:ext>
              </a:extLst>
            </xdr:cNvPr>
            <xdr:cNvSpPr>
              <a:spLocks noRot="1" noChangeShapeType="1"/>
            </xdr:cNvSpPr>
          </xdr:nvSpPr>
          <xdr:spPr>
            <a:xfrm>
              <a:off x="7077075" y="172453935"/>
              <a:ext cx="3524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689</xdr:row>
          <xdr:rowOff>200025</xdr:rowOff>
        </xdr:from>
        <xdr:to xmlns:xdr="http://schemas.openxmlformats.org/drawingml/2006/spreadsheetDrawing">
          <xdr:col>36</xdr:col>
          <xdr:colOff>152400</xdr:colOff>
          <xdr:row>690</xdr:row>
          <xdr:rowOff>228600</xdr:rowOff>
        </xdr:to>
        <xdr:sp textlink="">
          <xdr:nvSpPr>
            <xdr:cNvPr id="3081" name="チェック 9" hidden="1">
              <a:extLst>
                <a:ext uri="{63B3BB69-23CF-44E3-9099-C40C66FF867C}">
                  <a14:compatExt spid="_x0000_s3081"/>
                </a:ext>
              </a:extLst>
            </xdr:cNvPr>
            <xdr:cNvSpPr>
              <a:spLocks noRot="1" noChangeShapeType="1"/>
            </xdr:cNvSpPr>
          </xdr:nvSpPr>
          <xdr:spPr>
            <a:xfrm>
              <a:off x="7077075" y="17270158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690</xdr:row>
          <xdr:rowOff>200025</xdr:rowOff>
        </xdr:from>
        <xdr:to xmlns:xdr="http://schemas.openxmlformats.org/drawingml/2006/spreadsheetDrawing">
          <xdr:col>36</xdr:col>
          <xdr:colOff>152400</xdr:colOff>
          <xdr:row>692</xdr:row>
          <xdr:rowOff>0</xdr:rowOff>
        </xdr:to>
        <xdr:sp textlink="">
          <xdr:nvSpPr>
            <xdr:cNvPr id="3082" name="チェック 10" hidden="1">
              <a:extLst>
                <a:ext uri="{63B3BB69-23CF-44E3-9099-C40C66FF867C}">
                  <a14:compatExt spid="_x0000_s3082"/>
                </a:ext>
              </a:extLst>
            </xdr:cNvPr>
            <xdr:cNvSpPr>
              <a:spLocks noRot="1" noChangeShapeType="1"/>
            </xdr:cNvSpPr>
          </xdr:nvSpPr>
          <xdr:spPr>
            <a:xfrm>
              <a:off x="7077075" y="172939710"/>
              <a:ext cx="3524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691</xdr:row>
          <xdr:rowOff>200025</xdr:rowOff>
        </xdr:from>
        <xdr:to xmlns:xdr="http://schemas.openxmlformats.org/drawingml/2006/spreadsheetDrawing">
          <xdr:col>36</xdr:col>
          <xdr:colOff>152400</xdr:colOff>
          <xdr:row>692</xdr:row>
          <xdr:rowOff>228600</xdr:rowOff>
        </xdr:to>
        <xdr:sp textlink="">
          <xdr:nvSpPr>
            <xdr:cNvPr id="3083" name="チェック 11" hidden="1">
              <a:extLst>
                <a:ext uri="{63B3BB69-23CF-44E3-9099-C40C66FF867C}">
                  <a14:compatExt spid="_x0000_s3083"/>
                </a:ext>
              </a:extLst>
            </xdr:cNvPr>
            <xdr:cNvSpPr>
              <a:spLocks noRot="1" noChangeShapeType="1"/>
            </xdr:cNvSpPr>
          </xdr:nvSpPr>
          <xdr:spPr>
            <a:xfrm>
              <a:off x="7077075" y="17317783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688</xdr:row>
          <xdr:rowOff>190500</xdr:rowOff>
        </xdr:from>
        <xdr:to xmlns:xdr="http://schemas.openxmlformats.org/drawingml/2006/spreadsheetDrawing">
          <xdr:col>33</xdr:col>
          <xdr:colOff>152400</xdr:colOff>
          <xdr:row>690</xdr:row>
          <xdr:rowOff>18415</xdr:rowOff>
        </xdr:to>
        <xdr:sp textlink="">
          <xdr:nvSpPr>
            <xdr:cNvPr id="3084" name="チェック 12" hidden="1">
              <a:extLst>
                <a:ext uri="{63B3BB69-23CF-44E3-9099-C40C66FF867C}">
                  <a14:compatExt spid="_x0000_s3084"/>
                </a:ext>
              </a:extLst>
            </xdr:cNvPr>
            <xdr:cNvSpPr>
              <a:spLocks noRot="1" noChangeShapeType="1"/>
            </xdr:cNvSpPr>
          </xdr:nvSpPr>
          <xdr:spPr>
            <a:xfrm>
              <a:off x="6477000" y="17244441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689</xdr:row>
          <xdr:rowOff>190500</xdr:rowOff>
        </xdr:from>
        <xdr:to xmlns:xdr="http://schemas.openxmlformats.org/drawingml/2006/spreadsheetDrawing">
          <xdr:col>33</xdr:col>
          <xdr:colOff>152400</xdr:colOff>
          <xdr:row>691</xdr:row>
          <xdr:rowOff>29210</xdr:rowOff>
        </xdr:to>
        <xdr:sp textlink="">
          <xdr:nvSpPr>
            <xdr:cNvPr id="3085" name="チェック 13" hidden="1">
              <a:extLst>
                <a:ext uri="{63B3BB69-23CF-44E3-9099-C40C66FF867C}">
                  <a14:compatExt spid="_x0000_s3085"/>
                </a:ext>
              </a:extLst>
            </xdr:cNvPr>
            <xdr:cNvSpPr>
              <a:spLocks noRot="1" noChangeShapeType="1"/>
            </xdr:cNvSpPr>
          </xdr:nvSpPr>
          <xdr:spPr>
            <a:xfrm>
              <a:off x="6477000" y="17269206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692</xdr:row>
          <xdr:rowOff>200025</xdr:rowOff>
        </xdr:from>
        <xdr:to xmlns:xdr="http://schemas.openxmlformats.org/drawingml/2006/spreadsheetDrawing">
          <xdr:col>36</xdr:col>
          <xdr:colOff>152400</xdr:colOff>
          <xdr:row>693</xdr:row>
          <xdr:rowOff>227965</xdr:rowOff>
        </xdr:to>
        <xdr:sp textlink="">
          <xdr:nvSpPr>
            <xdr:cNvPr id="3086" name="チェック 14" hidden="1">
              <a:extLst>
                <a:ext uri="{63B3BB69-23CF-44E3-9099-C40C66FF867C}">
                  <a14:compatExt spid="_x0000_s3086"/>
                </a:ext>
              </a:extLst>
            </xdr:cNvPr>
            <xdr:cNvSpPr>
              <a:spLocks noRot="1" noChangeShapeType="1"/>
            </xdr:cNvSpPr>
          </xdr:nvSpPr>
          <xdr:spPr>
            <a:xfrm>
              <a:off x="7077075" y="17341596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689</xdr:row>
          <xdr:rowOff>18415</xdr:rowOff>
        </xdr:from>
        <xdr:to xmlns:xdr="http://schemas.openxmlformats.org/drawingml/2006/spreadsheetDrawing">
          <xdr:col>39</xdr:col>
          <xdr:colOff>152400</xdr:colOff>
          <xdr:row>690</xdr:row>
          <xdr:rowOff>0</xdr:rowOff>
        </xdr:to>
        <xdr:sp textlink="">
          <xdr:nvSpPr>
            <xdr:cNvPr id="3087" name="チェック 15" hidden="1">
              <a:extLst>
                <a:ext uri="{63B3BB69-23CF-44E3-9099-C40C66FF867C}">
                  <a14:compatExt spid="_x0000_s3087"/>
                </a:ext>
              </a:extLst>
            </xdr:cNvPr>
            <xdr:cNvSpPr>
              <a:spLocks noRot="1" noChangeShapeType="1"/>
            </xdr:cNvSpPr>
          </xdr:nvSpPr>
          <xdr:spPr>
            <a:xfrm>
              <a:off x="7677150" y="17251997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690</xdr:row>
          <xdr:rowOff>18415</xdr:rowOff>
        </xdr:from>
        <xdr:to xmlns:xdr="http://schemas.openxmlformats.org/drawingml/2006/spreadsheetDrawing">
          <xdr:col>39</xdr:col>
          <xdr:colOff>152400</xdr:colOff>
          <xdr:row>691</xdr:row>
          <xdr:rowOff>0</xdr:rowOff>
        </xdr:to>
        <xdr:sp textlink="">
          <xdr:nvSpPr>
            <xdr:cNvPr id="3088" name="チェック 16" hidden="1">
              <a:extLst>
                <a:ext uri="{63B3BB69-23CF-44E3-9099-C40C66FF867C}">
                  <a14:compatExt spid="_x0000_s3088"/>
                </a:ext>
              </a:extLst>
            </xdr:cNvPr>
            <xdr:cNvSpPr>
              <a:spLocks noRot="1" noChangeShapeType="1"/>
            </xdr:cNvSpPr>
          </xdr:nvSpPr>
          <xdr:spPr>
            <a:xfrm>
              <a:off x="7677150" y="17275810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690</xdr:row>
          <xdr:rowOff>18415</xdr:rowOff>
        </xdr:from>
        <xdr:to xmlns:xdr="http://schemas.openxmlformats.org/drawingml/2006/spreadsheetDrawing">
          <xdr:col>39</xdr:col>
          <xdr:colOff>152400</xdr:colOff>
          <xdr:row>691</xdr:row>
          <xdr:rowOff>0</xdr:rowOff>
        </xdr:to>
        <xdr:sp textlink="">
          <xdr:nvSpPr>
            <xdr:cNvPr id="3089" name="チェック 17" hidden="1">
              <a:extLst>
                <a:ext uri="{63B3BB69-23CF-44E3-9099-C40C66FF867C}">
                  <a14:compatExt spid="_x0000_s3089"/>
                </a:ext>
              </a:extLst>
            </xdr:cNvPr>
            <xdr:cNvSpPr>
              <a:spLocks noRot="1" noChangeShapeType="1"/>
            </xdr:cNvSpPr>
          </xdr:nvSpPr>
          <xdr:spPr>
            <a:xfrm>
              <a:off x="7677150" y="17275810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691</xdr:row>
          <xdr:rowOff>18415</xdr:rowOff>
        </xdr:from>
        <xdr:to xmlns:xdr="http://schemas.openxmlformats.org/drawingml/2006/spreadsheetDrawing">
          <xdr:col>39</xdr:col>
          <xdr:colOff>152400</xdr:colOff>
          <xdr:row>692</xdr:row>
          <xdr:rowOff>0</xdr:rowOff>
        </xdr:to>
        <xdr:sp textlink="">
          <xdr:nvSpPr>
            <xdr:cNvPr id="3090" name="チェック 18" hidden="1">
              <a:extLst>
                <a:ext uri="{63B3BB69-23CF-44E3-9099-C40C66FF867C}">
                  <a14:compatExt spid="_x0000_s3090"/>
                </a:ext>
              </a:extLst>
            </xdr:cNvPr>
            <xdr:cNvSpPr>
              <a:spLocks noRot="1" noChangeShapeType="1"/>
            </xdr:cNvSpPr>
          </xdr:nvSpPr>
          <xdr:spPr>
            <a:xfrm>
              <a:off x="7677150" y="17299622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691</xdr:row>
          <xdr:rowOff>18415</xdr:rowOff>
        </xdr:from>
        <xdr:to xmlns:xdr="http://schemas.openxmlformats.org/drawingml/2006/spreadsheetDrawing">
          <xdr:col>39</xdr:col>
          <xdr:colOff>152400</xdr:colOff>
          <xdr:row>692</xdr:row>
          <xdr:rowOff>0</xdr:rowOff>
        </xdr:to>
        <xdr:sp textlink="">
          <xdr:nvSpPr>
            <xdr:cNvPr id="3091" name="チェック 19" hidden="1">
              <a:extLst>
                <a:ext uri="{63B3BB69-23CF-44E3-9099-C40C66FF867C}">
                  <a14:compatExt spid="_x0000_s3091"/>
                </a:ext>
              </a:extLst>
            </xdr:cNvPr>
            <xdr:cNvSpPr>
              <a:spLocks noRot="1" noChangeShapeType="1"/>
            </xdr:cNvSpPr>
          </xdr:nvSpPr>
          <xdr:spPr>
            <a:xfrm>
              <a:off x="7677150" y="17299622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692</xdr:row>
          <xdr:rowOff>18415</xdr:rowOff>
        </xdr:from>
        <xdr:to xmlns:xdr="http://schemas.openxmlformats.org/drawingml/2006/spreadsheetDrawing">
          <xdr:col>39</xdr:col>
          <xdr:colOff>152400</xdr:colOff>
          <xdr:row>693</xdr:row>
          <xdr:rowOff>0</xdr:rowOff>
        </xdr:to>
        <xdr:sp textlink="">
          <xdr:nvSpPr>
            <xdr:cNvPr id="3092" name="チェック 20" hidden="1">
              <a:extLst>
                <a:ext uri="{63B3BB69-23CF-44E3-9099-C40C66FF867C}">
                  <a14:compatExt spid="_x0000_s3092"/>
                </a:ext>
              </a:extLst>
            </xdr:cNvPr>
            <xdr:cNvSpPr>
              <a:spLocks noRot="1" noChangeShapeType="1"/>
            </xdr:cNvSpPr>
          </xdr:nvSpPr>
          <xdr:spPr>
            <a:xfrm>
              <a:off x="7677150" y="17323435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692</xdr:row>
          <xdr:rowOff>18415</xdr:rowOff>
        </xdr:from>
        <xdr:to xmlns:xdr="http://schemas.openxmlformats.org/drawingml/2006/spreadsheetDrawing">
          <xdr:col>39</xdr:col>
          <xdr:colOff>152400</xdr:colOff>
          <xdr:row>693</xdr:row>
          <xdr:rowOff>0</xdr:rowOff>
        </xdr:to>
        <xdr:sp textlink="">
          <xdr:nvSpPr>
            <xdr:cNvPr id="3093" name="チェック 21" hidden="1">
              <a:extLst>
                <a:ext uri="{63B3BB69-23CF-44E3-9099-C40C66FF867C}">
                  <a14:compatExt spid="_x0000_s3093"/>
                </a:ext>
              </a:extLst>
            </xdr:cNvPr>
            <xdr:cNvSpPr>
              <a:spLocks noRot="1" noChangeShapeType="1"/>
            </xdr:cNvSpPr>
          </xdr:nvSpPr>
          <xdr:spPr>
            <a:xfrm>
              <a:off x="7677150" y="17323435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693</xdr:row>
          <xdr:rowOff>19685</xdr:rowOff>
        </xdr:from>
        <xdr:to xmlns:xdr="http://schemas.openxmlformats.org/drawingml/2006/spreadsheetDrawing">
          <xdr:col>39</xdr:col>
          <xdr:colOff>152400</xdr:colOff>
          <xdr:row>694</xdr:row>
          <xdr:rowOff>0</xdr:rowOff>
        </xdr:to>
        <xdr:sp textlink="">
          <xdr:nvSpPr>
            <xdr:cNvPr id="3094" name="チェック 22" hidden="1">
              <a:extLst>
                <a:ext uri="{63B3BB69-23CF-44E3-9099-C40C66FF867C}">
                  <a14:compatExt spid="_x0000_s3094"/>
                </a:ext>
              </a:extLst>
            </xdr:cNvPr>
            <xdr:cNvSpPr>
              <a:spLocks noRot="1" noChangeShapeType="1"/>
            </xdr:cNvSpPr>
          </xdr:nvSpPr>
          <xdr:spPr>
            <a:xfrm>
              <a:off x="7677150" y="17347374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690</xdr:row>
          <xdr:rowOff>190500</xdr:rowOff>
        </xdr:from>
        <xdr:to xmlns:xdr="http://schemas.openxmlformats.org/drawingml/2006/spreadsheetDrawing">
          <xdr:col>33</xdr:col>
          <xdr:colOff>152400</xdr:colOff>
          <xdr:row>692</xdr:row>
          <xdr:rowOff>29210</xdr:rowOff>
        </xdr:to>
        <xdr:sp textlink="">
          <xdr:nvSpPr>
            <xdr:cNvPr id="3095" name="チェック 23" hidden="1">
              <a:extLst>
                <a:ext uri="{63B3BB69-23CF-44E3-9099-C40C66FF867C}">
                  <a14:compatExt spid="_x0000_s3095"/>
                </a:ext>
              </a:extLst>
            </xdr:cNvPr>
            <xdr:cNvSpPr>
              <a:spLocks noRot="1" noChangeShapeType="1"/>
            </xdr:cNvSpPr>
          </xdr:nvSpPr>
          <xdr:spPr>
            <a:xfrm>
              <a:off x="6477000" y="17293018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691</xdr:row>
          <xdr:rowOff>190500</xdr:rowOff>
        </xdr:from>
        <xdr:to xmlns:xdr="http://schemas.openxmlformats.org/drawingml/2006/spreadsheetDrawing">
          <xdr:col>33</xdr:col>
          <xdr:colOff>152400</xdr:colOff>
          <xdr:row>693</xdr:row>
          <xdr:rowOff>27940</xdr:rowOff>
        </xdr:to>
        <xdr:sp textlink="">
          <xdr:nvSpPr>
            <xdr:cNvPr id="3096" name="チェック 24" hidden="1">
              <a:extLst>
                <a:ext uri="{63B3BB69-23CF-44E3-9099-C40C66FF867C}">
                  <a14:compatExt spid="_x0000_s3096"/>
                </a:ext>
              </a:extLst>
            </xdr:cNvPr>
            <xdr:cNvSpPr>
              <a:spLocks noRot="1" noChangeShapeType="1"/>
            </xdr:cNvSpPr>
          </xdr:nvSpPr>
          <xdr:spPr>
            <a:xfrm>
              <a:off x="6477000" y="17316831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692</xdr:row>
          <xdr:rowOff>190500</xdr:rowOff>
        </xdr:from>
        <xdr:to xmlns:xdr="http://schemas.openxmlformats.org/drawingml/2006/spreadsheetDrawing">
          <xdr:col>33</xdr:col>
          <xdr:colOff>152400</xdr:colOff>
          <xdr:row>694</xdr:row>
          <xdr:rowOff>19050</xdr:rowOff>
        </xdr:to>
        <xdr:sp textlink="">
          <xdr:nvSpPr>
            <xdr:cNvPr id="3097" name="チェック 25" hidden="1">
              <a:extLst>
                <a:ext uri="{63B3BB69-23CF-44E3-9099-C40C66FF867C}">
                  <a14:compatExt spid="_x0000_s3097"/>
                </a:ext>
              </a:extLst>
            </xdr:cNvPr>
            <xdr:cNvSpPr>
              <a:spLocks noRot="1" noChangeShapeType="1"/>
            </xdr:cNvSpPr>
          </xdr:nvSpPr>
          <xdr:spPr>
            <a:xfrm>
              <a:off x="6477000" y="173406435"/>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688</xdr:row>
          <xdr:rowOff>190500</xdr:rowOff>
        </xdr:from>
        <xdr:to xmlns:xdr="http://schemas.openxmlformats.org/drawingml/2006/spreadsheetDrawing">
          <xdr:col>18</xdr:col>
          <xdr:colOff>152400</xdr:colOff>
          <xdr:row>690</xdr:row>
          <xdr:rowOff>18415</xdr:rowOff>
        </xdr:to>
        <xdr:sp textlink="">
          <xdr:nvSpPr>
            <xdr:cNvPr id="3098" name="チェック 26" hidden="1">
              <a:extLst>
                <a:ext uri="{63B3BB69-23CF-44E3-9099-C40C66FF867C}">
                  <a14:compatExt spid="_x0000_s3098"/>
                </a:ext>
              </a:extLst>
            </xdr:cNvPr>
            <xdr:cNvSpPr>
              <a:spLocks noRot="1" noChangeShapeType="1"/>
            </xdr:cNvSpPr>
          </xdr:nvSpPr>
          <xdr:spPr>
            <a:xfrm>
              <a:off x="3457575" y="17244441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689</xdr:row>
          <xdr:rowOff>190500</xdr:rowOff>
        </xdr:from>
        <xdr:to xmlns:xdr="http://schemas.openxmlformats.org/drawingml/2006/spreadsheetDrawing">
          <xdr:col>18</xdr:col>
          <xdr:colOff>152400</xdr:colOff>
          <xdr:row>691</xdr:row>
          <xdr:rowOff>29210</xdr:rowOff>
        </xdr:to>
        <xdr:sp textlink="">
          <xdr:nvSpPr>
            <xdr:cNvPr id="3099" name="チェック 27" hidden="1">
              <a:extLst>
                <a:ext uri="{63B3BB69-23CF-44E3-9099-C40C66FF867C}">
                  <a14:compatExt spid="_x0000_s3099"/>
                </a:ext>
              </a:extLst>
            </xdr:cNvPr>
            <xdr:cNvSpPr>
              <a:spLocks noRot="1" noChangeShapeType="1"/>
            </xdr:cNvSpPr>
          </xdr:nvSpPr>
          <xdr:spPr>
            <a:xfrm>
              <a:off x="3457575" y="17269206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690</xdr:row>
          <xdr:rowOff>190500</xdr:rowOff>
        </xdr:from>
        <xdr:to xmlns:xdr="http://schemas.openxmlformats.org/drawingml/2006/spreadsheetDrawing">
          <xdr:col>18</xdr:col>
          <xdr:colOff>152400</xdr:colOff>
          <xdr:row>692</xdr:row>
          <xdr:rowOff>29210</xdr:rowOff>
        </xdr:to>
        <xdr:sp textlink="">
          <xdr:nvSpPr>
            <xdr:cNvPr id="3100" name="チェック 28" hidden="1">
              <a:extLst>
                <a:ext uri="{63B3BB69-23CF-44E3-9099-C40C66FF867C}">
                  <a14:compatExt spid="_x0000_s3100"/>
                </a:ext>
              </a:extLst>
            </xdr:cNvPr>
            <xdr:cNvSpPr>
              <a:spLocks noRot="1" noChangeShapeType="1"/>
            </xdr:cNvSpPr>
          </xdr:nvSpPr>
          <xdr:spPr>
            <a:xfrm>
              <a:off x="3457575" y="17293018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691</xdr:row>
          <xdr:rowOff>190500</xdr:rowOff>
        </xdr:from>
        <xdr:to xmlns:xdr="http://schemas.openxmlformats.org/drawingml/2006/spreadsheetDrawing">
          <xdr:col>18</xdr:col>
          <xdr:colOff>152400</xdr:colOff>
          <xdr:row>693</xdr:row>
          <xdr:rowOff>27940</xdr:rowOff>
        </xdr:to>
        <xdr:sp textlink="">
          <xdr:nvSpPr>
            <xdr:cNvPr id="3101" name="チェック 29" hidden="1">
              <a:extLst>
                <a:ext uri="{63B3BB69-23CF-44E3-9099-C40C66FF867C}">
                  <a14:compatExt spid="_x0000_s3101"/>
                </a:ext>
              </a:extLst>
            </xdr:cNvPr>
            <xdr:cNvSpPr>
              <a:spLocks noRot="1" noChangeShapeType="1"/>
            </xdr:cNvSpPr>
          </xdr:nvSpPr>
          <xdr:spPr>
            <a:xfrm>
              <a:off x="3457575" y="17316831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692</xdr:row>
          <xdr:rowOff>190500</xdr:rowOff>
        </xdr:from>
        <xdr:to xmlns:xdr="http://schemas.openxmlformats.org/drawingml/2006/spreadsheetDrawing">
          <xdr:col>18</xdr:col>
          <xdr:colOff>152400</xdr:colOff>
          <xdr:row>694</xdr:row>
          <xdr:rowOff>19050</xdr:rowOff>
        </xdr:to>
        <xdr:sp textlink="">
          <xdr:nvSpPr>
            <xdr:cNvPr id="3102" name="チェック 30" hidden="1">
              <a:extLst>
                <a:ext uri="{63B3BB69-23CF-44E3-9099-C40C66FF867C}">
                  <a14:compatExt spid="_x0000_s3102"/>
                </a:ext>
              </a:extLst>
            </xdr:cNvPr>
            <xdr:cNvSpPr>
              <a:spLocks noRot="1" noChangeShapeType="1"/>
            </xdr:cNvSpPr>
          </xdr:nvSpPr>
          <xdr:spPr>
            <a:xfrm>
              <a:off x="3457575" y="173406435"/>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688</xdr:row>
          <xdr:rowOff>200025</xdr:rowOff>
        </xdr:from>
        <xdr:to xmlns:xdr="http://schemas.openxmlformats.org/drawingml/2006/spreadsheetDrawing">
          <xdr:col>22</xdr:col>
          <xdr:colOff>142875</xdr:colOff>
          <xdr:row>689</xdr:row>
          <xdr:rowOff>219710</xdr:rowOff>
        </xdr:to>
        <xdr:sp textlink="">
          <xdr:nvSpPr>
            <xdr:cNvPr id="3103" name="チェック 31" hidden="1">
              <a:extLst>
                <a:ext uri="{63B3BB69-23CF-44E3-9099-C40C66FF867C}">
                  <a14:compatExt spid="_x0000_s3103"/>
                </a:ext>
              </a:extLst>
            </xdr:cNvPr>
            <xdr:cNvSpPr>
              <a:spLocks noRot="1" noChangeShapeType="1"/>
            </xdr:cNvSpPr>
          </xdr:nvSpPr>
          <xdr:spPr>
            <a:xfrm>
              <a:off x="4257675" y="172453935"/>
              <a:ext cx="3429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689</xdr:row>
          <xdr:rowOff>200025</xdr:rowOff>
        </xdr:from>
        <xdr:to xmlns:xdr="http://schemas.openxmlformats.org/drawingml/2006/spreadsheetDrawing">
          <xdr:col>22</xdr:col>
          <xdr:colOff>142875</xdr:colOff>
          <xdr:row>690</xdr:row>
          <xdr:rowOff>228600</xdr:rowOff>
        </xdr:to>
        <xdr:sp textlink="">
          <xdr:nvSpPr>
            <xdr:cNvPr id="3104" name="チェック 32" hidden="1">
              <a:extLst>
                <a:ext uri="{63B3BB69-23CF-44E3-9099-C40C66FF867C}">
                  <a14:compatExt spid="_x0000_s3104"/>
                </a:ext>
              </a:extLst>
            </xdr:cNvPr>
            <xdr:cNvSpPr>
              <a:spLocks noRot="1" noChangeShapeType="1"/>
            </xdr:cNvSpPr>
          </xdr:nvSpPr>
          <xdr:spPr>
            <a:xfrm>
              <a:off x="4257675" y="17270158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690</xdr:row>
          <xdr:rowOff>200025</xdr:rowOff>
        </xdr:from>
        <xdr:to xmlns:xdr="http://schemas.openxmlformats.org/drawingml/2006/spreadsheetDrawing">
          <xdr:col>22</xdr:col>
          <xdr:colOff>142875</xdr:colOff>
          <xdr:row>692</xdr:row>
          <xdr:rowOff>0</xdr:rowOff>
        </xdr:to>
        <xdr:sp textlink="">
          <xdr:nvSpPr>
            <xdr:cNvPr id="3105" name="チェック 33" hidden="1">
              <a:extLst>
                <a:ext uri="{63B3BB69-23CF-44E3-9099-C40C66FF867C}">
                  <a14:compatExt spid="_x0000_s3105"/>
                </a:ext>
              </a:extLst>
            </xdr:cNvPr>
            <xdr:cNvSpPr>
              <a:spLocks noRot="1" noChangeShapeType="1"/>
            </xdr:cNvSpPr>
          </xdr:nvSpPr>
          <xdr:spPr>
            <a:xfrm>
              <a:off x="4257675" y="172939710"/>
              <a:ext cx="3429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691</xdr:row>
          <xdr:rowOff>200025</xdr:rowOff>
        </xdr:from>
        <xdr:to xmlns:xdr="http://schemas.openxmlformats.org/drawingml/2006/spreadsheetDrawing">
          <xdr:col>22</xdr:col>
          <xdr:colOff>142875</xdr:colOff>
          <xdr:row>692</xdr:row>
          <xdr:rowOff>228600</xdr:rowOff>
        </xdr:to>
        <xdr:sp textlink="">
          <xdr:nvSpPr>
            <xdr:cNvPr id="3106" name="チェック 34" hidden="1">
              <a:extLst>
                <a:ext uri="{63B3BB69-23CF-44E3-9099-C40C66FF867C}">
                  <a14:compatExt spid="_x0000_s3106"/>
                </a:ext>
              </a:extLst>
            </xdr:cNvPr>
            <xdr:cNvSpPr>
              <a:spLocks noRot="1" noChangeShapeType="1"/>
            </xdr:cNvSpPr>
          </xdr:nvSpPr>
          <xdr:spPr>
            <a:xfrm>
              <a:off x="4257675" y="1731778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692</xdr:row>
          <xdr:rowOff>200025</xdr:rowOff>
        </xdr:from>
        <xdr:to xmlns:xdr="http://schemas.openxmlformats.org/drawingml/2006/spreadsheetDrawing">
          <xdr:col>22</xdr:col>
          <xdr:colOff>142875</xdr:colOff>
          <xdr:row>693</xdr:row>
          <xdr:rowOff>227965</xdr:rowOff>
        </xdr:to>
        <xdr:sp textlink="">
          <xdr:nvSpPr>
            <xdr:cNvPr id="3107" name="チェック 35" hidden="1">
              <a:extLst>
                <a:ext uri="{63B3BB69-23CF-44E3-9099-C40C66FF867C}">
                  <a14:compatExt spid="_x0000_s3107"/>
                </a:ext>
              </a:extLst>
            </xdr:cNvPr>
            <xdr:cNvSpPr>
              <a:spLocks noRot="1" noChangeShapeType="1"/>
            </xdr:cNvSpPr>
          </xdr:nvSpPr>
          <xdr:spPr>
            <a:xfrm>
              <a:off x="4257675" y="17341596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58</xdr:row>
          <xdr:rowOff>0</xdr:rowOff>
        </xdr:from>
        <xdr:to xmlns:xdr="http://schemas.openxmlformats.org/drawingml/2006/spreadsheetDrawing">
          <xdr:col>8</xdr:col>
          <xdr:colOff>161925</xdr:colOff>
          <xdr:row>58</xdr:row>
          <xdr:rowOff>238125</xdr:rowOff>
        </xdr:to>
        <xdr:sp textlink="">
          <xdr:nvSpPr>
            <xdr:cNvPr id="3108" name="チェック 36" hidden="1">
              <a:extLst>
                <a:ext uri="{63B3BB69-23CF-44E3-9099-C40C66FF867C}">
                  <a14:compatExt spid="_x0000_s3108"/>
                </a:ext>
              </a:extLst>
            </xdr:cNvPr>
            <xdr:cNvSpPr>
              <a:spLocks noRot="1" noChangeShapeType="1"/>
            </xdr:cNvSpPr>
          </xdr:nvSpPr>
          <xdr:spPr>
            <a:xfrm>
              <a:off x="1200150" y="14869160"/>
              <a:ext cx="5619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58</xdr:row>
          <xdr:rowOff>0</xdr:rowOff>
        </xdr:from>
        <xdr:to xmlns:xdr="http://schemas.openxmlformats.org/drawingml/2006/spreadsheetDrawing">
          <xdr:col>13</xdr:col>
          <xdr:colOff>142875</xdr:colOff>
          <xdr:row>59</xdr:row>
          <xdr:rowOff>0</xdr:rowOff>
        </xdr:to>
        <xdr:sp textlink="">
          <xdr:nvSpPr>
            <xdr:cNvPr id="3109" name="チェック 37" hidden="1">
              <a:extLst>
                <a:ext uri="{63B3BB69-23CF-44E3-9099-C40C66FF867C}">
                  <a14:compatExt spid="_x0000_s3109"/>
                </a:ext>
              </a:extLst>
            </xdr:cNvPr>
            <xdr:cNvSpPr>
              <a:spLocks noRot="1" noChangeShapeType="1"/>
            </xdr:cNvSpPr>
          </xdr:nvSpPr>
          <xdr:spPr>
            <a:xfrm>
              <a:off x="2028825" y="14869160"/>
              <a:ext cx="7715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58</xdr:row>
          <xdr:rowOff>0</xdr:rowOff>
        </xdr:from>
        <xdr:to xmlns:xdr="http://schemas.openxmlformats.org/drawingml/2006/spreadsheetDrawing">
          <xdr:col>18</xdr:col>
          <xdr:colOff>161925</xdr:colOff>
          <xdr:row>59</xdr:row>
          <xdr:rowOff>0</xdr:rowOff>
        </xdr:to>
        <xdr:sp textlink="">
          <xdr:nvSpPr>
            <xdr:cNvPr id="3110" name="チェック 38" hidden="1">
              <a:extLst>
                <a:ext uri="{63B3BB69-23CF-44E3-9099-C40C66FF867C}">
                  <a14:compatExt spid="_x0000_s3110"/>
                </a:ext>
              </a:extLst>
            </xdr:cNvPr>
            <xdr:cNvSpPr>
              <a:spLocks noRot="1" noChangeShapeType="1"/>
            </xdr:cNvSpPr>
          </xdr:nvSpPr>
          <xdr:spPr>
            <a:xfrm>
              <a:off x="3028950" y="14869160"/>
              <a:ext cx="790575" cy="2571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22</xdr:col>
      <xdr:colOff>0</xdr:colOff>
      <xdr:row>1</xdr:row>
      <xdr:rowOff>0</xdr:rowOff>
    </xdr:from>
    <xdr:to xmlns:xdr="http://schemas.openxmlformats.org/drawingml/2006/spreadsheetDrawing">
      <xdr:col>27</xdr:col>
      <xdr:colOff>0</xdr:colOff>
      <xdr:row>6</xdr:row>
      <xdr:rowOff>168910</xdr:rowOff>
    </xdr:to>
    <xdr:sp macro="" textlink="">
      <xdr:nvSpPr>
        <xdr:cNvPr id="3" name="テキスト ボックス 2"/>
        <xdr:cNvSpPr txBox="1"/>
      </xdr:nvSpPr>
      <xdr:spPr>
        <a:xfrm>
          <a:off x="9744075" y="47625"/>
          <a:ext cx="3429000" cy="144526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169545</xdr:colOff>
      <xdr:row>0</xdr:row>
      <xdr:rowOff>66675</xdr:rowOff>
    </xdr:from>
    <xdr:to xmlns:xdr="http://schemas.openxmlformats.org/drawingml/2006/spreadsheetDrawing">
      <xdr:col>16</xdr:col>
      <xdr:colOff>169545</xdr:colOff>
      <xdr:row>5</xdr:row>
      <xdr:rowOff>297180</xdr:rowOff>
    </xdr:to>
    <xdr:sp macro="" textlink="">
      <xdr:nvSpPr>
        <xdr:cNvPr id="2" name="テキスト ボックス 1"/>
        <xdr:cNvSpPr txBox="1"/>
      </xdr:nvSpPr>
      <xdr:spPr>
        <a:xfrm>
          <a:off x="10494645" y="66675"/>
          <a:ext cx="2743200" cy="137668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a:t>
          </a:r>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57150</xdr:rowOff>
    </xdr:from>
    <xdr:to xmlns:xdr="http://schemas.openxmlformats.org/drawingml/2006/spreadsheetDrawing">
      <xdr:col>18</xdr:col>
      <xdr:colOff>0</xdr:colOff>
      <xdr:row>7</xdr:row>
      <xdr:rowOff>0</xdr:rowOff>
    </xdr:to>
    <xdr:sp macro="" textlink="">
      <xdr:nvSpPr>
        <xdr:cNvPr id="2" name="テキスト ボックス 1"/>
        <xdr:cNvSpPr txBox="1"/>
      </xdr:nvSpPr>
      <xdr:spPr>
        <a:xfrm>
          <a:off x="9229725" y="57150"/>
          <a:ext cx="3429000" cy="20135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endParaRPr kumimoji="1" lang="en-US" altLang="ja-JP" sz="1000">
            <a:solidFill>
              <a:srgbClr val="002060"/>
            </a:solidFill>
          </a:endParaRP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xdr:row>
      <xdr:rowOff>0</xdr:rowOff>
    </xdr:from>
    <xdr:to xmlns:xdr="http://schemas.openxmlformats.org/drawingml/2006/spreadsheetDrawing">
      <xdr:col>24</xdr:col>
      <xdr:colOff>10795</xdr:colOff>
      <xdr:row>5</xdr:row>
      <xdr:rowOff>152400</xdr:rowOff>
    </xdr:to>
    <xdr:sp macro="" textlink="">
      <xdr:nvSpPr>
        <xdr:cNvPr id="2" name="テキスト ボックス 1"/>
        <xdr:cNvSpPr txBox="1"/>
      </xdr:nvSpPr>
      <xdr:spPr>
        <a:xfrm>
          <a:off x="8858250" y="85725"/>
          <a:ext cx="3439795" cy="117348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twoCellAnchor>
    <xdr:from xmlns:xdr="http://schemas.openxmlformats.org/drawingml/2006/spreadsheetDrawing">
      <xdr:col>19</xdr:col>
      <xdr:colOff>0</xdr:colOff>
      <xdr:row>14</xdr:row>
      <xdr:rowOff>0</xdr:rowOff>
    </xdr:from>
    <xdr:to xmlns:xdr="http://schemas.openxmlformats.org/drawingml/2006/spreadsheetDrawing">
      <xdr:col>24</xdr:col>
      <xdr:colOff>0</xdr:colOff>
      <xdr:row>16</xdr:row>
      <xdr:rowOff>0</xdr:rowOff>
    </xdr:to>
    <xdr:sp macro="" textlink="">
      <xdr:nvSpPr>
        <xdr:cNvPr id="3" name="テキスト ボックス 2"/>
        <xdr:cNvSpPr txBox="1"/>
      </xdr:nvSpPr>
      <xdr:spPr>
        <a:xfrm>
          <a:off x="8858250" y="3527425"/>
          <a:ext cx="3429000" cy="57213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運営基準附則第</a:t>
          </a:r>
          <a:r>
            <a:rPr kumimoji="1" lang="en-US" altLang="ja-JP" sz="1000">
              <a:solidFill>
                <a:srgbClr val="002060"/>
              </a:solidFill>
            </a:rPr>
            <a:t>4</a:t>
          </a:r>
          <a:r>
            <a:rPr kumimoji="1" lang="ja-JP" altLang="en-US" sz="1000">
              <a:solidFill>
                <a:srgbClr val="002060"/>
              </a:solidFill>
            </a:rPr>
            <a:t>条</a:t>
          </a:r>
          <a:endParaRPr kumimoji="1" lang="en-US" altLang="ja-JP" sz="1000">
            <a:solidFill>
              <a:srgbClr val="002060"/>
            </a:solidFill>
          </a:endParaRPr>
        </a:p>
        <a:p>
          <a:r>
            <a:rPr kumimoji="1" lang="ja-JP" altLang="en-US" sz="900">
              <a:solidFill>
                <a:srgbClr val="002060"/>
              </a:solidFill>
            </a:rPr>
            <a:t>（幼保連携型認定こども園の設置に係る特例）</a:t>
          </a:r>
          <a:endParaRPr kumimoji="1" lang="en-US" altLang="ja-JP" sz="900">
            <a:solidFill>
              <a:srgbClr val="00206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123825</xdr:colOff>
      <xdr:row>2</xdr:row>
      <xdr:rowOff>635</xdr:rowOff>
    </xdr:from>
    <xdr:to xmlns:xdr="http://schemas.openxmlformats.org/drawingml/2006/spreadsheetDrawing">
      <xdr:col>14</xdr:col>
      <xdr:colOff>542925</xdr:colOff>
      <xdr:row>6</xdr:row>
      <xdr:rowOff>94615</xdr:rowOff>
    </xdr:to>
    <xdr:sp macro="" textlink="">
      <xdr:nvSpPr>
        <xdr:cNvPr id="4" name="テキスト ボックス 3"/>
        <xdr:cNvSpPr txBox="1"/>
      </xdr:nvSpPr>
      <xdr:spPr>
        <a:xfrm>
          <a:off x="8896350" y="438785"/>
          <a:ext cx="2781300" cy="128460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b="1">
              <a:solidFill>
                <a:schemeClr val="accent5">
                  <a:lumMod val="50000"/>
                </a:schemeClr>
              </a:solidFill>
            </a:rPr>
            <a:t>【</a:t>
          </a:r>
          <a:r>
            <a:rPr kumimoji="1" lang="ja-JP" altLang="en-US" sz="1100" b="1">
              <a:solidFill>
                <a:schemeClr val="accent5">
                  <a:lumMod val="50000"/>
                </a:schemeClr>
              </a:solidFill>
            </a:rPr>
            <a:t>留意事項</a:t>
          </a:r>
          <a:r>
            <a:rPr kumimoji="1" lang="en-US" altLang="ja-JP" sz="1100" b="1">
              <a:solidFill>
                <a:schemeClr val="accent5">
                  <a:lumMod val="50000"/>
                </a:schemeClr>
              </a:solidFill>
            </a:rPr>
            <a:t>】</a:t>
          </a:r>
        </a:p>
        <a:p>
          <a:r>
            <a:rPr kumimoji="1" lang="ja-JP" altLang="en-US" sz="1100" b="1">
              <a:solidFill>
                <a:schemeClr val="accent5">
                  <a:lumMod val="50000"/>
                </a:schemeClr>
              </a:solidFill>
            </a:rPr>
            <a:t>◆園で作成された会議等の実施状況が分かる</a:t>
          </a:r>
          <a:r>
            <a:rPr kumimoji="1" lang="ja-JP" altLang="en-US" sz="1100" b="1">
              <a:solidFill>
                <a:sysClr val="windowText" lastClr="000000"/>
              </a:solidFill>
            </a:rPr>
            <a:t>もの</a:t>
          </a:r>
          <a:r>
            <a:rPr kumimoji="1" lang="ja-JP" altLang="en-US" sz="1100" b="1">
              <a:solidFill>
                <a:schemeClr val="accent5">
                  <a:lumMod val="50000"/>
                </a:schemeClr>
              </a:solidFill>
            </a:rPr>
            <a:t>を提出する</a:t>
          </a:r>
          <a:r>
            <a:rPr kumimoji="1" lang="ja-JP" altLang="en-US" sz="1100" b="1">
              <a:solidFill>
                <a:sysClr val="windowText" lastClr="000000"/>
              </a:solidFill>
            </a:rPr>
            <a:t>ことも</a:t>
          </a:r>
          <a:r>
            <a:rPr kumimoji="1" lang="ja-JP" altLang="en-US" sz="1100" b="1">
              <a:solidFill>
                <a:schemeClr val="accent5">
                  <a:lumMod val="50000"/>
                </a:schemeClr>
              </a:solidFill>
            </a:rPr>
            <a:t>可</a:t>
          </a:r>
          <a:endParaRPr kumimoji="1" lang="en-US" altLang="ja-JP" sz="1100" b="1">
            <a:solidFill>
              <a:schemeClr val="accent5">
                <a:lumMod val="50000"/>
              </a:schemeClr>
            </a:solidFill>
          </a:endParaRPr>
        </a:p>
        <a:p>
          <a:endParaRPr kumimoji="1" lang="en-US" altLang="ja-JP" sz="1000">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6</xdr:col>
      <xdr:colOff>228600</xdr:colOff>
      <xdr:row>1</xdr:row>
      <xdr:rowOff>0</xdr:rowOff>
    </xdr:from>
    <xdr:to xmlns:xdr="http://schemas.openxmlformats.org/drawingml/2006/spreadsheetDrawing">
      <xdr:col>9</xdr:col>
      <xdr:colOff>494030</xdr:colOff>
      <xdr:row>5</xdr:row>
      <xdr:rowOff>38100</xdr:rowOff>
    </xdr:to>
    <xdr:sp macro="" textlink="">
      <xdr:nvSpPr>
        <xdr:cNvPr id="3" name="テキスト ボックス 2"/>
        <xdr:cNvSpPr txBox="1"/>
      </xdr:nvSpPr>
      <xdr:spPr>
        <a:xfrm>
          <a:off x="6457950" y="314325"/>
          <a:ext cx="2322830" cy="10763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b="1">
              <a:solidFill>
                <a:schemeClr val="accent5">
                  <a:lumMod val="50000"/>
                </a:schemeClr>
              </a:solidFill>
            </a:rPr>
            <a:t>【</a:t>
          </a:r>
          <a:r>
            <a:rPr kumimoji="1" lang="ja-JP" altLang="en-US" sz="1100" b="1">
              <a:solidFill>
                <a:schemeClr val="accent5">
                  <a:lumMod val="50000"/>
                </a:schemeClr>
              </a:solidFill>
            </a:rPr>
            <a:t>留意事項</a:t>
          </a:r>
          <a:r>
            <a:rPr kumimoji="1" lang="en-US" altLang="ja-JP" sz="1100" b="1">
              <a:solidFill>
                <a:schemeClr val="accent5">
                  <a:lumMod val="50000"/>
                </a:schemeClr>
              </a:solidFill>
            </a:rPr>
            <a:t>】</a:t>
          </a:r>
        </a:p>
        <a:p>
          <a:r>
            <a:rPr kumimoji="1" lang="ja-JP" altLang="en-US" sz="1100" b="1">
              <a:solidFill>
                <a:schemeClr val="accent5">
                  <a:lumMod val="50000"/>
                </a:schemeClr>
              </a:solidFill>
            </a:rPr>
            <a:t>◆園で作成された職員研修の状況が分かるものを提出することも可</a:t>
          </a:r>
          <a:endParaRPr kumimoji="1" lang="en-US" altLang="ja-JP" sz="1100" b="1">
            <a:solidFill>
              <a:schemeClr val="accent5">
                <a:lumMod val="50000"/>
              </a:schemeClr>
            </a:solidFill>
          </a:endParaRPr>
        </a:p>
        <a:p>
          <a:endParaRPr kumimoji="1" lang="en-US" altLang="ja-JP" sz="1000">
            <a:solidFill>
              <a:schemeClr val="accent5">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5" Type="http://schemas.openxmlformats.org/officeDocument/2006/relationships/printerSettings" Target="../printerSettings/printerSettings5.bin" /><Relationship Id="rId6"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printerSettings" Target="../printerSettings/printerSettings7.bin" /><Relationship Id="rId3" Type="http://schemas.openxmlformats.org/officeDocument/2006/relationships/printerSettings" Target="../printerSettings/printerSettings8.bin" /><Relationship Id="rId4" Type="http://schemas.openxmlformats.org/officeDocument/2006/relationships/printerSettings" Target="../printerSettings/printerSettings9.bin" /><Relationship Id="rId5" Type="http://schemas.openxmlformats.org/officeDocument/2006/relationships/printerSettings" Target="../printerSettings/printerSettings10.bin" /><Relationship Id="rId6" Type="http://schemas.openxmlformats.org/officeDocument/2006/relationships/drawing" Target="../drawings/drawing2.xml" /><Relationship Id="rId7" Type="http://schemas.openxmlformats.org/officeDocument/2006/relationships/vmlDrawing" Target="../drawings/vmlDrawing1.vml" /><Relationship Id="rId8" Type="http://schemas.openxmlformats.org/officeDocument/2006/relationships/ctrlProp" Target="../ctrlProps/ctrlProp1.xml" /><Relationship Id="rId9" Type="http://schemas.openxmlformats.org/officeDocument/2006/relationships/ctrlProp" Target="../ctrlProps/ctrlProp2.xml" /><Relationship Id="rId10" Type="http://schemas.openxmlformats.org/officeDocument/2006/relationships/ctrlProp" Target="../ctrlProps/ctrlProp3.xml" /><Relationship Id="rId11" Type="http://schemas.openxmlformats.org/officeDocument/2006/relationships/ctrlProp" Target="../ctrlProps/ctrlProp4.xml" /><Relationship Id="rId12" Type="http://schemas.openxmlformats.org/officeDocument/2006/relationships/ctrlProp" Target="../ctrlProps/ctrlProp5.xml" /><Relationship Id="rId13" Type="http://schemas.openxmlformats.org/officeDocument/2006/relationships/ctrlProp" Target="../ctrlProps/ctrlProp6.xml" /><Relationship Id="rId14" Type="http://schemas.openxmlformats.org/officeDocument/2006/relationships/ctrlProp" Target="../ctrlProps/ctrlProp7.xml" /><Relationship Id="rId15" Type="http://schemas.openxmlformats.org/officeDocument/2006/relationships/ctrlProp" Target="../ctrlProps/ctrlProp8.xml" /><Relationship Id="rId16" Type="http://schemas.openxmlformats.org/officeDocument/2006/relationships/ctrlProp" Target="../ctrlProps/ctrlProp9.xml" /><Relationship Id="rId17" Type="http://schemas.openxmlformats.org/officeDocument/2006/relationships/ctrlProp" Target="../ctrlProps/ctrlProp10.xml" /><Relationship Id="rId18" Type="http://schemas.openxmlformats.org/officeDocument/2006/relationships/ctrlProp" Target="../ctrlProps/ctrlProp11.xml" /><Relationship Id="rId19" Type="http://schemas.openxmlformats.org/officeDocument/2006/relationships/ctrlProp" Target="../ctrlProps/ctrlProp12.xml" /><Relationship Id="rId20" Type="http://schemas.openxmlformats.org/officeDocument/2006/relationships/ctrlProp" Target="../ctrlProps/ctrlProp13.xml" /><Relationship Id="rId21" Type="http://schemas.openxmlformats.org/officeDocument/2006/relationships/ctrlProp" Target="../ctrlProps/ctrlProp14.xml" /><Relationship Id="rId22" Type="http://schemas.openxmlformats.org/officeDocument/2006/relationships/ctrlProp" Target="../ctrlProps/ctrlProp15.xml" /><Relationship Id="rId23" Type="http://schemas.openxmlformats.org/officeDocument/2006/relationships/ctrlProp" Target="../ctrlProps/ctrlProp16.xml" /><Relationship Id="rId24" Type="http://schemas.openxmlformats.org/officeDocument/2006/relationships/ctrlProp" Target="../ctrlProps/ctrlProp17.xml" /><Relationship Id="rId25" Type="http://schemas.openxmlformats.org/officeDocument/2006/relationships/ctrlProp" Target="../ctrlProps/ctrlProp18.xml" /><Relationship Id="rId26" Type="http://schemas.openxmlformats.org/officeDocument/2006/relationships/ctrlProp" Target="../ctrlProps/ctrlProp19.xml" /><Relationship Id="rId27" Type="http://schemas.openxmlformats.org/officeDocument/2006/relationships/ctrlProp" Target="../ctrlProps/ctrlProp20.xml" /><Relationship Id="rId28" Type="http://schemas.openxmlformats.org/officeDocument/2006/relationships/ctrlProp" Target="../ctrlProps/ctrlProp21.xml" /><Relationship Id="rId29" Type="http://schemas.openxmlformats.org/officeDocument/2006/relationships/ctrlProp" Target="../ctrlProps/ctrlProp22.xml" /><Relationship Id="rId30" Type="http://schemas.openxmlformats.org/officeDocument/2006/relationships/ctrlProp" Target="../ctrlProps/ctrlProp23.xml" /><Relationship Id="rId31" Type="http://schemas.openxmlformats.org/officeDocument/2006/relationships/ctrlProp" Target="../ctrlProps/ctrlProp24.xml" /><Relationship Id="rId32" Type="http://schemas.openxmlformats.org/officeDocument/2006/relationships/ctrlProp" Target="../ctrlProps/ctrlProp25.xml" /><Relationship Id="rId33" Type="http://schemas.openxmlformats.org/officeDocument/2006/relationships/ctrlProp" Target="../ctrlProps/ctrlProp26.xml" /><Relationship Id="rId34" Type="http://schemas.openxmlformats.org/officeDocument/2006/relationships/ctrlProp" Target="../ctrlProps/ctrlProp27.xml" /><Relationship Id="rId35" Type="http://schemas.openxmlformats.org/officeDocument/2006/relationships/ctrlProp" Target="../ctrlProps/ctrlProp28.xml" /><Relationship Id="rId36" Type="http://schemas.openxmlformats.org/officeDocument/2006/relationships/ctrlProp" Target="../ctrlProps/ctrlProp29.xml" /><Relationship Id="rId37" Type="http://schemas.openxmlformats.org/officeDocument/2006/relationships/ctrlProp" Target="../ctrlProps/ctrlProp30.xml" /><Relationship Id="rId38" Type="http://schemas.openxmlformats.org/officeDocument/2006/relationships/ctrlProp" Target="../ctrlProps/ctrlProp31.xml" /><Relationship Id="rId39" Type="http://schemas.openxmlformats.org/officeDocument/2006/relationships/ctrlProp" Target="../ctrlProps/ctrlProp32.xml" /><Relationship Id="rId40" Type="http://schemas.openxmlformats.org/officeDocument/2006/relationships/ctrlProp" Target="../ctrlProps/ctrlProp33.xml" /><Relationship Id="rId41" Type="http://schemas.openxmlformats.org/officeDocument/2006/relationships/ctrlProp" Target="../ctrlProps/ctrlProp34.xml" /><Relationship Id="rId42" Type="http://schemas.openxmlformats.org/officeDocument/2006/relationships/ctrlProp" Target="../ctrlProps/ctrlProp3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 Id="rId4" Type="http://schemas.openxmlformats.org/officeDocument/2006/relationships/printerSettings" Target="../printerSettings/printerSettings14.bin" /><Relationship Id="rId5" Type="http://schemas.openxmlformats.org/officeDocument/2006/relationships/printerSettings" Target="../printerSettings/printerSettings15.bin" /><Relationship Id="rId6"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4" Type="http://schemas.openxmlformats.org/officeDocument/2006/relationships/printerSettings" Target="../printerSettings/printerSettings19.bin" /><Relationship Id="rId5" Type="http://schemas.openxmlformats.org/officeDocument/2006/relationships/printerSettings" Target="../printerSettings/printerSettings20.bin" /><Relationship Id="rId6"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 Id="rId3" Type="http://schemas.openxmlformats.org/officeDocument/2006/relationships/printerSettings" Target="../printerSettings/printerSettings23.bin" /><Relationship Id="rId4" Type="http://schemas.openxmlformats.org/officeDocument/2006/relationships/printerSettings" Target="../printerSettings/printerSettings24.bin" /><Relationship Id="rId5" Type="http://schemas.openxmlformats.org/officeDocument/2006/relationships/printerSettings" Target="../printerSettings/printerSettings25.bin" /><Relationship Id="rId6"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printerSettings" Target="../printerSettings/printerSettings27.bin" /><Relationship Id="rId3" Type="http://schemas.openxmlformats.org/officeDocument/2006/relationships/printerSettings" Target="../printerSettings/printerSettings28.bin" /><Relationship Id="rId4" Type="http://schemas.openxmlformats.org/officeDocument/2006/relationships/printerSettings" Target="../printerSettings/printerSettings29.bin" /><Relationship Id="rId5" Type="http://schemas.openxmlformats.org/officeDocument/2006/relationships/printerSettings" Target="../printerSettings/printerSettings30.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printerSettings" Target="../printerSettings/printerSettings33.bin" /><Relationship Id="rId3" Type="http://schemas.openxmlformats.org/officeDocument/2006/relationships/printerSettings" Target="../printerSettings/printerSettings34.bin" /><Relationship Id="rId4" Type="http://schemas.openxmlformats.org/officeDocument/2006/relationships/printerSettings" Target="../printerSettings/printerSettings35.bin" /><Relationship Id="rId5" Type="http://schemas.openxmlformats.org/officeDocument/2006/relationships/printerSettings" Target="../printerSettings/printerSettings36.bin" /><Relationship Id="rId6"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 Id="rId3" Type="http://schemas.openxmlformats.org/officeDocument/2006/relationships/printerSettings" Target="../printerSettings/printerSettings39.bin" /><Relationship Id="rId4" Type="http://schemas.openxmlformats.org/officeDocument/2006/relationships/printerSettings" Target="../printerSettings/printerSettings40.bin" /><Relationship Id="rId5" Type="http://schemas.openxmlformats.org/officeDocument/2006/relationships/printerSettings" Target="../printerSettings/printerSettings41.bin" /><Relationship Id="rId6"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38"/>
  <sheetViews>
    <sheetView showGridLines="0" tabSelected="1" view="pageBreakPreview" zoomScaleNormal="95" zoomScaleSheetLayoutView="100" workbookViewId="0">
      <selection activeCell="C9" sqref="C9:E9"/>
    </sheetView>
  </sheetViews>
  <sheetFormatPr defaultRowHeight="18.75"/>
  <cols>
    <col min="1" max="1" width="1.375" style="1" customWidth="1"/>
    <col min="2" max="2" width="22.125" style="1" customWidth="1"/>
    <col min="3" max="3" width="29.625" style="1" customWidth="1"/>
    <col min="4" max="4" width="23.125" style="1" customWidth="1"/>
    <col min="5" max="5" width="7.875" style="1" customWidth="1"/>
    <col min="6" max="6" width="0.5" style="1" hidden="1" customWidth="1"/>
    <col min="7" max="16384" width="9" style="1" customWidth="1"/>
  </cols>
  <sheetData>
    <row r="1" spans="2:5" ht="5.25" customHeight="1"/>
    <row r="2" spans="2:5" ht="30">
      <c r="B2" s="2" t="s">
        <v>358</v>
      </c>
      <c r="C2" s="17">
        <v>7</v>
      </c>
      <c r="D2" s="29" t="s">
        <v>361</v>
      </c>
    </row>
    <row r="3" spans="2:5" ht="30" customHeight="1">
      <c r="B3" s="3" t="s">
        <v>447</v>
      </c>
      <c r="C3" s="3"/>
      <c r="D3" s="3"/>
      <c r="E3" s="3"/>
    </row>
    <row r="4" spans="2:5" ht="17.25" customHeight="1">
      <c r="B4" s="4" t="s">
        <v>12</v>
      </c>
      <c r="C4" s="18"/>
      <c r="D4" s="30"/>
      <c r="E4" s="40"/>
    </row>
    <row r="5" spans="2:5" ht="17.25" customHeight="1">
      <c r="B5" s="4" t="s">
        <v>25</v>
      </c>
      <c r="C5" s="19"/>
      <c r="D5" s="31"/>
      <c r="E5" s="41"/>
    </row>
    <row r="6" spans="2:5" ht="17.25" customHeight="1">
      <c r="B6" s="4" t="s">
        <v>0</v>
      </c>
      <c r="C6" s="19"/>
      <c r="D6" s="31"/>
      <c r="E6" s="41"/>
    </row>
    <row r="7" spans="2:5" ht="17.25" customHeight="1">
      <c r="B7" s="4" t="s">
        <v>22</v>
      </c>
      <c r="C7" s="19"/>
      <c r="D7" s="31"/>
      <c r="E7" s="41"/>
    </row>
    <row r="8" spans="2:5" ht="17.25" customHeight="1">
      <c r="B8" s="4" t="s">
        <v>32</v>
      </c>
      <c r="C8" s="19"/>
      <c r="D8" s="31"/>
      <c r="E8" s="41"/>
    </row>
    <row r="9" spans="2:5" ht="17.25" customHeight="1">
      <c r="B9" s="4" t="s">
        <v>40</v>
      </c>
      <c r="C9" s="19"/>
      <c r="D9" s="31"/>
      <c r="E9" s="41"/>
    </row>
    <row r="10" spans="2:5" ht="17.25" customHeight="1">
      <c r="B10" s="4" t="s">
        <v>537</v>
      </c>
      <c r="C10" s="19"/>
      <c r="D10" s="31"/>
      <c r="E10" s="41"/>
    </row>
    <row r="11" spans="2:5" ht="17.25" customHeight="1">
      <c r="B11" s="4" t="s">
        <v>41</v>
      </c>
      <c r="C11" s="20"/>
      <c r="D11" s="32"/>
      <c r="E11" s="42"/>
    </row>
    <row r="12" spans="2:5" ht="13.5" customHeight="1">
      <c r="B12" s="5"/>
    </row>
    <row r="13" spans="2:5" ht="21.75" customHeight="1">
      <c r="B13" s="6" t="s">
        <v>991</v>
      </c>
      <c r="C13" s="21"/>
      <c r="D13" s="33"/>
      <c r="E13" s="43" t="s">
        <v>282</v>
      </c>
    </row>
    <row r="14" spans="2:5" ht="16.5" customHeight="1">
      <c r="B14" s="7" t="s">
        <v>787</v>
      </c>
      <c r="C14" s="22"/>
      <c r="D14" s="22"/>
      <c r="E14" s="44"/>
    </row>
    <row r="15" spans="2:5" ht="50.25" customHeight="1">
      <c r="B15" s="8" t="s">
        <v>817</v>
      </c>
      <c r="C15" s="22"/>
      <c r="D15" s="34"/>
      <c r="E15" s="45"/>
    </row>
    <row r="16" spans="2:5" ht="16.5" customHeight="1">
      <c r="B16" s="9" t="s">
        <v>726</v>
      </c>
      <c r="C16" s="23"/>
      <c r="D16" s="23"/>
      <c r="E16" s="46"/>
    </row>
    <row r="17" spans="2:5" ht="16.5" customHeight="1">
      <c r="B17" s="10" t="str">
        <f>"◇"&amp;表紙!B2&amp;DBCS(表紙!C2)&amp;"年度認定こども園収支予算書の写し"</f>
        <v>◇令和７年度認定こども園収支予算書の写し</v>
      </c>
      <c r="C17" s="22"/>
      <c r="D17" s="22"/>
      <c r="E17" s="45"/>
    </row>
    <row r="18" spans="2:5" ht="16.5" customHeight="1">
      <c r="B18" s="10" t="s">
        <v>68</v>
      </c>
      <c r="C18" s="22"/>
      <c r="D18" s="22"/>
      <c r="E18" s="45"/>
    </row>
    <row r="19" spans="2:5" ht="16.5" customHeight="1">
      <c r="B19" s="9" t="s">
        <v>992</v>
      </c>
      <c r="C19" s="23"/>
      <c r="D19" s="23"/>
      <c r="E19" s="45"/>
    </row>
    <row r="20" spans="2:5" ht="16.5" customHeight="1">
      <c r="B20" s="9" t="s">
        <v>808</v>
      </c>
      <c r="C20" s="23"/>
      <c r="D20" s="23"/>
      <c r="E20" s="45"/>
    </row>
    <row r="21" spans="2:5" ht="16.5" customHeight="1">
      <c r="B21" s="11" t="s">
        <v>1009</v>
      </c>
      <c r="C21" s="24"/>
      <c r="D21" s="35"/>
      <c r="E21" s="45"/>
    </row>
    <row r="22" spans="2:5" ht="16.5" customHeight="1">
      <c r="B22" s="10" t="s">
        <v>561</v>
      </c>
      <c r="C22" s="22"/>
      <c r="D22" s="22"/>
      <c r="E22" s="45"/>
    </row>
    <row r="23" spans="2:5" ht="16.5" customHeight="1">
      <c r="B23" s="10" t="s">
        <v>570</v>
      </c>
      <c r="C23" s="22"/>
      <c r="D23" s="22"/>
      <c r="E23" s="45"/>
    </row>
    <row r="24" spans="2:5" ht="16.5" customHeight="1">
      <c r="B24" s="10" t="s">
        <v>940</v>
      </c>
      <c r="C24" s="22"/>
      <c r="D24" s="22"/>
      <c r="E24" s="45"/>
    </row>
    <row r="25" spans="2:5" ht="18" customHeight="1">
      <c r="B25" s="12" t="s">
        <v>1010</v>
      </c>
    </row>
    <row r="26" spans="2:5">
      <c r="B26" s="13" t="s">
        <v>198</v>
      </c>
      <c r="C26" s="25"/>
      <c r="D26" s="36" t="s">
        <v>973</v>
      </c>
      <c r="E26" s="47"/>
    </row>
    <row r="27" spans="2:5">
      <c r="B27" s="14" t="s">
        <v>586</v>
      </c>
      <c r="C27" s="26"/>
      <c r="D27" s="37" t="s">
        <v>975</v>
      </c>
      <c r="E27" s="48"/>
    </row>
    <row r="28" spans="2:5">
      <c r="B28" s="14" t="s">
        <v>976</v>
      </c>
      <c r="C28" s="26"/>
      <c r="D28" s="37" t="s">
        <v>978</v>
      </c>
      <c r="E28" s="48"/>
    </row>
    <row r="29" spans="2:5">
      <c r="B29" s="15" t="s">
        <v>473</v>
      </c>
      <c r="C29" s="27"/>
      <c r="D29" s="38" t="s">
        <v>538</v>
      </c>
      <c r="E29" s="49"/>
    </row>
    <row r="30" spans="2:5">
      <c r="B30" s="15" t="s">
        <v>979</v>
      </c>
      <c r="C30" s="27"/>
      <c r="D30" s="37" t="s">
        <v>424</v>
      </c>
      <c r="E30" s="48"/>
    </row>
    <row r="31" spans="2:5">
      <c r="B31" s="15" t="s">
        <v>17</v>
      </c>
      <c r="C31" s="27"/>
      <c r="D31" s="37" t="s">
        <v>213</v>
      </c>
      <c r="E31" s="48"/>
    </row>
    <row r="32" spans="2:5">
      <c r="B32" s="15" t="s">
        <v>214</v>
      </c>
      <c r="C32" s="27"/>
      <c r="D32" s="37" t="s">
        <v>980</v>
      </c>
      <c r="E32" s="48"/>
    </row>
    <row r="33" spans="2:5">
      <c r="B33" s="15" t="s">
        <v>981</v>
      </c>
      <c r="C33" s="27"/>
      <c r="D33" s="37" t="s">
        <v>982</v>
      </c>
      <c r="E33" s="48"/>
    </row>
    <row r="34" spans="2:5">
      <c r="B34" s="15" t="s">
        <v>983</v>
      </c>
      <c r="C34" s="27"/>
      <c r="D34" s="37" t="s">
        <v>308</v>
      </c>
      <c r="E34" s="48"/>
    </row>
    <row r="35" spans="2:5">
      <c r="B35" s="15" t="s">
        <v>49</v>
      </c>
      <c r="C35" s="27"/>
      <c r="D35" s="37" t="s">
        <v>301</v>
      </c>
      <c r="E35" s="48"/>
    </row>
    <row r="36" spans="2:5">
      <c r="B36" s="15" t="s">
        <v>338</v>
      </c>
      <c r="C36" s="27"/>
      <c r="D36" s="37" t="s">
        <v>63</v>
      </c>
      <c r="E36" s="48"/>
    </row>
    <row r="37" spans="2:5">
      <c r="B37" s="15" t="s">
        <v>944</v>
      </c>
      <c r="C37" s="27"/>
      <c r="D37" s="37" t="s">
        <v>984</v>
      </c>
      <c r="E37" s="48"/>
    </row>
    <row r="38" spans="2:5">
      <c r="B38" s="16" t="s">
        <v>865</v>
      </c>
      <c r="C38" s="28"/>
      <c r="D38" s="39"/>
      <c r="E38" s="50"/>
    </row>
  </sheetData>
  <customSheetViews>
    <customSheetView guid="{C3AD20A6-3328-4303-8F17-34FEC5275D94}" scale="95" showGridLines="0">
      <selection activeCell="I25" sqref="I25"/>
      <pageMargins left="0.51181102362204722" right="0.51181102362204722" top="0.74803149606299213" bottom="0.74803149606299213" header="0.31496062992125984" footer="0.31496062992125984"/>
      <pageSetup paperSize="9" orientation="portrait" r:id="rId1"/>
    </customSheetView>
    <customSheetView guid="{6DC44FDF-0C09-47FB-A5AF-824CD1BC2305}" scale="95" showGridLines="0">
      <selection activeCell="I25" sqref="I25"/>
      <pageMargins left="0.51181102362204722" right="0.51181102362204722" top="0.74803149606299213" bottom="0.74803149606299213" header="0.31496062992125984" footer="0.31496062992125984"/>
      <pageSetup paperSize="9" orientation="portrait" r:id="rId2"/>
    </customSheetView>
    <customSheetView guid="{9A1E6C0C-79D8-4967-8200-E07361298C76}" scale="95" showGridLines="0">
      <selection activeCell="I25" sqref="I25"/>
      <pageMargins left="0.51181102362204722" right="0.51181102362204722" top="0.74803149606299213" bottom="0.74803149606299213" header="0.31496062992125984" footer="0.31496062992125984"/>
      <pageSetup paperSize="9" orientation="portrait" r:id="rId3"/>
    </customSheetView>
    <customSheetView guid="{2551AA87-C8AC-44D2-9B59-889D51388544}" scale="95" showGridLines="0">
      <selection activeCell="L6" sqref="L6"/>
      <pageMargins left="0.51181102362204722" right="0.51181102362204722" top="0.74803149606299213" bottom="0.74803149606299213" header="0.31496062992125984" footer="0.31496062992125984"/>
      <pageSetup paperSize="9" orientation="portrait" r:id="rId4"/>
    </customSheetView>
  </customSheetViews>
  <mergeCells count="26">
    <mergeCell ref="B3:E3"/>
    <mergeCell ref="C4:E4"/>
    <mergeCell ref="C5:E5"/>
    <mergeCell ref="C6:E6"/>
    <mergeCell ref="C7:E7"/>
    <mergeCell ref="C8:E8"/>
    <mergeCell ref="C9:E9"/>
    <mergeCell ref="C10:E10"/>
    <mergeCell ref="C11:E11"/>
    <mergeCell ref="B15:D15"/>
    <mergeCell ref="B21:D21"/>
    <mergeCell ref="D26:E26"/>
    <mergeCell ref="D27:E27"/>
    <mergeCell ref="D28:E28"/>
    <mergeCell ref="B29:C29"/>
    <mergeCell ref="D29:E29"/>
    <mergeCell ref="B30:C30"/>
    <mergeCell ref="D30:E30"/>
    <mergeCell ref="B31:C31"/>
    <mergeCell ref="B32:C32"/>
    <mergeCell ref="B33:C33"/>
    <mergeCell ref="B34:C34"/>
    <mergeCell ref="B35:C35"/>
    <mergeCell ref="B36:C36"/>
    <mergeCell ref="B37:C37"/>
    <mergeCell ref="B38:C38"/>
  </mergeCells>
  <phoneticPr fontId="1"/>
  <dataValidations count="5">
    <dataValidation imeMode="on" allowBlank="1" showDropDown="0" showInputMessage="1" showErrorMessage="1" sqref="C11:D11 C7:D7 C4:D5"/>
    <dataValidation imeMode="off" allowBlank="1" showDropDown="0" showInputMessage="1" showErrorMessage="1" sqref="C8:D10"/>
    <dataValidation type="list" allowBlank="1" showDropDown="0" showInputMessage="1" showErrorMessage="1" sqref="C13:D13">
      <formula1>#REF!</formula1>
    </dataValidation>
    <dataValidation imeMode="on" allowBlank="1" showDropDown="0" showInputMessage="1" showErrorMessage="1" prompt="市町村以降の所在地を記入してください" sqref="C6:E6"/>
    <dataValidation type="list" allowBlank="1" showDropDown="0" showInputMessage="1" showErrorMessage="1" sqref="E14:E24">
      <formula1>"○"</formula1>
    </dataValidation>
  </dataValidations>
  <pageMargins left="0.51181102362204722" right="0.51181102362204722" top="0.74803149606299213" bottom="0.74803149606299213" header="0.31496062992125984" footer="0.31496062992125984"/>
  <pageSetup paperSize="9" fitToWidth="1" fitToHeight="1" orientation="portrait" usePrinterDefaults="1"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2:AO875"/>
  <sheetViews>
    <sheetView showGridLines="0" view="pageBreakPreview" zoomScaleSheetLayoutView="100" workbookViewId="0">
      <selection activeCell="AP1" sqref="AP1:AW1048576"/>
    </sheetView>
  </sheetViews>
  <sheetFormatPr defaultRowHeight="18.75"/>
  <cols>
    <col min="1" max="10" width="2.625" style="51" customWidth="1"/>
    <col min="11" max="11" width="3.375" style="51" bestFit="1" customWidth="1"/>
    <col min="12" max="25" width="2.625" style="51" customWidth="1"/>
    <col min="26" max="26" width="2.875" style="51" customWidth="1"/>
    <col min="27" max="41" width="2.625" style="51" customWidth="1"/>
    <col min="42" max="16376" width="9" style="51" customWidth="1"/>
    <col min="16377" max="16384" width="9" style="51"/>
  </cols>
  <sheetData>
    <row r="2" spans="1:41">
      <c r="B2" s="67"/>
      <c r="C2" s="67"/>
    </row>
    <row r="3" spans="1:41" ht="18.75" customHeight="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row>
    <row r="4" spans="1:41" ht="18.75" customHeight="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row>
    <row r="5" spans="1:4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row>
    <row r="6" spans="1:41">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row>
    <row r="7" spans="1:41" ht="18.75" customHeight="1">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row>
    <row r="8" spans="1:41" ht="19.5">
      <c r="A8" s="53" t="s">
        <v>45</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41">
      <c r="A9" s="51" t="s">
        <v>580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row>
    <row r="10" spans="1:41" ht="28.15" customHeight="1">
      <c r="B10" s="68" t="s">
        <v>824</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6"/>
    </row>
    <row r="11" spans="1:41" ht="28.15" customHeight="1">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525"/>
      <c r="AK11" s="568"/>
      <c r="AL11" s="568"/>
      <c r="AM11" s="568"/>
      <c r="AN11" s="606"/>
      <c r="AO11" s="528"/>
    </row>
    <row r="12" spans="1:41" ht="19.5">
      <c r="B12" s="51" t="s">
        <v>294</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J12" s="526"/>
      <c r="AK12" s="569"/>
      <c r="AL12" s="569"/>
      <c r="AM12" s="569"/>
      <c r="AN12" s="607"/>
      <c r="AO12" s="79"/>
    </row>
    <row r="13" spans="1:41" ht="18.75" customHeight="1">
      <c r="B13" s="68" t="s">
        <v>275</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J13" s="527"/>
      <c r="AK13" s="570"/>
      <c r="AL13" s="570"/>
      <c r="AM13" s="570"/>
      <c r="AN13" s="608"/>
      <c r="AO13" s="79"/>
    </row>
    <row r="14" spans="1:41" ht="18.75" customHeight="1">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J14" s="528"/>
      <c r="AK14" s="528"/>
      <c r="AL14" s="528"/>
      <c r="AM14" s="528"/>
      <c r="AN14" s="528"/>
      <c r="AO14" s="79"/>
    </row>
    <row r="15" spans="1:41" ht="19.5">
      <c r="B15" s="51" t="s">
        <v>218</v>
      </c>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J15" s="526"/>
      <c r="AK15" s="569"/>
      <c r="AL15" s="569"/>
      <c r="AM15" s="569"/>
      <c r="AN15" s="607"/>
      <c r="AO15" s="79"/>
    </row>
    <row r="16" spans="1:41" ht="18.75" customHeight="1">
      <c r="B16" s="68" t="s">
        <v>583</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J16" s="527"/>
      <c r="AK16" s="570"/>
      <c r="AL16" s="570"/>
      <c r="AM16" s="570"/>
      <c r="AN16" s="608"/>
      <c r="AO16" s="79"/>
    </row>
    <row r="17" spans="2:41" ht="18.75" customHeight="1">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J17" s="528"/>
      <c r="AK17" s="528"/>
      <c r="AL17" s="528"/>
      <c r="AM17" s="528"/>
      <c r="AN17" s="528"/>
      <c r="AO17" s="79"/>
    </row>
    <row r="18" spans="2:41" ht="18.75" customHeight="1">
      <c r="B18" s="68" t="s">
        <v>582</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J18" s="333"/>
      <c r="AK18" s="347"/>
      <c r="AL18" s="347"/>
      <c r="AM18" s="347"/>
      <c r="AN18" s="394"/>
      <c r="AO18" s="79"/>
    </row>
    <row r="19" spans="2:41" ht="18.75" customHeight="1">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J19" s="528"/>
      <c r="AK19" s="528"/>
      <c r="AL19" s="528"/>
      <c r="AM19" s="528"/>
      <c r="AN19" s="528"/>
      <c r="AO19" s="79"/>
    </row>
    <row r="20" spans="2:41" ht="19.5">
      <c r="B20" s="51" t="s">
        <v>114</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J20" s="526"/>
      <c r="AK20" s="569"/>
      <c r="AL20" s="569"/>
      <c r="AM20" s="569"/>
      <c r="AN20" s="607"/>
      <c r="AO20" s="79"/>
    </row>
    <row r="21" spans="2:41" ht="18.75" customHeight="1">
      <c r="B21" s="68" t="s">
        <v>467</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J21" s="527"/>
      <c r="AK21" s="570"/>
      <c r="AL21" s="570"/>
      <c r="AM21" s="570"/>
      <c r="AN21" s="608"/>
      <c r="AO21" s="79"/>
    </row>
    <row r="22" spans="2:41" ht="18.75" customHeight="1">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J22" s="528"/>
      <c r="AK22" s="528"/>
      <c r="AL22" s="528"/>
      <c r="AM22" s="528"/>
      <c r="AN22" s="528"/>
      <c r="AO22" s="79"/>
    </row>
    <row r="23" spans="2:41" ht="19.5">
      <c r="B23" s="51" t="s">
        <v>399</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J23" s="526"/>
      <c r="AK23" s="569"/>
      <c r="AL23" s="569"/>
      <c r="AM23" s="569"/>
      <c r="AN23" s="607"/>
      <c r="AO23" s="79"/>
    </row>
    <row r="24" spans="2:41">
      <c r="B24" s="51" t="s">
        <v>550</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J24" s="529"/>
      <c r="AK24" s="571"/>
      <c r="AL24" s="571"/>
      <c r="AM24" s="571"/>
      <c r="AN24" s="609"/>
      <c r="AO24" s="79"/>
    </row>
    <row r="25" spans="2:41">
      <c r="B25" s="51" t="s">
        <v>552</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J25" s="529"/>
      <c r="AK25" s="571"/>
      <c r="AL25" s="571"/>
      <c r="AM25" s="571"/>
      <c r="AN25" s="609"/>
      <c r="AO25" s="79"/>
    </row>
    <row r="26" spans="2:41" ht="19.5">
      <c r="B26" s="51" t="s">
        <v>946</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J26" s="527"/>
      <c r="AK26" s="570"/>
      <c r="AL26" s="570"/>
      <c r="AM26" s="570"/>
      <c r="AN26" s="608"/>
      <c r="AO26" s="79"/>
    </row>
    <row r="27" spans="2:41" ht="37.5" customHeight="1">
      <c r="B27" s="69" t="s">
        <v>947</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6"/>
    </row>
    <row r="28" spans="2:41" ht="37.5" customHeight="1">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528"/>
      <c r="AK28" s="528"/>
      <c r="AL28" s="528"/>
      <c r="AM28" s="528"/>
      <c r="AN28" s="528"/>
    </row>
    <row r="29" spans="2:41" ht="20.25">
      <c r="B29" s="68" t="s">
        <v>825</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J29" s="333"/>
      <c r="AK29" s="347"/>
      <c r="AL29" s="347"/>
      <c r="AM29" s="347"/>
      <c r="AN29" s="394"/>
      <c r="AO29" s="528"/>
    </row>
    <row r="30" spans="2:41" ht="20.25">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J30" s="528"/>
      <c r="AK30" s="528"/>
      <c r="AL30" s="528"/>
      <c r="AM30" s="528"/>
      <c r="AN30" s="528"/>
      <c r="AO30" s="79"/>
    </row>
    <row r="31" spans="2:41" ht="20.25">
      <c r="B31" s="68" t="s">
        <v>33</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J31" s="333"/>
      <c r="AK31" s="347"/>
      <c r="AL31" s="347"/>
      <c r="AM31" s="347"/>
      <c r="AN31" s="394"/>
      <c r="AO31" s="528"/>
    </row>
    <row r="32" spans="2:41" ht="20.25">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O32" s="79"/>
    </row>
    <row r="33" spans="1:41" ht="20.25" customHeight="1">
      <c r="B33" s="70" t="s">
        <v>826</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J33" s="526"/>
      <c r="AK33" s="569"/>
      <c r="AL33" s="569"/>
      <c r="AM33" s="569"/>
      <c r="AN33" s="607"/>
      <c r="AO33" s="79"/>
    </row>
    <row r="34" spans="1:41" ht="19.5">
      <c r="B34" s="70" t="s">
        <v>827</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J34" s="530"/>
      <c r="AK34" s="572"/>
      <c r="AL34" s="572"/>
      <c r="AM34" s="572"/>
      <c r="AN34" s="610"/>
    </row>
    <row r="35" spans="1:41" ht="20.25">
      <c r="B35" s="70" t="s">
        <v>942</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J35" s="530"/>
      <c r="AK35" s="572"/>
      <c r="AL35" s="572"/>
      <c r="AM35" s="572"/>
      <c r="AN35" s="610"/>
    </row>
    <row r="36" spans="1:41" ht="19.5">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41" ht="19.5">
      <c r="A37" s="51" t="s">
        <v>298</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O37" s="528"/>
    </row>
    <row r="38" spans="1:41" ht="20.25">
      <c r="B38" s="51" t="s">
        <v>52</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8"/>
      <c r="AJ38" s="333"/>
      <c r="AK38" s="347"/>
      <c r="AL38" s="347"/>
      <c r="AM38" s="347"/>
      <c r="AN38" s="394"/>
      <c r="AO38" s="79"/>
    </row>
    <row r="39" spans="1:41" ht="20.25">
      <c r="B39" s="71" t="s">
        <v>494</v>
      </c>
      <c r="C39" s="71"/>
      <c r="D39" s="71"/>
      <c r="E39" s="71"/>
      <c r="F39" s="71"/>
      <c r="G39" s="71"/>
      <c r="H39" s="71"/>
      <c r="I39" s="202"/>
      <c r="J39" s="189"/>
      <c r="K39" s="198"/>
      <c r="L39" s="198"/>
      <c r="M39" s="198"/>
      <c r="N39" s="198"/>
      <c r="O39" s="198"/>
      <c r="P39" s="198"/>
      <c r="Q39" s="198"/>
      <c r="R39" s="204"/>
      <c r="S39" s="339" t="s">
        <v>13</v>
      </c>
      <c r="T39" s="71"/>
      <c r="U39" s="202"/>
      <c r="V39" s="189"/>
      <c r="W39" s="198"/>
      <c r="X39" s="198"/>
      <c r="Y39" s="198"/>
      <c r="Z39" s="198"/>
      <c r="AA39" s="198"/>
      <c r="AB39" s="198"/>
      <c r="AC39" s="198"/>
      <c r="AD39" s="198"/>
      <c r="AE39" s="198"/>
      <c r="AF39" s="198"/>
      <c r="AG39" s="204"/>
      <c r="AH39" s="79"/>
      <c r="AI39" s="79"/>
      <c r="AJ39" s="531"/>
      <c r="AK39" s="573"/>
      <c r="AL39" s="573"/>
      <c r="AM39" s="573"/>
      <c r="AN39" s="611"/>
      <c r="AO39" s="528"/>
    </row>
    <row r="40" spans="1:41" ht="18.75" customHeight="1">
      <c r="B40" s="68" t="s">
        <v>273</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333"/>
      <c r="AK40" s="347"/>
      <c r="AL40" s="347"/>
      <c r="AM40" s="347"/>
      <c r="AN40" s="394"/>
      <c r="AO40" s="79"/>
    </row>
    <row r="41" spans="1:41" ht="18.75" customHeight="1">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K41" s="79"/>
      <c r="AL41" s="79"/>
      <c r="AM41" s="79"/>
      <c r="AN41" s="79"/>
      <c r="AO41" s="79"/>
    </row>
    <row r="42" spans="1:41" ht="18.75" customHeight="1">
      <c r="B42" s="68" t="s">
        <v>555</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row>
    <row r="43" spans="1:41">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row>
    <row r="44" spans="1:41">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row>
    <row r="45" spans="1:41" ht="19.5">
      <c r="A45" s="51" t="s">
        <v>300</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O45" s="528"/>
    </row>
    <row r="46" spans="1:41" ht="19.5">
      <c r="B46" s="51" t="s">
        <v>55</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J46" s="526"/>
      <c r="AK46" s="569"/>
      <c r="AL46" s="569"/>
      <c r="AM46" s="569"/>
      <c r="AN46" s="607"/>
      <c r="AO46" s="79"/>
    </row>
    <row r="47" spans="1:41" ht="19.5">
      <c r="B47" s="51" t="s">
        <v>62</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J47" s="527"/>
      <c r="AK47" s="570"/>
      <c r="AL47" s="570"/>
      <c r="AM47" s="570"/>
      <c r="AN47" s="608"/>
      <c r="AO47" s="79"/>
    </row>
    <row r="48" spans="1:41" ht="20.25">
      <c r="B48" s="51" t="s">
        <v>15</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J48" s="525"/>
      <c r="AK48" s="568"/>
      <c r="AL48" s="568"/>
      <c r="AM48" s="568"/>
      <c r="AN48" s="606"/>
      <c r="AO48" s="528"/>
    </row>
    <row r="49" spans="1:41" ht="19.5">
      <c r="B49" s="51" t="s">
        <v>66</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J49" s="526"/>
      <c r="AK49" s="569"/>
      <c r="AL49" s="569"/>
      <c r="AM49" s="569"/>
      <c r="AN49" s="607"/>
      <c r="AO49" s="79"/>
    </row>
    <row r="50" spans="1:41">
      <c r="B50" s="51" t="s">
        <v>67</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J50" s="529"/>
      <c r="AK50" s="571"/>
      <c r="AL50" s="571"/>
      <c r="AM50" s="571"/>
      <c r="AN50" s="609"/>
      <c r="AO50" s="79"/>
    </row>
    <row r="51" spans="1:41">
      <c r="B51" s="51" t="s">
        <v>72</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J51" s="529"/>
      <c r="AK51" s="571"/>
      <c r="AL51" s="571"/>
      <c r="AM51" s="571"/>
      <c r="AN51" s="609"/>
      <c r="AO51" s="79"/>
    </row>
    <row r="52" spans="1:41">
      <c r="B52" s="51" t="s">
        <v>78</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J52" s="529"/>
      <c r="AK52" s="571"/>
      <c r="AL52" s="571"/>
      <c r="AM52" s="571"/>
      <c r="AN52" s="609"/>
      <c r="AO52" s="79"/>
    </row>
    <row r="53" spans="1:41" ht="19.5">
      <c r="B53" s="51" t="s">
        <v>83</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J53" s="527"/>
      <c r="AK53" s="570"/>
      <c r="AL53" s="570"/>
      <c r="AM53" s="570"/>
      <c r="AN53" s="608"/>
      <c r="AO53" s="79"/>
    </row>
    <row r="54" spans="1:41" ht="19.5">
      <c r="AJ54" s="79"/>
      <c r="AK54" s="79"/>
      <c r="AL54" s="79"/>
      <c r="AM54" s="79"/>
      <c r="AN54" s="79"/>
      <c r="AO54" s="79"/>
    </row>
    <row r="55" spans="1:41">
      <c r="A55" s="1" t="s">
        <v>594</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41" ht="19.5">
      <c r="B56" s="51" t="s">
        <v>948</v>
      </c>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J56" s="528"/>
      <c r="AK56" s="528"/>
      <c r="AL56" s="528"/>
      <c r="AM56" s="528"/>
      <c r="AN56" s="528"/>
      <c r="AO56" s="528"/>
    </row>
    <row r="57" spans="1:41" ht="19.5">
      <c r="B57" s="51" t="s">
        <v>88</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J57" s="526"/>
      <c r="AK57" s="569"/>
      <c r="AL57" s="569"/>
      <c r="AM57" s="569"/>
      <c r="AN57" s="607"/>
      <c r="AO57" s="79"/>
    </row>
    <row r="58" spans="1:41" ht="19.5">
      <c r="B58" s="51" t="s">
        <v>785</v>
      </c>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J58" s="529"/>
      <c r="AK58" s="571"/>
      <c r="AL58" s="571"/>
      <c r="AM58" s="571"/>
      <c r="AN58" s="609"/>
      <c r="AO58" s="79"/>
    </row>
    <row r="59" spans="1:41" ht="20.25">
      <c r="C59" s="51" t="s">
        <v>828</v>
      </c>
      <c r="AJ59" s="532"/>
      <c r="AK59" s="532"/>
      <c r="AL59" s="532"/>
      <c r="AM59" s="532"/>
      <c r="AN59" s="532"/>
    </row>
    <row r="60" spans="1:41" ht="20.25">
      <c r="B60" s="51" t="s">
        <v>398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J60" s="529"/>
      <c r="AK60" s="571"/>
      <c r="AL60" s="571"/>
      <c r="AM60" s="571"/>
      <c r="AN60" s="609"/>
      <c r="AO60" s="79"/>
    </row>
    <row r="61" spans="1:41" ht="20.25">
      <c r="C61" s="51" t="s">
        <v>844</v>
      </c>
      <c r="G61" s="218"/>
      <c r="H61" s="236"/>
      <c r="I61" s="236"/>
      <c r="J61" s="266"/>
      <c r="K61" s="51" t="s">
        <v>51</v>
      </c>
      <c r="M61" s="218"/>
      <c r="N61" s="236"/>
      <c r="O61" s="236"/>
      <c r="P61" s="266"/>
      <c r="Q61" s="51" t="s">
        <v>7</v>
      </c>
      <c r="S61" s="218"/>
      <c r="T61" s="236"/>
      <c r="U61" s="236"/>
      <c r="V61" s="266"/>
      <c r="W61" s="51" t="s">
        <v>332</v>
      </c>
      <c r="AJ61" s="532"/>
      <c r="AK61" s="532"/>
      <c r="AL61" s="532"/>
      <c r="AM61" s="532"/>
      <c r="AN61" s="532"/>
    </row>
    <row r="62" spans="1:41" ht="19.5" customHeight="1">
      <c r="B62" s="57" t="s">
        <v>901</v>
      </c>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J62" s="527"/>
      <c r="AK62" s="570"/>
      <c r="AL62" s="570"/>
      <c r="AM62" s="570"/>
      <c r="AN62" s="608"/>
      <c r="AO62" s="79"/>
    </row>
    <row r="63" spans="1:41" ht="19.5" customHeight="1">
      <c r="B63" s="57" t="s">
        <v>821</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O63" s="79"/>
    </row>
    <row r="64" spans="1:41" ht="19.5">
      <c r="B64" s="57" t="s">
        <v>728</v>
      </c>
      <c r="C64" s="57"/>
      <c r="D64" s="57"/>
      <c r="E64" s="57"/>
      <c r="F64" s="57"/>
      <c r="G64" s="57"/>
      <c r="H64" s="57"/>
      <c r="I64" s="57"/>
      <c r="J64" s="57"/>
      <c r="K64" s="57"/>
      <c r="L64" s="57"/>
      <c r="M64" s="57"/>
      <c r="N64" s="57"/>
      <c r="O64" s="57"/>
      <c r="P64" s="57"/>
      <c r="Q64" s="57"/>
      <c r="R64" s="57"/>
      <c r="S64" s="57"/>
      <c r="T64" s="57"/>
      <c r="U64" s="57"/>
      <c r="V64" s="57" t="s">
        <v>486</v>
      </c>
      <c r="W64" s="444" t="s">
        <v>768</v>
      </c>
      <c r="X64" s="444"/>
      <c r="Y64" s="444"/>
      <c r="Z64" s="444"/>
      <c r="AA64" s="466"/>
      <c r="AB64" s="466"/>
      <c r="AC64" s="466"/>
      <c r="AD64" s="57"/>
      <c r="AE64" s="57"/>
      <c r="AF64" s="57"/>
      <c r="AG64" s="57"/>
      <c r="AH64" s="57"/>
      <c r="AJ64" s="72"/>
      <c r="AK64" s="72"/>
      <c r="AL64" s="72"/>
      <c r="AM64" s="72"/>
      <c r="AN64" s="72"/>
      <c r="AO64" s="79"/>
    </row>
    <row r="65" spans="2:41" ht="19.5">
      <c r="B65" s="51" t="s">
        <v>829</v>
      </c>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J65" s="526"/>
      <c r="AK65" s="569"/>
      <c r="AL65" s="569"/>
      <c r="AM65" s="569"/>
      <c r="AN65" s="607"/>
      <c r="AO65" s="79"/>
    </row>
    <row r="66" spans="2:41" ht="19.5" customHeight="1">
      <c r="B66" s="68" t="s">
        <v>179</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J66" s="245"/>
      <c r="AK66" s="259"/>
      <c r="AL66" s="259"/>
      <c r="AM66" s="259"/>
      <c r="AN66" s="271"/>
      <c r="AO66" s="528"/>
    </row>
    <row r="67" spans="2:41" ht="19.5">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J67" s="533"/>
      <c r="AK67" s="533"/>
      <c r="AL67" s="533"/>
      <c r="AM67" s="533"/>
      <c r="AN67" s="79"/>
      <c r="AO67" s="79"/>
    </row>
    <row r="68" spans="2:41" ht="19.5">
      <c r="B68" s="66" t="s">
        <v>324</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58"/>
      <c r="AJ68" s="244"/>
      <c r="AK68" s="258"/>
      <c r="AL68" s="258"/>
      <c r="AM68" s="258"/>
      <c r="AN68" s="270"/>
      <c r="AO68" s="79"/>
    </row>
    <row r="69" spans="2:41">
      <c r="B69" s="51" t="s">
        <v>90</v>
      </c>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8"/>
      <c r="AJ69" s="534"/>
      <c r="AK69" s="574"/>
      <c r="AL69" s="574"/>
      <c r="AM69" s="574"/>
      <c r="AN69" s="612"/>
      <c r="AO69" s="79"/>
    </row>
    <row r="70" spans="2:41">
      <c r="B70" s="57" t="s">
        <v>708</v>
      </c>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8"/>
      <c r="AJ70" s="529"/>
      <c r="AK70" s="571"/>
      <c r="AL70" s="571"/>
      <c r="AM70" s="571"/>
      <c r="AN70" s="609"/>
      <c r="AO70" s="79"/>
    </row>
    <row r="71" spans="2:41">
      <c r="B71" s="51" t="s">
        <v>95</v>
      </c>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8"/>
      <c r="AJ71" s="529"/>
      <c r="AK71" s="571"/>
      <c r="AL71" s="571"/>
      <c r="AM71" s="571"/>
      <c r="AN71" s="609"/>
      <c r="AO71" s="79"/>
    </row>
    <row r="72" spans="2:41">
      <c r="B72" s="51" t="s">
        <v>2</v>
      </c>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8"/>
      <c r="AJ72" s="535"/>
      <c r="AK72" s="575"/>
      <c r="AL72" s="575"/>
      <c r="AM72" s="575"/>
      <c r="AN72" s="613"/>
      <c r="AO72" s="79"/>
    </row>
    <row r="73" spans="2:41" ht="19.5">
      <c r="B73" s="57" t="s">
        <v>729</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J73" s="536"/>
      <c r="AK73" s="576"/>
      <c r="AL73" s="576"/>
      <c r="AM73" s="576"/>
      <c r="AN73" s="614"/>
      <c r="AO73" s="79"/>
    </row>
    <row r="74" spans="2:41" ht="19.5">
      <c r="B74" s="57" t="s">
        <v>830</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O74" s="79"/>
    </row>
    <row r="75" spans="2:41" ht="19.5">
      <c r="B75" s="51" t="s">
        <v>489</v>
      </c>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8"/>
      <c r="AJ75" s="526"/>
      <c r="AK75" s="569"/>
      <c r="AL75" s="569"/>
      <c r="AM75" s="569"/>
      <c r="AN75" s="607"/>
      <c r="AO75" s="528"/>
    </row>
    <row r="76" spans="2:41">
      <c r="B76" s="51" t="s">
        <v>963</v>
      </c>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8"/>
      <c r="AJ76" s="537"/>
      <c r="AK76" s="571"/>
      <c r="AL76" s="571"/>
      <c r="AM76" s="571"/>
      <c r="AN76" s="609"/>
      <c r="AO76" s="79"/>
    </row>
    <row r="77" spans="2:41" ht="18.2" customHeight="1">
      <c r="B77" s="70" t="s">
        <v>831</v>
      </c>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58"/>
      <c r="AJ77" s="171"/>
      <c r="AK77" s="171"/>
      <c r="AL77" s="171"/>
      <c r="AM77" s="171"/>
      <c r="AN77" s="615"/>
      <c r="AO77" s="79"/>
    </row>
    <row r="78" spans="2:41" ht="18.2" customHeight="1">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J78" s="538"/>
      <c r="AK78" s="538"/>
      <c r="AL78" s="538"/>
      <c r="AM78" s="538"/>
      <c r="AN78" s="538"/>
      <c r="AO78" s="79"/>
    </row>
    <row r="79" spans="2:41" ht="20.25">
      <c r="B79" s="51" t="s">
        <v>744</v>
      </c>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8"/>
      <c r="AJ79" s="539"/>
      <c r="AK79" s="539"/>
      <c r="AL79" s="539"/>
      <c r="AM79" s="539"/>
      <c r="AN79" s="539"/>
      <c r="AO79" s="79"/>
    </row>
    <row r="80" spans="2:41" ht="20.25">
      <c r="B80" s="72" t="s">
        <v>75</v>
      </c>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row>
    <row r="81" spans="1:41" ht="30" customHeight="1">
      <c r="B81" s="73"/>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503"/>
      <c r="AI81" s="79"/>
    </row>
    <row r="82" spans="1:41" ht="30" customHeight="1">
      <c r="B82" s="74"/>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504"/>
      <c r="AI82" s="79"/>
    </row>
    <row r="83" spans="1:41" ht="20.25">
      <c r="B83" s="75" t="s">
        <v>108</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J83" s="333"/>
      <c r="AK83" s="347"/>
      <c r="AL83" s="347"/>
      <c r="AM83" s="347"/>
      <c r="AN83" s="394"/>
      <c r="AO83" s="528"/>
    </row>
    <row r="84" spans="1:41" ht="19.5">
      <c r="B84" s="72" t="s">
        <v>96</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row>
    <row r="85" spans="1:41" ht="30" customHeight="1">
      <c r="B85" s="73"/>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503"/>
      <c r="AI85" s="79"/>
    </row>
    <row r="86" spans="1:41" ht="30" customHeight="1">
      <c r="B86" s="74"/>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504"/>
      <c r="AI86" s="79"/>
    </row>
    <row r="87" spans="1:41" ht="20.25" customHeight="1">
      <c r="B87" s="76" t="s">
        <v>369</v>
      </c>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9"/>
      <c r="AJ87" s="333"/>
      <c r="AK87" s="347"/>
      <c r="AL87" s="347"/>
      <c r="AM87" s="347"/>
      <c r="AN87" s="394"/>
    </row>
    <row r="88" spans="1:41" ht="20.25" customHeight="1">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9"/>
    </row>
    <row r="89" spans="1:41">
      <c r="B89" s="57" t="s">
        <v>429</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J89" s="540"/>
      <c r="AK89" s="540"/>
      <c r="AL89" s="540"/>
      <c r="AM89" s="540"/>
      <c r="AN89" s="540"/>
      <c r="AO89" s="528"/>
    </row>
    <row r="91" spans="1:41">
      <c r="A91" s="51" t="s">
        <v>554</v>
      </c>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row>
    <row r="92" spans="1:41">
      <c r="B92" s="51" t="s">
        <v>100</v>
      </c>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J92" s="535"/>
      <c r="AK92" s="575"/>
      <c r="AL92" s="575"/>
      <c r="AM92" s="575"/>
      <c r="AN92" s="613"/>
      <c r="AO92" s="79"/>
    </row>
    <row r="93" spans="1:41" ht="19.5">
      <c r="B93" s="51" t="s">
        <v>959</v>
      </c>
      <c r="AJ93" s="530"/>
      <c r="AK93" s="572"/>
      <c r="AL93" s="572"/>
      <c r="AM93" s="572"/>
      <c r="AN93" s="610"/>
    </row>
    <row r="94" spans="1:41" ht="19.5">
      <c r="AJ94" s="79"/>
      <c r="AK94" s="79"/>
      <c r="AL94" s="79"/>
      <c r="AM94" s="79"/>
      <c r="AN94" s="79"/>
      <c r="AO94" s="79"/>
    </row>
    <row r="95" spans="1:41" ht="19.5">
      <c r="A95" s="1" t="s">
        <v>1018</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41" ht="20.25">
      <c r="B96" s="51" t="s">
        <v>313</v>
      </c>
      <c r="C96" s="58"/>
      <c r="D96" s="189"/>
      <c r="E96" s="198"/>
      <c r="F96" s="204"/>
      <c r="G96" s="51" t="s">
        <v>315</v>
      </c>
      <c r="AJ96" s="541"/>
      <c r="AK96" s="577"/>
      <c r="AL96" s="577"/>
      <c r="AM96" s="577"/>
      <c r="AN96" s="616" t="s">
        <v>389</v>
      </c>
    </row>
    <row r="97" spans="1:41" ht="20.25" customHeight="1">
      <c r="B97" s="57" t="s">
        <v>59</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J97" s="527"/>
      <c r="AK97" s="570"/>
      <c r="AL97" s="570"/>
      <c r="AM97" s="570"/>
      <c r="AN97" s="608"/>
    </row>
    <row r="98" spans="1:41" ht="20.25" customHeight="1">
      <c r="B98" s="78" t="s">
        <v>705</v>
      </c>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9"/>
      <c r="AJ98" s="526"/>
      <c r="AK98" s="569"/>
      <c r="AL98" s="569"/>
      <c r="AM98" s="569"/>
      <c r="AN98" s="607"/>
    </row>
    <row r="99" spans="1:41" ht="19.5">
      <c r="B99" s="57" t="s">
        <v>834</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79"/>
      <c r="AJ99" s="527"/>
      <c r="AK99" s="570"/>
      <c r="AL99" s="570"/>
      <c r="AM99" s="570"/>
      <c r="AN99" s="608"/>
    </row>
    <row r="100" spans="1:41" ht="19.5">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row>
    <row r="101" spans="1:41">
      <c r="A101" s="54" t="s">
        <v>584</v>
      </c>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row>
    <row r="102" spans="1:41">
      <c r="A102" s="51" t="s">
        <v>587</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row>
    <row r="103" spans="1:41">
      <c r="B103" s="51" t="s">
        <v>241</v>
      </c>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row>
    <row r="104" spans="1:41" ht="19.5">
      <c r="B104" s="80"/>
      <c r="C104" s="80"/>
      <c r="D104" s="80"/>
      <c r="E104" s="80"/>
      <c r="F104" s="80"/>
      <c r="G104" s="80"/>
      <c r="H104" s="237">
        <v>45017</v>
      </c>
      <c r="I104" s="253"/>
      <c r="J104" s="253"/>
      <c r="K104" s="253"/>
      <c r="L104" s="293"/>
      <c r="M104" s="316" t="str">
        <f>"R"&amp;表紙!C2-1&amp;".4.1"</f>
        <v>R6.4.1</v>
      </c>
      <c r="N104" s="316"/>
      <c r="O104" s="316"/>
      <c r="P104" s="316"/>
      <c r="Q104" s="316"/>
      <c r="R104" s="316" t="str">
        <f>"R"&amp;表紙!C2&amp;".4.1"</f>
        <v>R7.4.1</v>
      </c>
      <c r="S104" s="316"/>
      <c r="T104" s="316"/>
      <c r="U104" s="316"/>
      <c r="V104" s="316"/>
    </row>
    <row r="105" spans="1:41" ht="19.5">
      <c r="B105" s="81" t="s">
        <v>107</v>
      </c>
      <c r="C105" s="81"/>
      <c r="D105" s="81"/>
      <c r="E105" s="81"/>
      <c r="F105" s="81"/>
      <c r="G105" s="89"/>
      <c r="H105" s="238"/>
      <c r="I105" s="254"/>
      <c r="J105" s="254"/>
      <c r="K105" s="254"/>
      <c r="L105" s="254"/>
      <c r="M105" s="254"/>
      <c r="N105" s="254"/>
      <c r="O105" s="254"/>
      <c r="P105" s="254"/>
      <c r="Q105" s="254"/>
      <c r="R105" s="254"/>
      <c r="S105" s="254"/>
      <c r="T105" s="254"/>
      <c r="U105" s="254"/>
      <c r="V105" s="435"/>
    </row>
    <row r="106" spans="1:41" ht="19.5">
      <c r="B106" s="81" t="s">
        <v>31</v>
      </c>
      <c r="C106" s="81"/>
      <c r="D106" s="81"/>
      <c r="E106" s="81"/>
      <c r="F106" s="81"/>
      <c r="G106" s="89"/>
      <c r="H106" s="239"/>
      <c r="I106" s="255"/>
      <c r="J106" s="255"/>
      <c r="K106" s="255"/>
      <c r="L106" s="255"/>
      <c r="M106" s="255"/>
      <c r="N106" s="255"/>
      <c r="O106" s="255"/>
      <c r="P106" s="255"/>
      <c r="Q106" s="255"/>
      <c r="R106" s="255"/>
      <c r="S106" s="255"/>
      <c r="T106" s="255"/>
      <c r="U106" s="255"/>
      <c r="V106" s="436"/>
    </row>
    <row r="107" spans="1:41" ht="20.25">
      <c r="B107" s="72" t="s">
        <v>131</v>
      </c>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row>
    <row r="108" spans="1:41" ht="30" customHeight="1">
      <c r="B108" s="73"/>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505"/>
      <c r="AI108" s="79"/>
    </row>
    <row r="109" spans="1:41" ht="30" customHeight="1">
      <c r="B109" s="82"/>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506"/>
      <c r="AI109" s="79"/>
    </row>
    <row r="110" spans="1:41">
      <c r="C110" s="63"/>
    </row>
    <row r="111" spans="1:41">
      <c r="A111" s="51" t="s">
        <v>132</v>
      </c>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row>
    <row r="112" spans="1:41">
      <c r="B112" s="51" t="s">
        <v>193</v>
      </c>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row>
    <row r="113" spans="1:41" ht="19.5">
      <c r="B113" s="80"/>
      <c r="C113" s="80"/>
      <c r="D113" s="80"/>
      <c r="E113" s="80"/>
      <c r="F113" s="80"/>
      <c r="G113" s="80"/>
      <c r="H113" s="237">
        <v>45017</v>
      </c>
      <c r="I113" s="253"/>
      <c r="J113" s="253"/>
      <c r="K113" s="253"/>
      <c r="L113" s="293"/>
      <c r="M113" s="317" t="str">
        <f>"R"&amp;表紙!C2-1&amp;".4.1"</f>
        <v>R6.4.1</v>
      </c>
      <c r="N113" s="332"/>
      <c r="O113" s="332"/>
      <c r="P113" s="332"/>
      <c r="Q113" s="379"/>
      <c r="R113" s="317" t="str">
        <f>"R"&amp;表紙!C2&amp;".4.1"</f>
        <v>R7.4.1</v>
      </c>
      <c r="S113" s="332"/>
      <c r="T113" s="332"/>
      <c r="U113" s="332"/>
      <c r="V113" s="379"/>
    </row>
    <row r="114" spans="1:41" ht="19.5">
      <c r="B114" s="81" t="s">
        <v>107</v>
      </c>
      <c r="C114" s="81"/>
      <c r="D114" s="81"/>
      <c r="E114" s="81"/>
      <c r="F114" s="81"/>
      <c r="G114" s="89"/>
      <c r="H114" s="240"/>
      <c r="I114" s="256"/>
      <c r="J114" s="256"/>
      <c r="K114" s="256"/>
      <c r="L114" s="256"/>
      <c r="M114" s="256"/>
      <c r="N114" s="256"/>
      <c r="O114" s="256"/>
      <c r="P114" s="256"/>
      <c r="Q114" s="256"/>
      <c r="R114" s="256"/>
      <c r="S114" s="256"/>
      <c r="T114" s="256"/>
      <c r="U114" s="256"/>
      <c r="V114" s="437"/>
    </row>
    <row r="115" spans="1:41" ht="19.5">
      <c r="B115" s="81" t="s">
        <v>31</v>
      </c>
      <c r="C115" s="81"/>
      <c r="D115" s="81"/>
      <c r="E115" s="81"/>
      <c r="F115" s="81"/>
      <c r="G115" s="89"/>
      <c r="H115" s="239"/>
      <c r="I115" s="255"/>
      <c r="J115" s="255"/>
      <c r="K115" s="255"/>
      <c r="L115" s="255"/>
      <c r="M115" s="255"/>
      <c r="N115" s="255"/>
      <c r="O115" s="255"/>
      <c r="P115" s="255"/>
      <c r="Q115" s="255"/>
      <c r="R115" s="255"/>
      <c r="S115" s="255"/>
      <c r="T115" s="255"/>
      <c r="U115" s="255"/>
      <c r="V115" s="436"/>
    </row>
    <row r="116" spans="1:41" ht="20.25">
      <c r="B116" s="72" t="s">
        <v>131</v>
      </c>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row>
    <row r="117" spans="1:41" ht="30" customHeight="1">
      <c r="B117" s="73"/>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505"/>
      <c r="AI117" s="79"/>
    </row>
    <row r="118" spans="1:41" ht="30" customHeight="1">
      <c r="B118" s="82"/>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506"/>
      <c r="AI118" s="79"/>
    </row>
    <row r="119" spans="1:41" ht="18" customHeight="1">
      <c r="C119" s="63"/>
    </row>
    <row r="120" spans="1:41" ht="19.5">
      <c r="A120" s="51" t="s">
        <v>442</v>
      </c>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O120" s="528"/>
    </row>
    <row r="121" spans="1:41" ht="19.5">
      <c r="B121" s="51" t="s">
        <v>590</v>
      </c>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J121" s="526"/>
      <c r="AK121" s="569"/>
      <c r="AL121" s="569"/>
      <c r="AM121" s="569"/>
      <c r="AN121" s="607"/>
      <c r="AO121" s="79"/>
    </row>
    <row r="122" spans="1:41">
      <c r="B122" s="51" t="s">
        <v>321</v>
      </c>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J122" s="529"/>
      <c r="AK122" s="571"/>
      <c r="AL122" s="571"/>
      <c r="AM122" s="571"/>
      <c r="AN122" s="609"/>
      <c r="AO122" s="79"/>
    </row>
    <row r="123" spans="1:41" ht="19.5">
      <c r="B123" s="51" t="s">
        <v>593</v>
      </c>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J123" s="527"/>
      <c r="AK123" s="570"/>
      <c r="AL123" s="570"/>
      <c r="AM123" s="570"/>
      <c r="AN123" s="608"/>
      <c r="AO123" s="79"/>
    </row>
    <row r="124" spans="1:41" ht="13.5" customHeight="1">
      <c r="B124" s="63"/>
      <c r="C124" s="63"/>
    </row>
    <row r="125" spans="1:41" ht="19.5">
      <c r="A125" s="51" t="s">
        <v>605</v>
      </c>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row>
    <row r="126" spans="1:41" ht="20.25">
      <c r="B126" s="51" t="s">
        <v>183</v>
      </c>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J126" s="333"/>
      <c r="AK126" s="347"/>
      <c r="AL126" s="347"/>
      <c r="AM126" s="347"/>
      <c r="AN126" s="394"/>
    </row>
    <row r="127" spans="1:41" ht="20.25">
      <c r="B127" s="51" t="s">
        <v>967</v>
      </c>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row>
    <row r="128" spans="1:41" ht="20.25">
      <c r="H128" s="57" t="s">
        <v>968</v>
      </c>
      <c r="I128" s="57"/>
      <c r="J128" s="57"/>
      <c r="K128" s="57" t="s">
        <v>325</v>
      </c>
      <c r="M128" s="94"/>
      <c r="N128" s="333"/>
      <c r="O128" s="347"/>
      <c r="P128" s="347"/>
      <c r="Q128" s="347"/>
      <c r="R128" s="394"/>
      <c r="S128" s="57"/>
      <c r="T128" s="57"/>
      <c r="U128" s="57" t="s">
        <v>13</v>
      </c>
      <c r="X128" s="333"/>
      <c r="Y128" s="347"/>
      <c r="Z128" s="347"/>
      <c r="AA128" s="347"/>
      <c r="AB128" s="394"/>
    </row>
    <row r="129" spans="2:41" ht="19.5">
      <c r="B129" s="51" t="s">
        <v>303</v>
      </c>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row>
    <row r="130" spans="2:41">
      <c r="B130" s="51" t="s">
        <v>496</v>
      </c>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row>
    <row r="131" spans="2:41">
      <c r="B131" s="51" t="s">
        <v>839</v>
      </c>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O131" s="528"/>
    </row>
    <row r="132" spans="2:41" ht="19.5">
      <c r="B132" s="57" t="s">
        <v>351</v>
      </c>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row>
    <row r="133" spans="2:41" ht="19.5">
      <c r="B133" s="51" t="s">
        <v>595</v>
      </c>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J133" s="526"/>
      <c r="AK133" s="569"/>
      <c r="AL133" s="569"/>
      <c r="AM133" s="569"/>
      <c r="AN133" s="607"/>
      <c r="AO133" s="79"/>
    </row>
    <row r="134" spans="2:41" ht="19.5">
      <c r="B134" s="51" t="s">
        <v>597</v>
      </c>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J134" s="527"/>
      <c r="AK134" s="570"/>
      <c r="AL134" s="570"/>
      <c r="AM134" s="570"/>
      <c r="AN134" s="608"/>
      <c r="AO134" s="79"/>
    </row>
    <row r="135" spans="2:41" ht="19.5">
      <c r="B135" s="51" t="s">
        <v>36</v>
      </c>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row>
    <row r="136" spans="2:41" ht="14.25" customHeight="1">
      <c r="B136" s="63"/>
      <c r="C136" s="63"/>
    </row>
    <row r="137" spans="2:41" ht="20.25">
      <c r="B137" s="68" t="s">
        <v>600</v>
      </c>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J137" s="333"/>
      <c r="AK137" s="347"/>
      <c r="AL137" s="347"/>
      <c r="AM137" s="347"/>
      <c r="AN137" s="394"/>
    </row>
    <row r="138" spans="2:41" ht="19.5">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O138" s="655"/>
    </row>
    <row r="139" spans="2:41">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O139" s="79"/>
    </row>
    <row r="140" spans="2:41" ht="19.5">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O140" s="528"/>
    </row>
    <row r="141" spans="2:41" ht="20.25">
      <c r="B141" s="51" t="s">
        <v>112</v>
      </c>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J141" s="333"/>
      <c r="AK141" s="347"/>
      <c r="AL141" s="347"/>
      <c r="AM141" s="347"/>
      <c r="AN141" s="394"/>
      <c r="AO141" s="79"/>
    </row>
    <row r="142" spans="2:41" ht="19.5">
      <c r="B142" s="59" t="s">
        <v>335</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row>
    <row r="143" spans="2:41">
      <c r="B143" s="51" t="s">
        <v>44</v>
      </c>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row>
    <row r="144" spans="2:41" ht="19.5">
      <c r="B144" s="63"/>
      <c r="C144" s="63"/>
      <c r="AO144" s="655"/>
    </row>
    <row r="145" spans="1:41" ht="19.5">
      <c r="B145" s="51" t="s">
        <v>117</v>
      </c>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J145" s="526"/>
      <c r="AK145" s="569"/>
      <c r="AL145" s="569"/>
      <c r="AM145" s="569"/>
      <c r="AN145" s="607"/>
      <c r="AO145" s="79"/>
    </row>
    <row r="146" spans="1:41">
      <c r="B146" s="51" t="s">
        <v>115</v>
      </c>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J146" s="529"/>
      <c r="AK146" s="571"/>
      <c r="AL146" s="571"/>
      <c r="AM146" s="571"/>
      <c r="AN146" s="609"/>
      <c r="AO146" s="79"/>
    </row>
    <row r="147" spans="1:41" ht="19.5" customHeight="1">
      <c r="B147" s="68" t="s">
        <v>902</v>
      </c>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J147" s="527"/>
      <c r="AK147" s="570"/>
      <c r="AL147" s="570"/>
      <c r="AM147" s="570"/>
      <c r="AN147" s="608"/>
      <c r="AO147" s="79"/>
    </row>
    <row r="148" spans="1:41" ht="19.5">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row>
    <row r="149" spans="1:41">
      <c r="B149" s="51" t="s">
        <v>120</v>
      </c>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O149" s="655"/>
    </row>
    <row r="150" spans="1:41" ht="19.5">
      <c r="C150" s="63"/>
      <c r="AO150" s="655"/>
    </row>
    <row r="151" spans="1:41" ht="20.25">
      <c r="B151" s="68" t="s">
        <v>557</v>
      </c>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J151" s="333"/>
      <c r="AK151" s="347"/>
      <c r="AL151" s="347"/>
      <c r="AM151" s="347"/>
      <c r="AN151" s="394"/>
      <c r="AO151" s="79"/>
    </row>
    <row r="152" spans="1:41" ht="20.25">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O152" s="528"/>
    </row>
    <row r="153" spans="1:41" ht="19.5">
      <c r="B153" s="51" t="s">
        <v>112</v>
      </c>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J153" s="526"/>
      <c r="AK153" s="569"/>
      <c r="AL153" s="569"/>
      <c r="AM153" s="569"/>
      <c r="AN153" s="607"/>
      <c r="AO153" s="79"/>
    </row>
    <row r="154" spans="1:41" ht="19.5">
      <c r="B154" s="51" t="s">
        <v>504</v>
      </c>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J154" s="527"/>
      <c r="AK154" s="570"/>
      <c r="AL154" s="570"/>
      <c r="AM154" s="570"/>
      <c r="AN154" s="608"/>
      <c r="AO154" s="79"/>
    </row>
    <row r="155" spans="1:41" ht="19.5">
      <c r="B155" s="51" t="s">
        <v>53</v>
      </c>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row>
    <row r="156" spans="1:41" ht="19.5"/>
    <row r="157" spans="1:41" ht="20.25">
      <c r="B157" s="51" t="s">
        <v>601</v>
      </c>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J157" s="333"/>
      <c r="AK157" s="347"/>
      <c r="AL157" s="347"/>
      <c r="AM157" s="347"/>
      <c r="AN157" s="394"/>
    </row>
    <row r="158" spans="1:41" ht="19.5">
      <c r="C158" s="63"/>
      <c r="AO158" s="528"/>
    </row>
    <row r="159" spans="1:41">
      <c r="A159" s="55" t="s">
        <v>604</v>
      </c>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row>
    <row r="160" spans="1:41">
      <c r="A160" s="55"/>
      <c r="C160" s="63"/>
      <c r="Z160" s="55"/>
      <c r="AA160" s="55"/>
    </row>
    <row r="161" spans="1:41">
      <c r="A161" s="51" t="s">
        <v>207</v>
      </c>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O161" s="528"/>
    </row>
    <row r="162" spans="1:41" ht="19.5">
      <c r="B162" s="1" t="s">
        <v>1019</v>
      </c>
      <c r="AO162" s="528"/>
    </row>
    <row r="163" spans="1:41" ht="19.5">
      <c r="B163" s="51" t="s">
        <v>121</v>
      </c>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J163" s="526"/>
      <c r="AK163" s="569"/>
      <c r="AL163" s="569"/>
      <c r="AM163" s="569"/>
      <c r="AN163" s="607"/>
      <c r="AO163" s="79"/>
    </row>
    <row r="164" spans="1:41">
      <c r="B164" s="51" t="s">
        <v>536</v>
      </c>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J164" s="529"/>
      <c r="AK164" s="571"/>
      <c r="AL164" s="571"/>
      <c r="AM164" s="571"/>
      <c r="AN164" s="609"/>
      <c r="AO164" s="79"/>
    </row>
    <row r="165" spans="1:41">
      <c r="B165" s="51" t="s">
        <v>602</v>
      </c>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J165" s="529"/>
      <c r="AK165" s="571"/>
      <c r="AL165" s="571"/>
      <c r="AM165" s="571"/>
      <c r="AN165" s="609"/>
      <c r="AO165" s="79"/>
    </row>
    <row r="166" spans="1:41">
      <c r="B166" s="51" t="s">
        <v>943</v>
      </c>
      <c r="AJ166" s="397"/>
      <c r="AK166" s="170"/>
      <c r="AL166" s="170"/>
      <c r="AM166" s="170"/>
      <c r="AN166" s="425"/>
      <c r="AO166" s="79"/>
    </row>
    <row r="167" spans="1:41" ht="19.5">
      <c r="B167" s="51" t="s">
        <v>945</v>
      </c>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J167" s="527"/>
      <c r="AK167" s="570"/>
      <c r="AL167" s="570"/>
      <c r="AM167" s="570"/>
      <c r="AN167" s="608"/>
      <c r="AO167" s="79"/>
    </row>
    <row r="168" spans="1:41" ht="20.25">
      <c r="B168" s="72" t="s">
        <v>35</v>
      </c>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row>
    <row r="169" spans="1:41" ht="30" customHeight="1">
      <c r="B169" s="73"/>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505"/>
      <c r="AI169" s="79"/>
    </row>
    <row r="170" spans="1:41" ht="30" customHeight="1">
      <c r="B170" s="82"/>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506"/>
      <c r="AI170" s="79"/>
    </row>
    <row r="171" spans="1:41" ht="20.25">
      <c r="B171" s="75" t="s">
        <v>99</v>
      </c>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J171" s="333"/>
      <c r="AK171" s="347"/>
      <c r="AL171" s="347"/>
      <c r="AM171" s="347"/>
      <c r="AN171" s="394"/>
    </row>
    <row r="173" spans="1:41" ht="19.5">
      <c r="A173" s="51" t="s">
        <v>606</v>
      </c>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O173" s="528"/>
    </row>
    <row r="174" spans="1:41" ht="19.5">
      <c r="B174" s="51" t="s">
        <v>6</v>
      </c>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J174" s="526"/>
      <c r="AK174" s="569"/>
      <c r="AL174" s="569"/>
      <c r="AM174" s="569"/>
      <c r="AN174" s="607"/>
      <c r="AO174" s="79"/>
    </row>
    <row r="175" spans="1:41" ht="19.5">
      <c r="B175" s="51" t="s">
        <v>69</v>
      </c>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J175" s="527"/>
      <c r="AK175" s="570"/>
      <c r="AL175" s="570"/>
      <c r="AM175" s="570"/>
      <c r="AN175" s="608"/>
      <c r="AO175" s="79"/>
    </row>
    <row r="176" spans="1:41" ht="20.25">
      <c r="C176" s="51" t="s">
        <v>990</v>
      </c>
      <c r="AJ176" s="540"/>
      <c r="AK176" s="540"/>
      <c r="AL176" s="540"/>
      <c r="AM176" s="540"/>
      <c r="AN176" s="540"/>
      <c r="AO176" s="79"/>
    </row>
    <row r="177" spans="1:41" ht="20.25">
      <c r="B177" s="51" t="s">
        <v>509</v>
      </c>
      <c r="AJ177" s="333"/>
      <c r="AK177" s="347"/>
      <c r="AL177" s="347"/>
      <c r="AM177" s="347"/>
      <c r="AN177" s="394"/>
      <c r="AO177" s="79"/>
    </row>
    <row r="178" spans="1:41" ht="19.5"/>
    <row r="179" spans="1:41">
      <c r="A179" s="51" t="str">
        <f>"（８） 保育認定子どもに係る休所等の状況（"&amp;表紙!B2&amp;DBCS(表紙!C2-1)&amp;"年度の状況）★確認資料：事務日誌、園だより等"</f>
        <v>（８） 保育認定子どもに係る休所等の状況（令和６年度の状況）★確認資料：事務日誌、園だより等</v>
      </c>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O179" s="528"/>
    </row>
    <row r="180" spans="1:41" ht="20.25">
      <c r="B180" s="51" t="s">
        <v>789</v>
      </c>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488" t="s">
        <v>443</v>
      </c>
      <c r="AF180" s="488"/>
      <c r="AG180" s="488"/>
      <c r="AH180" s="488"/>
      <c r="AI180" s="516"/>
      <c r="AJ180" s="526"/>
      <c r="AK180" s="569"/>
      <c r="AL180" s="569"/>
      <c r="AM180" s="569"/>
      <c r="AN180" s="607"/>
      <c r="AO180" s="79"/>
    </row>
    <row r="181" spans="1:41" ht="19.5">
      <c r="B181" s="57" t="s">
        <v>996</v>
      </c>
      <c r="C181" s="57"/>
      <c r="D181" s="57"/>
      <c r="E181" s="57"/>
      <c r="F181" s="57"/>
      <c r="G181" s="57"/>
      <c r="H181" s="57"/>
      <c r="I181" s="57"/>
      <c r="J181" s="57"/>
      <c r="K181" s="57"/>
      <c r="L181" s="57"/>
      <c r="M181" s="57"/>
      <c r="N181" s="57"/>
      <c r="O181" s="57"/>
      <c r="P181" s="57"/>
      <c r="Q181" s="94"/>
      <c r="R181" s="325"/>
      <c r="S181" s="336"/>
      <c r="T181" s="336"/>
      <c r="U181" s="336"/>
      <c r="V181" s="336"/>
      <c r="W181" s="336"/>
      <c r="X181" s="336"/>
      <c r="Y181" s="336"/>
      <c r="Z181" s="336"/>
      <c r="AA181" s="336"/>
      <c r="AB181" s="336"/>
      <c r="AC181" s="336"/>
      <c r="AD181" s="336"/>
      <c r="AE181" s="336"/>
      <c r="AF181" s="336"/>
      <c r="AG181" s="336"/>
      <c r="AH181" s="336"/>
      <c r="AI181" s="336"/>
      <c r="AJ181" s="542"/>
      <c r="AK181" s="542"/>
      <c r="AL181" s="542"/>
      <c r="AM181" s="542"/>
      <c r="AN181" s="617"/>
      <c r="AO181" s="79"/>
    </row>
    <row r="182" spans="1:41">
      <c r="B182" s="57" t="s">
        <v>997</v>
      </c>
      <c r="C182" s="57"/>
      <c r="D182" s="57"/>
      <c r="E182" s="57"/>
      <c r="F182" s="57"/>
      <c r="G182" s="57"/>
      <c r="H182" s="57"/>
      <c r="I182" s="57"/>
      <c r="J182" s="57"/>
      <c r="K182" s="57"/>
      <c r="L182" s="57"/>
      <c r="M182" s="57"/>
      <c r="N182" s="57"/>
      <c r="O182" s="57"/>
      <c r="P182" s="57"/>
      <c r="Q182" s="94"/>
      <c r="R182" s="230"/>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618"/>
      <c r="AO182" s="79"/>
    </row>
    <row r="183" spans="1:41" ht="19.5">
      <c r="B183" s="57" t="s">
        <v>799</v>
      </c>
      <c r="C183" s="57"/>
      <c r="D183" s="57"/>
      <c r="E183" s="57"/>
      <c r="F183" s="57"/>
      <c r="G183" s="57"/>
      <c r="H183" s="57"/>
      <c r="I183" s="57"/>
      <c r="J183" s="57"/>
      <c r="K183" s="57"/>
      <c r="L183" s="57"/>
      <c r="M183" s="57"/>
      <c r="N183" s="57"/>
      <c r="O183" s="57"/>
      <c r="P183" s="57"/>
      <c r="Q183" s="94"/>
      <c r="R183" s="231"/>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511"/>
      <c r="AO183" s="79"/>
    </row>
    <row r="184" spans="1:41" ht="20.25">
      <c r="B184" s="68" t="s">
        <v>993</v>
      </c>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O184" s="528"/>
    </row>
    <row r="185" spans="1:41" ht="20.25">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J185" s="543"/>
      <c r="AK185" s="578"/>
      <c r="AL185" s="578"/>
      <c r="AM185" s="578"/>
      <c r="AN185" s="619"/>
      <c r="AO185" s="79"/>
    </row>
    <row r="186" spans="1:41" ht="19.5">
      <c r="AK186" s="79"/>
      <c r="AL186" s="79"/>
      <c r="AM186" s="79"/>
      <c r="AN186" s="79"/>
      <c r="AO186" s="79"/>
    </row>
    <row r="187" spans="1:41" ht="19.5">
      <c r="A187" s="51" t="s">
        <v>607</v>
      </c>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row>
    <row r="188" spans="1:41" ht="19.5">
      <c r="B188" s="51" t="s">
        <v>124</v>
      </c>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J188" s="526"/>
      <c r="AK188" s="569"/>
      <c r="AL188" s="569"/>
      <c r="AM188" s="569"/>
      <c r="AN188" s="607"/>
    </row>
    <row r="189" spans="1:41" ht="19.5">
      <c r="B189" s="51" t="s">
        <v>127</v>
      </c>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J189" s="527"/>
      <c r="AK189" s="570"/>
      <c r="AL189" s="570"/>
      <c r="AM189" s="570"/>
      <c r="AN189" s="608"/>
    </row>
    <row r="190" spans="1:41" ht="19.5">
      <c r="B190" s="71" t="s">
        <v>186</v>
      </c>
      <c r="C190" s="71"/>
      <c r="D190" s="71"/>
      <c r="E190" s="71"/>
      <c r="F190" s="71"/>
      <c r="G190" s="71"/>
      <c r="H190" s="71"/>
      <c r="I190" s="71"/>
      <c r="J190" s="71"/>
      <c r="K190" s="71"/>
      <c r="L190" s="71"/>
      <c r="M190" s="71"/>
      <c r="N190" s="71"/>
      <c r="O190" s="71"/>
      <c r="P190" s="71"/>
      <c r="Q190" s="202"/>
      <c r="R190" s="395"/>
      <c r="S190" s="409"/>
      <c r="T190" s="409"/>
      <c r="U190" s="409"/>
      <c r="V190" s="409"/>
      <c r="W190" s="409"/>
      <c r="X190" s="409"/>
      <c r="Y190" s="409"/>
      <c r="Z190" s="409"/>
      <c r="AA190" s="409"/>
      <c r="AB190" s="409"/>
      <c r="AC190" s="409"/>
      <c r="AD190" s="409"/>
      <c r="AE190" s="409"/>
      <c r="AF190" s="409"/>
      <c r="AG190" s="409"/>
      <c r="AH190" s="507"/>
    </row>
    <row r="191" spans="1:41" ht="19.5">
      <c r="B191" s="71" t="s">
        <v>135</v>
      </c>
      <c r="C191" s="71"/>
      <c r="D191" s="71"/>
      <c r="E191" s="71"/>
      <c r="F191" s="71"/>
      <c r="G191" s="71"/>
      <c r="H191" s="71"/>
      <c r="I191" s="71"/>
      <c r="J191" s="71"/>
      <c r="K191" s="71"/>
      <c r="L191" s="71"/>
      <c r="M191" s="71"/>
      <c r="N191" s="71"/>
      <c r="O191" s="71"/>
      <c r="P191" s="71"/>
      <c r="Q191" s="202"/>
      <c r="R191" s="396"/>
      <c r="S191" s="410"/>
      <c r="T191" s="410"/>
      <c r="U191" s="410"/>
      <c r="V191" s="410"/>
      <c r="W191" s="410"/>
      <c r="X191" s="410"/>
      <c r="Y191" s="410"/>
      <c r="Z191" s="410"/>
      <c r="AA191" s="410"/>
      <c r="AB191" s="410"/>
      <c r="AC191" s="410"/>
      <c r="AD191" s="410"/>
      <c r="AE191" s="410"/>
      <c r="AF191" s="410"/>
      <c r="AG191" s="410"/>
      <c r="AH191" s="508"/>
    </row>
    <row r="192" spans="1:41" ht="19.5">
      <c r="B192" s="51" t="s">
        <v>949</v>
      </c>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J192" s="544"/>
      <c r="AK192" s="579"/>
      <c r="AL192" s="579"/>
      <c r="AM192" s="579"/>
      <c r="AN192" s="620"/>
      <c r="AO192" s="79"/>
    </row>
    <row r="193" spans="1:41" ht="19.5">
      <c r="B193" s="1" t="s">
        <v>105</v>
      </c>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J193" s="545"/>
      <c r="AK193" s="545"/>
      <c r="AL193" s="545"/>
      <c r="AM193" s="545"/>
      <c r="AN193" s="545"/>
      <c r="AO193" s="79"/>
    </row>
    <row r="194" spans="1:41" s="51" customFormat="1" ht="19.5">
      <c r="A194" s="51"/>
      <c r="B194" s="1"/>
      <c r="C194" s="1"/>
      <c r="D194" s="1"/>
      <c r="E194" s="1" t="s">
        <v>998</v>
      </c>
      <c r="F194" s="1"/>
      <c r="G194" s="1"/>
      <c r="H194" s="1"/>
      <c r="I194" s="1"/>
      <c r="J194" s="1"/>
      <c r="K194" s="1"/>
      <c r="L194" s="294"/>
      <c r="M194" s="318"/>
      <c r="N194" s="318"/>
      <c r="O194" s="318"/>
      <c r="P194" s="361"/>
      <c r="Q194" s="1"/>
      <c r="R194" s="1"/>
      <c r="S194" s="1"/>
      <c r="T194" s="1" t="s">
        <v>13</v>
      </c>
      <c r="U194" s="1"/>
      <c r="V194" s="1"/>
      <c r="W194" s="294"/>
      <c r="X194" s="318"/>
      <c r="Y194" s="318"/>
      <c r="Z194" s="318"/>
      <c r="AA194" s="361"/>
      <c r="AB194" s="1"/>
      <c r="AC194" s="1"/>
      <c r="AD194" s="1"/>
      <c r="AE194" s="1"/>
      <c r="AF194" s="1"/>
      <c r="AG194" s="1"/>
      <c r="AH194" s="1"/>
      <c r="AI194" s="51"/>
      <c r="AJ194" s="546"/>
      <c r="AK194" s="546"/>
      <c r="AL194" s="546"/>
      <c r="AM194" s="546"/>
      <c r="AN194" s="546"/>
      <c r="AO194" s="51"/>
    </row>
    <row r="195" spans="1:41" s="51" customFormat="1" ht="19.5">
      <c r="A195" s="51"/>
      <c r="B195" s="1"/>
      <c r="C195" s="1"/>
      <c r="D195" s="1"/>
      <c r="E195" s="1" t="s">
        <v>998</v>
      </c>
      <c r="F195" s="1"/>
      <c r="G195" s="1"/>
      <c r="H195" s="1"/>
      <c r="I195" s="1"/>
      <c r="J195" s="1"/>
      <c r="K195" s="1"/>
      <c r="L195" s="295"/>
      <c r="M195" s="319"/>
      <c r="N195" s="319"/>
      <c r="O195" s="319"/>
      <c r="P195" s="362"/>
      <c r="Q195" s="1"/>
      <c r="R195" s="1"/>
      <c r="S195" s="1"/>
      <c r="T195" s="1" t="s">
        <v>13</v>
      </c>
      <c r="U195" s="1"/>
      <c r="V195" s="1"/>
      <c r="W195" s="295"/>
      <c r="X195" s="319"/>
      <c r="Y195" s="319"/>
      <c r="Z195" s="319"/>
      <c r="AA195" s="362"/>
      <c r="AB195" s="1"/>
      <c r="AC195" s="1"/>
      <c r="AD195" s="1"/>
      <c r="AE195" s="1"/>
      <c r="AF195" s="1"/>
      <c r="AG195" s="1"/>
      <c r="AH195" s="1"/>
      <c r="AI195" s="51"/>
      <c r="AJ195" s="547"/>
      <c r="AK195" s="547"/>
      <c r="AL195" s="547"/>
      <c r="AM195" s="547"/>
      <c r="AN195" s="547"/>
      <c r="AO195" s="51"/>
    </row>
    <row r="196" spans="1:41" ht="20.25">
      <c r="B196" s="83" t="s">
        <v>592</v>
      </c>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J196" s="527"/>
      <c r="AK196" s="570"/>
      <c r="AL196" s="570"/>
      <c r="AM196" s="570"/>
      <c r="AN196" s="608"/>
      <c r="AO196" s="79"/>
    </row>
    <row r="197" spans="1:41" ht="20.25">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O197" s="528"/>
    </row>
    <row r="198" spans="1:41" s="51" customFormat="1" ht="20.25">
      <c r="A198" s="51"/>
      <c r="B198" s="83"/>
      <c r="C198" s="83"/>
      <c r="D198" s="120" t="s">
        <v>471</v>
      </c>
      <c r="E198" s="120"/>
      <c r="F198" s="120"/>
      <c r="G198" s="120"/>
      <c r="H198" s="120"/>
      <c r="I198" s="120"/>
      <c r="J198" s="120"/>
      <c r="K198" s="120"/>
      <c r="L198" s="120"/>
      <c r="M198" s="120"/>
      <c r="N198" s="120"/>
      <c r="O198" s="348"/>
      <c r="P198" s="363"/>
      <c r="Q198" s="363"/>
      <c r="R198" s="363"/>
      <c r="S198" s="363"/>
      <c r="T198" s="363"/>
      <c r="U198" s="363"/>
      <c r="V198" s="363"/>
      <c r="W198" s="445"/>
      <c r="X198" s="450"/>
      <c r="Y198" s="450"/>
      <c r="Z198" s="450"/>
      <c r="AA198" s="450"/>
      <c r="AB198" s="450"/>
      <c r="AC198" s="83"/>
      <c r="AD198" s="83"/>
      <c r="AE198" s="83"/>
      <c r="AF198" s="83"/>
      <c r="AG198" s="83"/>
      <c r="AH198" s="83"/>
      <c r="AI198" s="51"/>
      <c r="AJ198" s="51"/>
      <c r="AK198" s="51"/>
      <c r="AL198" s="51"/>
      <c r="AM198" s="51"/>
      <c r="AN198" s="51"/>
      <c r="AO198" s="51"/>
    </row>
    <row r="199" spans="1:41" ht="19.5">
      <c r="B199" s="51" t="s">
        <v>128</v>
      </c>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J199" s="526"/>
      <c r="AK199" s="569"/>
      <c r="AL199" s="569"/>
      <c r="AM199" s="569"/>
      <c r="AN199" s="607"/>
      <c r="AO199" s="79"/>
    </row>
    <row r="200" spans="1:41" ht="19.5">
      <c r="B200" s="51" t="s">
        <v>26</v>
      </c>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J200" s="527"/>
      <c r="AK200" s="570"/>
      <c r="AL200" s="570"/>
      <c r="AM200" s="570"/>
      <c r="AN200" s="608"/>
      <c r="AO200" s="79"/>
    </row>
    <row r="201" spans="1:41" ht="20.25">
      <c r="B201" s="51" t="str">
        <f>"○"&amp;表紙!B2&amp;DBCS(表紙!C2-1)&amp;"年度の苦情の状況"</f>
        <v>○令和６年度の苦情の状況</v>
      </c>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row>
    <row r="202" spans="1:41" ht="19.5">
      <c r="B202" s="51" t="s">
        <v>319</v>
      </c>
      <c r="C202" s="51"/>
      <c r="D202" s="51"/>
      <c r="E202" s="51"/>
      <c r="F202" s="51"/>
      <c r="G202" s="51"/>
      <c r="H202" s="51"/>
      <c r="I202" s="51"/>
      <c r="J202" s="51"/>
      <c r="K202" s="51"/>
      <c r="L202" s="51"/>
      <c r="M202" s="51"/>
      <c r="N202" s="51"/>
      <c r="O202" s="51"/>
      <c r="P202" s="51"/>
      <c r="Q202" s="58"/>
      <c r="R202" s="244"/>
      <c r="S202" s="258"/>
      <c r="T202" s="258"/>
      <c r="U202" s="270"/>
      <c r="V202" s="51" t="s">
        <v>326</v>
      </c>
    </row>
    <row r="203" spans="1:41">
      <c r="B203" s="51" t="s">
        <v>81</v>
      </c>
      <c r="C203" s="51"/>
      <c r="D203" s="51"/>
      <c r="E203" s="51"/>
      <c r="F203" s="51"/>
      <c r="G203" s="51"/>
      <c r="H203" s="51"/>
      <c r="I203" s="51"/>
      <c r="J203" s="51"/>
      <c r="K203" s="51"/>
      <c r="L203" s="51"/>
      <c r="M203" s="51"/>
      <c r="N203" s="51"/>
      <c r="O203" s="51"/>
      <c r="P203" s="51"/>
      <c r="Q203" s="58"/>
      <c r="R203" s="397"/>
      <c r="S203" s="170"/>
      <c r="T203" s="170"/>
      <c r="U203" s="425"/>
      <c r="V203" s="51" t="s">
        <v>326</v>
      </c>
    </row>
    <row r="204" spans="1:41">
      <c r="B204" s="51" t="s">
        <v>320</v>
      </c>
      <c r="C204" s="51"/>
      <c r="D204" s="51"/>
      <c r="E204" s="51"/>
      <c r="F204" s="51"/>
      <c r="G204" s="51"/>
      <c r="H204" s="51"/>
      <c r="I204" s="51"/>
      <c r="J204" s="51"/>
      <c r="K204" s="51"/>
      <c r="L204" s="51"/>
      <c r="M204" s="51"/>
      <c r="N204" s="51"/>
      <c r="O204" s="51"/>
      <c r="P204" s="51"/>
      <c r="Q204" s="58"/>
      <c r="R204" s="397"/>
      <c r="S204" s="170"/>
      <c r="T204" s="170"/>
      <c r="U204" s="425"/>
      <c r="V204" s="51" t="s">
        <v>326</v>
      </c>
    </row>
    <row r="205" spans="1:41">
      <c r="B205" s="51" t="s">
        <v>38</v>
      </c>
      <c r="C205" s="51"/>
      <c r="D205" s="51"/>
      <c r="E205" s="51"/>
      <c r="F205" s="51"/>
      <c r="G205" s="51"/>
      <c r="H205" s="51"/>
      <c r="I205" s="51"/>
      <c r="J205" s="51"/>
      <c r="K205" s="51"/>
      <c r="L205" s="51"/>
      <c r="M205" s="51"/>
      <c r="N205" s="51"/>
      <c r="O205" s="51"/>
      <c r="P205" s="51"/>
      <c r="Q205" s="58"/>
      <c r="R205" s="397"/>
      <c r="S205" s="170"/>
      <c r="T205" s="170"/>
      <c r="U205" s="425"/>
      <c r="V205" s="51" t="s">
        <v>326</v>
      </c>
    </row>
    <row r="206" spans="1:41" ht="20.25">
      <c r="B206" s="51" t="s">
        <v>130</v>
      </c>
      <c r="C206" s="51"/>
      <c r="D206" s="51"/>
      <c r="E206" s="51"/>
      <c r="F206" s="51"/>
      <c r="G206" s="51"/>
      <c r="H206" s="51"/>
      <c r="I206" s="51"/>
      <c r="J206" s="51"/>
      <c r="K206" s="51"/>
      <c r="L206" s="51"/>
      <c r="M206" s="51"/>
      <c r="N206" s="51"/>
      <c r="O206" s="51"/>
      <c r="P206" s="51"/>
      <c r="Q206" s="58"/>
      <c r="R206" s="398"/>
      <c r="S206" s="411"/>
      <c r="T206" s="411"/>
      <c r="U206" s="411"/>
      <c r="V206" s="324"/>
      <c r="W206" s="324"/>
      <c r="X206" s="324"/>
      <c r="Y206" s="324"/>
      <c r="Z206" s="324"/>
      <c r="AA206" s="324"/>
      <c r="AB206" s="324"/>
      <c r="AC206" s="324"/>
      <c r="AD206" s="324"/>
      <c r="AE206" s="324"/>
      <c r="AF206" s="324"/>
      <c r="AG206" s="324"/>
      <c r="AH206" s="324"/>
      <c r="AI206" s="324"/>
      <c r="AJ206" s="324"/>
      <c r="AK206" s="324"/>
      <c r="AL206" s="324"/>
      <c r="AM206" s="324"/>
      <c r="AN206" s="621"/>
      <c r="AO206" s="79"/>
    </row>
    <row r="207" spans="1:41" ht="19.5"/>
    <row r="208" spans="1:41" ht="19.5">
      <c r="A208" s="51" t="s">
        <v>459</v>
      </c>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row>
    <row r="209" spans="1:40" ht="19.5">
      <c r="B209" s="51" t="s">
        <v>832</v>
      </c>
      <c r="AJ209" s="548"/>
      <c r="AK209" s="580"/>
      <c r="AL209" s="580"/>
      <c r="AM209" s="580"/>
      <c r="AN209" s="622"/>
    </row>
    <row r="210" spans="1:40">
      <c r="B210" s="1" t="s">
        <v>858</v>
      </c>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J210" s="529"/>
      <c r="AK210" s="571"/>
      <c r="AL210" s="571"/>
      <c r="AM210" s="571"/>
      <c r="AN210" s="609"/>
    </row>
    <row r="211" spans="1:40" s="51" customFormat="1" ht="19.5">
      <c r="A211" s="51"/>
      <c r="B211" s="84" t="s">
        <v>816</v>
      </c>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51"/>
      <c r="AJ211" s="549"/>
      <c r="AK211" s="581"/>
      <c r="AL211" s="581"/>
      <c r="AM211" s="581"/>
      <c r="AN211" s="623"/>
    </row>
    <row r="212" spans="1:40" s="51" customFormat="1" ht="20.25">
      <c r="A212" s="51"/>
      <c r="B212" s="84" t="s">
        <v>405</v>
      </c>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51"/>
      <c r="AJ212" s="550"/>
      <c r="AK212" s="550"/>
      <c r="AL212" s="550"/>
      <c r="AM212" s="550"/>
      <c r="AN212" s="550"/>
    </row>
    <row r="213" spans="1:40" s="51" customFormat="1" ht="20.25">
      <c r="A213" s="51"/>
      <c r="B213" s="85" t="s">
        <v>1000</v>
      </c>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51"/>
      <c r="AJ213" s="543"/>
      <c r="AK213" s="578"/>
      <c r="AL213" s="578"/>
      <c r="AM213" s="578"/>
      <c r="AN213" s="619"/>
    </row>
    <row r="214" spans="1:40" s="51" customFormat="1" ht="19.5">
      <c r="A214" s="51"/>
      <c r="B214" s="85" t="s">
        <v>999</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51"/>
      <c r="AJ214" s="550"/>
      <c r="AK214" s="550"/>
      <c r="AL214" s="550"/>
      <c r="AM214" s="550"/>
      <c r="AN214" s="550"/>
    </row>
    <row r="215" spans="1:40">
      <c r="B215" s="51" t="s">
        <v>138</v>
      </c>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row>
    <row r="216" spans="1:40">
      <c r="B216" s="51" t="s">
        <v>139</v>
      </c>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row>
    <row r="217" spans="1:40" ht="50.1" customHeight="1">
      <c r="B217" s="86"/>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624"/>
    </row>
    <row r="218" spans="1:40" ht="45" customHeight="1">
      <c r="B218" s="87"/>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551"/>
      <c r="AK218" s="551"/>
      <c r="AL218" s="551"/>
      <c r="AM218" s="551"/>
      <c r="AN218" s="625"/>
    </row>
    <row r="219" spans="1:40" ht="19.5">
      <c r="B219" s="51" t="s">
        <v>769</v>
      </c>
      <c r="AJ219" s="527"/>
      <c r="AK219" s="570"/>
      <c r="AL219" s="570"/>
      <c r="AM219" s="570"/>
      <c r="AN219" s="608"/>
    </row>
    <row r="220" spans="1:40" ht="20.25">
      <c r="B220" s="57" t="s">
        <v>143</v>
      </c>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row>
    <row r="221" spans="1:40" ht="20.25">
      <c r="B221" s="70" t="s">
        <v>770</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J221" s="333"/>
      <c r="AK221" s="347"/>
      <c r="AL221" s="347"/>
      <c r="AM221" s="347"/>
      <c r="AN221" s="394"/>
    </row>
    <row r="222" spans="1:40" ht="19.5">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row>
    <row r="224" spans="1:40" ht="19.5">
      <c r="A224" s="51" t="s">
        <v>609</v>
      </c>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row>
    <row r="225" spans="1:41" ht="20.25" customHeight="1">
      <c r="B225" s="68" t="s">
        <v>951</v>
      </c>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J225" s="333"/>
      <c r="AK225" s="347"/>
      <c r="AL225" s="347"/>
      <c r="AM225" s="347"/>
      <c r="AN225" s="394"/>
      <c r="AO225" s="528"/>
    </row>
    <row r="226" spans="1:41" ht="20.25">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O226" s="79"/>
    </row>
    <row r="227" spans="1:41" ht="20.25">
      <c r="B227" s="51" t="s">
        <v>752</v>
      </c>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J227" s="333"/>
      <c r="AK227" s="347"/>
      <c r="AL227" s="347"/>
      <c r="AM227" s="347"/>
      <c r="AN227" s="394"/>
      <c r="AO227" s="79"/>
    </row>
    <row r="228" spans="1:41" ht="19.5">
      <c r="B228" s="51" t="s">
        <v>140</v>
      </c>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row>
    <row r="229" spans="1:41">
      <c r="B229" s="51" t="s">
        <v>139</v>
      </c>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row>
    <row r="230" spans="1:41" ht="45" customHeight="1">
      <c r="B230" s="86"/>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624"/>
    </row>
    <row r="231" spans="1:41" ht="45" customHeight="1">
      <c r="B231" s="87"/>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551"/>
      <c r="AK231" s="551"/>
      <c r="AL231" s="551"/>
      <c r="AM231" s="551"/>
      <c r="AN231" s="625"/>
    </row>
    <row r="232" spans="1:41" ht="19.5">
      <c r="B232" s="51" t="s">
        <v>836</v>
      </c>
      <c r="AJ232" s="535"/>
      <c r="AK232" s="575"/>
      <c r="AL232" s="575"/>
      <c r="AM232" s="575"/>
      <c r="AN232" s="613"/>
    </row>
    <row r="233" spans="1:41" ht="19.5">
      <c r="AJ233" s="545"/>
      <c r="AK233" s="545"/>
      <c r="AL233" s="545"/>
      <c r="AM233" s="545"/>
      <c r="AN233" s="545"/>
    </row>
    <row r="234" spans="1:41" ht="19.5">
      <c r="A234" s="51" t="s">
        <v>89</v>
      </c>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O234" s="528"/>
    </row>
    <row r="235" spans="1:41" ht="19.5">
      <c r="B235" s="51" t="s">
        <v>610</v>
      </c>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J235" s="526"/>
      <c r="AK235" s="569"/>
      <c r="AL235" s="569"/>
      <c r="AM235" s="569"/>
      <c r="AN235" s="607"/>
      <c r="AO235" s="79"/>
    </row>
    <row r="236" spans="1:41">
      <c r="B236" s="51" t="s">
        <v>141</v>
      </c>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J236" s="529"/>
      <c r="AK236" s="571"/>
      <c r="AL236" s="571"/>
      <c r="AM236" s="571"/>
      <c r="AN236" s="609"/>
      <c r="AO236" s="79"/>
    </row>
    <row r="237" spans="1:41" ht="19.5">
      <c r="B237" s="51" t="s">
        <v>671</v>
      </c>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J237" s="527"/>
      <c r="AK237" s="570"/>
      <c r="AL237" s="570"/>
      <c r="AM237" s="570"/>
      <c r="AN237" s="608"/>
      <c r="AO237" s="79"/>
    </row>
    <row r="238" spans="1:41" ht="19.5"/>
    <row r="239" spans="1:41" ht="19.5">
      <c r="A239" s="53" t="s">
        <v>145</v>
      </c>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row>
    <row r="240" spans="1:41" s="51" customFormat="1">
      <c r="A240" s="55" t="s">
        <v>197</v>
      </c>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1"/>
      <c r="AJ240" s="51"/>
      <c r="AK240" s="51"/>
      <c r="AL240" s="51"/>
      <c r="AM240" s="51"/>
      <c r="AN240" s="51"/>
      <c r="AO240" s="51"/>
    </row>
    <row r="241" spans="1:40" ht="19.5">
      <c r="A241" s="51" t="s">
        <v>167</v>
      </c>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row>
    <row r="242" spans="1:40" ht="19.5">
      <c r="B242" s="51" t="s">
        <v>837</v>
      </c>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J242" s="526"/>
      <c r="AK242" s="569"/>
      <c r="AL242" s="569"/>
      <c r="AM242" s="569"/>
      <c r="AN242" s="607"/>
    </row>
    <row r="243" spans="1:40" ht="19.5">
      <c r="B243" s="68" t="s">
        <v>84</v>
      </c>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J243" s="527"/>
      <c r="AK243" s="570"/>
      <c r="AL243" s="570"/>
      <c r="AM243" s="570"/>
      <c r="AN243" s="608"/>
    </row>
    <row r="244" spans="1:40" ht="19.5">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row>
    <row r="245" spans="1:40">
      <c r="B245" s="88" t="s">
        <v>148</v>
      </c>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row>
    <row r="246" spans="1:40" ht="19.5">
      <c r="B246" s="89" t="s">
        <v>129</v>
      </c>
      <c r="C246" s="154"/>
      <c r="D246" s="154"/>
      <c r="E246" s="199"/>
      <c r="F246" s="89" t="s">
        <v>502</v>
      </c>
      <c r="G246" s="155"/>
      <c r="H246" s="154"/>
      <c r="I246" s="154"/>
      <c r="J246" s="154"/>
      <c r="K246" s="155"/>
      <c r="L246" s="155"/>
      <c r="M246" s="154"/>
      <c r="N246" s="154"/>
      <c r="O246" s="155"/>
      <c r="P246" s="154"/>
      <c r="Q246" s="154"/>
      <c r="R246" s="154"/>
      <c r="S246" s="154"/>
      <c r="T246" s="154"/>
      <c r="U246" s="155"/>
      <c r="V246" s="154"/>
      <c r="W246" s="154"/>
      <c r="X246" s="154"/>
      <c r="Y246" s="154"/>
      <c r="Z246" s="154"/>
      <c r="AA246" s="155"/>
      <c r="AB246" s="154"/>
      <c r="AC246" s="154"/>
      <c r="AD246" s="154"/>
      <c r="AE246" s="154"/>
      <c r="AF246" s="154"/>
      <c r="AG246" s="154"/>
      <c r="AH246" s="154"/>
      <c r="AI246" s="154"/>
      <c r="AJ246" s="154"/>
      <c r="AK246" s="154"/>
      <c r="AL246" s="154"/>
      <c r="AM246" s="154"/>
      <c r="AN246" s="199"/>
    </row>
    <row r="247" spans="1:40" ht="20.25">
      <c r="B247" s="89" t="s">
        <v>9</v>
      </c>
      <c r="C247" s="154"/>
      <c r="D247" s="154"/>
      <c r="E247" s="154"/>
      <c r="F247" s="205"/>
      <c r="G247" s="219" t="s">
        <v>248</v>
      </c>
      <c r="H247" s="241" t="s">
        <v>309</v>
      </c>
      <c r="I247" s="168"/>
      <c r="J247" s="267"/>
      <c r="K247" s="209"/>
      <c r="L247" s="296"/>
      <c r="M247" s="241" t="s">
        <v>505</v>
      </c>
      <c r="N247" s="267"/>
      <c r="O247" s="219" t="s">
        <v>248</v>
      </c>
      <c r="P247" s="364" t="s">
        <v>506</v>
      </c>
      <c r="Q247" s="334"/>
      <c r="R247" s="334"/>
      <c r="S247" s="334"/>
      <c r="T247" s="399"/>
      <c r="U247" s="365" t="s">
        <v>248</v>
      </c>
      <c r="V247" s="364" t="s">
        <v>511</v>
      </c>
      <c r="W247" s="334"/>
      <c r="X247" s="334"/>
      <c r="Y247" s="334"/>
      <c r="Z247" s="399"/>
      <c r="AA247" s="365" t="s">
        <v>248</v>
      </c>
      <c r="AB247" s="364" t="s">
        <v>420</v>
      </c>
      <c r="AC247" s="334"/>
      <c r="AD247" s="334"/>
      <c r="AE247" s="334"/>
      <c r="AF247" s="334"/>
      <c r="AG247" s="334"/>
      <c r="AH247" s="334"/>
      <c r="AI247" s="334"/>
      <c r="AJ247" s="334"/>
      <c r="AK247" s="334"/>
      <c r="AL247" s="334"/>
      <c r="AM247" s="334"/>
      <c r="AN247" s="626"/>
    </row>
    <row r="248" spans="1:40" ht="20.25">
      <c r="B248" s="90" t="s">
        <v>323</v>
      </c>
      <c r="C248" s="155"/>
      <c r="D248" s="155"/>
      <c r="E248" s="200"/>
      <c r="F248" s="205"/>
      <c r="G248" s="220" t="s">
        <v>248</v>
      </c>
      <c r="H248" s="242" t="s">
        <v>565</v>
      </c>
      <c r="I248" s="57"/>
      <c r="J248" s="57"/>
      <c r="K248" s="57"/>
      <c r="L248" s="57"/>
      <c r="M248" s="57"/>
      <c r="N248" s="334" t="s">
        <v>566</v>
      </c>
      <c r="O248" s="222" t="s">
        <v>248</v>
      </c>
      <c r="P248" s="364" t="s">
        <v>512</v>
      </c>
      <c r="Q248" s="334"/>
      <c r="R248" s="399"/>
      <c r="S248" s="280" t="s">
        <v>248</v>
      </c>
      <c r="T248" s="420" t="s">
        <v>304</v>
      </c>
      <c r="U248" s="426"/>
      <c r="V248" s="438"/>
      <c r="W248" s="280" t="s">
        <v>248</v>
      </c>
      <c r="X248" s="451" t="s">
        <v>569</v>
      </c>
      <c r="Y248" s="455"/>
      <c r="Z248" s="455"/>
      <c r="AA248" s="455"/>
      <c r="AB248" s="334" t="s">
        <v>24</v>
      </c>
      <c r="AC248" s="280" t="s">
        <v>248</v>
      </c>
      <c r="AD248" s="364" t="s">
        <v>514</v>
      </c>
      <c r="AE248" s="334"/>
      <c r="AF248" s="334"/>
      <c r="AG248" s="334"/>
      <c r="AH248" s="334"/>
      <c r="AI248" s="334"/>
      <c r="AJ248" s="334"/>
      <c r="AK248" s="334"/>
      <c r="AL248" s="334"/>
      <c r="AM248" s="334"/>
      <c r="AN248" s="626"/>
    </row>
    <row r="249" spans="1:40" ht="20.25">
      <c r="B249" s="91"/>
      <c r="C249" s="156"/>
      <c r="D249" s="156"/>
      <c r="E249" s="201"/>
      <c r="F249" s="206"/>
      <c r="G249" s="221" t="s">
        <v>248</v>
      </c>
      <c r="H249" s="243" t="s">
        <v>517</v>
      </c>
      <c r="I249" s="257"/>
      <c r="J249" s="268"/>
      <c r="K249" s="280" t="s">
        <v>248</v>
      </c>
      <c r="L249" s="297" t="s">
        <v>158</v>
      </c>
      <c r="M249" s="57"/>
      <c r="N249" s="335"/>
      <c r="O249" s="349"/>
      <c r="P249" s="280" t="s">
        <v>248</v>
      </c>
      <c r="Q249" s="297" t="s">
        <v>110</v>
      </c>
      <c r="R249" s="57"/>
      <c r="S249" s="335"/>
      <c r="T249" s="349"/>
      <c r="U249" s="280" t="s">
        <v>248</v>
      </c>
      <c r="V249" s="242" t="s">
        <v>519</v>
      </c>
      <c r="W249" s="335"/>
      <c r="X249" s="335"/>
      <c r="Y249" s="349"/>
      <c r="Z249" s="280" t="s">
        <v>248</v>
      </c>
      <c r="AA249" s="242" t="s">
        <v>451</v>
      </c>
      <c r="AB249" s="257"/>
      <c r="AC249" s="257"/>
      <c r="AD249" s="268" t="s">
        <v>566</v>
      </c>
      <c r="AE249" s="209"/>
      <c r="AF249" s="225"/>
      <c r="AG249" s="225"/>
      <c r="AH249" s="225"/>
      <c r="AI249" s="225"/>
      <c r="AJ249" s="225"/>
      <c r="AK249" s="225"/>
      <c r="AL249" s="225"/>
      <c r="AM249" s="296"/>
      <c r="AN249" s="627" t="s">
        <v>24</v>
      </c>
    </row>
    <row r="250" spans="1:40" ht="20.25">
      <c r="B250" s="89" t="s">
        <v>85</v>
      </c>
      <c r="C250" s="154"/>
      <c r="D250" s="154"/>
      <c r="E250" s="199"/>
      <c r="F250" s="119"/>
      <c r="G250" s="222" t="s">
        <v>248</v>
      </c>
      <c r="H250" s="243" t="s">
        <v>495</v>
      </c>
      <c r="I250" s="257"/>
      <c r="J250" s="257"/>
      <c r="K250" s="257"/>
      <c r="L250" s="268"/>
      <c r="M250" s="280" t="s">
        <v>248</v>
      </c>
      <c r="N250" s="243" t="s">
        <v>317</v>
      </c>
      <c r="O250" s="257"/>
      <c r="P250" s="257"/>
      <c r="Q250" s="268"/>
      <c r="R250" s="280" t="s">
        <v>248</v>
      </c>
      <c r="S250" s="243" t="s">
        <v>523</v>
      </c>
      <c r="T250" s="257"/>
      <c r="U250" s="268"/>
      <c r="V250" s="280" t="s">
        <v>248</v>
      </c>
      <c r="W250" s="243" t="s">
        <v>98</v>
      </c>
      <c r="X250" s="257"/>
      <c r="Y250" s="257"/>
      <c r="Z250" s="268"/>
      <c r="AA250" s="280" t="s">
        <v>248</v>
      </c>
      <c r="AB250" s="243" t="s">
        <v>92</v>
      </c>
      <c r="AC250" s="257"/>
      <c r="AD250" s="257"/>
      <c r="AE250" s="257"/>
      <c r="AF250" s="257"/>
      <c r="AG250" s="257"/>
      <c r="AH250" s="257"/>
      <c r="AI250" s="257"/>
      <c r="AJ250" s="257"/>
      <c r="AK250" s="257"/>
      <c r="AL250" s="257"/>
      <c r="AM250" s="257"/>
      <c r="AN250" s="628"/>
    </row>
    <row r="251" spans="1:40" s="52" customFormat="1" ht="20.25">
      <c r="B251" s="92"/>
      <c r="C251" s="92"/>
      <c r="D251" s="92"/>
      <c r="E251" s="92"/>
      <c r="F251" s="103"/>
      <c r="G251" s="102"/>
      <c r="H251" s="103"/>
      <c r="I251" s="103"/>
      <c r="J251" s="103"/>
      <c r="K251" s="103"/>
      <c r="L251" s="103"/>
      <c r="M251" s="102"/>
      <c r="N251" s="103"/>
      <c r="O251" s="103"/>
      <c r="P251" s="103"/>
      <c r="Q251" s="103"/>
      <c r="R251" s="102"/>
      <c r="S251" s="103"/>
      <c r="T251" s="103"/>
      <c r="U251" s="103"/>
      <c r="V251" s="102"/>
      <c r="W251" s="103"/>
      <c r="X251" s="103"/>
      <c r="Y251" s="103"/>
      <c r="Z251" s="103"/>
      <c r="AA251" s="102"/>
      <c r="AB251" s="103"/>
      <c r="AC251" s="103"/>
      <c r="AD251" s="103"/>
      <c r="AE251" s="103"/>
      <c r="AF251" s="103"/>
      <c r="AG251" s="103"/>
      <c r="AH251" s="103"/>
      <c r="AI251" s="103"/>
      <c r="AJ251" s="103"/>
      <c r="AK251" s="103"/>
      <c r="AL251" s="103"/>
      <c r="AM251" s="103"/>
      <c r="AN251" s="103"/>
    </row>
    <row r="252" spans="1:40" ht="20.25">
      <c r="B252" s="51" t="s">
        <v>838</v>
      </c>
      <c r="AJ252" s="333"/>
      <c r="AK252" s="347"/>
      <c r="AL252" s="347"/>
      <c r="AM252" s="347"/>
      <c r="AN252" s="394"/>
    </row>
    <row r="253" spans="1:40" ht="19.5">
      <c r="B253" s="57" t="s">
        <v>700</v>
      </c>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row>
    <row r="254" spans="1:40" ht="19.5">
      <c r="B254" s="81" t="s">
        <v>436</v>
      </c>
      <c r="C254" s="81"/>
      <c r="D254" s="81"/>
      <c r="E254" s="81"/>
      <c r="F254" s="81"/>
      <c r="G254" s="81"/>
      <c r="H254" s="81"/>
      <c r="I254" s="81"/>
      <c r="J254" s="81"/>
      <c r="K254" s="81"/>
      <c r="L254" s="81"/>
      <c r="M254" s="140" t="s">
        <v>527</v>
      </c>
      <c r="N254" s="140"/>
      <c r="O254" s="140"/>
      <c r="P254" s="140"/>
      <c r="Q254" s="140"/>
      <c r="R254" s="140"/>
      <c r="S254" s="140"/>
      <c r="T254" s="140"/>
      <c r="U254" s="140"/>
      <c r="V254" s="140"/>
      <c r="W254" s="140"/>
      <c r="X254" s="140"/>
      <c r="Y254" s="140" t="s">
        <v>29</v>
      </c>
      <c r="Z254" s="140"/>
      <c r="AA254" s="140"/>
      <c r="AB254" s="140"/>
      <c r="AC254" s="140"/>
      <c r="AD254" s="140" t="s">
        <v>701</v>
      </c>
      <c r="AE254" s="140"/>
      <c r="AF254" s="140"/>
      <c r="AG254" s="140"/>
      <c r="AH254" s="140"/>
      <c r="AI254" s="140"/>
      <c r="AJ254" s="140"/>
      <c r="AK254" s="140"/>
      <c r="AL254" s="140"/>
      <c r="AM254" s="140"/>
      <c r="AN254" s="140"/>
    </row>
    <row r="255" spans="1:40" ht="19.5">
      <c r="B255" s="93" t="s">
        <v>702</v>
      </c>
      <c r="C255" s="93"/>
      <c r="D255" s="93"/>
      <c r="E255" s="93"/>
      <c r="F255" s="93"/>
      <c r="G255" s="93"/>
      <c r="H255" s="93"/>
      <c r="I255" s="93"/>
      <c r="J255" s="93"/>
      <c r="K255" s="93"/>
      <c r="L255" s="119"/>
      <c r="M255" s="320" t="s">
        <v>238</v>
      </c>
      <c r="N255" s="320"/>
      <c r="O255" s="320"/>
      <c r="P255" s="320"/>
      <c r="Q255" s="320"/>
      <c r="R255" s="320"/>
      <c r="S255" s="320"/>
      <c r="T255" s="320"/>
      <c r="U255" s="320"/>
      <c r="V255" s="320"/>
      <c r="W255" s="320"/>
      <c r="X255" s="320"/>
      <c r="Y255" s="456"/>
      <c r="Z255" s="456"/>
      <c r="AA255" s="456"/>
      <c r="AB255" s="456"/>
      <c r="AC255" s="456"/>
      <c r="AD255" s="479"/>
      <c r="AE255" s="479"/>
      <c r="AF255" s="479"/>
      <c r="AG255" s="479"/>
      <c r="AH255" s="479"/>
      <c r="AI255" s="479"/>
      <c r="AJ255" s="479"/>
      <c r="AK255" s="479"/>
      <c r="AL255" s="479"/>
      <c r="AM255" s="479"/>
      <c r="AN255" s="479"/>
    </row>
    <row r="256" spans="1:40">
      <c r="B256" s="93" t="s">
        <v>703</v>
      </c>
      <c r="C256" s="93"/>
      <c r="D256" s="93"/>
      <c r="E256" s="93"/>
      <c r="F256" s="93"/>
      <c r="G256" s="93"/>
      <c r="H256" s="93"/>
      <c r="I256" s="93"/>
      <c r="J256" s="93"/>
      <c r="K256" s="93"/>
      <c r="L256" s="119"/>
      <c r="M256" s="321" t="s">
        <v>482</v>
      </c>
      <c r="N256" s="321"/>
      <c r="O256" s="321"/>
      <c r="P256" s="321"/>
      <c r="Q256" s="321"/>
      <c r="R256" s="321"/>
      <c r="S256" s="321"/>
      <c r="T256" s="321"/>
      <c r="U256" s="321"/>
      <c r="V256" s="321"/>
      <c r="W256" s="321"/>
      <c r="X256" s="321"/>
      <c r="Y256" s="457"/>
      <c r="Z256" s="457"/>
      <c r="AA256" s="457"/>
      <c r="AB256" s="457"/>
      <c r="AC256" s="457"/>
      <c r="AD256" s="480"/>
      <c r="AE256" s="480"/>
      <c r="AF256" s="480"/>
      <c r="AG256" s="480"/>
      <c r="AH256" s="480"/>
      <c r="AI256" s="480"/>
      <c r="AJ256" s="480"/>
      <c r="AK256" s="480"/>
      <c r="AL256" s="480"/>
      <c r="AM256" s="480"/>
      <c r="AN256" s="480"/>
    </row>
    <row r="257" spans="1:41" ht="19.5">
      <c r="B257" s="93" t="s">
        <v>622</v>
      </c>
      <c r="C257" s="93"/>
      <c r="D257" s="93"/>
      <c r="E257" s="93"/>
      <c r="F257" s="93"/>
      <c r="G257" s="93"/>
      <c r="H257" s="93"/>
      <c r="I257" s="93"/>
      <c r="J257" s="93"/>
      <c r="K257" s="93"/>
      <c r="L257" s="119"/>
      <c r="M257" s="322" t="s">
        <v>482</v>
      </c>
      <c r="N257" s="322"/>
      <c r="O257" s="322"/>
      <c r="P257" s="322"/>
      <c r="Q257" s="322"/>
      <c r="R257" s="322"/>
      <c r="S257" s="322"/>
      <c r="T257" s="322"/>
      <c r="U257" s="322"/>
      <c r="V257" s="322"/>
      <c r="W257" s="322"/>
      <c r="X257" s="322"/>
      <c r="Y257" s="458"/>
      <c r="Z257" s="458"/>
      <c r="AA257" s="458"/>
      <c r="AB257" s="458"/>
      <c r="AC257" s="458"/>
      <c r="AD257" s="481"/>
      <c r="AE257" s="481"/>
      <c r="AF257" s="481"/>
      <c r="AG257" s="481"/>
      <c r="AH257" s="481"/>
      <c r="AI257" s="481"/>
      <c r="AJ257" s="481"/>
      <c r="AK257" s="481"/>
      <c r="AL257" s="481"/>
      <c r="AM257" s="481"/>
      <c r="AN257" s="481"/>
    </row>
    <row r="258" spans="1:41" ht="19.5"/>
    <row r="259" spans="1:41">
      <c r="A259" s="51" t="s">
        <v>615</v>
      </c>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row>
    <row r="260" spans="1:41" ht="19.5">
      <c r="B260" s="57" t="s">
        <v>840</v>
      </c>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J260" s="552"/>
      <c r="AK260" s="582"/>
      <c r="AL260" s="582"/>
      <c r="AM260" s="582"/>
      <c r="AN260" s="629"/>
    </row>
    <row r="261" spans="1:41" ht="19.5">
      <c r="B261" s="57" t="s">
        <v>395</v>
      </c>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J261" s="534"/>
      <c r="AK261" s="574"/>
      <c r="AL261" s="574"/>
      <c r="AM261" s="574"/>
      <c r="AN261" s="612"/>
    </row>
    <row r="262" spans="1:41">
      <c r="B262" s="57" t="s">
        <v>116</v>
      </c>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J262" s="529"/>
      <c r="AK262" s="571"/>
      <c r="AL262" s="571"/>
      <c r="AM262" s="571"/>
      <c r="AN262" s="609"/>
    </row>
    <row r="263" spans="1:41">
      <c r="B263" s="57" t="s">
        <v>507</v>
      </c>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J263" s="529"/>
      <c r="AK263" s="571"/>
      <c r="AL263" s="571"/>
      <c r="AM263" s="571"/>
      <c r="AN263" s="609"/>
    </row>
    <row r="264" spans="1:41">
      <c r="B264" s="57" t="s">
        <v>841</v>
      </c>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J264" s="535"/>
      <c r="AK264" s="575"/>
      <c r="AL264" s="575"/>
      <c r="AM264" s="575"/>
      <c r="AN264" s="613"/>
    </row>
    <row r="265" spans="1:41" ht="19.5">
      <c r="B265" s="57" t="s">
        <v>950</v>
      </c>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J265" s="527"/>
      <c r="AK265" s="570"/>
      <c r="AL265" s="570"/>
      <c r="AM265" s="570"/>
      <c r="AN265" s="608"/>
    </row>
    <row r="266" spans="1:41" ht="14.25" customHeight="1">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row>
    <row r="267" spans="1:41" ht="19.5">
      <c r="B267" s="51" t="s">
        <v>177</v>
      </c>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J267" s="526"/>
      <c r="AK267" s="569"/>
      <c r="AL267" s="569"/>
      <c r="AM267" s="569"/>
      <c r="AN267" s="607"/>
      <c r="AO267" s="528"/>
    </row>
    <row r="268" spans="1:41">
      <c r="B268" s="51" t="s">
        <v>704</v>
      </c>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J268" s="534"/>
      <c r="AK268" s="574"/>
      <c r="AL268" s="574"/>
      <c r="AM268" s="574"/>
      <c r="AN268" s="612"/>
      <c r="AO268" s="79"/>
    </row>
    <row r="269" spans="1:41">
      <c r="B269" s="51" t="s">
        <v>65</v>
      </c>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J269" s="529"/>
      <c r="AK269" s="571"/>
      <c r="AL269" s="571"/>
      <c r="AM269" s="571"/>
      <c r="AN269" s="609"/>
      <c r="AO269" s="79"/>
    </row>
    <row r="270" spans="1:41" ht="19.5">
      <c r="B270" s="51" t="s">
        <v>835</v>
      </c>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517"/>
      <c r="AJ270" s="529"/>
      <c r="AK270" s="571"/>
      <c r="AL270" s="571"/>
      <c r="AM270" s="571"/>
      <c r="AN270" s="609"/>
      <c r="AO270" s="79"/>
    </row>
    <row r="271" spans="1:41" ht="39" customHeight="1">
      <c r="B271" s="68" t="s">
        <v>656</v>
      </c>
      <c r="C271" s="68"/>
      <c r="D271" s="68"/>
      <c r="E271" s="68"/>
      <c r="F271" s="68"/>
      <c r="G271" s="68"/>
      <c r="H271" s="68"/>
      <c r="I271" s="68"/>
      <c r="J271" s="68"/>
      <c r="K271" s="281"/>
      <c r="L271" s="298"/>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3"/>
      <c r="AL271" s="323"/>
      <c r="AM271" s="323"/>
      <c r="AN271" s="630"/>
      <c r="AO271" s="79"/>
    </row>
    <row r="272" spans="1:41" ht="21" customHeight="1">
      <c r="B272" s="68"/>
      <c r="C272" s="68"/>
      <c r="D272" s="68"/>
      <c r="E272" s="68"/>
      <c r="F272" s="68"/>
      <c r="G272" s="68"/>
      <c r="H272" s="68"/>
      <c r="I272" s="68"/>
      <c r="J272" s="68"/>
      <c r="K272" s="6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9"/>
    </row>
    <row r="273" spans="2:41" ht="19.5">
      <c r="B273" s="57" t="s">
        <v>696</v>
      </c>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79"/>
      <c r="AJ273" s="526"/>
      <c r="AK273" s="569"/>
      <c r="AL273" s="569"/>
      <c r="AM273" s="569"/>
      <c r="AN273" s="607"/>
      <c r="AO273" s="528"/>
    </row>
    <row r="274" spans="2:41">
      <c r="B274" s="51" t="s">
        <v>822</v>
      </c>
      <c r="AF274" s="79"/>
      <c r="AG274" s="79"/>
      <c r="AH274" s="79"/>
      <c r="AI274" s="79"/>
      <c r="AJ274" s="534"/>
      <c r="AK274" s="574"/>
      <c r="AL274" s="574"/>
      <c r="AM274" s="574"/>
      <c r="AN274" s="612"/>
      <c r="AO274" s="528"/>
    </row>
    <row r="275" spans="2:41" ht="19.5">
      <c r="B275" s="51" t="s">
        <v>65</v>
      </c>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J275" s="529"/>
      <c r="AK275" s="571"/>
      <c r="AL275" s="571"/>
      <c r="AM275" s="571"/>
      <c r="AN275" s="609"/>
      <c r="AO275" s="79"/>
    </row>
    <row r="276" spans="2:41" ht="20.25">
      <c r="B276" s="57" t="s">
        <v>556</v>
      </c>
      <c r="C276" s="57"/>
      <c r="D276" s="57"/>
      <c r="E276" s="57"/>
      <c r="F276" s="57"/>
      <c r="G276" s="57"/>
      <c r="H276" s="57"/>
      <c r="I276" s="57"/>
      <c r="J276" s="57"/>
      <c r="K276" s="58"/>
      <c r="L276" s="210"/>
      <c r="M276" s="227"/>
      <c r="N276" s="227"/>
      <c r="O276" s="227"/>
      <c r="P276" s="227"/>
      <c r="Q276" s="227"/>
      <c r="R276" s="227"/>
      <c r="S276" s="227"/>
      <c r="T276" s="227"/>
      <c r="U276" s="227"/>
      <c r="V276" s="227"/>
      <c r="W276" s="227"/>
      <c r="X276" s="227"/>
      <c r="Y276" s="227"/>
      <c r="Z276" s="227"/>
      <c r="AA276" s="227"/>
      <c r="AB276" s="227"/>
      <c r="AC276" s="227"/>
      <c r="AD276" s="227"/>
      <c r="AE276" s="227"/>
      <c r="AF276" s="227"/>
      <c r="AG276" s="227"/>
      <c r="AH276" s="227"/>
      <c r="AI276" s="227"/>
      <c r="AJ276" s="553"/>
      <c r="AK276" s="553"/>
      <c r="AL276" s="553"/>
      <c r="AM276" s="553"/>
      <c r="AN276" s="631"/>
      <c r="AO276" s="528"/>
    </row>
    <row r="277" spans="2:41" ht="20.25">
      <c r="B277" s="57"/>
      <c r="C277" s="57"/>
      <c r="D277" s="57"/>
      <c r="E277" s="57"/>
      <c r="F277" s="57"/>
      <c r="G277" s="57"/>
      <c r="H277" s="57"/>
      <c r="I277" s="57"/>
      <c r="J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28"/>
    </row>
    <row r="278" spans="2:41" ht="19.5">
      <c r="B278" s="57" t="s">
        <v>342</v>
      </c>
      <c r="C278" s="57"/>
      <c r="D278" s="57"/>
      <c r="E278" s="57"/>
      <c r="F278" s="57"/>
      <c r="G278" s="57"/>
      <c r="H278" s="57"/>
      <c r="I278" s="57"/>
      <c r="J278" s="57"/>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526"/>
      <c r="AK278" s="569"/>
      <c r="AL278" s="569"/>
      <c r="AM278" s="569"/>
      <c r="AN278" s="607"/>
      <c r="AO278" s="528"/>
    </row>
    <row r="279" spans="2:41">
      <c r="B279" s="57" t="s">
        <v>60</v>
      </c>
      <c r="C279" s="57"/>
      <c r="D279" s="57"/>
      <c r="E279" s="57"/>
      <c r="F279" s="57"/>
      <c r="G279" s="57"/>
      <c r="H279" s="57"/>
      <c r="I279" s="57"/>
      <c r="J279" s="57"/>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529"/>
      <c r="AK279" s="571"/>
      <c r="AL279" s="571"/>
      <c r="AM279" s="571"/>
      <c r="AN279" s="609"/>
      <c r="AO279" s="528"/>
    </row>
    <row r="280" spans="2:41">
      <c r="B280" s="51" t="s">
        <v>58</v>
      </c>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8"/>
      <c r="AJ280" s="534"/>
      <c r="AK280" s="574"/>
      <c r="AL280" s="574"/>
      <c r="AM280" s="574"/>
      <c r="AN280" s="612"/>
      <c r="AO280" s="79"/>
    </row>
    <row r="281" spans="2:41">
      <c r="B281" s="51" t="s">
        <v>706</v>
      </c>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J281" s="535"/>
      <c r="AK281" s="575"/>
      <c r="AL281" s="575"/>
      <c r="AM281" s="575"/>
      <c r="AN281" s="613"/>
      <c r="AO281" s="79"/>
    </row>
    <row r="282" spans="2:41" ht="19.5">
      <c r="B282" s="57" t="s">
        <v>221</v>
      </c>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J282" s="527"/>
      <c r="AK282" s="570"/>
      <c r="AL282" s="570"/>
      <c r="AM282" s="570"/>
      <c r="AN282" s="608"/>
      <c r="AO282" s="79"/>
    </row>
    <row r="283" spans="2:41" ht="19.5">
      <c r="B283" s="57" t="s">
        <v>427</v>
      </c>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I283" s="52"/>
      <c r="AJ283" s="554"/>
      <c r="AK283" s="554"/>
      <c r="AL283" s="554"/>
      <c r="AM283" s="554"/>
      <c r="AN283" s="554"/>
      <c r="AO283" s="92"/>
    </row>
    <row r="284" spans="2:41">
      <c r="B284" s="94"/>
      <c r="C284" s="106"/>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632"/>
      <c r="AO284" s="79"/>
    </row>
    <row r="285" spans="2:41">
      <c r="B285" s="94"/>
      <c r="C285" s="10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633"/>
      <c r="AO285" s="79"/>
    </row>
    <row r="286" spans="2:41" ht="19.5">
      <c r="B286" s="57"/>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79"/>
    </row>
    <row r="287" spans="2:41" ht="19.5">
      <c r="B287" s="51" t="s">
        <v>903</v>
      </c>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J287" s="526"/>
      <c r="AK287" s="569"/>
      <c r="AL287" s="569"/>
      <c r="AM287" s="569"/>
      <c r="AN287" s="607"/>
      <c r="AO287" s="528"/>
    </row>
    <row r="288" spans="2:41">
      <c r="B288" s="51" t="s">
        <v>804</v>
      </c>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J288" s="534"/>
      <c r="AK288" s="574"/>
      <c r="AL288" s="574"/>
      <c r="AM288" s="574"/>
      <c r="AN288" s="612"/>
      <c r="AO288" s="79"/>
    </row>
    <row r="289" spans="1:41">
      <c r="B289" s="51" t="s">
        <v>577</v>
      </c>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J289" s="529"/>
      <c r="AK289" s="571"/>
      <c r="AL289" s="571"/>
      <c r="AM289" s="571"/>
      <c r="AN289" s="609"/>
      <c r="AO289" s="79"/>
    </row>
    <row r="290" spans="1:41">
      <c r="B290" s="51" t="s">
        <v>833</v>
      </c>
      <c r="AJ290" s="529"/>
      <c r="AK290" s="571"/>
      <c r="AL290" s="571"/>
      <c r="AM290" s="571"/>
      <c r="AN290" s="609"/>
      <c r="AO290" s="79"/>
    </row>
    <row r="291" spans="1:41">
      <c r="B291" s="51" t="s">
        <v>581</v>
      </c>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J291" s="397"/>
      <c r="AK291" s="170"/>
      <c r="AL291" s="170"/>
      <c r="AM291" s="170"/>
      <c r="AN291" s="425"/>
      <c r="AO291" s="79"/>
    </row>
    <row r="292" spans="1:41">
      <c r="B292" s="51" t="s">
        <v>1011</v>
      </c>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J292" s="529"/>
      <c r="AK292" s="571"/>
      <c r="AL292" s="571"/>
      <c r="AM292" s="571"/>
      <c r="AN292" s="609"/>
      <c r="AO292" s="79"/>
    </row>
    <row r="293" spans="1:41" ht="19.5">
      <c r="B293" s="51" t="s">
        <v>911</v>
      </c>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J293" s="529"/>
      <c r="AK293" s="571"/>
      <c r="AL293" s="571"/>
      <c r="AM293" s="571"/>
      <c r="AN293" s="609"/>
      <c r="AO293" s="79"/>
    </row>
    <row r="294" spans="1:41" ht="20.25">
      <c r="B294" s="51" t="s">
        <v>147</v>
      </c>
      <c r="C294" s="51"/>
      <c r="D294" s="51"/>
      <c r="E294" s="51"/>
      <c r="F294" s="51"/>
      <c r="G294" s="51"/>
      <c r="H294" s="51"/>
      <c r="I294" s="51"/>
      <c r="J294" s="51"/>
      <c r="K294" s="58"/>
      <c r="L294" s="299"/>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411"/>
      <c r="AK294" s="411"/>
      <c r="AL294" s="411"/>
      <c r="AM294" s="411"/>
      <c r="AN294" s="634"/>
      <c r="AO294" s="79"/>
    </row>
    <row r="295" spans="1:41" ht="19.5"/>
    <row r="296" spans="1:41" ht="19.5">
      <c r="A296" s="51" t="s">
        <v>771</v>
      </c>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row>
    <row r="297" spans="1:41" ht="19.5">
      <c r="B297" s="57" t="s">
        <v>952</v>
      </c>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J297" s="526"/>
      <c r="AK297" s="569"/>
      <c r="AL297" s="569"/>
      <c r="AM297" s="569"/>
      <c r="AN297" s="607"/>
    </row>
    <row r="298" spans="1:41">
      <c r="B298" s="57" t="s">
        <v>852</v>
      </c>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J298" s="397"/>
      <c r="AK298" s="170"/>
      <c r="AL298" s="170"/>
      <c r="AM298" s="170"/>
      <c r="AN298" s="425"/>
    </row>
    <row r="299" spans="1:41" ht="39" customHeight="1">
      <c r="B299" s="70" t="s">
        <v>931</v>
      </c>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J299" s="529"/>
      <c r="AK299" s="571"/>
      <c r="AL299" s="571"/>
      <c r="AM299" s="571"/>
      <c r="AN299" s="609"/>
    </row>
    <row r="300" spans="1:41">
      <c r="B300" s="57" t="s">
        <v>853</v>
      </c>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J300" s="397"/>
      <c r="AK300" s="170"/>
      <c r="AL300" s="170"/>
      <c r="AM300" s="170"/>
      <c r="AN300" s="425"/>
    </row>
    <row r="301" spans="1:41" ht="19.5">
      <c r="B301" s="68" t="s">
        <v>575</v>
      </c>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J301" s="530"/>
      <c r="AK301" s="572"/>
      <c r="AL301" s="572"/>
      <c r="AM301" s="572"/>
      <c r="AN301" s="610"/>
      <c r="AO301" s="528"/>
    </row>
    <row r="302" spans="1:41" ht="20.25">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O302" s="79"/>
    </row>
    <row r="303" spans="1:41" ht="16.5" customHeight="1">
      <c r="B303" s="57" t="s">
        <v>909</v>
      </c>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J303" s="333"/>
      <c r="AK303" s="347"/>
      <c r="AL303" s="347"/>
      <c r="AM303" s="347"/>
      <c r="AN303" s="394"/>
      <c r="AO303" s="79"/>
    </row>
    <row r="304" spans="1:41" ht="16.5" customHeight="1">
      <c r="B304" s="57" t="s">
        <v>910</v>
      </c>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O304" s="79"/>
    </row>
    <row r="305" spans="1:41" ht="19.5">
      <c r="B305" s="66" t="s">
        <v>854</v>
      </c>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J305" s="526"/>
      <c r="AK305" s="569"/>
      <c r="AL305" s="569"/>
      <c r="AM305" s="569"/>
      <c r="AN305" s="607"/>
      <c r="AO305" s="79"/>
    </row>
    <row r="306" spans="1:41" ht="36.75" customHeight="1">
      <c r="B306" s="95" t="s">
        <v>296</v>
      </c>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J306" s="529"/>
      <c r="AK306" s="571"/>
      <c r="AL306" s="571"/>
      <c r="AM306" s="571"/>
      <c r="AN306" s="609"/>
      <c r="AO306" s="79"/>
    </row>
    <row r="307" spans="1:41">
      <c r="B307" s="66" t="s">
        <v>856</v>
      </c>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J307" s="529"/>
      <c r="AK307" s="571"/>
      <c r="AL307" s="571"/>
      <c r="AM307" s="571"/>
      <c r="AN307" s="609"/>
      <c r="AO307" s="79"/>
    </row>
    <row r="308" spans="1:41" ht="19.5">
      <c r="B308" s="51" t="s">
        <v>621</v>
      </c>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J308" s="530"/>
      <c r="AK308" s="572"/>
      <c r="AL308" s="572"/>
      <c r="AM308" s="572"/>
      <c r="AN308" s="610"/>
      <c r="AO308" s="79"/>
    </row>
    <row r="309" spans="1:41" ht="20.25">
      <c r="B309" s="57" t="s">
        <v>912</v>
      </c>
      <c r="C309" s="66"/>
      <c r="D309" s="66"/>
      <c r="E309" s="66"/>
      <c r="F309" s="207"/>
      <c r="G309" s="223"/>
      <c r="H309" s="223"/>
      <c r="I309" s="223"/>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540"/>
      <c r="AK309" s="540"/>
      <c r="AL309" s="540"/>
      <c r="AM309" s="540"/>
      <c r="AN309" s="540"/>
    </row>
    <row r="310" spans="1:41" ht="19.5">
      <c r="A310" s="56"/>
      <c r="C310" s="57" t="s">
        <v>86</v>
      </c>
      <c r="D310" s="66"/>
      <c r="E310" s="66"/>
      <c r="F310" s="207"/>
      <c r="G310" s="223"/>
      <c r="H310" s="223"/>
      <c r="I310" s="223"/>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526"/>
      <c r="AK310" s="569"/>
      <c r="AL310" s="569"/>
      <c r="AM310" s="569"/>
      <c r="AN310" s="607"/>
    </row>
    <row r="311" spans="1:41" ht="18.75" customHeight="1">
      <c r="A311" s="56"/>
      <c r="C311" s="51" t="s">
        <v>913</v>
      </c>
      <c r="D311" s="68"/>
      <c r="E311" s="68"/>
      <c r="F311" s="208"/>
      <c r="G311" s="224"/>
      <c r="H311" s="224"/>
      <c r="I311" s="224"/>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527"/>
      <c r="AK311" s="570"/>
      <c r="AL311" s="570"/>
      <c r="AM311" s="570"/>
      <c r="AN311" s="608"/>
    </row>
    <row r="312" spans="1:41" ht="19.5"/>
    <row r="313" spans="1:41" ht="19.5">
      <c r="A313" s="51" t="s">
        <v>965</v>
      </c>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row>
    <row r="314" spans="1:41" ht="19.5">
      <c r="B314" s="51" t="str">
        <f>"◎"&amp;表紙!B2&amp;DBCS(表紙!C2-1)&amp;"年度の事故件数"</f>
        <v>◎令和６年度の事故件数</v>
      </c>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J314" s="244"/>
      <c r="AK314" s="258"/>
      <c r="AL314" s="258"/>
      <c r="AM314" s="270"/>
      <c r="AN314" s="51" t="s">
        <v>326</v>
      </c>
    </row>
    <row r="315" spans="1:41" ht="19.5">
      <c r="B315" s="51" t="str">
        <f>"◎"&amp;表紙!B2&amp;DBCS(表紙!C2)&amp;"年度の事故件数(監査日前々月末日現在)"</f>
        <v>◎令和７年度の事故件数(監査日前々月末日現在)</v>
      </c>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J315" s="245"/>
      <c r="AK315" s="259"/>
      <c r="AL315" s="259"/>
      <c r="AM315" s="271"/>
      <c r="AN315" s="51" t="s">
        <v>326</v>
      </c>
    </row>
    <row r="316" spans="1:41" ht="20.25">
      <c r="C316" s="51" t="s">
        <v>966</v>
      </c>
      <c r="AJ316" s="540"/>
      <c r="AK316" s="540"/>
      <c r="AL316" s="540"/>
      <c r="AM316" s="540"/>
    </row>
    <row r="317" spans="1:41" ht="20.25">
      <c r="B317" s="57" t="s">
        <v>1012</v>
      </c>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J317" s="333"/>
      <c r="AK317" s="347"/>
      <c r="AL317" s="347"/>
      <c r="AM317" s="347"/>
      <c r="AN317" s="394"/>
    </row>
    <row r="318" spans="1:41" ht="19.5">
      <c r="B318" s="57" t="s">
        <v>412</v>
      </c>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J318" s="540"/>
      <c r="AK318" s="540"/>
      <c r="AL318" s="540"/>
      <c r="AM318" s="540"/>
      <c r="AN318" s="540"/>
    </row>
    <row r="319" spans="1:41" ht="19.5">
      <c r="B319" s="68" t="s">
        <v>938</v>
      </c>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O319" s="528"/>
    </row>
    <row r="320" spans="1:41" ht="20.25">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J320" s="333"/>
      <c r="AK320" s="347"/>
      <c r="AL320" s="347"/>
      <c r="AM320" s="347"/>
      <c r="AN320" s="394"/>
      <c r="AO320" s="79"/>
    </row>
    <row r="321" spans="1:41" ht="20.25">
      <c r="B321" s="51" t="s">
        <v>327</v>
      </c>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O321" s="528"/>
    </row>
    <row r="322" spans="1:41" ht="19.5">
      <c r="B322" s="51" t="s">
        <v>134</v>
      </c>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J322" s="526"/>
      <c r="AK322" s="569"/>
      <c r="AL322" s="569"/>
      <c r="AM322" s="569"/>
      <c r="AN322" s="607"/>
      <c r="AO322" s="79"/>
    </row>
    <row r="323" spans="1:41">
      <c r="B323" s="51" t="s">
        <v>843</v>
      </c>
      <c r="AJ323" s="397"/>
      <c r="AK323" s="170"/>
      <c r="AL323" s="170"/>
      <c r="AM323" s="170"/>
      <c r="AN323" s="425"/>
      <c r="AO323" s="79"/>
    </row>
    <row r="324" spans="1:41">
      <c r="B324" s="51" t="s">
        <v>711</v>
      </c>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J324" s="529"/>
      <c r="AK324" s="571"/>
      <c r="AL324" s="571"/>
      <c r="AM324" s="571"/>
      <c r="AN324" s="609"/>
      <c r="AO324" s="79"/>
    </row>
    <row r="325" spans="1:41" ht="19.5">
      <c r="B325" s="68" t="s">
        <v>19</v>
      </c>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J325" s="527"/>
      <c r="AK325" s="570"/>
      <c r="AL325" s="570"/>
      <c r="AM325" s="570"/>
      <c r="AN325" s="608"/>
      <c r="AO325" s="79"/>
    </row>
    <row r="326" spans="1:41" ht="20.25">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O326" s="528"/>
    </row>
    <row r="327" spans="1:41" ht="19.5">
      <c r="B327" s="66" t="s">
        <v>295</v>
      </c>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8"/>
      <c r="AJ327" s="526"/>
      <c r="AK327" s="569"/>
      <c r="AL327" s="569"/>
      <c r="AM327" s="569"/>
      <c r="AN327" s="607"/>
      <c r="AO327" s="528"/>
    </row>
    <row r="328" spans="1:41">
      <c r="B328" s="51" t="s">
        <v>151</v>
      </c>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J328" s="534"/>
      <c r="AK328" s="574"/>
      <c r="AL328" s="574"/>
      <c r="AM328" s="574"/>
      <c r="AN328" s="612"/>
      <c r="AO328" s="79"/>
    </row>
    <row r="329" spans="1:41" ht="19.5">
      <c r="B329" s="51" t="s">
        <v>76</v>
      </c>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J329" s="529"/>
      <c r="AK329" s="571"/>
      <c r="AL329" s="571"/>
      <c r="AM329" s="571"/>
      <c r="AN329" s="609"/>
      <c r="AO329" s="79"/>
    </row>
    <row r="330" spans="1:41" ht="19.5">
      <c r="B330" s="71" t="s">
        <v>528</v>
      </c>
      <c r="C330" s="71"/>
      <c r="D330" s="71"/>
      <c r="E330" s="71"/>
      <c r="F330" s="71"/>
      <c r="G330" s="71"/>
      <c r="H330" s="71"/>
      <c r="I330" s="71"/>
      <c r="J330" s="71"/>
      <c r="K330" s="71"/>
      <c r="L330" s="202"/>
      <c r="M330" s="325"/>
      <c r="N330" s="336"/>
      <c r="O330" s="336"/>
      <c r="P330" s="336"/>
      <c r="Q330" s="336"/>
      <c r="R330" s="336"/>
      <c r="S330" s="336"/>
      <c r="T330" s="336"/>
      <c r="U330" s="336"/>
      <c r="V330" s="336"/>
      <c r="W330" s="336"/>
      <c r="X330" s="336"/>
      <c r="Y330" s="336"/>
      <c r="Z330" s="336"/>
      <c r="AA330" s="336"/>
      <c r="AB330" s="336"/>
      <c r="AC330" s="336"/>
      <c r="AD330" s="336"/>
      <c r="AE330" s="336"/>
      <c r="AF330" s="336"/>
      <c r="AG330" s="336"/>
      <c r="AH330" s="336"/>
      <c r="AI330" s="336"/>
      <c r="AJ330" s="542"/>
      <c r="AK330" s="542"/>
      <c r="AL330" s="542"/>
      <c r="AM330" s="542"/>
      <c r="AN330" s="617"/>
      <c r="AO330" s="79"/>
    </row>
    <row r="331" spans="1:41" ht="19.5">
      <c r="B331" s="71" t="s">
        <v>28</v>
      </c>
      <c r="C331" s="71"/>
      <c r="D331" s="71"/>
      <c r="E331" s="71"/>
      <c r="F331" s="71"/>
      <c r="G331" s="71"/>
      <c r="H331" s="71"/>
      <c r="I331" s="71"/>
      <c r="J331" s="71"/>
      <c r="K331" s="71"/>
      <c r="L331" s="202"/>
      <c r="M331" s="231"/>
      <c r="N331" s="248"/>
      <c r="O331" s="248"/>
      <c r="P331" s="248"/>
      <c r="Q331" s="248"/>
      <c r="R331" s="248"/>
      <c r="S331" s="248"/>
      <c r="T331" s="248"/>
      <c r="U331" s="248"/>
      <c r="V331" s="248"/>
      <c r="W331" s="248"/>
      <c r="X331" s="248"/>
      <c r="Y331" s="248"/>
      <c r="Z331" s="248"/>
      <c r="AA331" s="248"/>
      <c r="AB331" s="248"/>
      <c r="AC331" s="248"/>
      <c r="AD331" s="248"/>
      <c r="AE331" s="248"/>
      <c r="AF331" s="248"/>
      <c r="AG331" s="248"/>
      <c r="AH331" s="248"/>
      <c r="AI331" s="248"/>
      <c r="AJ331" s="248"/>
      <c r="AK331" s="248"/>
      <c r="AL331" s="248"/>
      <c r="AM331" s="248"/>
      <c r="AN331" s="511"/>
      <c r="AO331" s="79"/>
    </row>
    <row r="332" spans="1:41" ht="19.5"/>
    <row r="333" spans="1:41" ht="19.5">
      <c r="A333" s="51" t="str">
        <f>"（６）防災対策 避難訓練等の状況（"&amp;表紙!B2&amp;DBCS(表紙!C2-1)&amp;"年度の状況）    ★確認資料：避難訓練記録、消防計画"</f>
        <v>（６）防災対策 避難訓練等の状況（令和６年度の状況）    ★確認資料：避難訓練記録、消防計画</v>
      </c>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row>
    <row r="334" spans="1:41" ht="20.25">
      <c r="B334" s="51" t="s">
        <v>331</v>
      </c>
      <c r="C334" s="51"/>
      <c r="D334" s="51"/>
      <c r="E334" s="51"/>
      <c r="F334" s="58"/>
      <c r="G334" s="189"/>
      <c r="H334" s="198"/>
      <c r="I334" s="204"/>
      <c r="J334" s="269" t="s">
        <v>328</v>
      </c>
      <c r="K334" s="51"/>
      <c r="L334" s="51"/>
      <c r="M334" s="51"/>
      <c r="N334" s="51"/>
      <c r="O334" s="51" t="s">
        <v>403</v>
      </c>
      <c r="P334" s="51"/>
      <c r="Q334" s="51"/>
      <c r="R334" s="51"/>
      <c r="S334" s="51"/>
      <c r="T334" s="51"/>
      <c r="U334" s="51"/>
      <c r="V334" s="51"/>
      <c r="W334" s="51"/>
      <c r="X334" s="51"/>
      <c r="Y334" s="51"/>
      <c r="Z334" s="58"/>
      <c r="AA334" s="189"/>
      <c r="AB334" s="198"/>
      <c r="AC334" s="204"/>
      <c r="AD334" s="269" t="s">
        <v>328</v>
      </c>
      <c r="AE334" s="51"/>
      <c r="AF334" s="51"/>
      <c r="AG334" s="51"/>
      <c r="AH334" s="51"/>
      <c r="AO334" s="528"/>
    </row>
    <row r="335" spans="1:41" ht="19.5">
      <c r="B335" s="51" t="s">
        <v>152</v>
      </c>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J335" s="526"/>
      <c r="AK335" s="569"/>
      <c r="AL335" s="569"/>
      <c r="AM335" s="569"/>
      <c r="AN335" s="607"/>
      <c r="AO335" s="79"/>
    </row>
    <row r="336" spans="1:41" ht="19.5">
      <c r="B336" s="51" t="s">
        <v>109</v>
      </c>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J336" s="527"/>
      <c r="AK336" s="570"/>
      <c r="AL336" s="570"/>
      <c r="AM336" s="570"/>
      <c r="AN336" s="608"/>
      <c r="AO336" s="79"/>
    </row>
    <row r="337" spans="2:41" ht="19.5" customHeight="1">
      <c r="B337" s="71" t="s">
        <v>339</v>
      </c>
      <c r="C337" s="71"/>
      <c r="D337" s="71"/>
      <c r="E337" s="71"/>
      <c r="F337" s="71"/>
      <c r="G337" s="71"/>
      <c r="H337" s="71"/>
      <c r="I337" s="71"/>
      <c r="J337" s="202"/>
      <c r="K337" s="189"/>
      <c r="L337" s="198"/>
      <c r="M337" s="204"/>
      <c r="N337" s="242" t="s">
        <v>51</v>
      </c>
      <c r="O337" s="94"/>
      <c r="P337" s="189"/>
      <c r="Q337" s="198"/>
      <c r="R337" s="204"/>
      <c r="S337" s="242" t="s">
        <v>7</v>
      </c>
      <c r="T337" s="94"/>
      <c r="U337" s="189"/>
      <c r="V337" s="198"/>
      <c r="W337" s="204"/>
      <c r="X337" s="242" t="s">
        <v>332</v>
      </c>
      <c r="Y337" s="57"/>
      <c r="Z337" s="57"/>
      <c r="AA337" s="57"/>
      <c r="AB337" s="57"/>
      <c r="AC337" s="57"/>
      <c r="AD337" s="57"/>
      <c r="AE337" s="57"/>
      <c r="AF337" s="57"/>
      <c r="AG337" s="57"/>
      <c r="AH337" s="57"/>
    </row>
    <row r="338" spans="2:41" ht="20.25">
      <c r="AO338" s="528"/>
    </row>
    <row r="339" spans="2:41" ht="20.25">
      <c r="B339" s="51" t="s">
        <v>850</v>
      </c>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J339" s="333"/>
      <c r="AK339" s="347"/>
      <c r="AL339" s="347"/>
      <c r="AM339" s="347"/>
      <c r="AN339" s="394"/>
      <c r="AO339" s="79"/>
    </row>
    <row r="340" spans="2:41" ht="18.75" customHeight="1">
      <c r="C340" s="71" t="s">
        <v>337</v>
      </c>
      <c r="D340" s="71"/>
      <c r="E340" s="71"/>
      <c r="F340" s="71"/>
      <c r="G340" s="71"/>
      <c r="H340" s="71"/>
      <c r="I340" s="71"/>
      <c r="J340" s="202"/>
      <c r="K340" s="189"/>
      <c r="L340" s="198"/>
      <c r="M340" s="204"/>
      <c r="N340" s="242" t="s">
        <v>51</v>
      </c>
      <c r="O340" s="94"/>
      <c r="P340" s="189"/>
      <c r="Q340" s="198"/>
      <c r="R340" s="204"/>
      <c r="S340" s="242" t="s">
        <v>7</v>
      </c>
      <c r="T340" s="94"/>
      <c r="U340" s="189"/>
      <c r="V340" s="198"/>
      <c r="W340" s="204"/>
      <c r="X340" s="242" t="s">
        <v>332</v>
      </c>
      <c r="Y340" s="57"/>
      <c r="Z340" s="57"/>
      <c r="AA340" s="57"/>
      <c r="AB340" s="57"/>
      <c r="AC340" s="57"/>
      <c r="AD340" s="57"/>
      <c r="AE340" s="57"/>
      <c r="AF340" s="57"/>
      <c r="AG340" s="57"/>
      <c r="AH340" s="57"/>
      <c r="AO340" s="528"/>
    </row>
    <row r="341" spans="2:41" ht="19.5">
      <c r="B341" s="51" t="s">
        <v>154</v>
      </c>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J341" s="526"/>
      <c r="AK341" s="569"/>
      <c r="AL341" s="569"/>
      <c r="AM341" s="569"/>
      <c r="AN341" s="607"/>
      <c r="AO341" s="79"/>
    </row>
    <row r="342" spans="2:41" ht="19.5">
      <c r="B342" s="51" t="s">
        <v>156</v>
      </c>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J342" s="527"/>
      <c r="AK342" s="570"/>
      <c r="AL342" s="570"/>
      <c r="AM342" s="570"/>
      <c r="AN342" s="608"/>
      <c r="AO342" s="79"/>
    </row>
    <row r="343" spans="2:41" ht="18.75" customHeight="1">
      <c r="C343" s="71" t="s">
        <v>572</v>
      </c>
      <c r="D343" s="71"/>
      <c r="E343" s="71"/>
      <c r="F343" s="71"/>
      <c r="G343" s="71"/>
      <c r="H343" s="71"/>
      <c r="I343" s="71"/>
      <c r="J343" s="202"/>
      <c r="K343" s="282"/>
      <c r="L343" s="300"/>
      <c r="M343" s="300"/>
      <c r="N343" s="225"/>
      <c r="O343" s="225"/>
      <c r="P343" s="300"/>
      <c r="Q343" s="300"/>
      <c r="R343" s="300"/>
      <c r="S343" s="225"/>
      <c r="T343" s="225"/>
      <c r="U343" s="300"/>
      <c r="V343" s="300"/>
      <c r="W343" s="446"/>
    </row>
    <row r="344" spans="2:41" ht="18.75" customHeight="1">
      <c r="C344" s="71" t="s">
        <v>341</v>
      </c>
      <c r="D344" s="71"/>
      <c r="E344" s="71"/>
      <c r="F344" s="71"/>
      <c r="G344" s="71"/>
      <c r="H344" s="71"/>
      <c r="I344" s="71"/>
      <c r="J344" s="202"/>
      <c r="K344" s="245"/>
      <c r="L344" s="259"/>
      <c r="M344" s="271"/>
      <c r="N344" s="337" t="s">
        <v>51</v>
      </c>
      <c r="O344" s="350"/>
      <c r="P344" s="245"/>
      <c r="Q344" s="259"/>
      <c r="R344" s="271"/>
      <c r="S344" s="337" t="s">
        <v>7</v>
      </c>
      <c r="T344" s="350"/>
      <c r="U344" s="245"/>
      <c r="V344" s="259"/>
      <c r="W344" s="271"/>
      <c r="X344" s="269" t="s">
        <v>332</v>
      </c>
      <c r="Y344" s="51"/>
      <c r="Z344" s="51"/>
      <c r="AA344" s="51"/>
      <c r="AB344" s="51"/>
      <c r="AC344" s="51"/>
      <c r="AD344" s="51"/>
      <c r="AE344" s="51"/>
      <c r="AF344" s="51"/>
      <c r="AG344" s="51"/>
      <c r="AH344" s="51"/>
      <c r="AO344" s="528"/>
    </row>
    <row r="345" spans="2:41" ht="20.25">
      <c r="B345" s="51" t="s">
        <v>159</v>
      </c>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J345" s="333"/>
      <c r="AK345" s="347"/>
      <c r="AL345" s="347"/>
      <c r="AM345" s="347"/>
      <c r="AN345" s="394"/>
      <c r="AO345" s="79"/>
    </row>
    <row r="346" spans="2:41" ht="18.75" customHeight="1">
      <c r="C346" s="51" t="s">
        <v>530</v>
      </c>
      <c r="D346" s="51"/>
      <c r="E346" s="51"/>
      <c r="F346" s="51"/>
      <c r="G346" s="51"/>
      <c r="H346" s="51"/>
      <c r="I346" s="51"/>
      <c r="J346" s="58"/>
      <c r="K346" s="189"/>
      <c r="L346" s="198"/>
      <c r="M346" s="204"/>
      <c r="N346" s="338" t="s">
        <v>51</v>
      </c>
      <c r="O346" s="351"/>
      <c r="P346" s="189"/>
      <c r="Q346" s="198"/>
      <c r="R346" s="204"/>
      <c r="S346" s="338" t="s">
        <v>7</v>
      </c>
      <c r="T346" s="351"/>
      <c r="U346" s="189"/>
      <c r="V346" s="198"/>
      <c r="W346" s="204"/>
      <c r="X346" s="269" t="s">
        <v>332</v>
      </c>
      <c r="Y346" s="51"/>
      <c r="Z346" s="51"/>
      <c r="AA346" s="51"/>
      <c r="AB346" s="51"/>
      <c r="AC346" s="51"/>
      <c r="AD346" s="51"/>
      <c r="AE346" s="51"/>
      <c r="AF346" s="51"/>
      <c r="AG346" s="51"/>
      <c r="AH346" s="51"/>
    </row>
    <row r="347" spans="2:41" ht="20.25">
      <c r="B347" s="51" t="s">
        <v>845</v>
      </c>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O347" s="528"/>
    </row>
    <row r="348" spans="2:41" ht="19.5">
      <c r="B348" s="51" t="s">
        <v>244</v>
      </c>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J348" s="526"/>
      <c r="AK348" s="569"/>
      <c r="AL348" s="569"/>
      <c r="AM348" s="569"/>
      <c r="AN348" s="607"/>
      <c r="AO348" s="79"/>
    </row>
    <row r="349" spans="2:41">
      <c r="B349" s="51" t="s">
        <v>520</v>
      </c>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J349" s="529"/>
      <c r="AK349" s="571"/>
      <c r="AL349" s="571"/>
      <c r="AM349" s="571"/>
      <c r="AN349" s="609"/>
      <c r="AO349" s="79"/>
    </row>
    <row r="350" spans="2:41">
      <c r="B350" s="51" t="s">
        <v>102</v>
      </c>
      <c r="AJ350" s="529"/>
      <c r="AK350" s="571"/>
      <c r="AL350" s="571"/>
      <c r="AM350" s="571"/>
      <c r="AN350" s="609"/>
      <c r="AO350" s="79"/>
    </row>
    <row r="351" spans="2:41">
      <c r="B351" s="51" t="s">
        <v>612</v>
      </c>
      <c r="AJ351" s="397"/>
      <c r="AK351" s="170"/>
      <c r="AL351" s="170"/>
      <c r="AM351" s="170"/>
      <c r="AN351" s="425"/>
      <c r="AO351" s="79"/>
    </row>
    <row r="352" spans="2:41">
      <c r="B352" s="61" t="s">
        <v>1020</v>
      </c>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518"/>
      <c r="AJ352" s="555"/>
      <c r="AK352" s="583"/>
      <c r="AL352" s="583"/>
      <c r="AM352" s="583"/>
      <c r="AN352" s="635"/>
      <c r="AO352" s="528"/>
    </row>
    <row r="353" spans="1:41">
      <c r="B353" s="51" t="s">
        <v>767</v>
      </c>
      <c r="O353" s="57"/>
      <c r="P353" s="57"/>
      <c r="Q353" s="57"/>
      <c r="R353" s="57"/>
      <c r="S353" s="57"/>
      <c r="T353" s="57"/>
      <c r="U353" s="57"/>
      <c r="V353" s="57"/>
      <c r="W353" s="57"/>
      <c r="X353" s="57"/>
      <c r="Y353" s="57"/>
      <c r="Z353" s="57"/>
      <c r="AA353" s="57"/>
      <c r="AB353" s="57"/>
      <c r="AC353" s="57"/>
      <c r="AD353" s="57"/>
      <c r="AE353" s="57"/>
      <c r="AF353" s="57"/>
      <c r="AG353" s="57"/>
      <c r="AH353" s="57"/>
      <c r="AI353" s="57"/>
      <c r="AJ353" s="397"/>
      <c r="AK353" s="170"/>
      <c r="AL353" s="170"/>
      <c r="AM353" s="170"/>
      <c r="AN353" s="425"/>
      <c r="AO353" s="79"/>
    </row>
    <row r="354" spans="1:41">
      <c r="B354" s="51" t="s">
        <v>846</v>
      </c>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397"/>
      <c r="AK354" s="170"/>
      <c r="AL354" s="170"/>
      <c r="AM354" s="170"/>
      <c r="AN354" s="425"/>
      <c r="AO354" s="79"/>
    </row>
    <row r="355" spans="1:41" ht="19.5">
      <c r="B355" s="66" t="s">
        <v>322</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J355" s="530"/>
      <c r="AK355" s="572"/>
      <c r="AL355" s="572"/>
      <c r="AM355" s="572"/>
      <c r="AN355" s="610"/>
      <c r="AO355" s="79"/>
    </row>
    <row r="356" spans="1:41" ht="20.25">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J356" s="556"/>
      <c r="AK356" s="556"/>
      <c r="AL356" s="556"/>
      <c r="AM356" s="556"/>
      <c r="AN356" s="556"/>
      <c r="AO356" s="79"/>
    </row>
    <row r="357" spans="1:41" ht="20.25">
      <c r="B357" s="51" t="s">
        <v>113</v>
      </c>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J357" s="535"/>
      <c r="AK357" s="575"/>
      <c r="AL357" s="575"/>
      <c r="AM357" s="575"/>
      <c r="AN357" s="613"/>
      <c r="AO357" s="79"/>
    </row>
    <row r="358" spans="1:41" ht="20.25">
      <c r="B358" s="51" t="s">
        <v>907</v>
      </c>
      <c r="AJ358" s="532"/>
      <c r="AK358" s="532"/>
      <c r="AL358" s="532"/>
      <c r="AM358" s="532"/>
      <c r="AN358" s="532"/>
      <c r="AO358" s="79"/>
    </row>
    <row r="359" spans="1:41" ht="19.5">
      <c r="B359" s="51" t="s">
        <v>908</v>
      </c>
      <c r="AJ359" s="534"/>
      <c r="AK359" s="574"/>
      <c r="AL359" s="574"/>
      <c r="AM359" s="574"/>
      <c r="AN359" s="612"/>
      <c r="AO359" s="79"/>
    </row>
    <row r="360" spans="1:41">
      <c r="B360" s="51" t="s">
        <v>160</v>
      </c>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J360" s="535"/>
      <c r="AK360" s="575"/>
      <c r="AL360" s="575"/>
      <c r="AM360" s="575"/>
      <c r="AN360" s="613"/>
      <c r="AO360" s="79"/>
    </row>
    <row r="361" spans="1:41" ht="19.5">
      <c r="B361" s="51" t="s">
        <v>142</v>
      </c>
      <c r="AJ361" s="527"/>
      <c r="AK361" s="570"/>
      <c r="AL361" s="570"/>
      <c r="AM361" s="570"/>
      <c r="AN361" s="608"/>
    </row>
    <row r="362" spans="1:41" ht="18.75" customHeight="1">
      <c r="B362" s="51" t="s">
        <v>917</v>
      </c>
      <c r="AJ362" s="343"/>
      <c r="AK362" s="354"/>
      <c r="AL362" s="354"/>
      <c r="AM362" s="354"/>
      <c r="AN362" s="636"/>
    </row>
    <row r="363" spans="1:41" ht="15.75" customHeight="1">
      <c r="B363" s="51" t="s">
        <v>265</v>
      </c>
      <c r="AJ363" s="557"/>
      <c r="AK363" s="584"/>
      <c r="AL363" s="584"/>
      <c r="AM363" s="584"/>
      <c r="AN363" s="637"/>
    </row>
    <row r="365" spans="1:41" ht="19.5">
      <c r="A365" s="57" t="s">
        <v>487</v>
      </c>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row>
    <row r="366" spans="1:41" ht="19.5">
      <c r="B366" s="51" t="s">
        <v>960</v>
      </c>
      <c r="AJ366" s="244"/>
      <c r="AK366" s="258"/>
      <c r="AL366" s="258"/>
      <c r="AM366" s="258"/>
      <c r="AN366" s="270"/>
    </row>
    <row r="367" spans="1:41">
      <c r="B367" s="51" t="s">
        <v>783</v>
      </c>
      <c r="AJ367" s="397"/>
      <c r="AK367" s="170"/>
      <c r="AL367" s="170"/>
      <c r="AM367" s="170"/>
      <c r="AN367" s="425"/>
    </row>
    <row r="368" spans="1:41" ht="19.5">
      <c r="C368" s="51" t="s">
        <v>720</v>
      </c>
      <c r="AJ368" s="558"/>
      <c r="AK368" s="585"/>
      <c r="AL368" s="585"/>
      <c r="AM368" s="585"/>
      <c r="AN368" s="638"/>
    </row>
    <row r="369" spans="1:41" ht="19.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row>
    <row r="370" spans="1:41" ht="19.5">
      <c r="A370" s="51" t="s">
        <v>961</v>
      </c>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row>
    <row r="371" spans="1:41" ht="19.5">
      <c r="B371" s="51" t="s">
        <v>926</v>
      </c>
      <c r="AJ371" s="544"/>
      <c r="AK371" s="579"/>
      <c r="AL371" s="579"/>
      <c r="AM371" s="579"/>
      <c r="AN371" s="620"/>
    </row>
    <row r="372" spans="1:41">
      <c r="C372" s="51" t="s">
        <v>962</v>
      </c>
      <c r="AJ372" s="535"/>
      <c r="AK372" s="575"/>
      <c r="AL372" s="575"/>
      <c r="AM372" s="575"/>
      <c r="AN372" s="613"/>
    </row>
    <row r="373" spans="1:41">
      <c r="D373" s="51" t="s">
        <v>149</v>
      </c>
      <c r="AJ373" s="529"/>
      <c r="AK373" s="571"/>
      <c r="AL373" s="571"/>
      <c r="AM373" s="571"/>
      <c r="AN373" s="609"/>
    </row>
    <row r="374" spans="1:41">
      <c r="B374" s="51" t="s">
        <v>655</v>
      </c>
      <c r="AJ374" s="529"/>
      <c r="AK374" s="571"/>
      <c r="AL374" s="571"/>
      <c r="AM374" s="571"/>
      <c r="AN374" s="609"/>
    </row>
    <row r="375" spans="1:41" ht="19.5">
      <c r="C375" s="51" t="s">
        <v>962</v>
      </c>
      <c r="AJ375" s="530"/>
      <c r="AK375" s="572"/>
      <c r="AL375" s="572"/>
      <c r="AM375" s="572"/>
      <c r="AN375" s="610"/>
    </row>
    <row r="376" spans="1:41" ht="19.5"/>
    <row r="377" spans="1:41" ht="19.5">
      <c r="A377" s="53" t="s">
        <v>616</v>
      </c>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row>
    <row r="378" spans="1:41" ht="19.5">
      <c r="A378" s="51" t="s">
        <v>617</v>
      </c>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O378" s="528"/>
    </row>
    <row r="379" spans="1:41" ht="20.25">
      <c r="B379" s="51" t="s">
        <v>613</v>
      </c>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J379" s="333"/>
      <c r="AK379" s="347"/>
      <c r="AL379" s="347"/>
      <c r="AM379" s="347"/>
      <c r="AN379" s="394"/>
      <c r="AO379" s="79"/>
    </row>
    <row r="380" spans="1:41" ht="20.25">
      <c r="B380" s="51" t="s">
        <v>162</v>
      </c>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O380" s="528"/>
    </row>
    <row r="381" spans="1:41" ht="20.25">
      <c r="B381" s="51" t="s">
        <v>454</v>
      </c>
      <c r="P381" s="365" t="s">
        <v>248</v>
      </c>
      <c r="Q381" s="51" t="s">
        <v>972</v>
      </c>
      <c r="X381" s="280" t="s">
        <v>248</v>
      </c>
      <c r="Y381" s="51" t="s">
        <v>964</v>
      </c>
      <c r="AJ381" s="526"/>
      <c r="AK381" s="569"/>
      <c r="AL381" s="569"/>
      <c r="AM381" s="569"/>
      <c r="AN381" s="607"/>
      <c r="AO381" s="79"/>
    </row>
    <row r="382" spans="1:41" ht="20.25">
      <c r="B382" s="51" t="s">
        <v>484</v>
      </c>
      <c r="P382" s="280" t="s">
        <v>248</v>
      </c>
      <c r="Q382" s="51" t="s">
        <v>195</v>
      </c>
      <c r="X382" s="280" t="s">
        <v>248</v>
      </c>
      <c r="Y382" s="51" t="s">
        <v>877</v>
      </c>
      <c r="AJ382" s="527"/>
      <c r="AK382" s="570"/>
      <c r="AL382" s="570"/>
      <c r="AM382" s="570"/>
      <c r="AN382" s="608"/>
      <c r="AO382" s="79"/>
    </row>
    <row r="383" spans="1:41" ht="20.25">
      <c r="A383" s="51" t="s">
        <v>486</v>
      </c>
      <c r="B383" s="51" t="s">
        <v>239</v>
      </c>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O383" s="528"/>
    </row>
    <row r="384" spans="1:41" ht="19.5">
      <c r="B384" s="51" t="s">
        <v>488</v>
      </c>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J384" s="526"/>
      <c r="AK384" s="569"/>
      <c r="AL384" s="569"/>
      <c r="AM384" s="569"/>
      <c r="AN384" s="607"/>
      <c r="AO384" s="79"/>
    </row>
    <row r="385" spans="1:41">
      <c r="B385" s="51" t="s">
        <v>155</v>
      </c>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J385" s="529"/>
      <c r="AK385" s="571"/>
      <c r="AL385" s="571"/>
      <c r="AM385" s="571"/>
      <c r="AN385" s="609"/>
      <c r="AO385" s="79"/>
    </row>
    <row r="386" spans="1:41">
      <c r="B386" s="51" t="s">
        <v>847</v>
      </c>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J386" s="534"/>
      <c r="AK386" s="574"/>
      <c r="AL386" s="574"/>
      <c r="AM386" s="574"/>
      <c r="AN386" s="612"/>
      <c r="AO386" s="79"/>
    </row>
    <row r="387" spans="1:41" ht="19.5">
      <c r="B387" s="57" t="s">
        <v>848</v>
      </c>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J387" s="530"/>
      <c r="AK387" s="572"/>
      <c r="AL387" s="572"/>
      <c r="AM387" s="572"/>
      <c r="AN387" s="610"/>
      <c r="AO387" s="79"/>
    </row>
    <row r="388" spans="1:41" ht="19.5"/>
    <row r="389" spans="1:41">
      <c r="A389" s="51" t="s">
        <v>350</v>
      </c>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row>
    <row r="390" spans="1:41" ht="19.5">
      <c r="B390" s="51" t="s">
        <v>43</v>
      </c>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O390" s="528"/>
    </row>
    <row r="391" spans="1:41" ht="19.5">
      <c r="B391" s="51" t="s">
        <v>314</v>
      </c>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J391" s="526"/>
      <c r="AK391" s="569"/>
      <c r="AL391" s="569"/>
      <c r="AM391" s="569"/>
      <c r="AN391" s="607"/>
      <c r="AO391" s="79"/>
    </row>
    <row r="392" spans="1:41">
      <c r="B392" s="51" t="s">
        <v>347</v>
      </c>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J392" s="529"/>
      <c r="AK392" s="571"/>
      <c r="AL392" s="571"/>
      <c r="AM392" s="571"/>
      <c r="AN392" s="609"/>
      <c r="AO392" s="79"/>
    </row>
    <row r="393" spans="1:41">
      <c r="B393" s="51" t="s">
        <v>415</v>
      </c>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J393" s="529"/>
      <c r="AK393" s="571"/>
      <c r="AL393" s="571"/>
      <c r="AM393" s="571"/>
      <c r="AN393" s="609"/>
      <c r="AO393" s="79"/>
    </row>
    <row r="394" spans="1:41">
      <c r="B394" s="51" t="s">
        <v>618</v>
      </c>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J394" s="529"/>
      <c r="AK394" s="571"/>
      <c r="AL394" s="571"/>
      <c r="AM394" s="571"/>
      <c r="AN394" s="609"/>
      <c r="AO394" s="79"/>
    </row>
    <row r="395" spans="1:41">
      <c r="B395" s="51" t="s">
        <v>534</v>
      </c>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J395" s="529"/>
      <c r="AK395" s="571"/>
      <c r="AL395" s="571"/>
      <c r="AM395" s="571"/>
      <c r="AN395" s="609"/>
      <c r="AO395" s="79"/>
    </row>
    <row r="396" spans="1:41" ht="19.5">
      <c r="B396" s="51" t="s">
        <v>310</v>
      </c>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J396" s="527"/>
      <c r="AK396" s="570"/>
      <c r="AL396" s="570"/>
      <c r="AM396" s="570"/>
      <c r="AN396" s="608"/>
      <c r="AO396" s="79"/>
    </row>
    <row r="397" spans="1:41" s="51" customFormat="1" ht="20.25">
      <c r="A397" s="1"/>
      <c r="B397" s="61" t="s">
        <v>823</v>
      </c>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189"/>
      <c r="AK397" s="198"/>
      <c r="AL397" s="198"/>
      <c r="AM397" s="198"/>
      <c r="AN397" s="204"/>
      <c r="AO397" s="51"/>
    </row>
    <row r="398" spans="1:41" s="51" customFormat="1" ht="20.25">
      <c r="A398" s="1"/>
      <c r="B398" s="1" t="s">
        <v>1008</v>
      </c>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559"/>
      <c r="AK398" s="559"/>
      <c r="AL398" s="559"/>
      <c r="AM398" s="559"/>
      <c r="AN398" s="559"/>
      <c r="AO398" s="79"/>
    </row>
    <row r="399" spans="1:41" s="51" customFormat="1" ht="19.5">
      <c r="A399" s="1"/>
      <c r="B399" s="1" t="s">
        <v>974</v>
      </c>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244"/>
      <c r="AK399" s="258"/>
      <c r="AL399" s="258"/>
      <c r="AM399" s="258"/>
      <c r="AN399" s="270"/>
      <c r="AO399" s="79"/>
    </row>
    <row r="400" spans="1:41" s="51" customFormat="1">
      <c r="A400" s="1"/>
      <c r="B400" s="61" t="s">
        <v>440</v>
      </c>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1"/>
      <c r="AJ400" s="397"/>
      <c r="AK400" s="170"/>
      <c r="AL400" s="170"/>
      <c r="AM400" s="170"/>
      <c r="AN400" s="425"/>
      <c r="AO400" s="79"/>
    </row>
    <row r="401" spans="1:41" s="51" customFormat="1">
      <c r="A401" s="1"/>
      <c r="B401" s="61" t="s">
        <v>1021</v>
      </c>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1"/>
      <c r="AJ401" s="397"/>
      <c r="AK401" s="170"/>
      <c r="AL401" s="170"/>
      <c r="AM401" s="170"/>
      <c r="AN401" s="425"/>
      <c r="AO401" s="79"/>
    </row>
    <row r="402" spans="1:41" s="51" customFormat="1">
      <c r="A402" s="1"/>
      <c r="B402" s="95" t="s">
        <v>524</v>
      </c>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1"/>
      <c r="AJ402" s="397"/>
      <c r="AK402" s="170"/>
      <c r="AL402" s="170"/>
      <c r="AM402" s="170"/>
      <c r="AN402" s="425"/>
      <c r="AO402" s="79"/>
    </row>
    <row r="403" spans="1:41" s="51" customFormat="1" ht="19.5">
      <c r="A403" s="1"/>
      <c r="B403" s="61" t="s">
        <v>881</v>
      </c>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1"/>
      <c r="AJ403" s="245"/>
      <c r="AK403" s="259"/>
      <c r="AL403" s="259"/>
      <c r="AM403" s="259"/>
      <c r="AN403" s="271"/>
      <c r="AO403" s="79"/>
    </row>
    <row r="404" spans="1:41" ht="15.75" customHeight="1">
      <c r="AJ404" s="540"/>
      <c r="AK404" s="540"/>
      <c r="AL404" s="540"/>
      <c r="AM404" s="540"/>
      <c r="AN404" s="540"/>
      <c r="AO404" s="79"/>
    </row>
    <row r="405" spans="1:41" ht="20.25">
      <c r="B405" s="51" t="s">
        <v>849</v>
      </c>
      <c r="AJ405" s="189"/>
      <c r="AK405" s="198"/>
      <c r="AL405" s="198"/>
      <c r="AM405" s="198"/>
      <c r="AN405" s="204"/>
      <c r="AO405" s="79"/>
    </row>
    <row r="406" spans="1:41" ht="20.25">
      <c r="B406" s="51" t="s">
        <v>786</v>
      </c>
      <c r="AJ406" s="540"/>
      <c r="AK406" s="540"/>
      <c r="AL406" s="540"/>
      <c r="AM406" s="540"/>
      <c r="AN406" s="540"/>
      <c r="AO406" s="79"/>
    </row>
    <row r="407" spans="1:41" ht="19.5">
      <c r="C407" s="51" t="s">
        <v>42</v>
      </c>
      <c r="AJ407" s="526"/>
      <c r="AK407" s="569"/>
      <c r="AL407" s="569"/>
      <c r="AM407" s="569"/>
      <c r="AN407" s="607"/>
      <c r="AO407" s="79"/>
    </row>
    <row r="408" spans="1:41">
      <c r="C408" s="51" t="s">
        <v>438</v>
      </c>
      <c r="AJ408" s="560"/>
      <c r="AK408" s="586"/>
      <c r="AL408" s="586"/>
      <c r="AM408" s="586"/>
      <c r="AN408" s="639"/>
      <c r="AO408" s="79"/>
    </row>
    <row r="409" spans="1:41">
      <c r="C409" s="51" t="s">
        <v>904</v>
      </c>
      <c r="AJ409" s="535"/>
      <c r="AK409" s="575"/>
      <c r="AL409" s="575"/>
      <c r="AM409" s="575"/>
      <c r="AN409" s="613"/>
      <c r="AO409" s="79"/>
    </row>
    <row r="410" spans="1:41">
      <c r="C410" s="51" t="s">
        <v>202</v>
      </c>
      <c r="AJ410" s="529"/>
      <c r="AK410" s="571"/>
      <c r="AL410" s="571"/>
      <c r="AM410" s="571"/>
      <c r="AN410" s="609"/>
      <c r="AO410" s="79"/>
    </row>
    <row r="411" spans="1:41" ht="19.5">
      <c r="C411" s="51" t="s">
        <v>772</v>
      </c>
      <c r="AJ411" s="527"/>
      <c r="AK411" s="570"/>
      <c r="AL411" s="570"/>
      <c r="AM411" s="570"/>
      <c r="AN411" s="608"/>
    </row>
    <row r="412" spans="1:41" ht="9.75" customHeight="1">
      <c r="AJ412" s="540"/>
      <c r="AK412" s="540"/>
      <c r="AL412" s="540"/>
      <c r="AM412" s="540"/>
      <c r="AN412" s="540"/>
    </row>
    <row r="413" spans="1:41" ht="19.5">
      <c r="A413" s="51" t="s">
        <v>352</v>
      </c>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O413" s="528"/>
    </row>
    <row r="414" spans="1:41" ht="19.5">
      <c r="B414" s="61" t="s">
        <v>809</v>
      </c>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AJ414" s="526"/>
      <c r="AK414" s="569"/>
      <c r="AL414" s="569"/>
      <c r="AM414" s="569"/>
      <c r="AN414" s="607"/>
      <c r="AO414" s="528"/>
    </row>
    <row r="415" spans="1:41" ht="20.25">
      <c r="B415" s="71" t="s">
        <v>165</v>
      </c>
      <c r="C415" s="71"/>
      <c r="D415" s="71"/>
      <c r="E415" s="202"/>
      <c r="F415" s="209"/>
      <c r="G415" s="225"/>
      <c r="H415" s="225"/>
      <c r="I415" s="225"/>
      <c r="J415" s="225"/>
      <c r="K415" s="225"/>
      <c r="L415" s="225"/>
      <c r="M415" s="225"/>
      <c r="N415" s="225"/>
      <c r="O415" s="225"/>
      <c r="P415" s="225"/>
      <c r="Q415" s="225"/>
      <c r="R415" s="225"/>
      <c r="S415" s="225"/>
      <c r="T415" s="225"/>
      <c r="U415" s="225"/>
      <c r="V415" s="225"/>
      <c r="W415" s="225"/>
      <c r="X415" s="225"/>
      <c r="Y415" s="225"/>
      <c r="Z415" s="225"/>
      <c r="AA415" s="225"/>
      <c r="AB415" s="225"/>
      <c r="AC415" s="225"/>
      <c r="AD415" s="225"/>
      <c r="AE415" s="225"/>
      <c r="AF415" s="225"/>
      <c r="AG415" s="225"/>
      <c r="AH415" s="225"/>
      <c r="AI415" s="225"/>
      <c r="AJ415" s="561"/>
      <c r="AK415" s="561"/>
      <c r="AL415" s="561"/>
      <c r="AM415" s="561"/>
      <c r="AN415" s="640"/>
      <c r="AO415" s="528"/>
    </row>
    <row r="416" spans="1:41" ht="20.25">
      <c r="B416" s="51" t="s">
        <v>620</v>
      </c>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J416" s="529"/>
      <c r="AK416" s="571"/>
      <c r="AL416" s="571"/>
      <c r="AM416" s="571"/>
      <c r="AN416" s="609"/>
      <c r="AO416" s="79"/>
    </row>
    <row r="417" spans="1:41" ht="20.25">
      <c r="B417" s="71" t="s">
        <v>165</v>
      </c>
      <c r="C417" s="71"/>
      <c r="D417" s="71"/>
      <c r="E417" s="202"/>
      <c r="F417" s="209"/>
      <c r="G417" s="225"/>
      <c r="H417" s="225"/>
      <c r="I417" s="225"/>
      <c r="J417" s="225"/>
      <c r="K417" s="225"/>
      <c r="L417" s="225"/>
      <c r="M417" s="225"/>
      <c r="N417" s="225"/>
      <c r="O417" s="225"/>
      <c r="P417" s="225"/>
      <c r="Q417" s="225"/>
      <c r="R417" s="225"/>
      <c r="S417" s="225"/>
      <c r="T417" s="225"/>
      <c r="U417" s="225"/>
      <c r="V417" s="225"/>
      <c r="W417" s="225"/>
      <c r="X417" s="225"/>
      <c r="Y417" s="225"/>
      <c r="Z417" s="225"/>
      <c r="AA417" s="225"/>
      <c r="AB417" s="225"/>
      <c r="AC417" s="225"/>
      <c r="AD417" s="225"/>
      <c r="AE417" s="225"/>
      <c r="AF417" s="225"/>
      <c r="AG417" s="225"/>
      <c r="AH417" s="225"/>
      <c r="AI417" s="225"/>
      <c r="AJ417" s="561"/>
      <c r="AK417" s="561"/>
      <c r="AL417" s="561"/>
      <c r="AM417" s="561"/>
      <c r="AN417" s="640"/>
      <c r="AO417" s="79"/>
    </row>
    <row r="418" spans="1:41" ht="20.25">
      <c r="B418" s="96" t="s">
        <v>449</v>
      </c>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527"/>
      <c r="AK418" s="570"/>
      <c r="AL418" s="570"/>
      <c r="AM418" s="570"/>
      <c r="AN418" s="608"/>
      <c r="AO418" s="79"/>
    </row>
    <row r="419" spans="1:41" ht="20.25">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row>
    <row r="420" spans="1:41" ht="20.25">
      <c r="B420" s="1" t="s">
        <v>1022</v>
      </c>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J420" s="562"/>
      <c r="AK420" s="587"/>
      <c r="AL420" s="587"/>
      <c r="AM420" s="587"/>
      <c r="AN420" s="641"/>
      <c r="AO420" s="528"/>
    </row>
    <row r="421" spans="1:41" ht="19.5"/>
    <row r="422" spans="1:41" ht="19.5">
      <c r="A422" s="51" t="s">
        <v>353</v>
      </c>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O422" s="528"/>
    </row>
    <row r="423" spans="1:41" ht="19.5">
      <c r="B423" s="51" t="s">
        <v>905</v>
      </c>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J423" s="526"/>
      <c r="AK423" s="569"/>
      <c r="AL423" s="569"/>
      <c r="AM423" s="569"/>
      <c r="AN423" s="607"/>
      <c r="AO423" s="79"/>
    </row>
    <row r="424" spans="1:41" ht="19.5">
      <c r="B424" s="68" t="s">
        <v>851</v>
      </c>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J424" s="527"/>
      <c r="AK424" s="570"/>
      <c r="AL424" s="570"/>
      <c r="AM424" s="570"/>
      <c r="AN424" s="608"/>
      <c r="AO424" s="79"/>
    </row>
    <row r="425" spans="1:41" ht="19.5">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row>
    <row r="427" spans="1:41" ht="19.5">
      <c r="A427" s="51" t="s">
        <v>355</v>
      </c>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O427" s="528"/>
    </row>
    <row r="428" spans="1:41" ht="19.5">
      <c r="B428" s="51" t="s">
        <v>103</v>
      </c>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J428" s="526"/>
      <c r="AK428" s="569"/>
      <c r="AL428" s="569"/>
      <c r="AM428" s="569"/>
      <c r="AN428" s="607"/>
      <c r="AO428" s="79"/>
    </row>
    <row r="429" spans="1:41" ht="20.25">
      <c r="B429" s="71" t="s">
        <v>357</v>
      </c>
      <c r="C429" s="71"/>
      <c r="D429" s="71"/>
      <c r="E429" s="71"/>
      <c r="F429" s="71"/>
      <c r="G429" s="202"/>
      <c r="H429" s="209"/>
      <c r="I429" s="225"/>
      <c r="J429" s="225"/>
      <c r="K429" s="225"/>
      <c r="L429" s="225"/>
      <c r="M429" s="225"/>
      <c r="N429" s="225"/>
      <c r="O429" s="225"/>
      <c r="P429" s="225"/>
      <c r="Q429" s="225"/>
      <c r="R429" s="225"/>
      <c r="S429" s="225"/>
      <c r="T429" s="225"/>
      <c r="U429" s="225"/>
      <c r="V429" s="225"/>
      <c r="W429" s="225"/>
      <c r="X429" s="225"/>
      <c r="Y429" s="225"/>
      <c r="Z429" s="225"/>
      <c r="AA429" s="225"/>
      <c r="AB429" s="225"/>
      <c r="AC429" s="225"/>
      <c r="AD429" s="225"/>
      <c r="AE429" s="225"/>
      <c r="AF429" s="225"/>
      <c r="AG429" s="225"/>
      <c r="AH429" s="225"/>
      <c r="AI429" s="225"/>
      <c r="AJ429" s="561"/>
      <c r="AK429" s="561"/>
      <c r="AL429" s="561"/>
      <c r="AM429" s="561"/>
      <c r="AN429" s="640"/>
      <c r="AO429" s="79"/>
    </row>
    <row r="430" spans="1:41" ht="20.25">
      <c r="B430" s="57" t="s">
        <v>461</v>
      </c>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527"/>
      <c r="AK430" s="570"/>
      <c r="AL430" s="570"/>
      <c r="AM430" s="570"/>
      <c r="AN430" s="608"/>
      <c r="AO430" s="528"/>
    </row>
    <row r="431" spans="1:41" ht="20.25">
      <c r="B431" s="57" t="s">
        <v>533</v>
      </c>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O431" s="528"/>
    </row>
    <row r="432" spans="1:41" ht="19.5">
      <c r="B432" s="51" t="s">
        <v>694</v>
      </c>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J432" s="544"/>
      <c r="AK432" s="579"/>
      <c r="AL432" s="579"/>
      <c r="AM432" s="579"/>
      <c r="AN432" s="620"/>
      <c r="AO432" s="79"/>
    </row>
    <row r="433" spans="1:41" ht="20.25">
      <c r="C433" s="51" t="s">
        <v>969</v>
      </c>
      <c r="AJ433" s="532"/>
      <c r="AK433" s="532"/>
      <c r="AL433" s="532"/>
      <c r="AM433" s="532"/>
      <c r="AN433" s="532"/>
      <c r="AO433" s="79"/>
    </row>
    <row r="434" spans="1:41" ht="19.5">
      <c r="B434" s="51" t="s">
        <v>305</v>
      </c>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J434" s="534"/>
      <c r="AK434" s="574"/>
      <c r="AL434" s="574"/>
      <c r="AM434" s="574"/>
      <c r="AN434" s="612"/>
      <c r="AO434" s="79"/>
    </row>
    <row r="435" spans="1:41" ht="19.5">
      <c r="B435" s="63" t="s">
        <v>716</v>
      </c>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J435" s="529"/>
      <c r="AK435" s="571"/>
      <c r="AL435" s="571"/>
      <c r="AM435" s="571"/>
      <c r="AN435" s="609"/>
      <c r="AO435" s="79"/>
    </row>
    <row r="436" spans="1:41" ht="20.25">
      <c r="B436" s="71" t="s">
        <v>469</v>
      </c>
      <c r="C436" s="71"/>
      <c r="D436" s="71"/>
      <c r="E436" s="71"/>
      <c r="F436" s="71"/>
      <c r="G436" s="202"/>
      <c r="H436" s="209"/>
      <c r="I436" s="225"/>
      <c r="J436" s="225"/>
      <c r="K436" s="225"/>
      <c r="L436" s="225"/>
      <c r="M436" s="225"/>
      <c r="N436" s="225"/>
      <c r="O436" s="225"/>
      <c r="P436" s="225"/>
      <c r="Q436" s="225"/>
      <c r="R436" s="225"/>
      <c r="S436" s="225"/>
      <c r="T436" s="225"/>
      <c r="U436" s="225"/>
      <c r="V436" s="225"/>
      <c r="W436" s="225"/>
      <c r="X436" s="225"/>
      <c r="Y436" s="225"/>
      <c r="Z436" s="225"/>
      <c r="AA436" s="225"/>
      <c r="AB436" s="225"/>
      <c r="AC436" s="225"/>
      <c r="AD436" s="225"/>
      <c r="AE436" s="225"/>
      <c r="AF436" s="225"/>
      <c r="AG436" s="225"/>
      <c r="AH436" s="225"/>
      <c r="AI436" s="225"/>
      <c r="AJ436" s="323"/>
      <c r="AK436" s="323"/>
      <c r="AL436" s="323"/>
      <c r="AM436" s="323"/>
      <c r="AN436" s="630"/>
      <c r="AO436" s="79"/>
    </row>
    <row r="437" spans="1:41" s="51" customFormat="1" ht="19.5" customHeight="1">
      <c r="A437" s="51"/>
      <c r="B437" s="1" t="s">
        <v>681</v>
      </c>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58"/>
      <c r="AJ437" s="171"/>
      <c r="AK437" s="171"/>
      <c r="AL437" s="171"/>
      <c r="AM437" s="171"/>
      <c r="AN437" s="615"/>
      <c r="AO437" s="51"/>
    </row>
    <row r="438" spans="1:41" s="51" customFormat="1" ht="19.5" customHeight="1">
      <c r="A438" s="51"/>
      <c r="B438" s="1" t="s">
        <v>450</v>
      </c>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58"/>
      <c r="AJ438" s="171"/>
      <c r="AK438" s="171"/>
      <c r="AL438" s="171"/>
      <c r="AM438" s="171"/>
      <c r="AN438" s="615"/>
      <c r="AO438" s="51"/>
    </row>
    <row r="439" spans="1:41" s="51" customFormat="1" ht="19.5" customHeight="1">
      <c r="A439" s="51"/>
      <c r="B439" s="1" t="s">
        <v>1007</v>
      </c>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58"/>
      <c r="AJ439" s="563"/>
      <c r="AK439" s="563"/>
      <c r="AL439" s="563"/>
      <c r="AM439" s="563"/>
      <c r="AN439" s="642"/>
      <c r="AO439" s="51"/>
    </row>
    <row r="440" spans="1:41" s="51" customFormat="1" ht="19.5" customHeight="1">
      <c r="A440" s="51"/>
      <c r="B440" s="1" t="s">
        <v>1006</v>
      </c>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58"/>
      <c r="AJ440" s="527"/>
      <c r="AK440" s="570"/>
      <c r="AL440" s="570"/>
      <c r="AM440" s="570"/>
      <c r="AN440" s="608"/>
      <c r="AO440" s="51"/>
    </row>
    <row r="441" spans="1:41" ht="19.5"/>
    <row r="442" spans="1:41">
      <c r="AJ442" s="79"/>
      <c r="AK442" s="79"/>
      <c r="AL442" s="79"/>
      <c r="AM442" s="79"/>
      <c r="AN442" s="79"/>
      <c r="AO442" s="79"/>
    </row>
    <row r="443" spans="1:41" ht="19.5">
      <c r="A443" s="53" t="s">
        <v>810</v>
      </c>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row>
    <row r="444" spans="1:41" ht="19.5">
      <c r="A444" s="51" t="s">
        <v>283</v>
      </c>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row>
    <row r="445" spans="1:41" ht="20.25">
      <c r="B445" s="68" t="s">
        <v>626</v>
      </c>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J445" s="333"/>
      <c r="AK445" s="347"/>
      <c r="AL445" s="347"/>
      <c r="AM445" s="347"/>
      <c r="AN445" s="394"/>
    </row>
    <row r="446" spans="1:41" ht="19.5">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row>
    <row r="447" spans="1:41" ht="19.5">
      <c r="B447" s="51" t="s">
        <v>857</v>
      </c>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row>
    <row r="448" spans="1:41" ht="19.5">
      <c r="B448" s="51" t="s">
        <v>299</v>
      </c>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J448" s="526"/>
      <c r="AK448" s="569"/>
      <c r="AL448" s="569"/>
      <c r="AM448" s="569"/>
      <c r="AN448" s="607"/>
    </row>
    <row r="449" spans="1:41">
      <c r="B449" s="51" t="s">
        <v>627</v>
      </c>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J449" s="529"/>
      <c r="AK449" s="571"/>
      <c r="AL449" s="571"/>
      <c r="AM449" s="571"/>
      <c r="AN449" s="609"/>
    </row>
    <row r="450" spans="1:41">
      <c r="B450" s="51" t="s">
        <v>571</v>
      </c>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J450" s="529"/>
      <c r="AK450" s="571"/>
      <c r="AL450" s="571"/>
      <c r="AM450" s="571"/>
      <c r="AN450" s="609"/>
    </row>
    <row r="451" spans="1:41">
      <c r="B451" s="51" t="s">
        <v>628</v>
      </c>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J451" s="529"/>
      <c r="AK451" s="571"/>
      <c r="AL451" s="571"/>
      <c r="AM451" s="571"/>
      <c r="AN451" s="609"/>
    </row>
    <row r="452" spans="1:41" ht="19.5">
      <c r="B452" s="51" t="s">
        <v>629</v>
      </c>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J452" s="527"/>
      <c r="AK452" s="570"/>
      <c r="AL452" s="570"/>
      <c r="AM452" s="570"/>
      <c r="AN452" s="608"/>
    </row>
    <row r="453" spans="1:41" ht="19.5">
      <c r="B453" s="97"/>
      <c r="C453" s="97"/>
      <c r="D453" s="97"/>
      <c r="E453" s="97"/>
      <c r="F453" s="97"/>
      <c r="G453" s="226"/>
      <c r="H453" s="226"/>
      <c r="I453" s="226"/>
      <c r="J453" s="226"/>
      <c r="K453" s="226"/>
      <c r="L453" s="226"/>
      <c r="M453" s="226"/>
      <c r="N453" s="226"/>
      <c r="O453" s="226"/>
      <c r="P453" s="226"/>
      <c r="Q453" s="226"/>
      <c r="R453" s="226"/>
      <c r="S453" s="226"/>
      <c r="T453" s="226"/>
      <c r="U453" s="226"/>
      <c r="V453" s="226"/>
      <c r="W453" s="226"/>
      <c r="X453" s="226"/>
      <c r="Y453" s="226"/>
      <c r="Z453" s="226"/>
      <c r="AA453" s="226"/>
      <c r="AB453" s="226"/>
      <c r="AC453" s="226"/>
      <c r="AD453" s="226"/>
      <c r="AE453" s="226"/>
      <c r="AF453" s="226"/>
      <c r="AG453" s="226"/>
      <c r="AH453" s="226"/>
      <c r="AI453" s="226"/>
      <c r="AJ453" s="226"/>
      <c r="AK453" s="97"/>
      <c r="AL453" s="97"/>
      <c r="AM453" s="97"/>
      <c r="AN453" s="97"/>
    </row>
    <row r="454" spans="1:41" ht="19.5">
      <c r="A454" s="51" t="s">
        <v>778</v>
      </c>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row>
    <row r="455" spans="1:41" ht="20.25">
      <c r="B455" s="57" t="s">
        <v>779</v>
      </c>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J455" s="333"/>
      <c r="AK455" s="347"/>
      <c r="AL455" s="347"/>
      <c r="AM455" s="347"/>
      <c r="AN455" s="394"/>
    </row>
    <row r="456" spans="1:41" ht="20.25">
      <c r="B456" s="57" t="s">
        <v>286</v>
      </c>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row>
    <row r="457" spans="1:41" ht="20.25">
      <c r="B457" s="57" t="s">
        <v>780</v>
      </c>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J457" s="333"/>
      <c r="AK457" s="347"/>
      <c r="AL457" s="347"/>
      <c r="AM457" s="347"/>
      <c r="AN457" s="394"/>
    </row>
    <row r="458" spans="1:41" ht="20.25">
      <c r="B458" s="57" t="s">
        <v>859</v>
      </c>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row>
    <row r="459" spans="1:41" ht="19.5">
      <c r="B459" s="57" t="s">
        <v>862</v>
      </c>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J459" s="526"/>
      <c r="AK459" s="569"/>
      <c r="AL459" s="569"/>
      <c r="AM459" s="569"/>
      <c r="AN459" s="607"/>
    </row>
    <row r="460" spans="1:41">
      <c r="B460" s="57" t="s">
        <v>863</v>
      </c>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J460" s="529"/>
      <c r="AK460" s="571"/>
      <c r="AL460" s="571"/>
      <c r="AM460" s="571"/>
      <c r="AN460" s="609"/>
    </row>
    <row r="461" spans="1:41" ht="19.5">
      <c r="B461" s="57" t="s">
        <v>864</v>
      </c>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J461" s="530"/>
      <c r="AK461" s="572"/>
      <c r="AL461" s="572"/>
      <c r="AM461" s="572"/>
      <c r="AN461" s="610"/>
    </row>
    <row r="462" spans="1:41" ht="19.5">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row>
    <row r="463" spans="1:41" ht="19.5">
      <c r="A463" s="53" t="s">
        <v>624</v>
      </c>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row>
    <row r="464" spans="1:41" ht="19.5">
      <c r="A464" s="51" t="str">
        <f>"（１） 園児の健康診断の実施状況（"&amp;表紙!B2&amp;DBCS(表紙!C2-1)&amp;"年度の状況）    ★確認資料：児童簿、健康診断書"</f>
        <v>（１） 園児の健康診断の実施状況（令和６年度の状況）    ★確認資料：児童簿、健康診断書</v>
      </c>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O464" s="528"/>
    </row>
    <row r="465" spans="1:41" ht="19.5">
      <c r="B465" s="57" t="s">
        <v>293</v>
      </c>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J465" s="526"/>
      <c r="AK465" s="569"/>
      <c r="AL465" s="569"/>
      <c r="AM465" s="569"/>
      <c r="AN465" s="607"/>
      <c r="AO465" s="528"/>
    </row>
    <row r="466" spans="1:41">
      <c r="B466" s="98" t="s">
        <v>501</v>
      </c>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c r="AB466" s="157"/>
      <c r="AC466" s="157"/>
      <c r="AD466" s="157"/>
      <c r="AE466" s="157"/>
      <c r="AF466" s="157"/>
      <c r="AG466" s="157"/>
      <c r="AH466" s="509"/>
      <c r="AJ466" s="534"/>
      <c r="AK466" s="574"/>
      <c r="AL466" s="574"/>
      <c r="AM466" s="574"/>
      <c r="AN466" s="612"/>
      <c r="AO466" s="79"/>
    </row>
    <row r="467" spans="1:41" ht="19.5">
      <c r="B467" s="51" t="s">
        <v>168</v>
      </c>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J467" s="527"/>
      <c r="AK467" s="570"/>
      <c r="AL467" s="570"/>
      <c r="AM467" s="570"/>
      <c r="AN467" s="608"/>
      <c r="AO467" s="79"/>
    </row>
    <row r="468" spans="1:41" ht="20.25">
      <c r="B468" s="51" t="s">
        <v>171</v>
      </c>
      <c r="C468" s="51"/>
      <c r="D468" s="51"/>
      <c r="E468" s="51"/>
      <c r="F468" s="51"/>
      <c r="G468" s="71" t="s">
        <v>348</v>
      </c>
      <c r="H468" s="189"/>
      <c r="I468" s="198"/>
      <c r="J468" s="204"/>
      <c r="K468" s="269" t="s">
        <v>360</v>
      </c>
      <c r="L468" s="51"/>
      <c r="M468" s="71" t="s">
        <v>363</v>
      </c>
      <c r="N468" s="71"/>
      <c r="O468" s="71"/>
      <c r="P468" s="202"/>
      <c r="Q468" s="325"/>
      <c r="R468" s="336"/>
      <c r="S468" s="336"/>
      <c r="T468" s="336"/>
      <c r="U468" s="336"/>
      <c r="V468" s="336"/>
      <c r="W468" s="336"/>
      <c r="X468" s="336"/>
      <c r="Y468" s="336"/>
      <c r="Z468" s="336"/>
      <c r="AA468" s="336"/>
      <c r="AB468" s="336"/>
      <c r="AC468" s="336"/>
      <c r="AD468" s="336"/>
      <c r="AE468" s="336"/>
      <c r="AF468" s="336"/>
      <c r="AG468" s="336"/>
      <c r="AH468" s="510"/>
      <c r="AI468" s="79"/>
    </row>
    <row r="469" spans="1:41" ht="20.25">
      <c r="B469" s="51" t="s">
        <v>481</v>
      </c>
      <c r="Q469" s="231"/>
      <c r="R469" s="248"/>
      <c r="S469" s="248"/>
      <c r="T469" s="248"/>
      <c r="U469" s="248"/>
      <c r="V469" s="248"/>
      <c r="W469" s="248"/>
      <c r="X469" s="248"/>
      <c r="Y469" s="248"/>
      <c r="Z469" s="248"/>
      <c r="AA469" s="248"/>
      <c r="AB469" s="248"/>
      <c r="AC469" s="248"/>
      <c r="AD469" s="248"/>
      <c r="AE469" s="248"/>
      <c r="AF469" s="248"/>
      <c r="AG469" s="248"/>
      <c r="AH469" s="511"/>
      <c r="AO469" s="528"/>
    </row>
    <row r="470" spans="1:41" ht="20.25">
      <c r="B470" s="51" t="s">
        <v>631</v>
      </c>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J470" s="333"/>
      <c r="AK470" s="347"/>
      <c r="AL470" s="347"/>
      <c r="AM470" s="347"/>
      <c r="AN470" s="394"/>
      <c r="AO470" s="79"/>
    </row>
    <row r="471" spans="1:41" ht="20.25">
      <c r="B471" s="51" t="s">
        <v>172</v>
      </c>
      <c r="C471" s="51"/>
      <c r="D471" s="51"/>
      <c r="E471" s="51"/>
      <c r="F471" s="51"/>
      <c r="G471" s="71" t="s">
        <v>348</v>
      </c>
      <c r="H471" s="244"/>
      <c r="I471" s="258"/>
      <c r="J471" s="270"/>
      <c r="K471" s="51" t="s">
        <v>360</v>
      </c>
      <c r="M471" s="71" t="s">
        <v>363</v>
      </c>
      <c r="N471" s="71"/>
      <c r="O471" s="71"/>
      <c r="P471" s="202"/>
      <c r="Q471" s="209"/>
      <c r="R471" s="225"/>
      <c r="S471" s="225"/>
      <c r="T471" s="225"/>
      <c r="U471" s="225"/>
      <c r="V471" s="225"/>
      <c r="W471" s="225"/>
      <c r="X471" s="225"/>
      <c r="Y471" s="225"/>
      <c r="Z471" s="225"/>
      <c r="AA471" s="225"/>
      <c r="AB471" s="225"/>
      <c r="AC471" s="225"/>
      <c r="AD471" s="225"/>
      <c r="AE471" s="225"/>
      <c r="AF471" s="225"/>
      <c r="AG471" s="225"/>
      <c r="AH471" s="296"/>
      <c r="AI471" s="338"/>
    </row>
    <row r="472" spans="1:41" ht="19.5">
      <c r="B472" s="51" t="s">
        <v>175</v>
      </c>
      <c r="C472" s="51"/>
      <c r="D472" s="51"/>
      <c r="E472" s="51"/>
      <c r="F472" s="51"/>
      <c r="G472" s="71" t="s">
        <v>348</v>
      </c>
      <c r="H472" s="245"/>
      <c r="I472" s="259"/>
      <c r="J472" s="271"/>
      <c r="K472" s="51" t="s">
        <v>360</v>
      </c>
      <c r="AO472" s="528"/>
    </row>
    <row r="473" spans="1:41" ht="19.5">
      <c r="B473" s="51" t="s">
        <v>176</v>
      </c>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J473" s="529"/>
      <c r="AK473" s="571"/>
      <c r="AL473" s="571"/>
      <c r="AM473" s="571"/>
      <c r="AN473" s="609"/>
      <c r="AO473" s="79"/>
    </row>
    <row r="474" spans="1:41" ht="19.5">
      <c r="B474" s="57" t="s">
        <v>868</v>
      </c>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J474" s="530"/>
      <c r="AK474" s="572"/>
      <c r="AL474" s="572"/>
      <c r="AM474" s="572"/>
      <c r="AN474" s="610"/>
      <c r="AO474" s="79"/>
    </row>
    <row r="475" spans="1:41" ht="19.5"/>
    <row r="476" spans="1:41" ht="19.5">
      <c r="A476" s="51" t="s">
        <v>598</v>
      </c>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row>
    <row r="477" spans="1:41" ht="20.25" customHeight="1">
      <c r="B477" s="66" t="s">
        <v>936</v>
      </c>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J477" s="333"/>
      <c r="AK477" s="347"/>
      <c r="AL477" s="347"/>
      <c r="AM477" s="347"/>
      <c r="AN477" s="394"/>
      <c r="AO477" s="528"/>
    </row>
    <row r="478" spans="1:41" ht="20.25" customHeight="1">
      <c r="B478" s="66" t="s">
        <v>937</v>
      </c>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J478" s="532"/>
      <c r="AK478" s="532"/>
      <c r="AL478" s="532"/>
      <c r="AM478" s="532"/>
      <c r="AN478" s="532"/>
      <c r="AO478" s="528"/>
    </row>
    <row r="479" spans="1:41" ht="20.25">
      <c r="B479" s="68" t="s">
        <v>208</v>
      </c>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J479" s="333"/>
      <c r="AK479" s="347"/>
      <c r="AL479" s="347"/>
      <c r="AM479" s="347"/>
      <c r="AN479" s="394"/>
      <c r="AO479" s="528"/>
    </row>
    <row r="480" spans="1:41" ht="20.25">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O480" s="79"/>
    </row>
    <row r="481" spans="1:41" ht="20.25">
      <c r="B481" s="57" t="s">
        <v>276</v>
      </c>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J481" s="333"/>
      <c r="AK481" s="347"/>
      <c r="AL481" s="347"/>
      <c r="AM481" s="347"/>
      <c r="AN481" s="394"/>
      <c r="AO481" s="79"/>
    </row>
    <row r="482" spans="1:41" ht="20.25">
      <c r="B482" s="51" t="s">
        <v>178</v>
      </c>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O482" s="528"/>
    </row>
    <row r="483" spans="1:41" ht="19.5">
      <c r="B483" s="51" t="s">
        <v>180</v>
      </c>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J483" s="526"/>
      <c r="AK483" s="569"/>
      <c r="AL483" s="569"/>
      <c r="AM483" s="569"/>
      <c r="AN483" s="607"/>
      <c r="AO483" s="79"/>
    </row>
    <row r="484" spans="1:41">
      <c r="B484" s="51" t="s">
        <v>23</v>
      </c>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J484" s="529"/>
      <c r="AK484" s="571"/>
      <c r="AL484" s="571"/>
      <c r="AM484" s="571"/>
      <c r="AN484" s="609"/>
      <c r="AO484" s="79"/>
    </row>
    <row r="485" spans="1:41">
      <c r="B485" s="57" t="s">
        <v>123</v>
      </c>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J485" s="529"/>
      <c r="AK485" s="571"/>
      <c r="AL485" s="571"/>
      <c r="AM485" s="571"/>
      <c r="AN485" s="609"/>
      <c r="AO485" s="79"/>
    </row>
    <row r="486" spans="1:41">
      <c r="B486" s="66" t="s">
        <v>869</v>
      </c>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c r="AD486" s="66"/>
      <c r="AE486" s="66"/>
      <c r="AF486" s="66"/>
      <c r="AG486" s="66"/>
      <c r="AH486" s="66"/>
      <c r="AJ486" s="560"/>
      <c r="AK486" s="586"/>
      <c r="AL486" s="586"/>
      <c r="AM486" s="586"/>
      <c r="AN486" s="639"/>
      <c r="AO486" s="79"/>
    </row>
    <row r="487" spans="1:41">
      <c r="B487" s="57" t="s">
        <v>277</v>
      </c>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J487" s="535"/>
      <c r="AK487" s="575"/>
      <c r="AL487" s="575"/>
      <c r="AM487" s="575"/>
      <c r="AN487" s="613"/>
      <c r="AO487" s="79"/>
    </row>
    <row r="488" spans="1:41" ht="19.5">
      <c r="B488" s="51" t="s">
        <v>870</v>
      </c>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J488" s="527"/>
      <c r="AK488" s="570"/>
      <c r="AL488" s="570"/>
      <c r="AM488" s="570"/>
      <c r="AN488" s="608"/>
      <c r="AO488" s="79"/>
    </row>
    <row r="489" spans="1:41" ht="7.5" customHeight="1"/>
    <row r="490" spans="1:41" ht="19.5">
      <c r="A490" s="51" t="s">
        <v>254</v>
      </c>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row>
    <row r="491" spans="1:41" ht="20.25">
      <c r="B491" s="68" t="s">
        <v>866</v>
      </c>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J491" s="333"/>
      <c r="AK491" s="347"/>
      <c r="AL491" s="347"/>
      <c r="AM491" s="347"/>
      <c r="AN491" s="394"/>
      <c r="AO491" s="528"/>
    </row>
    <row r="492" spans="1:41" ht="20.25">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O492" s="79"/>
    </row>
    <row r="493" spans="1:41" ht="19.5">
      <c r="B493" s="51" t="s">
        <v>490</v>
      </c>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J493" s="526"/>
      <c r="AK493" s="569"/>
      <c r="AL493" s="569"/>
      <c r="AM493" s="569"/>
      <c r="AN493" s="607"/>
      <c r="AO493" s="79"/>
    </row>
    <row r="494" spans="1:41">
      <c r="B494" s="51" t="s">
        <v>953</v>
      </c>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J494" s="529"/>
      <c r="AK494" s="571"/>
      <c r="AL494" s="571"/>
      <c r="AM494" s="571"/>
      <c r="AN494" s="609"/>
      <c r="AO494" s="79"/>
    </row>
    <row r="495" spans="1:41" ht="19.5">
      <c r="A495" s="51" t="s">
        <v>376</v>
      </c>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O495" s="528"/>
    </row>
    <row r="496" spans="1:41" ht="19.5">
      <c r="B496" s="51" t="s">
        <v>311</v>
      </c>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J496" s="544"/>
      <c r="AK496" s="579"/>
      <c r="AL496" s="579"/>
      <c r="AM496" s="579"/>
      <c r="AN496" s="620"/>
      <c r="AO496" s="79"/>
    </row>
    <row r="497" spans="1:41" ht="19.5">
      <c r="B497" s="51" t="s">
        <v>182</v>
      </c>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J497" s="245"/>
      <c r="AK497" s="259"/>
      <c r="AL497" s="259"/>
      <c r="AM497" s="259"/>
      <c r="AN497" s="271"/>
      <c r="AO497" s="79"/>
    </row>
    <row r="498" spans="1:41" ht="20.25">
      <c r="B498" s="57" t="s">
        <v>270</v>
      </c>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row>
    <row r="499" spans="1:41" ht="20.25">
      <c r="AJ499" s="333"/>
      <c r="AK499" s="347"/>
      <c r="AL499" s="347"/>
      <c r="AM499" s="347"/>
      <c r="AN499" s="394"/>
    </row>
    <row r="500" spans="1:41" ht="19.5">
      <c r="A500" s="51" t="s">
        <v>365</v>
      </c>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row>
    <row r="501" spans="1:41">
      <c r="B501" s="51" t="s">
        <v>334</v>
      </c>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row>
    <row r="502" spans="1:41" ht="42" customHeight="1">
      <c r="B502" s="73"/>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503"/>
    </row>
    <row r="503" spans="1:41" ht="42" customHeight="1">
      <c r="B503" s="74"/>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49"/>
      <c r="AL503" s="149"/>
      <c r="AM503" s="149"/>
      <c r="AN503" s="504"/>
    </row>
    <row r="504" spans="1:41" ht="13.5" customHeight="1">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row>
    <row r="505" spans="1:41" ht="20.25" customHeight="1">
      <c r="A505" s="51" t="s">
        <v>754</v>
      </c>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564"/>
      <c r="AK505" s="564"/>
      <c r="AL505" s="564"/>
      <c r="AM505" s="564"/>
      <c r="AN505" s="564"/>
    </row>
    <row r="506" spans="1:41" ht="20.25" customHeight="1">
      <c r="B506" s="101" t="s">
        <v>707</v>
      </c>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544"/>
      <c r="AK506" s="579"/>
      <c r="AL506" s="579"/>
      <c r="AM506" s="579"/>
      <c r="AN506" s="620"/>
    </row>
    <row r="507" spans="1:41" ht="20.25" customHeight="1">
      <c r="B507" s="101" t="s">
        <v>773</v>
      </c>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529"/>
      <c r="AK507" s="571"/>
      <c r="AL507" s="571"/>
      <c r="AM507" s="571"/>
      <c r="AN507" s="609"/>
    </row>
    <row r="508" spans="1:41" s="52" customFormat="1" ht="20.25" customHeight="1">
      <c r="B508" s="77" t="s">
        <v>169</v>
      </c>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c r="AG508" s="77"/>
      <c r="AH508" s="77"/>
      <c r="AI508" s="519"/>
      <c r="AJ508" s="560"/>
      <c r="AK508" s="586"/>
      <c r="AL508" s="586"/>
      <c r="AM508" s="586"/>
      <c r="AN508" s="639"/>
    </row>
    <row r="509" spans="1:41" s="52" customFormat="1" ht="20.25" customHeight="1">
      <c r="B509" s="102" t="s">
        <v>774</v>
      </c>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c r="AI509" s="519"/>
      <c r="AJ509" s="532"/>
      <c r="AK509" s="532"/>
      <c r="AL509" s="532"/>
      <c r="AM509" s="532"/>
      <c r="AN509" s="532"/>
    </row>
    <row r="510" spans="1:41" s="52" customFormat="1" ht="20.25" customHeight="1">
      <c r="B510" s="77" t="s">
        <v>775</v>
      </c>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c r="AG510" s="77"/>
      <c r="AH510" s="77"/>
      <c r="AI510" s="519"/>
      <c r="AJ510" s="530"/>
      <c r="AK510" s="572"/>
      <c r="AL510" s="572"/>
      <c r="AM510" s="572"/>
      <c r="AN510" s="610"/>
    </row>
    <row r="511" spans="1:41" s="52" customFormat="1" ht="20.25" customHeight="1">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c r="AG511" s="77"/>
      <c r="AH511" s="77"/>
      <c r="AI511" s="519"/>
      <c r="AJ511" s="540"/>
      <c r="AK511" s="540"/>
      <c r="AL511" s="540"/>
      <c r="AM511" s="540"/>
      <c r="AN511" s="540"/>
    </row>
    <row r="512" spans="1:41" ht="19.5">
      <c r="A512" s="51" t="s">
        <v>500</v>
      </c>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O512" s="528"/>
    </row>
    <row r="513" spans="1:41" ht="20.25">
      <c r="B513" s="51" t="s">
        <v>842</v>
      </c>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J513" s="333"/>
      <c r="AK513" s="347"/>
      <c r="AL513" s="347"/>
      <c r="AM513" s="347"/>
      <c r="AN513" s="394"/>
      <c r="AO513" s="79"/>
    </row>
    <row r="514" spans="1:41" ht="16.5" customHeight="1"/>
    <row r="515" spans="1:41" ht="19.5">
      <c r="A515" s="53" t="s">
        <v>479</v>
      </c>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row>
    <row r="516" spans="1:41" ht="19.5">
      <c r="A516" s="1" t="s">
        <v>547</v>
      </c>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41" ht="19.5">
      <c r="B517" s="51" t="s">
        <v>184</v>
      </c>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71" t="s">
        <v>51</v>
      </c>
      <c r="AI517" s="202"/>
      <c r="AJ517" s="244"/>
      <c r="AK517" s="258"/>
      <c r="AL517" s="258"/>
      <c r="AM517" s="270"/>
      <c r="AN517" s="51" t="s">
        <v>315</v>
      </c>
      <c r="AO517" s="528"/>
    </row>
    <row r="518" spans="1:41" ht="20.25">
      <c r="B518" s="68" t="s">
        <v>873</v>
      </c>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J518" s="530"/>
      <c r="AK518" s="572"/>
      <c r="AL518" s="572"/>
      <c r="AM518" s="572"/>
      <c r="AN518" s="394"/>
      <c r="AO518" s="79"/>
    </row>
    <row r="519" spans="1:41" ht="19.5">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row>
    <row r="521" spans="1:41">
      <c r="A521" s="1" t="s">
        <v>603</v>
      </c>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41" ht="19.5">
      <c r="B522" s="51" t="s">
        <v>157</v>
      </c>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row>
    <row r="523" spans="1:41" ht="20.25">
      <c r="B523" s="71" t="s">
        <v>522</v>
      </c>
      <c r="C523" s="71"/>
      <c r="D523" s="71"/>
      <c r="E523" s="71"/>
      <c r="F523" s="71"/>
      <c r="G523" s="71"/>
      <c r="H523" s="202"/>
      <c r="I523" s="189"/>
      <c r="J523" s="198"/>
      <c r="K523" s="198"/>
      <c r="L523" s="198"/>
      <c r="M523" s="204"/>
      <c r="N523" s="339" t="s">
        <v>366</v>
      </c>
      <c r="O523" s="71"/>
      <c r="P523" s="202"/>
      <c r="Q523" s="244"/>
      <c r="R523" s="258"/>
      <c r="S523" s="258"/>
      <c r="T523" s="258"/>
      <c r="U523" s="270"/>
      <c r="V523" s="339" t="s">
        <v>367</v>
      </c>
      <c r="W523" s="71"/>
      <c r="X523" s="71"/>
      <c r="Y523" s="71"/>
      <c r="Z523" s="71"/>
      <c r="AA523" s="202"/>
      <c r="AB523" s="244"/>
      <c r="AC523" s="258"/>
      <c r="AD523" s="258"/>
      <c r="AE523" s="258"/>
      <c r="AF523" s="270"/>
      <c r="AG523" s="79"/>
      <c r="AH523" s="79"/>
      <c r="AI523" s="79"/>
      <c r="AJ523" s="79"/>
      <c r="AK523" s="79"/>
      <c r="AL523" s="79"/>
      <c r="AM523" s="79"/>
    </row>
    <row r="524" spans="1:41" ht="20.25">
      <c r="B524" s="51" t="s">
        <v>356</v>
      </c>
      <c r="C524" s="51"/>
      <c r="D524" s="51"/>
      <c r="E524" s="51"/>
      <c r="F524" s="51"/>
      <c r="G524" s="51"/>
      <c r="H524" s="51"/>
      <c r="I524" s="51"/>
      <c r="J524" s="51"/>
      <c r="K524" s="51"/>
      <c r="L524" s="51"/>
      <c r="M524" s="51"/>
      <c r="N524" s="71" t="s">
        <v>366</v>
      </c>
      <c r="O524" s="71"/>
      <c r="P524" s="202"/>
      <c r="Q524" s="245"/>
      <c r="R524" s="259"/>
      <c r="S524" s="259"/>
      <c r="T524" s="259"/>
      <c r="U524" s="271"/>
      <c r="V524" s="339" t="s">
        <v>367</v>
      </c>
      <c r="W524" s="71"/>
      <c r="X524" s="71"/>
      <c r="Y524" s="71"/>
      <c r="Z524" s="71"/>
      <c r="AA524" s="202"/>
      <c r="AB524" s="397"/>
      <c r="AC524" s="170"/>
      <c r="AD524" s="170"/>
      <c r="AE524" s="170"/>
      <c r="AF524" s="425"/>
      <c r="AG524" s="79"/>
      <c r="AH524" s="79"/>
      <c r="AI524" s="79"/>
      <c r="AJ524" s="79"/>
      <c r="AK524" s="79"/>
      <c r="AL524" s="79"/>
      <c r="AM524" s="79"/>
    </row>
    <row r="525" spans="1:41" s="52" customFormat="1" ht="20.25">
      <c r="B525" s="103" t="s">
        <v>1</v>
      </c>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333"/>
      <c r="AK525" s="347"/>
      <c r="AL525" s="347"/>
      <c r="AM525" s="347"/>
      <c r="AN525" s="394"/>
    </row>
    <row r="526" spans="1:41" ht="18" customHeight="1"/>
    <row r="527" spans="1:41">
      <c r="A527" s="51" t="s">
        <v>373</v>
      </c>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row>
    <row r="528" spans="1:41" ht="19.5">
      <c r="B528" s="51" t="s">
        <v>280</v>
      </c>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O528" s="528"/>
    </row>
    <row r="529" spans="1:41" ht="19.5">
      <c r="B529" s="51" t="s">
        <v>4</v>
      </c>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J529" s="526"/>
      <c r="AK529" s="569"/>
      <c r="AL529" s="569"/>
      <c r="AM529" s="569"/>
      <c r="AN529" s="607"/>
      <c r="AO529" s="79"/>
    </row>
    <row r="530" spans="1:41">
      <c r="B530" s="51" t="s">
        <v>161</v>
      </c>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J530" s="529"/>
      <c r="AK530" s="571"/>
      <c r="AL530" s="571"/>
      <c r="AM530" s="571"/>
      <c r="AN530" s="609"/>
      <c r="AO530" s="79"/>
    </row>
    <row r="531" spans="1:41" ht="19.5">
      <c r="B531" s="51" t="s">
        <v>185</v>
      </c>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J531" s="527"/>
      <c r="AK531" s="570"/>
      <c r="AL531" s="570"/>
      <c r="AM531" s="570"/>
      <c r="AN531" s="608"/>
      <c r="AO531" s="79"/>
    </row>
    <row r="532" spans="1:41" ht="20.25">
      <c r="B532" s="51" t="s">
        <v>576</v>
      </c>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O532" s="528"/>
    </row>
    <row r="533" spans="1:41" ht="19.5">
      <c r="B533" s="51" t="s">
        <v>781</v>
      </c>
      <c r="AJ533" s="526"/>
      <c r="AK533" s="569"/>
      <c r="AL533" s="569"/>
      <c r="AM533" s="569"/>
      <c r="AN533" s="607"/>
      <c r="AO533" s="528"/>
    </row>
    <row r="534" spans="1:41" ht="19.5">
      <c r="B534" s="51" t="s">
        <v>187</v>
      </c>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J534" s="530"/>
      <c r="AK534" s="572"/>
      <c r="AL534" s="572"/>
      <c r="AM534" s="572"/>
      <c r="AN534" s="610"/>
      <c r="AO534" s="79"/>
    </row>
    <row r="535" spans="1:41" ht="19.5">
      <c r="B535" s="51" t="s">
        <v>423</v>
      </c>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row>
    <row r="536" spans="1:41" ht="13.5" customHeight="1"/>
    <row r="537" spans="1:41">
      <c r="A537" s="51" t="s">
        <v>377</v>
      </c>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O537" s="528"/>
    </row>
    <row r="538" spans="1:41" ht="11.25" customHeight="1">
      <c r="B538" s="104"/>
      <c r="C538" s="104"/>
      <c r="D538" s="104"/>
      <c r="E538" s="104"/>
      <c r="F538" s="104"/>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79"/>
    </row>
    <row r="539" spans="1:41" ht="19.5">
      <c r="B539" s="51" t="s">
        <v>939</v>
      </c>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J539" s="526"/>
      <c r="AK539" s="569"/>
      <c r="AL539" s="569"/>
      <c r="AM539" s="569"/>
      <c r="AN539" s="607"/>
      <c r="AO539" s="79"/>
    </row>
    <row r="540" spans="1:41" ht="19.5">
      <c r="B540" s="57" t="s">
        <v>860</v>
      </c>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O540" s="79"/>
    </row>
    <row r="541" spans="1:41" ht="20.25">
      <c r="B541" s="51" t="s">
        <v>712</v>
      </c>
      <c r="F541" s="210"/>
      <c r="G541" s="227"/>
      <c r="H541" s="227"/>
      <c r="I541" s="227"/>
      <c r="J541" s="227"/>
      <c r="K541" s="227"/>
      <c r="L541" s="227"/>
      <c r="M541" s="227"/>
      <c r="N541" s="227"/>
      <c r="O541" s="227"/>
      <c r="P541" s="227"/>
      <c r="Q541" s="227"/>
      <c r="R541" s="227"/>
      <c r="S541" s="227"/>
      <c r="T541" s="227"/>
      <c r="U541" s="427"/>
      <c r="W541" s="51" t="s">
        <v>713</v>
      </c>
      <c r="AA541" s="467"/>
      <c r="AB541" s="473"/>
      <c r="AC541" s="473"/>
      <c r="AD541" s="473"/>
      <c r="AE541" s="473"/>
      <c r="AF541" s="473"/>
      <c r="AG541" s="473"/>
      <c r="AH541" s="473"/>
      <c r="AI541" s="473"/>
      <c r="AJ541" s="565"/>
      <c r="AK541" s="565"/>
      <c r="AL541" s="565"/>
      <c r="AM541" s="565"/>
      <c r="AN541" s="643"/>
      <c r="AO541" s="79"/>
    </row>
    <row r="542" spans="1:41" ht="20.25">
      <c r="B542" s="51" t="s">
        <v>497</v>
      </c>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79"/>
      <c r="AJ542" s="530"/>
      <c r="AK542" s="572"/>
      <c r="AL542" s="572"/>
      <c r="AM542" s="572"/>
      <c r="AN542" s="610"/>
      <c r="AO542" s="79"/>
    </row>
    <row r="543" spans="1:41" ht="20.25">
      <c r="B543" s="51" t="s">
        <v>777</v>
      </c>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79"/>
      <c r="AJ543" s="79"/>
      <c r="AK543" s="79"/>
      <c r="AL543" s="79"/>
      <c r="AM543" s="79"/>
      <c r="AN543" s="79"/>
      <c r="AO543" s="79"/>
    </row>
    <row r="544" spans="1:41" ht="20.25">
      <c r="B544" s="51" t="s">
        <v>614</v>
      </c>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79"/>
      <c r="AJ544" s="333"/>
      <c r="AK544" s="347"/>
      <c r="AL544" s="347"/>
      <c r="AM544" s="347"/>
      <c r="AN544" s="394"/>
      <c r="AO544" s="79"/>
    </row>
    <row r="545" spans="1:41" ht="20.25">
      <c r="B545" s="105" t="s">
        <v>874</v>
      </c>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c r="AF545" s="105"/>
      <c r="AG545" s="105"/>
      <c r="AH545" s="105"/>
      <c r="AI545" s="72"/>
      <c r="AJ545" s="72"/>
      <c r="AK545" s="72"/>
      <c r="AL545" s="72"/>
      <c r="AM545" s="72"/>
      <c r="AN545" s="72"/>
    </row>
    <row r="546" spans="1:41" ht="19.5">
      <c r="A546" s="58"/>
      <c r="B546" s="106"/>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8"/>
      <c r="AL546" s="158"/>
      <c r="AM546" s="158"/>
      <c r="AN546" s="632"/>
    </row>
    <row r="547" spans="1:41" ht="19.5">
      <c r="A547" s="58"/>
      <c r="B547" s="107"/>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159"/>
      <c r="AG547" s="159"/>
      <c r="AH547" s="159"/>
      <c r="AI547" s="159"/>
      <c r="AJ547" s="159"/>
      <c r="AK547" s="159"/>
      <c r="AL547" s="159"/>
      <c r="AM547" s="159"/>
      <c r="AN547" s="633"/>
    </row>
    <row r="548" spans="1:41" ht="17.25" customHeight="1">
      <c r="B548" s="108" t="s">
        <v>918</v>
      </c>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c r="AG548" s="108"/>
      <c r="AH548" s="108"/>
      <c r="AI548" s="108"/>
      <c r="AJ548" s="333"/>
      <c r="AK548" s="347"/>
      <c r="AL548" s="347"/>
      <c r="AM548" s="347"/>
      <c r="AN548" s="394"/>
    </row>
    <row r="549" spans="1:41" ht="19.5">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c r="AG549" s="108"/>
      <c r="AH549" s="108"/>
      <c r="AI549" s="108"/>
    </row>
    <row r="550" spans="1:41" s="52" customFormat="1">
      <c r="B550" s="103"/>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c r="AA550" s="103"/>
      <c r="AB550" s="103"/>
      <c r="AC550" s="103"/>
      <c r="AD550" s="103"/>
      <c r="AE550" s="103"/>
      <c r="AF550" s="103"/>
      <c r="AG550" s="103"/>
      <c r="AH550" s="103"/>
      <c r="AI550" s="103"/>
      <c r="AJ550" s="103"/>
      <c r="AK550" s="103"/>
      <c r="AL550" s="103"/>
      <c r="AM550" s="103"/>
      <c r="AN550" s="103"/>
    </row>
    <row r="551" spans="1:41" ht="19.5">
      <c r="A551" s="51" t="s">
        <v>503</v>
      </c>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O551" s="528"/>
    </row>
    <row r="552" spans="1:41" ht="20.25">
      <c r="B552" s="51" t="s">
        <v>189</v>
      </c>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J552" s="333"/>
      <c r="AK552" s="347"/>
      <c r="AL552" s="347"/>
      <c r="AM552" s="347"/>
      <c r="AN552" s="394"/>
      <c r="AO552" s="79"/>
    </row>
    <row r="553" spans="1:41" ht="19.5">
      <c r="B553" s="51" t="s">
        <v>800</v>
      </c>
      <c r="AO553" s="79"/>
    </row>
    <row r="554" spans="1:41" ht="19.5">
      <c r="B554" s="81"/>
      <c r="C554" s="81"/>
      <c r="D554" s="81"/>
      <c r="E554" s="81"/>
      <c r="F554" s="81"/>
      <c r="G554" s="228" t="s">
        <v>61</v>
      </c>
      <c r="H554" s="228"/>
      <c r="I554" s="228"/>
      <c r="J554" s="228"/>
      <c r="K554" s="228"/>
      <c r="L554" s="228"/>
      <c r="M554" s="228"/>
      <c r="N554" s="228"/>
      <c r="O554" s="228"/>
      <c r="P554" s="228"/>
      <c r="Q554" s="228"/>
      <c r="R554" s="228"/>
      <c r="S554" s="228"/>
      <c r="T554" s="228"/>
      <c r="U554" s="228"/>
      <c r="V554" s="228"/>
      <c r="W554" s="228"/>
      <c r="X554" s="228"/>
      <c r="Y554" s="228"/>
      <c r="Z554" s="228"/>
      <c r="AA554" s="228"/>
      <c r="AB554" s="228"/>
      <c r="AC554" s="228"/>
      <c r="AD554" s="228"/>
      <c r="AE554" s="228"/>
      <c r="AF554" s="228"/>
      <c r="AG554" s="228"/>
      <c r="AH554" s="228"/>
      <c r="AI554" s="228"/>
      <c r="AJ554" s="228"/>
      <c r="AK554" s="228"/>
      <c r="AL554" s="228"/>
      <c r="AM554" s="228"/>
      <c r="AN554" s="228"/>
      <c r="AO554" s="79"/>
    </row>
    <row r="555" spans="1:41" ht="19.5" customHeight="1">
      <c r="B555" s="109" t="s">
        <v>643</v>
      </c>
      <c r="C555" s="160"/>
      <c r="D555" s="160"/>
      <c r="E555" s="160"/>
      <c r="F555" s="160"/>
      <c r="G555" s="178"/>
      <c r="H555" s="192"/>
      <c r="I555" s="192"/>
      <c r="J555" s="192"/>
      <c r="K555" s="192"/>
      <c r="L555" s="192"/>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c r="AK555" s="192"/>
      <c r="AL555" s="192"/>
      <c r="AM555" s="192"/>
      <c r="AN555" s="644"/>
      <c r="AO555" s="79"/>
    </row>
    <row r="556" spans="1:41" ht="19.5" customHeight="1">
      <c r="B556" s="110"/>
      <c r="C556" s="104"/>
      <c r="D556" s="104"/>
      <c r="E556" s="104"/>
      <c r="F556" s="104"/>
      <c r="G556" s="229"/>
      <c r="H556" s="246"/>
      <c r="I556" s="246"/>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46"/>
      <c r="AI556" s="246"/>
      <c r="AJ556" s="246"/>
      <c r="AK556" s="246"/>
      <c r="AL556" s="246"/>
      <c r="AM556" s="246"/>
      <c r="AN556" s="645"/>
      <c r="AO556" s="79"/>
    </row>
    <row r="557" spans="1:41" ht="20.25" customHeight="1">
      <c r="B557" s="111"/>
      <c r="C557" s="161"/>
      <c r="D557" s="161"/>
      <c r="E557" s="161"/>
      <c r="F557" s="161"/>
      <c r="G557" s="229"/>
      <c r="H557" s="246"/>
      <c r="I557" s="246"/>
      <c r="J557" s="246"/>
      <c r="K557" s="246"/>
      <c r="L557" s="246"/>
      <c r="M557" s="246"/>
      <c r="N557" s="246"/>
      <c r="O557" s="246"/>
      <c r="P557" s="246"/>
      <c r="Q557" s="246"/>
      <c r="R557" s="246"/>
      <c r="S557" s="246"/>
      <c r="T557" s="246"/>
      <c r="U557" s="246"/>
      <c r="V557" s="246"/>
      <c r="W557" s="246"/>
      <c r="X557" s="246"/>
      <c r="Y557" s="246"/>
      <c r="Z557" s="246"/>
      <c r="AA557" s="246"/>
      <c r="AB557" s="246"/>
      <c r="AC557" s="246"/>
      <c r="AD557" s="246"/>
      <c r="AE557" s="246"/>
      <c r="AF557" s="246"/>
      <c r="AG557" s="246"/>
      <c r="AH557" s="246"/>
      <c r="AI557" s="246"/>
      <c r="AJ557" s="246"/>
      <c r="AK557" s="246"/>
      <c r="AL557" s="246"/>
      <c r="AM557" s="246"/>
      <c r="AN557" s="645"/>
      <c r="AO557" s="79"/>
    </row>
    <row r="558" spans="1:41" ht="19.5" customHeight="1">
      <c r="B558" s="112" t="s">
        <v>801</v>
      </c>
      <c r="C558" s="162"/>
      <c r="D558" s="162"/>
      <c r="E558" s="162"/>
      <c r="F558" s="162"/>
      <c r="G558" s="230"/>
      <c r="H558" s="247"/>
      <c r="I558" s="247"/>
      <c r="J558" s="247"/>
      <c r="K558" s="247"/>
      <c r="L558" s="247"/>
      <c r="M558" s="247"/>
      <c r="N558" s="247"/>
      <c r="O558" s="247"/>
      <c r="P558" s="247"/>
      <c r="Q558" s="247"/>
      <c r="R558" s="247"/>
      <c r="S558" s="247"/>
      <c r="T558" s="247"/>
      <c r="U558" s="247"/>
      <c r="V558" s="247"/>
      <c r="W558" s="247"/>
      <c r="X558" s="247"/>
      <c r="Y558" s="247"/>
      <c r="Z558" s="247"/>
      <c r="AA558" s="247"/>
      <c r="AB558" s="247"/>
      <c r="AC558" s="247"/>
      <c r="AD558" s="247"/>
      <c r="AE558" s="247"/>
      <c r="AF558" s="247"/>
      <c r="AG558" s="247"/>
      <c r="AH558" s="247"/>
      <c r="AI558" s="247"/>
      <c r="AJ558" s="247"/>
      <c r="AK558" s="247"/>
      <c r="AL558" s="247"/>
      <c r="AM558" s="247"/>
      <c r="AN558" s="618"/>
      <c r="AO558" s="79"/>
    </row>
    <row r="559" spans="1:41">
      <c r="B559" s="113"/>
      <c r="C559" s="163"/>
      <c r="D559" s="163"/>
      <c r="E559" s="163"/>
      <c r="F559" s="163"/>
      <c r="G559" s="230"/>
      <c r="H559" s="247"/>
      <c r="I559" s="247"/>
      <c r="J559" s="247"/>
      <c r="K559" s="247"/>
      <c r="L559" s="247"/>
      <c r="M559" s="247"/>
      <c r="N559" s="247"/>
      <c r="O559" s="247"/>
      <c r="P559" s="247"/>
      <c r="Q559" s="247"/>
      <c r="R559" s="247"/>
      <c r="S559" s="247"/>
      <c r="T559" s="247"/>
      <c r="U559" s="247"/>
      <c r="V559" s="247"/>
      <c r="W559" s="247"/>
      <c r="X559" s="247"/>
      <c r="Y559" s="247"/>
      <c r="Z559" s="247"/>
      <c r="AA559" s="247"/>
      <c r="AB559" s="247"/>
      <c r="AC559" s="247"/>
      <c r="AD559" s="247"/>
      <c r="AE559" s="247"/>
      <c r="AF559" s="247"/>
      <c r="AG559" s="247"/>
      <c r="AH559" s="247"/>
      <c r="AI559" s="247"/>
      <c r="AJ559" s="247"/>
      <c r="AK559" s="247"/>
      <c r="AL559" s="247"/>
      <c r="AM559" s="247"/>
      <c r="AN559" s="618"/>
      <c r="AO559" s="79"/>
    </row>
    <row r="560" spans="1:41">
      <c r="B560" s="114"/>
      <c r="C560" s="164"/>
      <c r="D560" s="164"/>
      <c r="E560" s="164"/>
      <c r="F560" s="164"/>
      <c r="G560" s="230"/>
      <c r="H560" s="247"/>
      <c r="I560" s="247"/>
      <c r="J560" s="247"/>
      <c r="K560" s="247"/>
      <c r="L560" s="247"/>
      <c r="M560" s="247"/>
      <c r="N560" s="247"/>
      <c r="O560" s="247"/>
      <c r="P560" s="247"/>
      <c r="Q560" s="247"/>
      <c r="R560" s="247"/>
      <c r="S560" s="247"/>
      <c r="T560" s="247"/>
      <c r="U560" s="247"/>
      <c r="V560" s="247"/>
      <c r="W560" s="247"/>
      <c r="X560" s="247"/>
      <c r="Y560" s="247"/>
      <c r="Z560" s="247"/>
      <c r="AA560" s="247"/>
      <c r="AB560" s="247"/>
      <c r="AC560" s="247"/>
      <c r="AD560" s="247"/>
      <c r="AE560" s="247"/>
      <c r="AF560" s="247"/>
      <c r="AG560" s="247"/>
      <c r="AH560" s="247"/>
      <c r="AI560" s="247"/>
      <c r="AJ560" s="247"/>
      <c r="AK560" s="247"/>
      <c r="AL560" s="247"/>
      <c r="AM560" s="247"/>
      <c r="AN560" s="618"/>
      <c r="AO560" s="79"/>
    </row>
    <row r="561" spans="1:41" ht="18.75" customHeight="1">
      <c r="B561" s="109" t="s">
        <v>802</v>
      </c>
      <c r="C561" s="160"/>
      <c r="D561" s="160"/>
      <c r="E561" s="160"/>
      <c r="F561" s="160"/>
      <c r="G561" s="230"/>
      <c r="H561" s="247"/>
      <c r="I561" s="247"/>
      <c r="J561" s="247"/>
      <c r="K561" s="247"/>
      <c r="L561" s="247"/>
      <c r="M561" s="247"/>
      <c r="N561" s="247"/>
      <c r="O561" s="247"/>
      <c r="P561" s="247"/>
      <c r="Q561" s="247"/>
      <c r="R561" s="247"/>
      <c r="S561" s="247"/>
      <c r="T561" s="247"/>
      <c r="U561" s="247"/>
      <c r="V561" s="247"/>
      <c r="W561" s="247"/>
      <c r="X561" s="247"/>
      <c r="Y561" s="247"/>
      <c r="Z561" s="247"/>
      <c r="AA561" s="247"/>
      <c r="AB561" s="247"/>
      <c r="AC561" s="247"/>
      <c r="AD561" s="247"/>
      <c r="AE561" s="247"/>
      <c r="AF561" s="247"/>
      <c r="AG561" s="247"/>
      <c r="AH561" s="247"/>
      <c r="AI561" s="247"/>
      <c r="AJ561" s="247"/>
      <c r="AK561" s="247"/>
      <c r="AL561" s="247"/>
      <c r="AM561" s="247"/>
      <c r="AN561" s="618"/>
      <c r="AO561" s="79"/>
    </row>
    <row r="562" spans="1:41">
      <c r="B562" s="110"/>
      <c r="C562" s="104"/>
      <c r="D562" s="104"/>
      <c r="E562" s="104"/>
      <c r="F562" s="104"/>
      <c r="G562" s="230"/>
      <c r="H562" s="247"/>
      <c r="I562" s="247"/>
      <c r="J562" s="247"/>
      <c r="K562" s="247"/>
      <c r="L562" s="247"/>
      <c r="M562" s="247"/>
      <c r="N562" s="247"/>
      <c r="O562" s="247"/>
      <c r="P562" s="247"/>
      <c r="Q562" s="247"/>
      <c r="R562" s="247"/>
      <c r="S562" s="247"/>
      <c r="T562" s="247"/>
      <c r="U562" s="247"/>
      <c r="V562" s="247"/>
      <c r="W562" s="247"/>
      <c r="X562" s="247"/>
      <c r="Y562" s="247"/>
      <c r="Z562" s="247"/>
      <c r="AA562" s="247"/>
      <c r="AB562" s="247"/>
      <c r="AC562" s="247"/>
      <c r="AD562" s="247"/>
      <c r="AE562" s="247"/>
      <c r="AF562" s="247"/>
      <c r="AG562" s="247"/>
      <c r="AH562" s="247"/>
      <c r="AI562" s="247"/>
      <c r="AJ562" s="247"/>
      <c r="AK562" s="247"/>
      <c r="AL562" s="247"/>
      <c r="AM562" s="247"/>
      <c r="AN562" s="618"/>
      <c r="AO562" s="79"/>
    </row>
    <row r="563" spans="1:41">
      <c r="B563" s="111"/>
      <c r="C563" s="161"/>
      <c r="D563" s="161"/>
      <c r="E563" s="161"/>
      <c r="F563" s="161"/>
      <c r="G563" s="231"/>
      <c r="H563" s="248"/>
      <c r="I563" s="248"/>
      <c r="J563" s="248"/>
      <c r="K563" s="248"/>
      <c r="L563" s="248"/>
      <c r="M563" s="248"/>
      <c r="N563" s="248"/>
      <c r="O563" s="248"/>
      <c r="P563" s="248"/>
      <c r="Q563" s="248"/>
      <c r="R563" s="248"/>
      <c r="S563" s="248"/>
      <c r="T563" s="248"/>
      <c r="U563" s="248"/>
      <c r="V563" s="248"/>
      <c r="W563" s="248"/>
      <c r="X563" s="248"/>
      <c r="Y563" s="248"/>
      <c r="Z563" s="248"/>
      <c r="AA563" s="248"/>
      <c r="AB563" s="248"/>
      <c r="AC563" s="248"/>
      <c r="AD563" s="248"/>
      <c r="AE563" s="248"/>
      <c r="AF563" s="248"/>
      <c r="AG563" s="248"/>
      <c r="AH563" s="248"/>
      <c r="AI563" s="248"/>
      <c r="AJ563" s="248"/>
      <c r="AK563" s="248"/>
      <c r="AL563" s="248"/>
      <c r="AM563" s="248"/>
      <c r="AN563" s="511"/>
      <c r="AO563" s="79"/>
    </row>
    <row r="565" spans="1:41" ht="19.5">
      <c r="A565" s="1" t="s">
        <v>539</v>
      </c>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O565" s="528"/>
    </row>
    <row r="566" spans="1:41" ht="19.5">
      <c r="B566" s="51" t="s">
        <v>632</v>
      </c>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J566" s="526"/>
      <c r="AK566" s="569"/>
      <c r="AL566" s="569"/>
      <c r="AM566" s="569"/>
      <c r="AN566" s="607"/>
      <c r="AO566" s="79"/>
    </row>
    <row r="567" spans="1:41" ht="19.5">
      <c r="B567" s="51" t="s">
        <v>192</v>
      </c>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J567" s="527"/>
      <c r="AK567" s="570"/>
      <c r="AL567" s="570"/>
      <c r="AM567" s="570"/>
      <c r="AN567" s="608"/>
      <c r="AO567" s="79"/>
    </row>
    <row r="568" spans="1:41" ht="19.5"/>
    <row r="569" spans="1:41" ht="19.5">
      <c r="A569" s="51" t="s">
        <v>782</v>
      </c>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row>
    <row r="570" spans="1:41" ht="20.25">
      <c r="B570" s="51" t="s">
        <v>64</v>
      </c>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J570" s="333"/>
      <c r="AK570" s="347"/>
      <c r="AL570" s="347"/>
      <c r="AM570" s="347"/>
      <c r="AN570" s="394"/>
    </row>
    <row r="571" spans="1:41" ht="20.25">
      <c r="E571" s="79" t="s">
        <v>181</v>
      </c>
      <c r="F571" s="79"/>
      <c r="G571" s="79"/>
      <c r="H571" s="79"/>
      <c r="I571" s="79"/>
      <c r="J571" s="51" t="s">
        <v>970</v>
      </c>
      <c r="L571" s="301"/>
      <c r="M571" s="326"/>
      <c r="N571" s="340"/>
      <c r="O571" s="269" t="s">
        <v>419</v>
      </c>
      <c r="S571" s="79" t="s">
        <v>971</v>
      </c>
      <c r="T571" s="79"/>
      <c r="U571" s="79"/>
      <c r="V571" s="351"/>
      <c r="W571" s="301"/>
      <c r="X571" s="326"/>
      <c r="Y571" s="459"/>
      <c r="Z571" s="51" t="s">
        <v>419</v>
      </c>
      <c r="AJ571" s="540"/>
      <c r="AK571" s="540"/>
      <c r="AL571" s="540"/>
      <c r="AM571" s="540"/>
      <c r="AN571" s="540"/>
    </row>
    <row r="572" spans="1:41" ht="19.5"/>
    <row r="573" spans="1:41" ht="19.5">
      <c r="A573" s="51" t="s">
        <v>790</v>
      </c>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row>
    <row r="574" spans="1:41" ht="20.25">
      <c r="B574" s="51" t="s">
        <v>194</v>
      </c>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J574" s="333"/>
      <c r="AK574" s="347"/>
      <c r="AL574" s="347"/>
      <c r="AM574" s="347"/>
      <c r="AN574" s="394"/>
    </row>
    <row r="575" spans="1:41" ht="19.5">
      <c r="B575" s="51" t="s">
        <v>196</v>
      </c>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row>
    <row r="577" spans="1:40" ht="19.5">
      <c r="A577" s="51" t="s">
        <v>378</v>
      </c>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row>
    <row r="578" spans="1:40" ht="19.5">
      <c r="B578" s="1" t="s">
        <v>898</v>
      </c>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J578" s="526"/>
      <c r="AK578" s="569"/>
      <c r="AL578" s="569"/>
      <c r="AM578" s="569"/>
      <c r="AN578" s="607"/>
    </row>
    <row r="579" spans="1:40">
      <c r="B579" s="51" t="s">
        <v>379</v>
      </c>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J579" s="529"/>
      <c r="AK579" s="571"/>
      <c r="AL579" s="571"/>
      <c r="AM579" s="571"/>
      <c r="AN579" s="609"/>
    </row>
    <row r="580" spans="1:40">
      <c r="B580" s="51" t="s">
        <v>73</v>
      </c>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J580" s="529"/>
      <c r="AK580" s="571"/>
      <c r="AL580" s="571"/>
      <c r="AM580" s="571"/>
      <c r="AN580" s="609"/>
    </row>
    <row r="581" spans="1:40">
      <c r="B581" s="51" t="s">
        <v>344</v>
      </c>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J581" s="529"/>
      <c r="AK581" s="571"/>
      <c r="AL581" s="571"/>
      <c r="AM581" s="571"/>
      <c r="AN581" s="609"/>
    </row>
    <row r="582" spans="1:40" ht="19.5">
      <c r="B582" s="51" t="s">
        <v>136</v>
      </c>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J582" s="527"/>
      <c r="AK582" s="570"/>
      <c r="AL582" s="570"/>
      <c r="AM582" s="570"/>
      <c r="AN582" s="608"/>
    </row>
    <row r="583" spans="1:40" ht="15.75" customHeight="1"/>
    <row r="584" spans="1:40" ht="19.5">
      <c r="A584" s="51" t="str">
        <f>"（10） 検便の実施状況（"&amp;表紙!B2&amp;DBCS(表紙!C2-1)&amp;"年度の状況）　　※休業中の職員は除く"</f>
        <v>（10） 検便の実施状況（令和６年度の状況）　　※休業中の職員は除く</v>
      </c>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row>
    <row r="585" spans="1:40" ht="20.25">
      <c r="B585" s="51" t="s">
        <v>201</v>
      </c>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J585" s="333"/>
      <c r="AK585" s="347"/>
      <c r="AL585" s="347"/>
      <c r="AM585" s="347"/>
      <c r="AN585" s="394"/>
    </row>
    <row r="586" spans="1:40" ht="9" customHeight="1"/>
    <row r="587" spans="1:40" ht="19.5">
      <c r="B587" s="90"/>
      <c r="C587" s="155"/>
      <c r="D587" s="155"/>
      <c r="E587" s="155"/>
      <c r="F587" s="155"/>
      <c r="G587" s="155"/>
      <c r="H587" s="155"/>
      <c r="I587" s="155"/>
      <c r="J587" s="155"/>
      <c r="K587" s="155"/>
      <c r="L587" s="155"/>
      <c r="M587" s="200"/>
      <c r="N587" s="341" t="s">
        <v>383</v>
      </c>
      <c r="O587" s="352"/>
      <c r="P587" s="341" t="s">
        <v>384</v>
      </c>
      <c r="Q587" s="352"/>
      <c r="R587" s="341" t="s">
        <v>385</v>
      </c>
      <c r="S587" s="352"/>
      <c r="T587" s="341" t="s">
        <v>386</v>
      </c>
      <c r="U587" s="352"/>
      <c r="V587" s="439" t="s">
        <v>388</v>
      </c>
      <c r="W587" s="447"/>
      <c r="X587" s="341" t="s">
        <v>391</v>
      </c>
      <c r="Y587" s="352"/>
      <c r="Z587" s="341" t="s">
        <v>392</v>
      </c>
      <c r="AA587" s="352"/>
      <c r="AB587" s="341" t="s">
        <v>397</v>
      </c>
      <c r="AC587" s="352"/>
      <c r="AD587" s="341" t="s">
        <v>400</v>
      </c>
      <c r="AE587" s="352"/>
      <c r="AF587" s="492" t="s">
        <v>401</v>
      </c>
      <c r="AG587" s="494"/>
      <c r="AH587" s="341" t="s">
        <v>37</v>
      </c>
      <c r="AI587" s="352"/>
      <c r="AJ587" s="341" t="s">
        <v>119</v>
      </c>
      <c r="AK587" s="352"/>
    </row>
    <row r="588" spans="1:40" ht="19.5">
      <c r="B588" s="89" t="s">
        <v>164</v>
      </c>
      <c r="C588" s="154"/>
      <c r="D588" s="154"/>
      <c r="E588" s="154"/>
      <c r="F588" s="154"/>
      <c r="G588" s="154"/>
      <c r="H588" s="154"/>
      <c r="I588" s="154"/>
      <c r="J588" s="154"/>
      <c r="K588" s="154"/>
      <c r="L588" s="154"/>
      <c r="M588" s="154"/>
      <c r="N588" s="342"/>
      <c r="O588" s="353"/>
      <c r="P588" s="366"/>
      <c r="Q588" s="366"/>
      <c r="R588" s="366"/>
      <c r="S588" s="366"/>
      <c r="T588" s="366"/>
      <c r="U588" s="366"/>
      <c r="V588" s="366"/>
      <c r="W588" s="366"/>
      <c r="X588" s="366"/>
      <c r="Y588" s="366"/>
      <c r="Z588" s="366"/>
      <c r="AA588" s="366"/>
      <c r="AB588" s="366"/>
      <c r="AC588" s="366"/>
      <c r="AD588" s="366"/>
      <c r="AE588" s="366"/>
      <c r="AF588" s="366"/>
      <c r="AG588" s="366"/>
      <c r="AH588" s="366"/>
      <c r="AI588" s="366"/>
      <c r="AJ588" s="366"/>
      <c r="AK588" s="588"/>
    </row>
    <row r="589" spans="1:40">
      <c r="B589" s="115" t="s">
        <v>205</v>
      </c>
      <c r="C589" s="165"/>
      <c r="D589" s="165"/>
      <c r="E589" s="165"/>
      <c r="F589" s="211"/>
      <c r="G589" s="91" t="s">
        <v>217</v>
      </c>
      <c r="H589" s="156"/>
      <c r="I589" s="156"/>
      <c r="J589" s="156"/>
      <c r="K589" s="156"/>
      <c r="L589" s="156"/>
      <c r="M589" s="156"/>
      <c r="N589" s="343"/>
      <c r="O589" s="354"/>
      <c r="P589" s="367"/>
      <c r="Q589" s="367"/>
      <c r="R589" s="367"/>
      <c r="S589" s="367"/>
      <c r="T589" s="367"/>
      <c r="U589" s="367"/>
      <c r="V589" s="367"/>
      <c r="W589" s="367"/>
      <c r="X589" s="367"/>
      <c r="Y589" s="367"/>
      <c r="Z589" s="367"/>
      <c r="AA589" s="367"/>
      <c r="AB589" s="367"/>
      <c r="AC589" s="367"/>
      <c r="AD589" s="367"/>
      <c r="AE589" s="367"/>
      <c r="AF589" s="367"/>
      <c r="AG589" s="367"/>
      <c r="AH589" s="367"/>
      <c r="AI589" s="367"/>
      <c r="AJ589" s="367"/>
      <c r="AK589" s="589"/>
    </row>
    <row r="590" spans="1:40">
      <c r="B590" s="116"/>
      <c r="C590" s="65"/>
      <c r="D590" s="65"/>
      <c r="E590" s="65"/>
      <c r="F590" s="212"/>
      <c r="G590" s="89" t="s">
        <v>10</v>
      </c>
      <c r="H590" s="154"/>
      <c r="I590" s="154"/>
      <c r="J590" s="154"/>
      <c r="K590" s="154"/>
      <c r="L590" s="154"/>
      <c r="M590" s="154"/>
      <c r="N590" s="343"/>
      <c r="O590" s="354"/>
      <c r="P590" s="367"/>
      <c r="Q590" s="367"/>
      <c r="R590" s="367"/>
      <c r="S590" s="367"/>
      <c r="T590" s="367"/>
      <c r="U590" s="367"/>
      <c r="V590" s="367"/>
      <c r="W590" s="367"/>
      <c r="X590" s="367"/>
      <c r="Y590" s="367"/>
      <c r="Z590" s="367"/>
      <c r="AA590" s="367"/>
      <c r="AB590" s="367"/>
      <c r="AC590" s="367"/>
      <c r="AD590" s="367"/>
      <c r="AE590" s="367"/>
      <c r="AF590" s="367"/>
      <c r="AG590" s="367"/>
      <c r="AH590" s="367"/>
      <c r="AI590" s="367"/>
      <c r="AJ590" s="367"/>
      <c r="AK590" s="589"/>
    </row>
    <row r="591" spans="1:40">
      <c r="B591" s="117"/>
      <c r="C591" s="166"/>
      <c r="D591" s="166"/>
      <c r="E591" s="166"/>
      <c r="F591" s="213"/>
      <c r="G591" s="89" t="s">
        <v>220</v>
      </c>
      <c r="H591" s="154"/>
      <c r="I591" s="154"/>
      <c r="J591" s="154"/>
      <c r="K591" s="154"/>
      <c r="L591" s="154"/>
      <c r="M591" s="154"/>
      <c r="N591" s="343"/>
      <c r="O591" s="354"/>
      <c r="P591" s="367"/>
      <c r="Q591" s="367"/>
      <c r="R591" s="367"/>
      <c r="S591" s="367"/>
      <c r="T591" s="367"/>
      <c r="U591" s="367"/>
      <c r="V591" s="367"/>
      <c r="W591" s="367"/>
      <c r="X591" s="367"/>
      <c r="Y591" s="367"/>
      <c r="Z591" s="367"/>
      <c r="AA591" s="367"/>
      <c r="AB591" s="367"/>
      <c r="AC591" s="367"/>
      <c r="AD591" s="367"/>
      <c r="AE591" s="367"/>
      <c r="AF591" s="367"/>
      <c r="AG591" s="367"/>
      <c r="AH591" s="367"/>
      <c r="AI591" s="367"/>
      <c r="AJ591" s="367"/>
      <c r="AK591" s="589"/>
    </row>
    <row r="592" spans="1:40">
      <c r="B592" s="115" t="s">
        <v>206</v>
      </c>
      <c r="C592" s="165"/>
      <c r="D592" s="165"/>
      <c r="E592" s="165"/>
      <c r="F592" s="211"/>
      <c r="G592" s="89" t="s">
        <v>217</v>
      </c>
      <c r="H592" s="154"/>
      <c r="I592" s="154"/>
      <c r="J592" s="154"/>
      <c r="K592" s="154"/>
      <c r="L592" s="154"/>
      <c r="M592" s="154"/>
      <c r="N592" s="343"/>
      <c r="O592" s="354"/>
      <c r="P592" s="367"/>
      <c r="Q592" s="367"/>
      <c r="R592" s="367"/>
      <c r="S592" s="367"/>
      <c r="T592" s="367"/>
      <c r="U592" s="367"/>
      <c r="V592" s="367"/>
      <c r="W592" s="367"/>
      <c r="X592" s="367"/>
      <c r="Y592" s="367"/>
      <c r="Z592" s="367"/>
      <c r="AA592" s="367"/>
      <c r="AB592" s="367"/>
      <c r="AC592" s="367"/>
      <c r="AD592" s="367"/>
      <c r="AE592" s="367"/>
      <c r="AF592" s="367"/>
      <c r="AG592" s="367"/>
      <c r="AH592" s="367"/>
      <c r="AI592" s="367"/>
      <c r="AJ592" s="367"/>
      <c r="AK592" s="589"/>
    </row>
    <row r="593" spans="2:37">
      <c r="B593" s="116"/>
      <c r="C593" s="65"/>
      <c r="D593" s="65"/>
      <c r="E593" s="65"/>
      <c r="F593" s="212"/>
      <c r="G593" s="89" t="s">
        <v>10</v>
      </c>
      <c r="H593" s="154"/>
      <c r="I593" s="154"/>
      <c r="J593" s="154"/>
      <c r="K593" s="154"/>
      <c r="L593" s="154"/>
      <c r="M593" s="154"/>
      <c r="N593" s="343"/>
      <c r="O593" s="354"/>
      <c r="P593" s="367"/>
      <c r="Q593" s="367"/>
      <c r="R593" s="367"/>
      <c r="S593" s="367"/>
      <c r="T593" s="367"/>
      <c r="U593" s="367"/>
      <c r="V593" s="367"/>
      <c r="W593" s="367"/>
      <c r="X593" s="367"/>
      <c r="Y593" s="367"/>
      <c r="Z593" s="367"/>
      <c r="AA593" s="367"/>
      <c r="AB593" s="367"/>
      <c r="AC593" s="367"/>
      <c r="AD593" s="367"/>
      <c r="AE593" s="367"/>
      <c r="AF593" s="367"/>
      <c r="AG593" s="367"/>
      <c r="AH593" s="367"/>
      <c r="AI593" s="367"/>
      <c r="AJ593" s="367"/>
      <c r="AK593" s="589"/>
    </row>
    <row r="594" spans="2:37">
      <c r="B594" s="117"/>
      <c r="C594" s="166"/>
      <c r="D594" s="166"/>
      <c r="E594" s="166"/>
      <c r="F594" s="213"/>
      <c r="G594" s="89" t="s">
        <v>220</v>
      </c>
      <c r="H594" s="154"/>
      <c r="I594" s="154"/>
      <c r="J594" s="154"/>
      <c r="K594" s="154"/>
      <c r="L594" s="154"/>
      <c r="M594" s="154"/>
      <c r="N594" s="343"/>
      <c r="O594" s="354"/>
      <c r="P594" s="367"/>
      <c r="Q594" s="367"/>
      <c r="R594" s="367"/>
      <c r="S594" s="367"/>
      <c r="T594" s="367"/>
      <c r="U594" s="367"/>
      <c r="V594" s="367"/>
      <c r="W594" s="367"/>
      <c r="X594" s="367"/>
      <c r="Y594" s="367"/>
      <c r="Z594" s="367"/>
      <c r="AA594" s="367"/>
      <c r="AB594" s="367"/>
      <c r="AC594" s="367"/>
      <c r="AD594" s="367"/>
      <c r="AE594" s="367"/>
      <c r="AF594" s="367"/>
      <c r="AG594" s="367"/>
      <c r="AH594" s="367"/>
      <c r="AI594" s="367"/>
      <c r="AJ594" s="367"/>
      <c r="AK594" s="589"/>
    </row>
    <row r="595" spans="2:37" ht="19.5">
      <c r="B595" s="118" t="s">
        <v>209</v>
      </c>
      <c r="C595" s="167"/>
      <c r="D595" s="167"/>
      <c r="E595" s="167"/>
      <c r="F595" s="214"/>
      <c r="G595" s="89" t="s">
        <v>217</v>
      </c>
      <c r="H595" s="154"/>
      <c r="I595" s="154"/>
      <c r="J595" s="154"/>
      <c r="K595" s="154"/>
      <c r="L595" s="154"/>
      <c r="M595" s="154"/>
      <c r="N595" s="344"/>
      <c r="O595" s="355"/>
      <c r="P595" s="368"/>
      <c r="Q595" s="368"/>
      <c r="R595" s="368"/>
      <c r="S595" s="368"/>
      <c r="T595" s="368"/>
      <c r="U595" s="368"/>
      <c r="V595" s="368"/>
      <c r="W595" s="368"/>
      <c r="X595" s="368"/>
      <c r="Y595" s="368"/>
      <c r="Z595" s="368"/>
      <c r="AA595" s="368"/>
      <c r="AB595" s="368"/>
      <c r="AC595" s="368"/>
      <c r="AD595" s="368"/>
      <c r="AE595" s="368"/>
      <c r="AF595" s="368"/>
      <c r="AG595" s="368"/>
      <c r="AH595" s="368"/>
      <c r="AI595" s="368"/>
      <c r="AJ595" s="368"/>
      <c r="AK595" s="590"/>
    </row>
    <row r="596" spans="2:37" ht="19.5">
      <c r="B596" s="89" t="s">
        <v>212</v>
      </c>
      <c r="C596" s="154"/>
      <c r="D596" s="154"/>
      <c r="E596" s="154"/>
      <c r="F596" s="154"/>
      <c r="G596" s="154"/>
      <c r="H596" s="154"/>
      <c r="I596" s="154"/>
      <c r="J596" s="154"/>
      <c r="K596" s="154"/>
      <c r="L596" s="154"/>
      <c r="M596" s="199"/>
      <c r="N596" s="345">
        <f>SUM(N589,N592,N595)</f>
        <v>0</v>
      </c>
      <c r="O596" s="356"/>
      <c r="P596" s="345">
        <f>SUM(P589,P592,P595)</f>
        <v>0</v>
      </c>
      <c r="Q596" s="356"/>
      <c r="R596" s="345">
        <f>SUM(R589,R592,R595)</f>
        <v>0</v>
      </c>
      <c r="S596" s="356"/>
      <c r="T596" s="345">
        <f>SUM(T589,T592,T595)</f>
        <v>0</v>
      </c>
      <c r="U596" s="356"/>
      <c r="V596" s="345">
        <f>SUM(V589,V592,V595)</f>
        <v>0</v>
      </c>
      <c r="W596" s="356"/>
      <c r="X596" s="345">
        <f>SUM(X589,X592,X595)</f>
        <v>0</v>
      </c>
      <c r="Y596" s="356"/>
      <c r="Z596" s="345">
        <f>SUM(Z589,Z592,Z595)</f>
        <v>0</v>
      </c>
      <c r="AA596" s="356"/>
      <c r="AB596" s="345">
        <f>SUM(AB589,AB592,AB595)</f>
        <v>0</v>
      </c>
      <c r="AC596" s="356"/>
      <c r="AD596" s="345">
        <f>SUM(AD589,AD592,AD595)</f>
        <v>0</v>
      </c>
      <c r="AE596" s="356"/>
      <c r="AF596" s="345">
        <f>SUM(AF589,AF592,AF595)</f>
        <v>0</v>
      </c>
      <c r="AG596" s="356"/>
      <c r="AH596" s="345">
        <f>SUM(AH589,AH592,AH595)</f>
        <v>0</v>
      </c>
      <c r="AI596" s="356"/>
      <c r="AJ596" s="345">
        <f>SUM(AJ589,AJ592,AJ595)</f>
        <v>0</v>
      </c>
      <c r="AK596" s="356"/>
    </row>
    <row r="597" spans="2:37" ht="12" customHeight="1">
      <c r="B597" s="79"/>
      <c r="C597" s="79"/>
      <c r="D597" s="79"/>
      <c r="E597" s="79"/>
      <c r="F597" s="79"/>
      <c r="G597" s="79"/>
      <c r="H597" s="79"/>
      <c r="I597" s="79"/>
      <c r="J597" s="79"/>
      <c r="K597" s="79"/>
      <c r="L597" s="79"/>
      <c r="O597" s="79"/>
      <c r="P597" s="79"/>
      <c r="Q597" s="79"/>
      <c r="R597" s="79"/>
      <c r="S597" s="79"/>
      <c r="U597" s="79"/>
      <c r="V597" s="79"/>
      <c r="W597" s="79"/>
      <c r="X597" s="79"/>
      <c r="Y597" s="79"/>
      <c r="Z597" s="79"/>
      <c r="AA597" s="79"/>
      <c r="AB597" s="79"/>
      <c r="AE597" s="79"/>
      <c r="AF597" s="79"/>
    </row>
    <row r="598" spans="2:37">
      <c r="B598" s="51" t="s">
        <v>216</v>
      </c>
      <c r="O598" s="79"/>
      <c r="P598" s="79"/>
      <c r="Q598" s="79"/>
      <c r="R598" s="79"/>
      <c r="S598" s="79"/>
      <c r="U598" s="79"/>
      <c r="V598" s="79"/>
      <c r="W598" s="79"/>
      <c r="X598" s="79"/>
      <c r="Y598" s="79"/>
      <c r="Z598" s="79"/>
      <c r="AA598" s="79"/>
      <c r="AB598" s="79"/>
      <c r="AE598" s="79"/>
      <c r="AF598" s="79"/>
    </row>
    <row r="599" spans="2:37">
      <c r="B599" s="90"/>
      <c r="C599" s="155"/>
      <c r="D599" s="155"/>
      <c r="E599" s="155"/>
      <c r="F599" s="155"/>
      <c r="G599" s="155"/>
      <c r="H599" s="155"/>
      <c r="I599" s="155"/>
      <c r="J599" s="155"/>
      <c r="K599" s="155"/>
      <c r="L599" s="155"/>
      <c r="M599" s="200"/>
      <c r="N599" s="346" t="s">
        <v>383</v>
      </c>
      <c r="O599" s="357"/>
      <c r="P599" s="346" t="s">
        <v>384</v>
      </c>
      <c r="Q599" s="357"/>
      <c r="R599" s="400" t="s">
        <v>385</v>
      </c>
      <c r="S599" s="400"/>
      <c r="T599" s="400" t="s">
        <v>386</v>
      </c>
      <c r="U599" s="400"/>
      <c r="V599" s="440" t="s">
        <v>388</v>
      </c>
      <c r="W599" s="448"/>
      <c r="X599" s="400" t="s">
        <v>391</v>
      </c>
      <c r="Y599" s="400"/>
      <c r="Z599" s="400" t="s">
        <v>392</v>
      </c>
      <c r="AA599" s="400"/>
      <c r="AB599" s="400" t="s">
        <v>397</v>
      </c>
      <c r="AC599" s="400"/>
      <c r="AD599" s="400" t="s">
        <v>400</v>
      </c>
      <c r="AE599" s="400"/>
      <c r="AF599" s="493" t="s">
        <v>401</v>
      </c>
      <c r="AG599" s="493"/>
      <c r="AH599" s="400" t="s">
        <v>37</v>
      </c>
      <c r="AI599" s="400"/>
      <c r="AJ599" s="400" t="s">
        <v>119</v>
      </c>
      <c r="AK599" s="400"/>
    </row>
    <row r="600" spans="2:37">
      <c r="B600" s="89" t="s">
        <v>164</v>
      </c>
      <c r="C600" s="154"/>
      <c r="D600" s="154"/>
      <c r="E600" s="154"/>
      <c r="F600" s="154"/>
      <c r="G600" s="154"/>
      <c r="H600" s="154"/>
      <c r="I600" s="154"/>
      <c r="J600" s="154"/>
      <c r="K600" s="154"/>
      <c r="L600" s="154"/>
      <c r="M600" s="199"/>
      <c r="N600" s="89">
        <v>16</v>
      </c>
      <c r="O600" s="199"/>
      <c r="P600" s="89">
        <v>16</v>
      </c>
      <c r="Q600" s="199"/>
      <c r="R600" s="89">
        <v>16</v>
      </c>
      <c r="S600" s="199"/>
      <c r="T600" s="401">
        <v>17</v>
      </c>
      <c r="U600" s="401"/>
      <c r="V600" s="401">
        <v>17</v>
      </c>
      <c r="W600" s="401"/>
      <c r="X600" s="401">
        <v>17</v>
      </c>
      <c r="Y600" s="401"/>
      <c r="Z600" s="401">
        <v>17</v>
      </c>
      <c r="AA600" s="401"/>
      <c r="AB600" s="401">
        <v>19</v>
      </c>
      <c r="AC600" s="401"/>
      <c r="AD600" s="401">
        <v>19</v>
      </c>
      <c r="AE600" s="401"/>
      <c r="AF600" s="369">
        <v>19</v>
      </c>
      <c r="AG600" s="380"/>
      <c r="AH600" s="401">
        <v>19</v>
      </c>
      <c r="AI600" s="401"/>
      <c r="AJ600" s="401">
        <v>19</v>
      </c>
      <c r="AK600" s="401"/>
    </row>
    <row r="601" spans="2:37">
      <c r="B601" s="115" t="s">
        <v>205</v>
      </c>
      <c r="C601" s="165"/>
      <c r="D601" s="165"/>
      <c r="E601" s="165"/>
      <c r="F601" s="211"/>
      <c r="G601" s="91" t="s">
        <v>217</v>
      </c>
      <c r="H601" s="156"/>
      <c r="I601" s="156"/>
      <c r="J601" s="156"/>
      <c r="K601" s="156"/>
      <c r="L601" s="156"/>
      <c r="M601" s="201"/>
      <c r="N601" s="89">
        <v>2</v>
      </c>
      <c r="O601" s="199"/>
      <c r="P601" s="89">
        <v>2</v>
      </c>
      <c r="Q601" s="199"/>
      <c r="R601" s="89">
        <v>2</v>
      </c>
      <c r="S601" s="199"/>
      <c r="T601" s="89">
        <v>2</v>
      </c>
      <c r="U601" s="199"/>
      <c r="V601" s="89">
        <v>2</v>
      </c>
      <c r="W601" s="199"/>
      <c r="X601" s="89">
        <v>2</v>
      </c>
      <c r="Y601" s="199"/>
      <c r="Z601" s="89">
        <v>2</v>
      </c>
      <c r="AA601" s="199"/>
      <c r="AB601" s="89">
        <v>2</v>
      </c>
      <c r="AC601" s="199"/>
      <c r="AD601" s="89">
        <v>2</v>
      </c>
      <c r="AE601" s="199"/>
      <c r="AF601" s="89">
        <v>2</v>
      </c>
      <c r="AG601" s="199"/>
      <c r="AH601" s="89">
        <v>2</v>
      </c>
      <c r="AI601" s="199"/>
      <c r="AJ601" s="89">
        <v>2</v>
      </c>
      <c r="AK601" s="199"/>
    </row>
    <row r="602" spans="2:37">
      <c r="B602" s="116"/>
      <c r="C602" s="65"/>
      <c r="D602" s="65"/>
      <c r="E602" s="65"/>
      <c r="F602" s="212"/>
      <c r="G602" s="89" t="s">
        <v>10</v>
      </c>
      <c r="H602" s="154"/>
      <c r="I602" s="154"/>
      <c r="J602" s="154"/>
      <c r="K602" s="154"/>
      <c r="L602" s="154"/>
      <c r="M602" s="199"/>
      <c r="N602" s="89">
        <v>2</v>
      </c>
      <c r="O602" s="199"/>
      <c r="P602" s="89">
        <v>2</v>
      </c>
      <c r="Q602" s="199"/>
      <c r="R602" s="89">
        <v>2</v>
      </c>
      <c r="S602" s="199"/>
      <c r="T602" s="89">
        <v>2</v>
      </c>
      <c r="U602" s="199"/>
      <c r="V602" s="89">
        <v>2</v>
      </c>
      <c r="W602" s="199"/>
      <c r="X602" s="89">
        <v>2</v>
      </c>
      <c r="Y602" s="199"/>
      <c r="Z602" s="89">
        <v>2</v>
      </c>
      <c r="AA602" s="199"/>
      <c r="AB602" s="89">
        <v>2</v>
      </c>
      <c r="AC602" s="199"/>
      <c r="AD602" s="89">
        <v>2</v>
      </c>
      <c r="AE602" s="199"/>
      <c r="AF602" s="89">
        <v>2</v>
      </c>
      <c r="AG602" s="199"/>
      <c r="AH602" s="89">
        <v>2</v>
      </c>
      <c r="AI602" s="199"/>
      <c r="AJ602" s="89">
        <v>2</v>
      </c>
      <c r="AK602" s="199"/>
    </row>
    <row r="603" spans="2:37">
      <c r="B603" s="117"/>
      <c r="C603" s="166"/>
      <c r="D603" s="166"/>
      <c r="E603" s="166"/>
      <c r="F603" s="213"/>
      <c r="G603" s="89" t="s">
        <v>220</v>
      </c>
      <c r="H603" s="154"/>
      <c r="I603" s="154"/>
      <c r="J603" s="154"/>
      <c r="K603" s="154"/>
      <c r="L603" s="154"/>
      <c r="M603" s="199"/>
      <c r="N603" s="89">
        <v>2</v>
      </c>
      <c r="O603" s="199"/>
      <c r="P603" s="89">
        <v>2</v>
      </c>
      <c r="Q603" s="199"/>
      <c r="R603" s="89">
        <v>2</v>
      </c>
      <c r="S603" s="199"/>
      <c r="T603" s="89">
        <v>2</v>
      </c>
      <c r="U603" s="199"/>
      <c r="V603" s="89">
        <v>2</v>
      </c>
      <c r="W603" s="199"/>
      <c r="X603" s="89">
        <v>2</v>
      </c>
      <c r="Y603" s="199"/>
      <c r="Z603" s="89">
        <v>2</v>
      </c>
      <c r="AA603" s="199"/>
      <c r="AB603" s="89">
        <v>2</v>
      </c>
      <c r="AC603" s="199"/>
      <c r="AD603" s="89">
        <v>2</v>
      </c>
      <c r="AE603" s="199"/>
      <c r="AF603" s="89">
        <v>2</v>
      </c>
      <c r="AG603" s="199"/>
      <c r="AH603" s="89">
        <v>2</v>
      </c>
      <c r="AI603" s="199"/>
      <c r="AJ603" s="89">
        <v>2</v>
      </c>
      <c r="AK603" s="199"/>
    </row>
    <row r="604" spans="2:37">
      <c r="B604" s="115" t="s">
        <v>206</v>
      </c>
      <c r="C604" s="165"/>
      <c r="D604" s="165"/>
      <c r="E604" s="165"/>
      <c r="F604" s="211"/>
      <c r="G604" s="89" t="s">
        <v>217</v>
      </c>
      <c r="H604" s="154"/>
      <c r="I604" s="154"/>
      <c r="J604" s="154"/>
      <c r="K604" s="154"/>
      <c r="L604" s="154"/>
      <c r="M604" s="199"/>
      <c r="N604" s="89">
        <v>3</v>
      </c>
      <c r="O604" s="199"/>
      <c r="P604" s="89">
        <v>3</v>
      </c>
      <c r="Q604" s="199"/>
      <c r="R604" s="89">
        <v>3</v>
      </c>
      <c r="S604" s="199"/>
      <c r="T604" s="89">
        <v>4</v>
      </c>
      <c r="U604" s="199"/>
      <c r="V604" s="89">
        <v>4</v>
      </c>
      <c r="W604" s="199"/>
      <c r="X604" s="89">
        <v>4</v>
      </c>
      <c r="Y604" s="199"/>
      <c r="Z604" s="89">
        <v>4</v>
      </c>
      <c r="AA604" s="199"/>
      <c r="AB604" s="401">
        <v>5</v>
      </c>
      <c r="AC604" s="401"/>
      <c r="AD604" s="401">
        <v>5</v>
      </c>
      <c r="AE604" s="401"/>
      <c r="AF604" s="401">
        <v>5</v>
      </c>
      <c r="AG604" s="401"/>
      <c r="AH604" s="401">
        <v>5</v>
      </c>
      <c r="AI604" s="401"/>
      <c r="AJ604" s="401">
        <v>5</v>
      </c>
      <c r="AK604" s="401"/>
    </row>
    <row r="605" spans="2:37">
      <c r="B605" s="116"/>
      <c r="C605" s="65"/>
      <c r="D605" s="65"/>
      <c r="E605" s="65"/>
      <c r="F605" s="212"/>
      <c r="G605" s="89" t="s">
        <v>10</v>
      </c>
      <c r="H605" s="154"/>
      <c r="I605" s="154"/>
      <c r="J605" s="154"/>
      <c r="K605" s="154"/>
      <c r="L605" s="154"/>
      <c r="M605" s="199"/>
      <c r="N605" s="89">
        <v>3</v>
      </c>
      <c r="O605" s="199"/>
      <c r="P605" s="89">
        <v>3</v>
      </c>
      <c r="Q605" s="199"/>
      <c r="R605" s="89">
        <v>3</v>
      </c>
      <c r="S605" s="199"/>
      <c r="T605" s="89">
        <v>4</v>
      </c>
      <c r="U605" s="199"/>
      <c r="V605" s="89">
        <v>4</v>
      </c>
      <c r="W605" s="199"/>
      <c r="X605" s="89">
        <v>4</v>
      </c>
      <c r="Y605" s="199"/>
      <c r="Z605" s="89">
        <v>4</v>
      </c>
      <c r="AA605" s="199"/>
      <c r="AB605" s="401">
        <v>5</v>
      </c>
      <c r="AC605" s="401"/>
      <c r="AD605" s="401">
        <v>5</v>
      </c>
      <c r="AE605" s="401"/>
      <c r="AF605" s="401">
        <v>5</v>
      </c>
      <c r="AG605" s="401"/>
      <c r="AH605" s="401">
        <v>5</v>
      </c>
      <c r="AI605" s="401"/>
      <c r="AJ605" s="401">
        <v>5</v>
      </c>
      <c r="AK605" s="401"/>
    </row>
    <row r="606" spans="2:37">
      <c r="B606" s="117"/>
      <c r="C606" s="166"/>
      <c r="D606" s="166"/>
      <c r="E606" s="166"/>
      <c r="F606" s="213"/>
      <c r="G606" s="89" t="s">
        <v>220</v>
      </c>
      <c r="H606" s="154"/>
      <c r="I606" s="154"/>
      <c r="J606" s="154"/>
      <c r="K606" s="154"/>
      <c r="L606" s="154"/>
      <c r="M606" s="199"/>
      <c r="N606" s="89">
        <v>3</v>
      </c>
      <c r="O606" s="199"/>
      <c r="P606" s="89">
        <v>3</v>
      </c>
      <c r="Q606" s="199"/>
      <c r="R606" s="89">
        <v>3</v>
      </c>
      <c r="S606" s="199"/>
      <c r="T606" s="89">
        <v>4</v>
      </c>
      <c r="U606" s="199"/>
      <c r="V606" s="89">
        <v>4</v>
      </c>
      <c r="W606" s="199"/>
      <c r="X606" s="89">
        <v>4</v>
      </c>
      <c r="Y606" s="199"/>
      <c r="Z606" s="89">
        <v>4</v>
      </c>
      <c r="AA606" s="199"/>
      <c r="AB606" s="401">
        <v>5</v>
      </c>
      <c r="AC606" s="401"/>
      <c r="AD606" s="401">
        <v>5</v>
      </c>
      <c r="AE606" s="401"/>
      <c r="AF606" s="401">
        <v>5</v>
      </c>
      <c r="AG606" s="401"/>
      <c r="AH606" s="401">
        <v>5</v>
      </c>
      <c r="AI606" s="401"/>
      <c r="AJ606" s="401">
        <v>5</v>
      </c>
      <c r="AK606" s="401"/>
    </row>
    <row r="607" spans="2:37">
      <c r="B607" s="118" t="s">
        <v>209</v>
      </c>
      <c r="C607" s="167"/>
      <c r="D607" s="167"/>
      <c r="E607" s="167"/>
      <c r="F607" s="214"/>
      <c r="G607" s="89" t="s">
        <v>217</v>
      </c>
      <c r="H607" s="154"/>
      <c r="I607" s="154"/>
      <c r="J607" s="154"/>
      <c r="K607" s="154"/>
      <c r="L607" s="154"/>
      <c r="M607" s="199"/>
      <c r="N607" s="89">
        <v>11</v>
      </c>
      <c r="O607" s="199"/>
      <c r="P607" s="369">
        <v>0</v>
      </c>
      <c r="Q607" s="380"/>
      <c r="R607" s="401">
        <v>0</v>
      </c>
      <c r="S607" s="401"/>
      <c r="T607" s="401">
        <v>11</v>
      </c>
      <c r="U607" s="401"/>
      <c r="V607" s="401">
        <v>0</v>
      </c>
      <c r="W607" s="401"/>
      <c r="X607" s="401">
        <v>0</v>
      </c>
      <c r="Y607" s="401"/>
      <c r="Z607" s="401">
        <v>10</v>
      </c>
      <c r="AA607" s="401"/>
      <c r="AB607" s="401">
        <v>1</v>
      </c>
      <c r="AC607" s="401"/>
      <c r="AD607" s="401">
        <v>0</v>
      </c>
      <c r="AE607" s="401"/>
      <c r="AF607" s="369">
        <v>11</v>
      </c>
      <c r="AG607" s="380"/>
      <c r="AH607" s="401">
        <v>1</v>
      </c>
      <c r="AI607" s="401"/>
      <c r="AJ607" s="401">
        <v>0</v>
      </c>
      <c r="AK607" s="401"/>
    </row>
    <row r="608" spans="2:37">
      <c r="B608" s="89" t="s">
        <v>212</v>
      </c>
      <c r="C608" s="154"/>
      <c r="D608" s="154"/>
      <c r="E608" s="154"/>
      <c r="F608" s="154"/>
      <c r="G608" s="154"/>
      <c r="H608" s="154"/>
      <c r="I608" s="154"/>
      <c r="J608" s="154"/>
      <c r="K608" s="154"/>
      <c r="L608" s="154"/>
      <c r="M608" s="199"/>
      <c r="N608" s="345">
        <f>SUM(N601,N604,N607)</f>
        <v>16</v>
      </c>
      <c r="O608" s="356"/>
      <c r="P608" s="345">
        <f>SUM(P601,P604,P607)</f>
        <v>5</v>
      </c>
      <c r="Q608" s="356"/>
      <c r="R608" s="345">
        <f>SUM(R601,R604,R607)</f>
        <v>5</v>
      </c>
      <c r="S608" s="356"/>
      <c r="T608" s="345">
        <f>SUM(T601,T604,T607)</f>
        <v>17</v>
      </c>
      <c r="U608" s="356"/>
      <c r="V608" s="345">
        <f>SUM(V601,V604,V607)</f>
        <v>6</v>
      </c>
      <c r="W608" s="356"/>
      <c r="X608" s="345">
        <f>SUM(X601,X604,X607)</f>
        <v>6</v>
      </c>
      <c r="Y608" s="356"/>
      <c r="Z608" s="345">
        <f>SUM(Z601,Z604,Z607)</f>
        <v>16</v>
      </c>
      <c r="AA608" s="356"/>
      <c r="AB608" s="345">
        <f>SUM(AB601,AB604,AB607)</f>
        <v>8</v>
      </c>
      <c r="AC608" s="356"/>
      <c r="AD608" s="345">
        <f>SUM(AD601,AD604,AD607)</f>
        <v>7</v>
      </c>
      <c r="AE608" s="356"/>
      <c r="AF608" s="345">
        <f>SUM(AF601,AF604,AF607)</f>
        <v>18</v>
      </c>
      <c r="AG608" s="356"/>
      <c r="AH608" s="345">
        <f>SUM(AH601,AH604,AH607)</f>
        <v>8</v>
      </c>
      <c r="AI608" s="356"/>
      <c r="AJ608" s="345">
        <f>SUM(AJ601,AJ604,AJ607)</f>
        <v>7</v>
      </c>
      <c r="AK608" s="356"/>
    </row>
    <row r="609" spans="1:41" ht="6.75" customHeight="1"/>
    <row r="610" spans="1:41" ht="20.25">
      <c r="B610" s="57" t="s">
        <v>382</v>
      </c>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J610" s="333"/>
      <c r="AK610" s="347"/>
      <c r="AL610" s="347"/>
      <c r="AM610" s="347"/>
      <c r="AN610" s="394"/>
    </row>
    <row r="611" spans="1:41" ht="9.75" customHeight="1"/>
    <row r="612" spans="1:41" ht="19.5">
      <c r="A612" s="51" t="s">
        <v>553</v>
      </c>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O612" s="528"/>
    </row>
    <row r="613" spans="1:41" ht="20.25">
      <c r="B613" s="68" t="s">
        <v>188</v>
      </c>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c r="AD613" s="68"/>
      <c r="AE613" s="68"/>
      <c r="AF613" s="68"/>
      <c r="AG613" s="68"/>
      <c r="AH613" s="68"/>
      <c r="AJ613" s="333"/>
      <c r="AK613" s="347"/>
      <c r="AL613" s="347"/>
      <c r="AM613" s="347"/>
      <c r="AN613" s="394"/>
      <c r="AO613" s="79"/>
    </row>
    <row r="614" spans="1:41" ht="20.25">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c r="AG614" s="68"/>
      <c r="AH614" s="68"/>
      <c r="AO614" s="528"/>
    </row>
    <row r="615" spans="1:41" ht="19.5">
      <c r="B615" s="51" t="s">
        <v>223</v>
      </c>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J615" s="526"/>
      <c r="AK615" s="569"/>
      <c r="AL615" s="569"/>
      <c r="AM615" s="569"/>
      <c r="AN615" s="607"/>
      <c r="AO615" s="79"/>
    </row>
    <row r="616" spans="1:41">
      <c r="B616" s="51" t="s">
        <v>224</v>
      </c>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J616" s="529"/>
      <c r="AK616" s="571"/>
      <c r="AL616" s="571"/>
      <c r="AM616" s="571"/>
      <c r="AN616" s="609"/>
      <c r="AO616" s="79"/>
    </row>
    <row r="617" spans="1:41" ht="19.5">
      <c r="B617" s="51" t="s">
        <v>226</v>
      </c>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J617" s="527"/>
      <c r="AK617" s="570"/>
      <c r="AL617" s="570"/>
      <c r="AM617" s="570"/>
      <c r="AN617" s="608"/>
      <c r="AO617" s="79"/>
    </row>
    <row r="618" spans="1:41" ht="19.5"/>
    <row r="619" spans="1:41" ht="3.75" customHeight="1"/>
    <row r="620" spans="1:41" ht="19.5">
      <c r="A620" s="53" t="s">
        <v>807</v>
      </c>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row>
    <row r="621" spans="1:41" ht="19.5">
      <c r="A621" s="51" t="s">
        <v>404</v>
      </c>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O621" s="528"/>
    </row>
    <row r="622" spans="1:41" ht="19.5">
      <c r="B622" s="51" t="s">
        <v>228</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J622" s="544"/>
      <c r="AK622" s="579"/>
      <c r="AL622" s="579"/>
      <c r="AM622" s="579"/>
      <c r="AN622" s="620"/>
      <c r="AO622" s="79"/>
    </row>
    <row r="623" spans="1:41" ht="19.5">
      <c r="B623" s="51" t="s">
        <v>333</v>
      </c>
      <c r="AJ623" s="527"/>
      <c r="AK623" s="570"/>
      <c r="AL623" s="570"/>
      <c r="AM623" s="570"/>
      <c r="AN623" s="608"/>
    </row>
    <row r="624" spans="1:41" ht="15" customHeight="1"/>
    <row r="625" spans="1:41">
      <c r="A625" s="51" t="s">
        <v>406</v>
      </c>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O625" s="528"/>
    </row>
    <row r="626" spans="1:41">
      <c r="B626" s="51" t="s">
        <v>731</v>
      </c>
      <c r="AO626" s="528"/>
    </row>
    <row r="627" spans="1:41" ht="19.5">
      <c r="B627" s="89"/>
      <c r="C627" s="154"/>
      <c r="D627" s="154"/>
      <c r="E627" s="154"/>
      <c r="F627" s="154"/>
      <c r="G627" s="154"/>
      <c r="H627" s="199"/>
      <c r="I627" s="90" t="s">
        <v>733</v>
      </c>
      <c r="J627" s="155"/>
      <c r="K627" s="155"/>
      <c r="L627" s="155"/>
      <c r="M627" s="200"/>
      <c r="N627" s="90" t="s">
        <v>13</v>
      </c>
      <c r="O627" s="155"/>
      <c r="P627" s="155"/>
      <c r="Q627" s="155"/>
      <c r="R627" s="155"/>
      <c r="S627" s="155"/>
      <c r="T627" s="155"/>
      <c r="U627" s="155"/>
      <c r="V627" s="200"/>
      <c r="W627" s="90" t="s">
        <v>734</v>
      </c>
      <c r="X627" s="155"/>
      <c r="Y627" s="155"/>
      <c r="Z627" s="155"/>
      <c r="AA627" s="155"/>
      <c r="AB627" s="155"/>
      <c r="AC627" s="155"/>
      <c r="AD627" s="200"/>
      <c r="AO627" s="528"/>
    </row>
    <row r="628" spans="1:41" ht="19.5">
      <c r="B628" s="119" t="s">
        <v>736</v>
      </c>
      <c r="C628" s="168"/>
      <c r="D628" s="168"/>
      <c r="E628" s="168"/>
      <c r="F628" s="168"/>
      <c r="G628" s="168"/>
      <c r="H628" s="168"/>
      <c r="I628" s="260"/>
      <c r="J628" s="272"/>
      <c r="K628" s="272"/>
      <c r="L628" s="272"/>
      <c r="M628" s="272"/>
      <c r="N628" s="272"/>
      <c r="O628" s="272"/>
      <c r="P628" s="272"/>
      <c r="Q628" s="272"/>
      <c r="R628" s="272"/>
      <c r="S628" s="272"/>
      <c r="T628" s="272"/>
      <c r="U628" s="272"/>
      <c r="V628" s="272"/>
      <c r="W628" s="272" t="s">
        <v>340</v>
      </c>
      <c r="X628" s="272"/>
      <c r="Y628" s="272"/>
      <c r="Z628" s="272"/>
      <c r="AA628" s="272"/>
      <c r="AB628" s="272"/>
      <c r="AC628" s="272"/>
      <c r="AD628" s="482"/>
      <c r="AO628" s="528"/>
    </row>
    <row r="629" spans="1:41">
      <c r="B629" s="119" t="s">
        <v>380</v>
      </c>
      <c r="C629" s="168"/>
      <c r="D629" s="168"/>
      <c r="E629" s="168"/>
      <c r="F629" s="168"/>
      <c r="G629" s="168"/>
      <c r="H629" s="168"/>
      <c r="I629" s="261"/>
      <c r="J629" s="273"/>
      <c r="K629" s="273"/>
      <c r="L629" s="273"/>
      <c r="M629" s="273"/>
      <c r="N629" s="273"/>
      <c r="O629" s="273"/>
      <c r="P629" s="273"/>
      <c r="Q629" s="273"/>
      <c r="R629" s="273"/>
      <c r="S629" s="273"/>
      <c r="T629" s="273"/>
      <c r="U629" s="273"/>
      <c r="V629" s="273"/>
      <c r="W629" s="273" t="s">
        <v>776</v>
      </c>
      <c r="X629" s="273"/>
      <c r="Y629" s="273"/>
      <c r="Z629" s="273"/>
      <c r="AA629" s="273"/>
      <c r="AB629" s="273"/>
      <c r="AC629" s="273"/>
      <c r="AD629" s="483"/>
      <c r="AO629" s="528"/>
    </row>
    <row r="630" spans="1:41">
      <c r="B630" s="119" t="s">
        <v>737</v>
      </c>
      <c r="C630" s="168"/>
      <c r="D630" s="168"/>
      <c r="E630" s="168"/>
      <c r="F630" s="168"/>
      <c r="G630" s="168"/>
      <c r="H630" s="168"/>
      <c r="I630" s="261"/>
      <c r="J630" s="273"/>
      <c r="K630" s="273"/>
      <c r="L630" s="273"/>
      <c r="M630" s="273"/>
      <c r="N630" s="273"/>
      <c r="O630" s="273"/>
      <c r="P630" s="273"/>
      <c r="Q630" s="273"/>
      <c r="R630" s="273"/>
      <c r="S630" s="273"/>
      <c r="T630" s="273"/>
      <c r="U630" s="273"/>
      <c r="V630" s="273"/>
      <c r="W630" s="273" t="s">
        <v>776</v>
      </c>
      <c r="X630" s="273"/>
      <c r="Y630" s="273"/>
      <c r="Z630" s="273"/>
      <c r="AA630" s="273"/>
      <c r="AB630" s="273"/>
      <c r="AC630" s="273"/>
      <c r="AD630" s="483"/>
      <c r="AO630" s="528"/>
    </row>
    <row r="631" spans="1:41">
      <c r="B631" s="119" t="s">
        <v>738</v>
      </c>
      <c r="C631" s="168"/>
      <c r="D631" s="168"/>
      <c r="E631" s="168"/>
      <c r="F631" s="168"/>
      <c r="G631" s="168"/>
      <c r="H631" s="168"/>
      <c r="I631" s="261"/>
      <c r="J631" s="273"/>
      <c r="K631" s="273"/>
      <c r="L631" s="273"/>
      <c r="M631" s="273"/>
      <c r="N631" s="273"/>
      <c r="O631" s="273"/>
      <c r="P631" s="273"/>
      <c r="Q631" s="273"/>
      <c r="R631" s="273"/>
      <c r="S631" s="273"/>
      <c r="T631" s="273"/>
      <c r="U631" s="273"/>
      <c r="V631" s="273"/>
      <c r="W631" s="273" t="s">
        <v>776</v>
      </c>
      <c r="X631" s="273"/>
      <c r="Y631" s="273"/>
      <c r="Z631" s="273"/>
      <c r="AA631" s="273"/>
      <c r="AB631" s="273"/>
      <c r="AC631" s="273"/>
      <c r="AD631" s="483"/>
      <c r="AO631" s="528"/>
    </row>
    <row r="632" spans="1:41">
      <c r="B632" s="119" t="s">
        <v>740</v>
      </c>
      <c r="C632" s="168"/>
      <c r="D632" s="168"/>
      <c r="E632" s="168"/>
      <c r="F632" s="168"/>
      <c r="G632" s="168"/>
      <c r="H632" s="168"/>
      <c r="I632" s="261"/>
      <c r="J632" s="273"/>
      <c r="K632" s="273"/>
      <c r="L632" s="273"/>
      <c r="M632" s="273"/>
      <c r="N632" s="273"/>
      <c r="O632" s="273"/>
      <c r="P632" s="273"/>
      <c r="Q632" s="273"/>
      <c r="R632" s="273"/>
      <c r="S632" s="273"/>
      <c r="T632" s="273"/>
      <c r="U632" s="273"/>
      <c r="V632" s="273"/>
      <c r="W632" s="273" t="s">
        <v>776</v>
      </c>
      <c r="X632" s="273"/>
      <c r="Y632" s="273"/>
      <c r="Z632" s="273"/>
      <c r="AA632" s="273"/>
      <c r="AB632" s="273"/>
      <c r="AC632" s="273"/>
      <c r="AD632" s="483"/>
      <c r="AO632" s="528"/>
    </row>
    <row r="633" spans="1:41">
      <c r="B633" s="119" t="s">
        <v>80</v>
      </c>
      <c r="C633" s="168"/>
      <c r="D633" s="168"/>
      <c r="E633" s="168"/>
      <c r="F633" s="168"/>
      <c r="G633" s="168"/>
      <c r="H633" s="168"/>
      <c r="I633" s="261"/>
      <c r="J633" s="273"/>
      <c r="K633" s="273"/>
      <c r="L633" s="273"/>
      <c r="M633" s="273"/>
      <c r="N633" s="273"/>
      <c r="O633" s="273"/>
      <c r="P633" s="273"/>
      <c r="Q633" s="273"/>
      <c r="R633" s="273"/>
      <c r="S633" s="273"/>
      <c r="T633" s="273"/>
      <c r="U633" s="273"/>
      <c r="V633" s="273"/>
      <c r="W633" s="273" t="s">
        <v>776</v>
      </c>
      <c r="X633" s="273"/>
      <c r="Y633" s="273"/>
      <c r="Z633" s="273"/>
      <c r="AA633" s="273"/>
      <c r="AB633" s="273"/>
      <c r="AC633" s="273"/>
      <c r="AD633" s="483"/>
      <c r="AO633" s="528"/>
    </row>
    <row r="634" spans="1:41" ht="19.5">
      <c r="B634" s="119" t="s">
        <v>641</v>
      </c>
      <c r="C634" s="168"/>
      <c r="D634" s="168"/>
      <c r="E634" s="168"/>
      <c r="F634" s="168"/>
      <c r="G634" s="168"/>
      <c r="H634" s="168"/>
      <c r="I634" s="262"/>
      <c r="J634" s="274"/>
      <c r="K634" s="274"/>
      <c r="L634" s="274"/>
      <c r="M634" s="274"/>
      <c r="N634" s="274"/>
      <c r="O634" s="274"/>
      <c r="P634" s="274"/>
      <c r="Q634" s="274"/>
      <c r="R634" s="274"/>
      <c r="S634" s="274"/>
      <c r="T634" s="274"/>
      <c r="U634" s="274"/>
      <c r="V634" s="274"/>
      <c r="W634" s="274" t="s">
        <v>776</v>
      </c>
      <c r="X634" s="274"/>
      <c r="Y634" s="274"/>
      <c r="Z634" s="274"/>
      <c r="AA634" s="274"/>
      <c r="AB634" s="274"/>
      <c r="AC634" s="274"/>
      <c r="AD634" s="484"/>
      <c r="AO634" s="528"/>
    </row>
    <row r="635" spans="1:41" ht="5.25" customHeight="1">
      <c r="AO635" s="528"/>
    </row>
    <row r="636" spans="1:41" ht="19.5">
      <c r="B636" s="51" t="s">
        <v>231</v>
      </c>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J636" s="526"/>
      <c r="AK636" s="569"/>
      <c r="AL636" s="569"/>
      <c r="AM636" s="569"/>
      <c r="AN636" s="607"/>
      <c r="AO636" s="79"/>
    </row>
    <row r="637" spans="1:41">
      <c r="B637" s="51" t="s">
        <v>235</v>
      </c>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J637" s="529"/>
      <c r="AK637" s="571"/>
      <c r="AL637" s="571"/>
      <c r="AM637" s="571"/>
      <c r="AN637" s="609"/>
      <c r="AO637" s="79"/>
    </row>
    <row r="638" spans="1:41" ht="19.5" customHeight="1">
      <c r="B638" s="96" t="s">
        <v>875</v>
      </c>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c r="AD638" s="96"/>
      <c r="AE638" s="96"/>
      <c r="AF638" s="96"/>
      <c r="AG638" s="96"/>
      <c r="AH638" s="96"/>
      <c r="AI638" s="520"/>
      <c r="AJ638" s="535"/>
      <c r="AK638" s="575"/>
      <c r="AL638" s="575"/>
      <c r="AM638" s="575"/>
      <c r="AN638" s="613"/>
      <c r="AO638" s="79"/>
    </row>
    <row r="639" spans="1:41" ht="19.5">
      <c r="B639" s="68" t="s">
        <v>374</v>
      </c>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c r="AD639" s="68"/>
      <c r="AE639" s="68"/>
      <c r="AF639" s="68"/>
      <c r="AG639" s="68"/>
      <c r="AH639" s="68"/>
      <c r="AJ639" s="527"/>
      <c r="AK639" s="570"/>
      <c r="AL639" s="570"/>
      <c r="AM639" s="570"/>
      <c r="AN639" s="608"/>
      <c r="AO639" s="528"/>
    </row>
    <row r="640" spans="1:41" ht="19.5">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c r="AG640" s="68"/>
      <c r="AH640" s="68"/>
      <c r="AO640" s="79"/>
    </row>
    <row r="641" spans="1:41">
      <c r="B641" s="51" t="s">
        <v>498</v>
      </c>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c r="AD641" s="68"/>
      <c r="AE641" s="68"/>
      <c r="AF641" s="68"/>
      <c r="AG641" s="68"/>
      <c r="AH641" s="68"/>
      <c r="AO641" s="79"/>
    </row>
    <row r="642" spans="1:41" ht="19.5">
      <c r="B642" s="68"/>
      <c r="C642" s="68"/>
      <c r="D642" s="118"/>
      <c r="E642" s="167"/>
      <c r="F642" s="167"/>
      <c r="G642" s="167"/>
      <c r="H642" s="167"/>
      <c r="I642" s="167"/>
      <c r="J642" s="214"/>
      <c r="K642" s="115" t="s">
        <v>814</v>
      </c>
      <c r="L642" s="165"/>
      <c r="M642" s="165"/>
      <c r="N642" s="165"/>
      <c r="O642" s="165"/>
      <c r="P642" s="165"/>
      <c r="Q642" s="211"/>
      <c r="R642" s="115" t="s">
        <v>879</v>
      </c>
      <c r="S642" s="165"/>
      <c r="T642" s="165"/>
      <c r="U642" s="165"/>
      <c r="V642" s="165"/>
      <c r="W642" s="165"/>
      <c r="X642" s="165"/>
      <c r="Y642" s="211"/>
      <c r="Z642" s="115" t="s">
        <v>880</v>
      </c>
      <c r="AA642" s="165"/>
      <c r="AB642" s="165"/>
      <c r="AC642" s="165"/>
      <c r="AD642" s="165"/>
      <c r="AE642" s="165"/>
      <c r="AF642" s="165"/>
      <c r="AG642" s="165"/>
      <c r="AH642" s="165"/>
      <c r="AI642" s="211"/>
      <c r="AO642" s="79"/>
    </row>
    <row r="643" spans="1:41" ht="19.5">
      <c r="B643" s="68"/>
      <c r="C643" s="68"/>
      <c r="D643" s="190" t="s">
        <v>867</v>
      </c>
      <c r="E643" s="203"/>
      <c r="F643" s="203"/>
      <c r="G643" s="203"/>
      <c r="H643" s="203"/>
      <c r="I643" s="203"/>
      <c r="J643" s="275"/>
      <c r="K643" s="283"/>
      <c r="L643" s="302"/>
      <c r="M643" s="302"/>
      <c r="N643" s="302"/>
      <c r="O643" s="302"/>
      <c r="P643" s="302"/>
      <c r="Q643" s="381"/>
      <c r="R643" s="402"/>
      <c r="S643" s="302"/>
      <c r="T643" s="302"/>
      <c r="U643" s="302"/>
      <c r="V643" s="302"/>
      <c r="W643" s="302"/>
      <c r="X643" s="302"/>
      <c r="Y643" s="381"/>
      <c r="Z643" s="402"/>
      <c r="AA643" s="302"/>
      <c r="AB643" s="302"/>
      <c r="AC643" s="302"/>
      <c r="AD643" s="302"/>
      <c r="AE643" s="302"/>
      <c r="AF643" s="302"/>
      <c r="AG643" s="302"/>
      <c r="AH643" s="302"/>
      <c r="AI643" s="521"/>
      <c r="AO643" s="79"/>
    </row>
    <row r="644" spans="1:41">
      <c r="B644" s="68"/>
      <c r="C644" s="68"/>
      <c r="D644" s="190" t="s">
        <v>954</v>
      </c>
      <c r="E644" s="203"/>
      <c r="F644" s="203"/>
      <c r="G644" s="203"/>
      <c r="H644" s="203"/>
      <c r="I644" s="203"/>
      <c r="J644" s="203"/>
      <c r="K644" s="284"/>
      <c r="L644" s="303"/>
      <c r="M644" s="303"/>
      <c r="N644" s="303"/>
      <c r="O644" s="303"/>
      <c r="P644" s="303"/>
      <c r="Q644" s="303"/>
      <c r="R644" s="303"/>
      <c r="S644" s="303"/>
      <c r="T644" s="303"/>
      <c r="U644" s="303"/>
      <c r="V644" s="303"/>
      <c r="W644" s="303"/>
      <c r="X644" s="303"/>
      <c r="Y644" s="303"/>
      <c r="Z644" s="303"/>
      <c r="AA644" s="303"/>
      <c r="AB644" s="303"/>
      <c r="AC644" s="303"/>
      <c r="AD644" s="303"/>
      <c r="AE644" s="303"/>
      <c r="AF644" s="303"/>
      <c r="AG644" s="303"/>
      <c r="AH644" s="303"/>
      <c r="AI644" s="522"/>
      <c r="AO644" s="79"/>
    </row>
    <row r="645" spans="1:41" ht="19.5">
      <c r="B645" s="68"/>
      <c r="C645" s="68"/>
      <c r="D645" s="190" t="s">
        <v>882</v>
      </c>
      <c r="E645" s="203"/>
      <c r="F645" s="203"/>
      <c r="G645" s="203"/>
      <c r="H645" s="203"/>
      <c r="I645" s="203"/>
      <c r="J645" s="203"/>
      <c r="K645" s="285"/>
      <c r="L645" s="304"/>
      <c r="M645" s="304"/>
      <c r="N645" s="304"/>
      <c r="O645" s="304"/>
      <c r="P645" s="304"/>
      <c r="Q645" s="304"/>
      <c r="R645" s="304"/>
      <c r="S645" s="304"/>
      <c r="T645" s="304"/>
      <c r="U645" s="304"/>
      <c r="V645" s="304"/>
      <c r="W645" s="304"/>
      <c r="X645" s="304"/>
      <c r="Y645" s="304"/>
      <c r="Z645" s="304"/>
      <c r="AA645" s="304"/>
      <c r="AB645" s="304"/>
      <c r="AC645" s="304"/>
      <c r="AD645" s="304"/>
      <c r="AE645" s="304"/>
      <c r="AF645" s="304"/>
      <c r="AG645" s="304"/>
      <c r="AH645" s="304"/>
      <c r="AI645" s="523"/>
      <c r="AO645" s="79"/>
    </row>
    <row r="646" spans="1:41" s="51" customFormat="1" ht="20.25">
      <c r="A646" s="51"/>
      <c r="B646" s="120" t="s">
        <v>765</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412"/>
      <c r="AE646" s="412"/>
      <c r="AF646" s="412"/>
      <c r="AG646" s="412"/>
      <c r="AH646" s="412"/>
      <c r="AI646" s="412"/>
      <c r="AJ646" s="566"/>
      <c r="AK646" s="591"/>
      <c r="AL646" s="591"/>
      <c r="AM646" s="591"/>
      <c r="AN646" s="646"/>
      <c r="AO646" s="51"/>
    </row>
    <row r="647" spans="1:41" s="51" customFormat="1" ht="19.5">
      <c r="A647" s="51"/>
      <c r="B647" s="83"/>
      <c r="C647" s="120" t="s">
        <v>956</v>
      </c>
      <c r="D647" s="120"/>
      <c r="E647" s="120"/>
      <c r="F647" s="120"/>
      <c r="G647" s="120"/>
      <c r="H647" s="120"/>
      <c r="I647" s="120"/>
      <c r="J647" s="120"/>
      <c r="K647" s="120"/>
      <c r="L647" s="120"/>
      <c r="M647" s="120"/>
      <c r="N647" s="120"/>
      <c r="O647" s="120"/>
      <c r="P647" s="120"/>
      <c r="Q647" s="120"/>
      <c r="R647" s="120"/>
      <c r="S647" s="412"/>
      <c r="T647" s="412"/>
      <c r="U647" s="412"/>
      <c r="V647" s="412"/>
      <c r="W647" s="412"/>
      <c r="X647" s="412"/>
      <c r="Y647" s="412"/>
      <c r="Z647" s="412"/>
      <c r="AA647" s="412"/>
      <c r="AB647" s="412"/>
      <c r="AC647" s="412"/>
      <c r="AD647" s="412"/>
      <c r="AE647" s="412"/>
      <c r="AF647" s="412"/>
      <c r="AG647" s="412"/>
      <c r="AH647" s="412"/>
      <c r="AI647" s="412"/>
      <c r="AJ647" s="1"/>
      <c r="AK647" s="1"/>
      <c r="AL647" s="1"/>
      <c r="AM647" s="1"/>
      <c r="AN647" s="1"/>
      <c r="AO647" s="51"/>
    </row>
    <row r="648" spans="1:41" s="51" customFormat="1" ht="19.5">
      <c r="A648" s="51"/>
      <c r="B648" s="83"/>
      <c r="C648" s="83"/>
      <c r="D648" s="191"/>
      <c r="E648" s="191"/>
      <c r="F648" s="191"/>
      <c r="G648" s="191"/>
      <c r="H648" s="191"/>
      <c r="I648" s="191"/>
      <c r="J648" s="191"/>
      <c r="K648" s="286" t="s">
        <v>733</v>
      </c>
      <c r="L648" s="286"/>
      <c r="M648" s="286"/>
      <c r="N648" s="286"/>
      <c r="O648" s="286"/>
      <c r="P648" s="286"/>
      <c r="Q648" s="286"/>
      <c r="R648" s="286" t="s">
        <v>13</v>
      </c>
      <c r="S648" s="286"/>
      <c r="T648" s="286"/>
      <c r="U648" s="286"/>
      <c r="V648" s="286"/>
      <c r="W648" s="286"/>
      <c r="X648" s="286"/>
      <c r="Y648" s="286" t="s">
        <v>733</v>
      </c>
      <c r="Z648" s="286"/>
      <c r="AA648" s="286"/>
      <c r="AB648" s="286"/>
      <c r="AC648" s="286"/>
      <c r="AD648" s="286"/>
      <c r="AE648" s="489"/>
      <c r="AF648" s="286" t="s">
        <v>13</v>
      </c>
      <c r="AG648" s="286"/>
      <c r="AH648" s="286"/>
      <c r="AI648" s="286"/>
      <c r="AJ648" s="286"/>
      <c r="AK648" s="592"/>
      <c r="AL648" s="592"/>
      <c r="AM648" s="601"/>
      <c r="AN648" s="1"/>
      <c r="AO648" s="51"/>
    </row>
    <row r="649" spans="1:41" s="51" customFormat="1" ht="19.5">
      <c r="A649" s="51"/>
      <c r="B649" s="83"/>
      <c r="C649" s="83"/>
      <c r="D649" s="191" t="s">
        <v>1001</v>
      </c>
      <c r="E649" s="191"/>
      <c r="F649" s="191"/>
      <c r="G649" s="191"/>
      <c r="H649" s="191"/>
      <c r="I649" s="191"/>
      <c r="J649" s="276"/>
      <c r="K649" s="287"/>
      <c r="L649" s="305"/>
      <c r="M649" s="305"/>
      <c r="N649" s="305"/>
      <c r="O649" s="305"/>
      <c r="P649" s="305"/>
      <c r="Q649" s="382"/>
      <c r="R649" s="287"/>
      <c r="S649" s="305"/>
      <c r="T649" s="305"/>
      <c r="U649" s="305"/>
      <c r="V649" s="305"/>
      <c r="W649" s="305"/>
      <c r="X649" s="382"/>
      <c r="Y649" s="460"/>
      <c r="Z649" s="463"/>
      <c r="AA649" s="463"/>
      <c r="AB649" s="463"/>
      <c r="AC649" s="463"/>
      <c r="AD649" s="463"/>
      <c r="AE649" s="490"/>
      <c r="AF649" s="460"/>
      <c r="AG649" s="463"/>
      <c r="AH649" s="463"/>
      <c r="AI649" s="463"/>
      <c r="AJ649" s="463"/>
      <c r="AK649" s="463"/>
      <c r="AL649" s="596"/>
      <c r="AM649" s="1"/>
      <c r="AN649" s="1"/>
      <c r="AO649" s="51"/>
    </row>
    <row r="650" spans="1:41" s="51" customFormat="1" ht="20.25">
      <c r="A650" s="51"/>
      <c r="B650" s="83"/>
      <c r="C650" s="83"/>
      <c r="D650" s="191" t="s">
        <v>892</v>
      </c>
      <c r="E650" s="191"/>
      <c r="F650" s="191"/>
      <c r="G650" s="191"/>
      <c r="H650" s="191"/>
      <c r="I650" s="191"/>
      <c r="J650" s="276"/>
      <c r="K650" s="288"/>
      <c r="L650" s="306"/>
      <c r="M650" s="306"/>
      <c r="N650" s="306"/>
      <c r="O650" s="306"/>
      <c r="P650" s="306"/>
      <c r="Q650" s="383"/>
      <c r="R650" s="288"/>
      <c r="S650" s="306"/>
      <c r="T650" s="306"/>
      <c r="U650" s="306"/>
      <c r="V650" s="306"/>
      <c r="W650" s="306"/>
      <c r="X650" s="383"/>
      <c r="Y650" s="288"/>
      <c r="Z650" s="306"/>
      <c r="AA650" s="306"/>
      <c r="AB650" s="306"/>
      <c r="AC650" s="306"/>
      <c r="AD650" s="306"/>
      <c r="AE650" s="383"/>
      <c r="AF650" s="288"/>
      <c r="AG650" s="306"/>
      <c r="AH650" s="306"/>
      <c r="AI650" s="306"/>
      <c r="AJ650" s="306"/>
      <c r="AK650" s="306"/>
      <c r="AL650" s="383"/>
      <c r="AM650" s="1"/>
      <c r="AN650" s="1"/>
      <c r="AO650" s="51"/>
    </row>
    <row r="651" spans="1:41" s="51" customFormat="1" ht="20.25">
      <c r="A651" s="51"/>
      <c r="B651" s="83"/>
      <c r="C651" s="83"/>
      <c r="D651" s="191" t="s">
        <v>11</v>
      </c>
      <c r="E651" s="191"/>
      <c r="F651" s="191"/>
      <c r="G651" s="191"/>
      <c r="H651" s="191"/>
      <c r="I651" s="191"/>
      <c r="J651" s="276"/>
      <c r="K651" s="289"/>
      <c r="L651" s="307"/>
      <c r="M651" s="307"/>
      <c r="N651" s="307"/>
      <c r="O651" s="307"/>
      <c r="P651" s="307"/>
      <c r="Q651" s="384"/>
      <c r="R651" s="289"/>
      <c r="S651" s="307"/>
      <c r="T651" s="307"/>
      <c r="U651" s="307"/>
      <c r="V651" s="307"/>
      <c r="W651" s="307"/>
      <c r="X651" s="384"/>
      <c r="Y651" s="289"/>
      <c r="Z651" s="307"/>
      <c r="AA651" s="307"/>
      <c r="AB651" s="307"/>
      <c r="AC651" s="307"/>
      <c r="AD651" s="307"/>
      <c r="AE651" s="384"/>
      <c r="AF651" s="289"/>
      <c r="AG651" s="307"/>
      <c r="AH651" s="307"/>
      <c r="AI651" s="307"/>
      <c r="AJ651" s="307"/>
      <c r="AK651" s="307"/>
      <c r="AL651" s="384"/>
      <c r="AM651" s="1"/>
      <c r="AN651" s="1"/>
      <c r="AO651" s="51"/>
    </row>
    <row r="652" spans="1:41" ht="19.5">
      <c r="B652" s="61" t="s">
        <v>742</v>
      </c>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3"/>
      <c r="AI652" s="1"/>
      <c r="AJ652" s="294"/>
      <c r="AK652" s="318"/>
      <c r="AL652" s="318"/>
      <c r="AM652" s="318"/>
      <c r="AN652" s="361"/>
      <c r="AO652" s="79"/>
    </row>
    <row r="653" spans="1:41" ht="19.5">
      <c r="B653" s="61" t="s">
        <v>285</v>
      </c>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1"/>
      <c r="AJ653" s="295"/>
      <c r="AK653" s="319"/>
      <c r="AL653" s="319"/>
      <c r="AM653" s="319"/>
      <c r="AN653" s="362"/>
    </row>
    <row r="654" spans="1:41" s="51" customFormat="1" ht="20.25">
      <c r="A654" s="51"/>
      <c r="B654" s="84" t="s">
        <v>1002</v>
      </c>
      <c r="C654" s="84"/>
      <c r="D654" s="84"/>
      <c r="E654" s="84"/>
      <c r="F654" s="84"/>
      <c r="G654" s="84"/>
      <c r="H654" s="84"/>
      <c r="I654" s="84"/>
      <c r="J654" s="84"/>
      <c r="K654" s="84"/>
      <c r="L654" s="84"/>
      <c r="M654" s="84"/>
      <c r="N654" s="84"/>
      <c r="O654" s="358"/>
      <c r="P654" s="370"/>
      <c r="Q654" s="370"/>
      <c r="R654" s="370"/>
      <c r="S654" s="370"/>
      <c r="T654" s="370"/>
      <c r="U654" s="370"/>
      <c r="V654" s="370"/>
      <c r="W654" s="370"/>
      <c r="X654" s="370"/>
      <c r="Y654" s="370"/>
      <c r="Z654" s="370"/>
      <c r="AA654" s="370"/>
      <c r="AB654" s="370"/>
      <c r="AC654" s="370"/>
      <c r="AD654" s="370"/>
      <c r="AE654" s="370"/>
      <c r="AF654" s="370"/>
      <c r="AG654" s="370"/>
      <c r="AH654" s="370"/>
      <c r="AI654" s="370"/>
      <c r="AJ654" s="370"/>
      <c r="AK654" s="370"/>
      <c r="AL654" s="370"/>
      <c r="AM654" s="370"/>
      <c r="AN654" s="647"/>
      <c r="AO654" s="51"/>
    </row>
    <row r="655" spans="1:41">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J655" s="540"/>
      <c r="AK655" s="540"/>
      <c r="AL655" s="540"/>
      <c r="AM655" s="540"/>
      <c r="AN655" s="540"/>
    </row>
    <row r="656" spans="1:41" ht="19.5">
      <c r="A656" s="51" t="s">
        <v>743</v>
      </c>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J656" s="540"/>
      <c r="AK656" s="540"/>
      <c r="AL656" s="540"/>
      <c r="AM656" s="540"/>
      <c r="AN656" s="540"/>
    </row>
    <row r="657" spans="1:41" ht="20.25">
      <c r="B657" s="57" t="s">
        <v>745</v>
      </c>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J657" s="333"/>
      <c r="AK657" s="347"/>
      <c r="AL657" s="347"/>
      <c r="AM657" s="347"/>
      <c r="AN657" s="394"/>
    </row>
    <row r="658" spans="1:41" ht="19.5">
      <c r="B658" s="57"/>
      <c r="C658" s="57" t="s">
        <v>485</v>
      </c>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J658" s="540"/>
      <c r="AK658" s="540"/>
      <c r="AL658" s="540"/>
      <c r="AM658" s="540"/>
      <c r="AN658" s="540"/>
    </row>
    <row r="659" spans="1:41">
      <c r="B659" s="57"/>
      <c r="C659" s="57" t="s">
        <v>746</v>
      </c>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J659" s="540"/>
      <c r="AK659" s="540"/>
      <c r="AL659" s="540"/>
      <c r="AM659" s="540"/>
      <c r="AN659" s="540"/>
    </row>
    <row r="660" spans="1:41">
      <c r="B660" s="57"/>
      <c r="C660" s="57" t="s">
        <v>174</v>
      </c>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J660" s="540"/>
      <c r="AK660" s="540"/>
      <c r="AL660" s="540"/>
      <c r="AM660" s="540"/>
      <c r="AN660" s="540"/>
    </row>
    <row r="661" spans="1:41">
      <c r="B661" s="57"/>
      <c r="C661" s="57" t="s">
        <v>747</v>
      </c>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J661" s="540"/>
      <c r="AK661" s="540"/>
      <c r="AL661" s="540"/>
      <c r="AM661" s="540"/>
      <c r="AN661" s="540"/>
    </row>
    <row r="662" spans="1:41">
      <c r="B662" s="57"/>
      <c r="C662" s="57" t="s">
        <v>749</v>
      </c>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J662" s="540"/>
      <c r="AK662" s="540"/>
      <c r="AL662" s="540"/>
      <c r="AM662" s="540"/>
      <c r="AN662" s="540"/>
    </row>
    <row r="663" spans="1:41" ht="19.5">
      <c r="B663" s="57"/>
      <c r="C663" s="57" t="s">
        <v>508</v>
      </c>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J663" s="540"/>
      <c r="AK663" s="540"/>
      <c r="AL663" s="540"/>
      <c r="AM663" s="540"/>
      <c r="AN663" s="540"/>
    </row>
    <row r="664" spans="1:41" ht="19.5">
      <c r="B664" s="57" t="s">
        <v>5</v>
      </c>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J664" s="544"/>
      <c r="AK664" s="579"/>
      <c r="AL664" s="579"/>
      <c r="AM664" s="579"/>
      <c r="AN664" s="620"/>
    </row>
    <row r="665" spans="1:41" ht="19.5">
      <c r="B665" s="57" t="s">
        <v>750</v>
      </c>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J665" s="527"/>
      <c r="AK665" s="570"/>
      <c r="AL665" s="570"/>
      <c r="AM665" s="570"/>
      <c r="AN665" s="608"/>
    </row>
    <row r="666" spans="1:41" ht="15.75" customHeight="1">
      <c r="B666" s="121"/>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row>
    <row r="667" spans="1:41" ht="19.5">
      <c r="A667" s="53" t="s">
        <v>307</v>
      </c>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row>
    <row r="668" spans="1:41" ht="19.5">
      <c r="A668" s="51" t="s">
        <v>408</v>
      </c>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O668" s="528"/>
    </row>
    <row r="669" spans="1:41" ht="19.5">
      <c r="B669" s="51" t="s">
        <v>237</v>
      </c>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J669" s="526"/>
      <c r="AK669" s="569"/>
      <c r="AL669" s="569"/>
      <c r="AM669" s="569"/>
      <c r="AN669" s="607"/>
      <c r="AO669" s="79"/>
    </row>
    <row r="670" spans="1:41">
      <c r="B670" s="51" t="s">
        <v>955</v>
      </c>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J670" s="529"/>
      <c r="AK670" s="571"/>
      <c r="AL670" s="571"/>
      <c r="AM670" s="571"/>
      <c r="AN670" s="609"/>
      <c r="AO670" s="79"/>
    </row>
    <row r="671" spans="1:41">
      <c r="B671" s="51" t="s">
        <v>906</v>
      </c>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J671" s="529"/>
      <c r="AK671" s="571"/>
      <c r="AL671" s="571"/>
      <c r="AM671" s="571"/>
      <c r="AN671" s="609"/>
      <c r="AO671" s="79"/>
    </row>
    <row r="672" spans="1:41" ht="19.5">
      <c r="B672" s="51" t="s">
        <v>243</v>
      </c>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J672" s="527"/>
      <c r="AK672" s="570"/>
      <c r="AL672" s="570"/>
      <c r="AM672" s="570"/>
      <c r="AN672" s="608"/>
      <c r="AO672" s="79"/>
    </row>
    <row r="673" spans="1:41" ht="19.5"/>
    <row r="674" spans="1:41" ht="19.5">
      <c r="A674" s="59" t="s">
        <v>957</v>
      </c>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O674" s="528"/>
    </row>
    <row r="675" spans="1:41" ht="19.5">
      <c r="B675" s="51" t="s">
        <v>111</v>
      </c>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J675" s="526"/>
      <c r="AK675" s="569"/>
      <c r="AL675" s="569"/>
      <c r="AM675" s="569"/>
      <c r="AN675" s="607"/>
      <c r="AO675" s="79"/>
    </row>
    <row r="676" spans="1:41">
      <c r="B676" s="51" t="s">
        <v>70</v>
      </c>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J676" s="529"/>
      <c r="AK676" s="571"/>
      <c r="AL676" s="571"/>
      <c r="AM676" s="571"/>
      <c r="AN676" s="609"/>
      <c r="AO676" s="79"/>
    </row>
    <row r="677" spans="1:41">
      <c r="B677" s="51" t="s">
        <v>126</v>
      </c>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J677" s="529"/>
      <c r="AK677" s="571"/>
      <c r="AL677" s="571"/>
      <c r="AM677" s="571"/>
      <c r="AN677" s="609"/>
      <c r="AO677" s="79"/>
    </row>
    <row r="678" spans="1:41">
      <c r="B678" s="51" t="s">
        <v>793</v>
      </c>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J678" s="529"/>
      <c r="AK678" s="571"/>
      <c r="AL678" s="571"/>
      <c r="AM678" s="571"/>
      <c r="AN678" s="609"/>
      <c r="AO678" s="79"/>
    </row>
    <row r="679" spans="1:41">
      <c r="B679" s="51" t="s">
        <v>144</v>
      </c>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J679" s="529"/>
      <c r="AK679" s="571"/>
      <c r="AL679" s="571"/>
      <c r="AM679" s="571"/>
      <c r="AN679" s="609"/>
      <c r="AO679" s="79"/>
    </row>
    <row r="680" spans="1:41">
      <c r="B680" s="51" t="s">
        <v>245</v>
      </c>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J680" s="529"/>
      <c r="AK680" s="571"/>
      <c r="AL680" s="571"/>
      <c r="AM680" s="571"/>
      <c r="AN680" s="609"/>
      <c r="AO680" s="79"/>
    </row>
    <row r="681" spans="1:41">
      <c r="B681" s="51" t="s">
        <v>669</v>
      </c>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J681" s="560"/>
      <c r="AK681" s="586"/>
      <c r="AL681" s="586"/>
      <c r="AM681" s="586"/>
      <c r="AN681" s="639"/>
      <c r="AO681" s="79"/>
    </row>
    <row r="682" spans="1:41">
      <c r="B682" s="51" t="s">
        <v>260</v>
      </c>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J682" s="529"/>
      <c r="AK682" s="571"/>
      <c r="AL682" s="571"/>
      <c r="AM682" s="571"/>
      <c r="AN682" s="609"/>
      <c r="AO682" s="79"/>
    </row>
    <row r="683" spans="1:41" ht="19.5">
      <c r="B683" s="66" t="s">
        <v>958</v>
      </c>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c r="AB683" s="66"/>
      <c r="AC683" s="66"/>
      <c r="AD683" s="66"/>
      <c r="AE683" s="66"/>
      <c r="AF683" s="66"/>
      <c r="AG683" s="66"/>
      <c r="AH683" s="66"/>
      <c r="AJ683" s="530"/>
      <c r="AK683" s="572"/>
      <c r="AL683" s="572"/>
      <c r="AM683" s="572"/>
      <c r="AN683" s="610"/>
      <c r="AO683" s="79"/>
    </row>
    <row r="684" spans="1:41" ht="19.5">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c r="AB684" s="66"/>
      <c r="AC684" s="66"/>
      <c r="AD684" s="66"/>
      <c r="AE684" s="66"/>
      <c r="AF684" s="66"/>
      <c r="AG684" s="66"/>
      <c r="AH684" s="66"/>
      <c r="AJ684" s="79"/>
      <c r="AK684" s="79"/>
      <c r="AL684" s="79"/>
      <c r="AM684" s="79"/>
      <c r="AN684" s="79"/>
      <c r="AO684" s="79"/>
    </row>
    <row r="685" spans="1:41" ht="18.75" customHeight="1">
      <c r="B685" s="122" t="s">
        <v>724</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row>
    <row r="686" spans="1:41" ht="4.5" customHeight="1">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row>
    <row r="687" spans="1:41" ht="18.75" customHeight="1">
      <c r="B687" s="115" t="s">
        <v>515</v>
      </c>
      <c r="C687" s="165"/>
      <c r="D687" s="165"/>
      <c r="E687" s="165"/>
      <c r="F687" s="211"/>
      <c r="G687" s="115" t="s">
        <v>883</v>
      </c>
      <c r="H687" s="165"/>
      <c r="I687" s="165"/>
      <c r="J687" s="211"/>
      <c r="K687" s="90" t="s">
        <v>884</v>
      </c>
      <c r="L687" s="155"/>
      <c r="M687" s="155"/>
      <c r="N687" s="155"/>
      <c r="O687" s="155"/>
      <c r="P687" s="371" t="s">
        <v>886</v>
      </c>
      <c r="Q687" s="385"/>
      <c r="R687" s="90" t="s">
        <v>887</v>
      </c>
      <c r="S687" s="155"/>
      <c r="T687" s="155"/>
      <c r="U687" s="155"/>
      <c r="V687" s="155"/>
      <c r="W687" s="155"/>
      <c r="X687" s="155"/>
      <c r="Y687" s="200"/>
      <c r="Z687" s="464" t="s">
        <v>888</v>
      </c>
      <c r="AA687" s="468"/>
      <c r="AB687" s="115" t="s">
        <v>163</v>
      </c>
      <c r="AC687" s="165"/>
      <c r="AD687" s="165"/>
      <c r="AE687" s="165"/>
      <c r="AF687" s="211"/>
      <c r="AG687" s="90" t="s">
        <v>889</v>
      </c>
      <c r="AH687" s="155"/>
      <c r="AI687" s="155"/>
      <c r="AJ687" s="155"/>
      <c r="AK687" s="155"/>
      <c r="AL687" s="155"/>
      <c r="AM687" s="155"/>
      <c r="AN687" s="200"/>
    </row>
    <row r="688" spans="1:41">
      <c r="B688" s="116"/>
      <c r="C688" s="65"/>
      <c r="D688" s="65"/>
      <c r="E688" s="65"/>
      <c r="F688" s="212"/>
      <c r="G688" s="116"/>
      <c r="H688" s="65"/>
      <c r="I688" s="65"/>
      <c r="J688" s="212"/>
      <c r="K688" s="290"/>
      <c r="L688" s="79"/>
      <c r="M688" s="79"/>
      <c r="N688" s="79"/>
      <c r="O688" s="79"/>
      <c r="P688" s="372"/>
      <c r="Q688" s="386"/>
      <c r="R688" s="290"/>
      <c r="S688" s="79"/>
      <c r="T688" s="79"/>
      <c r="U688" s="79"/>
      <c r="V688" s="79"/>
      <c r="W688" s="79"/>
      <c r="X688" s="79"/>
      <c r="Y688" s="461"/>
      <c r="Z688" s="465"/>
      <c r="AA688" s="469"/>
      <c r="AB688" s="116"/>
      <c r="AC688" s="65"/>
      <c r="AD688" s="65"/>
      <c r="AE688" s="65"/>
      <c r="AF688" s="212"/>
      <c r="AG688" s="290"/>
      <c r="AH688" s="79"/>
      <c r="AI688" s="79"/>
      <c r="AJ688" s="79"/>
      <c r="AK688" s="79"/>
      <c r="AL688" s="79"/>
      <c r="AM688" s="79"/>
      <c r="AN688" s="461"/>
    </row>
    <row r="689" spans="1:41" ht="19.5">
      <c r="B689" s="116"/>
      <c r="C689" s="65"/>
      <c r="D689" s="65"/>
      <c r="E689" s="65"/>
      <c r="F689" s="212"/>
      <c r="G689" s="116"/>
      <c r="H689" s="65"/>
      <c r="I689" s="65"/>
      <c r="J689" s="212"/>
      <c r="K689" s="290"/>
      <c r="L689" s="79"/>
      <c r="M689" s="79"/>
      <c r="N689" s="79"/>
      <c r="O689" s="79"/>
      <c r="P689" s="373"/>
      <c r="Q689" s="387"/>
      <c r="R689" s="290"/>
      <c r="S689" s="79"/>
      <c r="T689" s="79"/>
      <c r="U689" s="79"/>
      <c r="V689" s="79"/>
      <c r="W689" s="79"/>
      <c r="X689" s="79"/>
      <c r="Y689" s="461"/>
      <c r="Z689" s="465"/>
      <c r="AA689" s="469"/>
      <c r="AB689" s="116"/>
      <c r="AC689" s="65"/>
      <c r="AD689" s="65"/>
      <c r="AE689" s="65"/>
      <c r="AF689" s="212"/>
      <c r="AG689" s="290"/>
      <c r="AH689" s="79"/>
      <c r="AI689" s="79"/>
      <c r="AJ689" s="79"/>
      <c r="AK689" s="79"/>
      <c r="AL689" s="79"/>
      <c r="AM689" s="79"/>
      <c r="AN689" s="461"/>
    </row>
    <row r="690" spans="1:41" ht="18.75" customHeight="1">
      <c r="B690" s="123"/>
      <c r="C690" s="169"/>
      <c r="D690" s="169"/>
      <c r="E690" s="169"/>
      <c r="F690" s="215"/>
      <c r="G690" s="232"/>
      <c r="H690" s="249"/>
      <c r="I690" s="249"/>
      <c r="J690" s="277"/>
      <c r="K690" s="123"/>
      <c r="L690" s="169"/>
      <c r="M690" s="169"/>
      <c r="N690" s="169"/>
      <c r="O690" s="215"/>
      <c r="P690" s="123"/>
      <c r="Q690" s="215"/>
      <c r="R690" s="403"/>
      <c r="S690" s="413" t="s">
        <v>890</v>
      </c>
      <c r="T690" s="413"/>
      <c r="U690" s="428"/>
      <c r="V690" s="403"/>
      <c r="W690" s="449" t="s">
        <v>891</v>
      </c>
      <c r="X690" s="449"/>
      <c r="Y690" s="449"/>
      <c r="Z690" s="123"/>
      <c r="AA690" s="215"/>
      <c r="AB690" s="123"/>
      <c r="AC690" s="169"/>
      <c r="AD690" s="169"/>
      <c r="AE690" s="169"/>
      <c r="AF690" s="215"/>
      <c r="AG690" s="495"/>
      <c r="AH690" s="413" t="s">
        <v>893</v>
      </c>
      <c r="AI690" s="428"/>
      <c r="AJ690" s="403"/>
      <c r="AK690" s="593" t="s">
        <v>663</v>
      </c>
      <c r="AL690" s="597"/>
      <c r="AM690" s="403"/>
      <c r="AN690" s="648" t="s">
        <v>390</v>
      </c>
    </row>
    <row r="691" spans="1:41" ht="18.75" customHeight="1">
      <c r="B691" s="124"/>
      <c r="C691" s="170"/>
      <c r="D691" s="170"/>
      <c r="E691" s="170"/>
      <c r="F691" s="216"/>
      <c r="G691" s="233"/>
      <c r="H691" s="233"/>
      <c r="I691" s="233"/>
      <c r="J691" s="233"/>
      <c r="K691" s="124"/>
      <c r="L691" s="170"/>
      <c r="M691" s="170"/>
      <c r="N691" s="170"/>
      <c r="O691" s="216"/>
      <c r="P691" s="374"/>
      <c r="Q691" s="388"/>
      <c r="R691" s="404"/>
      <c r="S691" s="414" t="s">
        <v>890</v>
      </c>
      <c r="T691" s="414"/>
      <c r="U691" s="429"/>
      <c r="V691" s="441"/>
      <c r="W691" s="415" t="s">
        <v>891</v>
      </c>
      <c r="X691" s="415"/>
      <c r="Y691" s="415"/>
      <c r="Z691" s="124"/>
      <c r="AA691" s="216"/>
      <c r="AB691" s="124"/>
      <c r="AC691" s="170"/>
      <c r="AD691" s="170"/>
      <c r="AE691" s="170"/>
      <c r="AF691" s="216"/>
      <c r="AG691" s="496"/>
      <c r="AH691" s="414" t="s">
        <v>893</v>
      </c>
      <c r="AI691" s="429"/>
      <c r="AJ691" s="404"/>
      <c r="AK691" s="594" t="s">
        <v>663</v>
      </c>
      <c r="AL691" s="598"/>
      <c r="AM691" s="404"/>
      <c r="AN691" s="649" t="s">
        <v>390</v>
      </c>
    </row>
    <row r="692" spans="1:41" ht="18.75" customHeight="1">
      <c r="B692" s="124"/>
      <c r="C692" s="170"/>
      <c r="D692" s="170"/>
      <c r="E692" s="170"/>
      <c r="F692" s="216"/>
      <c r="G692" s="234"/>
      <c r="H692" s="233"/>
      <c r="I692" s="233"/>
      <c r="J692" s="233"/>
      <c r="K692" s="124"/>
      <c r="L692" s="170"/>
      <c r="M692" s="170"/>
      <c r="N692" s="170"/>
      <c r="O692" s="216"/>
      <c r="P692" s="124"/>
      <c r="Q692" s="216"/>
      <c r="R692" s="404"/>
      <c r="S692" s="415" t="s">
        <v>890</v>
      </c>
      <c r="T692" s="415"/>
      <c r="U692" s="430"/>
      <c r="V692" s="442"/>
      <c r="W692" s="415" t="s">
        <v>891</v>
      </c>
      <c r="X692" s="415"/>
      <c r="Y692" s="415"/>
      <c r="Z692" s="124"/>
      <c r="AA692" s="216"/>
      <c r="AB692" s="124"/>
      <c r="AC692" s="170"/>
      <c r="AD692" s="170"/>
      <c r="AE692" s="170"/>
      <c r="AF692" s="216"/>
      <c r="AG692" s="496"/>
      <c r="AH692" s="414" t="s">
        <v>893</v>
      </c>
      <c r="AI692" s="429"/>
      <c r="AJ692" s="404"/>
      <c r="AK692" s="594" t="s">
        <v>663</v>
      </c>
      <c r="AL692" s="598"/>
      <c r="AM692" s="404"/>
      <c r="AN692" s="649" t="s">
        <v>390</v>
      </c>
    </row>
    <row r="693" spans="1:41" ht="18.75" customHeight="1">
      <c r="B693" s="124"/>
      <c r="C693" s="170"/>
      <c r="D693" s="170"/>
      <c r="E693" s="170"/>
      <c r="F693" s="216"/>
      <c r="G693" s="234"/>
      <c r="H693" s="233"/>
      <c r="I693" s="233"/>
      <c r="J693" s="233"/>
      <c r="K693" s="124"/>
      <c r="L693" s="170"/>
      <c r="M693" s="170"/>
      <c r="N693" s="170"/>
      <c r="O693" s="216"/>
      <c r="P693" s="374"/>
      <c r="Q693" s="388"/>
      <c r="R693" s="404"/>
      <c r="S693" s="415" t="s">
        <v>890</v>
      </c>
      <c r="T693" s="415"/>
      <c r="U693" s="430"/>
      <c r="V693" s="442"/>
      <c r="W693" s="415" t="s">
        <v>891</v>
      </c>
      <c r="X693" s="415"/>
      <c r="Y693" s="462"/>
      <c r="Z693" s="374"/>
      <c r="AA693" s="388"/>
      <c r="AB693" s="124"/>
      <c r="AC693" s="170"/>
      <c r="AD693" s="170"/>
      <c r="AE693" s="170"/>
      <c r="AF693" s="216"/>
      <c r="AG693" s="496"/>
      <c r="AH693" s="414" t="s">
        <v>893</v>
      </c>
      <c r="AI693" s="429"/>
      <c r="AJ693" s="404"/>
      <c r="AK693" s="594" t="s">
        <v>663</v>
      </c>
      <c r="AL693" s="598"/>
      <c r="AM693" s="404"/>
      <c r="AN693" s="649" t="s">
        <v>390</v>
      </c>
    </row>
    <row r="694" spans="1:41" ht="19.5" customHeight="1">
      <c r="B694" s="125"/>
      <c r="C694" s="171"/>
      <c r="D694" s="171"/>
      <c r="E694" s="171"/>
      <c r="F694" s="217"/>
      <c r="G694" s="235"/>
      <c r="H694" s="250"/>
      <c r="I694" s="250"/>
      <c r="J694" s="278"/>
      <c r="K694" s="291"/>
      <c r="L694" s="308"/>
      <c r="M694" s="308"/>
      <c r="N694" s="308"/>
      <c r="O694" s="359"/>
      <c r="P694" s="291"/>
      <c r="Q694" s="359"/>
      <c r="R694" s="405"/>
      <c r="S694" s="416" t="s">
        <v>890</v>
      </c>
      <c r="T694" s="416"/>
      <c r="U694" s="431"/>
      <c r="V694" s="443"/>
      <c r="W694" s="416" t="s">
        <v>891</v>
      </c>
      <c r="X694" s="416"/>
      <c r="Y694" s="416"/>
      <c r="Z694" s="291"/>
      <c r="AA694" s="359"/>
      <c r="AB694" s="291"/>
      <c r="AC694" s="308"/>
      <c r="AD694" s="308"/>
      <c r="AE694" s="308"/>
      <c r="AF694" s="359"/>
      <c r="AG694" s="497"/>
      <c r="AH694" s="512" t="s">
        <v>893</v>
      </c>
      <c r="AI694" s="524"/>
      <c r="AJ694" s="567"/>
      <c r="AK694" s="595" t="s">
        <v>663</v>
      </c>
      <c r="AL694" s="599"/>
      <c r="AM694" s="567"/>
      <c r="AN694" s="650" t="s">
        <v>390</v>
      </c>
    </row>
    <row r="695" spans="1:41" ht="54" customHeight="1">
      <c r="B695" s="126" t="s">
        <v>568</v>
      </c>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474"/>
      <c r="AC695" s="474"/>
      <c r="AD695" s="474"/>
      <c r="AE695" s="474"/>
      <c r="AF695" s="474"/>
      <c r="AG695" s="474"/>
      <c r="AH695" s="474"/>
      <c r="AI695" s="474"/>
      <c r="AJ695" s="474"/>
      <c r="AK695" s="474"/>
      <c r="AL695" s="474"/>
      <c r="AM695" s="474"/>
      <c r="AN695" s="474"/>
    </row>
    <row r="696" spans="1:41" ht="123.75" customHeight="1">
      <c r="B696" s="127" t="s">
        <v>541</v>
      </c>
      <c r="C696" s="127"/>
      <c r="D696" s="127"/>
      <c r="E696" s="127"/>
      <c r="F696" s="127"/>
      <c r="G696" s="127"/>
      <c r="H696" s="127"/>
      <c r="I696" s="127"/>
      <c r="J696" s="127" t="s">
        <v>246</v>
      </c>
      <c r="K696" s="127"/>
      <c r="L696" s="127"/>
      <c r="M696" s="127"/>
      <c r="N696" s="127"/>
      <c r="O696" s="127"/>
      <c r="P696" s="127"/>
      <c r="Q696" s="127"/>
      <c r="R696" s="127"/>
      <c r="S696" s="127"/>
      <c r="T696" s="421" t="s">
        <v>894</v>
      </c>
      <c r="U696" s="421"/>
      <c r="V696" s="421"/>
      <c r="W696" s="421"/>
      <c r="X696" s="421"/>
      <c r="Y696" s="421"/>
      <c r="Z696" s="421"/>
      <c r="AA696" s="421"/>
      <c r="AB696" s="127" t="s">
        <v>895</v>
      </c>
      <c r="AC696" s="127"/>
      <c r="AD696" s="127"/>
      <c r="AE696" s="127"/>
      <c r="AF696" s="127"/>
      <c r="AG696" s="127"/>
      <c r="AH696" s="127"/>
      <c r="AI696" s="127" t="s">
        <v>896</v>
      </c>
      <c r="AJ696" s="127"/>
      <c r="AK696" s="127"/>
      <c r="AL696" s="127"/>
      <c r="AM696" s="127"/>
      <c r="AN696" s="127"/>
    </row>
    <row r="697" spans="1:41">
      <c r="AJ697" s="540"/>
      <c r="AK697" s="540"/>
      <c r="AL697" s="540"/>
      <c r="AM697" s="540"/>
      <c r="AN697" s="540"/>
      <c r="AO697" s="79"/>
    </row>
    <row r="698" spans="1:41" ht="19.5">
      <c r="A698" s="60" t="s">
        <v>458</v>
      </c>
      <c r="AJ698" s="540"/>
      <c r="AK698" s="540"/>
      <c r="AL698" s="540"/>
      <c r="AM698" s="540"/>
      <c r="AN698" s="540"/>
      <c r="AO698" s="79"/>
    </row>
    <row r="699" spans="1:41" ht="20.25">
      <c r="B699" s="63" t="s">
        <v>56</v>
      </c>
      <c r="AJ699" s="333"/>
      <c r="AK699" s="347"/>
      <c r="AL699" s="347"/>
      <c r="AM699" s="347"/>
      <c r="AN699" s="394"/>
      <c r="AO699" s="79"/>
    </row>
    <row r="700" spans="1:41" ht="19.5">
      <c r="B700" s="1" t="s">
        <v>709</v>
      </c>
    </row>
    <row r="701" spans="1:41" ht="19.5">
      <c r="B701" s="93"/>
      <c r="C701" s="81" t="s">
        <v>914</v>
      </c>
      <c r="D701" s="81"/>
      <c r="E701" s="81"/>
      <c r="F701" s="81"/>
      <c r="G701" s="81"/>
      <c r="H701" s="81"/>
      <c r="I701" s="81"/>
      <c r="J701" s="81"/>
      <c r="K701" s="81"/>
      <c r="L701" s="81"/>
      <c r="M701" s="81"/>
      <c r="N701" s="81"/>
      <c r="O701" s="81"/>
      <c r="P701" s="375" t="s">
        <v>383</v>
      </c>
      <c r="Q701" s="375"/>
      <c r="R701" s="375" t="s">
        <v>384</v>
      </c>
      <c r="S701" s="375"/>
      <c r="T701" s="375" t="s">
        <v>385</v>
      </c>
      <c r="U701" s="375"/>
      <c r="V701" s="375" t="s">
        <v>386</v>
      </c>
      <c r="W701" s="375"/>
      <c r="X701" s="452" t="s">
        <v>388</v>
      </c>
      <c r="Y701" s="452"/>
      <c r="Z701" s="375" t="s">
        <v>391</v>
      </c>
      <c r="AA701" s="375"/>
      <c r="AB701" s="375" t="s">
        <v>392</v>
      </c>
      <c r="AC701" s="375"/>
      <c r="AD701" s="375" t="s">
        <v>397</v>
      </c>
      <c r="AE701" s="375"/>
      <c r="AF701" s="375" t="s">
        <v>400</v>
      </c>
      <c r="AG701" s="375"/>
      <c r="AH701" s="140" t="s">
        <v>401</v>
      </c>
      <c r="AI701" s="140"/>
      <c r="AJ701" s="375" t="s">
        <v>37</v>
      </c>
      <c r="AK701" s="375"/>
      <c r="AL701" s="375" t="s">
        <v>119</v>
      </c>
      <c r="AM701" s="375"/>
    </row>
    <row r="702" spans="1:41" ht="18.75" customHeight="1">
      <c r="B702" s="128" t="s">
        <v>818</v>
      </c>
      <c r="C702" s="93" t="s">
        <v>133</v>
      </c>
      <c r="D702" s="93"/>
      <c r="E702" s="93"/>
      <c r="F702" s="93"/>
      <c r="G702" s="93"/>
      <c r="H702" s="93"/>
      <c r="I702" s="93"/>
      <c r="J702" s="93"/>
      <c r="K702" s="93"/>
      <c r="L702" s="93"/>
      <c r="M702" s="93"/>
      <c r="N702" s="93"/>
      <c r="O702" s="119"/>
      <c r="P702" s="260"/>
      <c r="Q702" s="272"/>
      <c r="R702" s="272"/>
      <c r="S702" s="272"/>
      <c r="T702" s="272"/>
      <c r="U702" s="272"/>
      <c r="V702" s="272"/>
      <c r="W702" s="272"/>
      <c r="X702" s="272"/>
      <c r="Y702" s="272"/>
      <c r="Z702" s="272"/>
      <c r="AA702" s="272"/>
      <c r="AB702" s="272"/>
      <c r="AC702" s="272"/>
      <c r="AD702" s="272"/>
      <c r="AE702" s="272"/>
      <c r="AF702" s="272"/>
      <c r="AG702" s="272"/>
      <c r="AH702" s="272"/>
      <c r="AI702" s="272"/>
      <c r="AJ702" s="272"/>
      <c r="AK702" s="272"/>
      <c r="AL702" s="272"/>
      <c r="AM702" s="482"/>
    </row>
    <row r="703" spans="1:41">
      <c r="B703" s="129"/>
      <c r="C703" s="93" t="s">
        <v>915</v>
      </c>
      <c r="D703" s="93"/>
      <c r="E703" s="93"/>
      <c r="F703" s="93"/>
      <c r="G703" s="93"/>
      <c r="H703" s="93"/>
      <c r="I703" s="93"/>
      <c r="J703" s="93"/>
      <c r="K703" s="93"/>
      <c r="L703" s="93"/>
      <c r="M703" s="93"/>
      <c r="N703" s="93"/>
      <c r="O703" s="119"/>
      <c r="P703" s="261"/>
      <c r="Q703" s="273"/>
      <c r="R703" s="273"/>
      <c r="S703" s="273"/>
      <c r="T703" s="273"/>
      <c r="U703" s="273"/>
      <c r="V703" s="273"/>
      <c r="W703" s="273"/>
      <c r="X703" s="273"/>
      <c r="Y703" s="273"/>
      <c r="Z703" s="273"/>
      <c r="AA703" s="273"/>
      <c r="AB703" s="273"/>
      <c r="AC703" s="273"/>
      <c r="AD703" s="273"/>
      <c r="AE703" s="273"/>
      <c r="AF703" s="273"/>
      <c r="AG703" s="273"/>
      <c r="AH703" s="273"/>
      <c r="AI703" s="273"/>
      <c r="AJ703" s="273"/>
      <c r="AK703" s="273"/>
      <c r="AL703" s="273"/>
      <c r="AM703" s="483"/>
    </row>
    <row r="704" spans="1:41">
      <c r="B704" s="129"/>
      <c r="C704" s="93" t="s">
        <v>916</v>
      </c>
      <c r="D704" s="93"/>
      <c r="E704" s="93"/>
      <c r="F704" s="93"/>
      <c r="G704" s="93"/>
      <c r="H704" s="93"/>
      <c r="I704" s="93"/>
      <c r="J704" s="93"/>
      <c r="K704" s="93"/>
      <c r="L704" s="93"/>
      <c r="M704" s="93"/>
      <c r="N704" s="93"/>
      <c r="O704" s="119"/>
      <c r="P704" s="261"/>
      <c r="Q704" s="273"/>
      <c r="R704" s="273"/>
      <c r="S704" s="273"/>
      <c r="T704" s="273"/>
      <c r="U704" s="273"/>
      <c r="V704" s="273"/>
      <c r="W704" s="273"/>
      <c r="X704" s="273"/>
      <c r="Y704" s="273"/>
      <c r="Z704" s="273"/>
      <c r="AA704" s="273"/>
      <c r="AB704" s="273"/>
      <c r="AC704" s="273"/>
      <c r="AD704" s="273"/>
      <c r="AE704" s="273"/>
      <c r="AF704" s="273"/>
      <c r="AG704" s="273"/>
      <c r="AH704" s="273"/>
      <c r="AI704" s="273"/>
      <c r="AJ704" s="273"/>
      <c r="AK704" s="273"/>
      <c r="AL704" s="273"/>
      <c r="AM704" s="483"/>
    </row>
    <row r="705" spans="2:39">
      <c r="B705" s="129"/>
      <c r="C705" s="93" t="s">
        <v>919</v>
      </c>
      <c r="D705" s="93"/>
      <c r="E705" s="93"/>
      <c r="F705" s="93"/>
      <c r="G705" s="93"/>
      <c r="H705" s="93"/>
      <c r="I705" s="93"/>
      <c r="J705" s="93"/>
      <c r="K705" s="93"/>
      <c r="L705" s="93"/>
      <c r="M705" s="93"/>
      <c r="N705" s="93"/>
      <c r="O705" s="119"/>
      <c r="P705" s="261"/>
      <c r="Q705" s="273"/>
      <c r="R705" s="273"/>
      <c r="S705" s="273"/>
      <c r="T705" s="273"/>
      <c r="U705" s="273"/>
      <c r="V705" s="273"/>
      <c r="W705" s="273"/>
      <c r="X705" s="273"/>
      <c r="Y705" s="273"/>
      <c r="Z705" s="273"/>
      <c r="AA705" s="273"/>
      <c r="AB705" s="273"/>
      <c r="AC705" s="273"/>
      <c r="AD705" s="273"/>
      <c r="AE705" s="273"/>
      <c r="AF705" s="273"/>
      <c r="AG705" s="273"/>
      <c r="AH705" s="273"/>
      <c r="AI705" s="273"/>
      <c r="AJ705" s="273"/>
      <c r="AK705" s="273"/>
      <c r="AL705" s="273"/>
      <c r="AM705" s="483"/>
    </row>
    <row r="706" spans="2:39">
      <c r="B706" s="129"/>
      <c r="C706" s="172" t="s">
        <v>748</v>
      </c>
      <c r="D706" s="172"/>
      <c r="E706" s="172"/>
      <c r="F706" s="172"/>
      <c r="G706" s="172"/>
      <c r="H706" s="172"/>
      <c r="I706" s="172"/>
      <c r="J706" s="172"/>
      <c r="K706" s="172"/>
      <c r="L706" s="172"/>
      <c r="M706" s="172"/>
      <c r="N706" s="172"/>
      <c r="O706" s="360"/>
      <c r="P706" s="261"/>
      <c r="Q706" s="273"/>
      <c r="R706" s="273"/>
      <c r="S706" s="273"/>
      <c r="T706" s="273"/>
      <c r="U706" s="273"/>
      <c r="V706" s="273"/>
      <c r="W706" s="273"/>
      <c r="X706" s="273"/>
      <c r="Y706" s="273"/>
      <c r="Z706" s="273"/>
      <c r="AA706" s="273"/>
      <c r="AB706" s="273"/>
      <c r="AC706" s="273"/>
      <c r="AD706" s="273"/>
      <c r="AE706" s="273"/>
      <c r="AF706" s="273"/>
      <c r="AG706" s="273"/>
      <c r="AH706" s="273"/>
      <c r="AI706" s="273"/>
      <c r="AJ706" s="273"/>
      <c r="AK706" s="273"/>
      <c r="AL706" s="273"/>
      <c r="AM706" s="483"/>
    </row>
    <row r="707" spans="2:39">
      <c r="B707" s="129"/>
      <c r="C707" s="93" t="s">
        <v>608</v>
      </c>
      <c r="D707" s="93"/>
      <c r="E707" s="93"/>
      <c r="F707" s="93"/>
      <c r="G707" s="93"/>
      <c r="H707" s="93"/>
      <c r="I707" s="93"/>
      <c r="J707" s="93"/>
      <c r="K707" s="93"/>
      <c r="L707" s="93"/>
      <c r="M707" s="93"/>
      <c r="N707" s="93"/>
      <c r="O707" s="119"/>
      <c r="P707" s="261"/>
      <c r="Q707" s="273"/>
      <c r="R707" s="273"/>
      <c r="S707" s="273"/>
      <c r="T707" s="273"/>
      <c r="U707" s="273"/>
      <c r="V707" s="273"/>
      <c r="W707" s="273"/>
      <c r="X707" s="273"/>
      <c r="Y707" s="273"/>
      <c r="Z707" s="273"/>
      <c r="AA707" s="273"/>
      <c r="AB707" s="273"/>
      <c r="AC707" s="273"/>
      <c r="AD707" s="273"/>
      <c r="AE707" s="273"/>
      <c r="AF707" s="273"/>
      <c r="AG707" s="273"/>
      <c r="AH707" s="273"/>
      <c r="AI707" s="273"/>
      <c r="AJ707" s="273"/>
      <c r="AK707" s="273"/>
      <c r="AL707" s="273"/>
      <c r="AM707" s="483"/>
    </row>
    <row r="708" spans="2:39">
      <c r="B708" s="129"/>
      <c r="C708" s="93" t="s">
        <v>492</v>
      </c>
      <c r="D708" s="93"/>
      <c r="E708" s="93"/>
      <c r="F708" s="93"/>
      <c r="G708" s="93"/>
      <c r="H708" s="93"/>
      <c r="I708" s="93"/>
      <c r="J708" s="93"/>
      <c r="K708" s="93"/>
      <c r="L708" s="93"/>
      <c r="M708" s="93"/>
      <c r="N708" s="93"/>
      <c r="O708" s="119"/>
      <c r="P708" s="261"/>
      <c r="Q708" s="273"/>
      <c r="R708" s="273"/>
      <c r="S708" s="273"/>
      <c r="T708" s="273"/>
      <c r="U708" s="273"/>
      <c r="V708" s="273"/>
      <c r="W708" s="273"/>
      <c r="X708" s="273"/>
      <c r="Y708" s="273"/>
      <c r="Z708" s="273"/>
      <c r="AA708" s="273"/>
      <c r="AB708" s="273"/>
      <c r="AC708" s="273"/>
      <c r="AD708" s="273"/>
      <c r="AE708" s="273"/>
      <c r="AF708" s="273"/>
      <c r="AG708" s="273"/>
      <c r="AH708" s="273"/>
      <c r="AI708" s="273"/>
      <c r="AJ708" s="273"/>
      <c r="AK708" s="273"/>
      <c r="AL708" s="273"/>
      <c r="AM708" s="483"/>
    </row>
    <row r="709" spans="2:39">
      <c r="B709" s="129"/>
      <c r="C709" s="93" t="s">
        <v>551</v>
      </c>
      <c r="D709" s="93"/>
      <c r="E709" s="93"/>
      <c r="F709" s="93"/>
      <c r="G709" s="93"/>
      <c r="H709" s="93"/>
      <c r="I709" s="93"/>
      <c r="J709" s="93"/>
      <c r="K709" s="93"/>
      <c r="L709" s="93"/>
      <c r="M709" s="93"/>
      <c r="N709" s="93"/>
      <c r="O709" s="119"/>
      <c r="P709" s="261"/>
      <c r="Q709" s="273"/>
      <c r="R709" s="273"/>
      <c r="S709" s="273"/>
      <c r="T709" s="273"/>
      <c r="U709" s="273"/>
      <c r="V709" s="273"/>
      <c r="W709" s="273"/>
      <c r="X709" s="273"/>
      <c r="Y709" s="273"/>
      <c r="Z709" s="273"/>
      <c r="AA709" s="273"/>
      <c r="AB709" s="273"/>
      <c r="AC709" s="273"/>
      <c r="AD709" s="273"/>
      <c r="AE709" s="273"/>
      <c r="AF709" s="273"/>
      <c r="AG709" s="273"/>
      <c r="AH709" s="273"/>
      <c r="AI709" s="273"/>
      <c r="AJ709" s="273"/>
      <c r="AK709" s="273"/>
      <c r="AL709" s="273"/>
      <c r="AM709" s="483"/>
    </row>
    <row r="710" spans="2:39">
      <c r="B710" s="129"/>
      <c r="C710" s="93" t="s">
        <v>920</v>
      </c>
      <c r="D710" s="93"/>
      <c r="E710" s="93"/>
      <c r="F710" s="93"/>
      <c r="G710" s="93"/>
      <c r="H710" s="93"/>
      <c r="I710" s="93"/>
      <c r="J710" s="93"/>
      <c r="K710" s="93"/>
      <c r="L710" s="93"/>
      <c r="M710" s="93"/>
      <c r="N710" s="93"/>
      <c r="O710" s="119"/>
      <c r="P710" s="261"/>
      <c r="Q710" s="273"/>
      <c r="R710" s="273"/>
      <c r="S710" s="273"/>
      <c r="T710" s="273"/>
      <c r="U710" s="273"/>
      <c r="V710" s="273"/>
      <c r="W710" s="273"/>
      <c r="X710" s="273"/>
      <c r="Y710" s="273"/>
      <c r="Z710" s="273"/>
      <c r="AA710" s="273"/>
      <c r="AB710" s="273"/>
      <c r="AC710" s="273"/>
      <c r="AD710" s="273"/>
      <c r="AE710" s="273"/>
      <c r="AF710" s="273"/>
      <c r="AG710" s="273"/>
      <c r="AH710" s="273"/>
      <c r="AI710" s="273"/>
      <c r="AJ710" s="273"/>
      <c r="AK710" s="273"/>
      <c r="AL710" s="273"/>
      <c r="AM710" s="483"/>
    </row>
    <row r="711" spans="2:39">
      <c r="B711" s="129"/>
      <c r="C711" s="93" t="s">
        <v>644</v>
      </c>
      <c r="D711" s="93"/>
      <c r="E711" s="93"/>
      <c r="F711" s="93"/>
      <c r="G711" s="93"/>
      <c r="H711" s="93"/>
      <c r="I711" s="93"/>
      <c r="J711" s="93"/>
      <c r="K711" s="93"/>
      <c r="L711" s="93"/>
      <c r="M711" s="93"/>
      <c r="N711" s="93"/>
      <c r="O711" s="119"/>
      <c r="P711" s="261"/>
      <c r="Q711" s="273"/>
      <c r="R711" s="273"/>
      <c r="S711" s="273"/>
      <c r="T711" s="273"/>
      <c r="U711" s="273"/>
      <c r="V711" s="273"/>
      <c r="W711" s="273"/>
      <c r="X711" s="273"/>
      <c r="Y711" s="273"/>
      <c r="Z711" s="273"/>
      <c r="AA711" s="273"/>
      <c r="AB711" s="273"/>
      <c r="AC711" s="273"/>
      <c r="AD711" s="273"/>
      <c r="AE711" s="273"/>
      <c r="AF711" s="273"/>
      <c r="AG711" s="273"/>
      <c r="AH711" s="273"/>
      <c r="AI711" s="273"/>
      <c r="AJ711" s="273"/>
      <c r="AK711" s="273"/>
      <c r="AL711" s="273"/>
      <c r="AM711" s="483"/>
    </row>
    <row r="712" spans="2:39">
      <c r="B712" s="129"/>
      <c r="C712" s="119" t="s">
        <v>921</v>
      </c>
      <c r="D712" s="168"/>
      <c r="E712" s="168"/>
      <c r="F712" s="168"/>
      <c r="G712" s="168"/>
      <c r="H712" s="168"/>
      <c r="I712" s="168"/>
      <c r="J712" s="168"/>
      <c r="K712" s="168"/>
      <c r="L712" s="168"/>
      <c r="M712" s="168"/>
      <c r="N712" s="168"/>
      <c r="O712" s="168"/>
      <c r="P712" s="376"/>
      <c r="Q712" s="389"/>
      <c r="R712" s="389"/>
      <c r="S712" s="389"/>
      <c r="T712" s="389"/>
      <c r="U712" s="389"/>
      <c r="V712" s="389"/>
      <c r="W712" s="389"/>
      <c r="X712" s="389"/>
      <c r="Y712" s="389"/>
      <c r="Z712" s="389"/>
      <c r="AA712" s="389"/>
      <c r="AB712" s="389"/>
      <c r="AC712" s="389"/>
      <c r="AD712" s="389"/>
      <c r="AE712" s="389"/>
      <c r="AF712" s="389"/>
      <c r="AG712" s="389"/>
      <c r="AH712" s="389"/>
      <c r="AI712" s="389"/>
      <c r="AJ712" s="389"/>
      <c r="AK712" s="389"/>
      <c r="AL712" s="273"/>
      <c r="AM712" s="483"/>
    </row>
    <row r="713" spans="2:39">
      <c r="B713" s="129"/>
      <c r="C713" s="119" t="s">
        <v>819</v>
      </c>
      <c r="D713" s="168"/>
      <c r="E713" s="168"/>
      <c r="F713" s="168"/>
      <c r="G713" s="168"/>
      <c r="H713" s="168"/>
      <c r="I713" s="168"/>
      <c r="J713" s="168"/>
      <c r="K713" s="168"/>
      <c r="L713" s="168"/>
      <c r="M713" s="168"/>
      <c r="N713" s="168"/>
      <c r="O713" s="168"/>
      <c r="P713" s="261"/>
      <c r="Q713" s="273"/>
      <c r="R713" s="273"/>
      <c r="S713" s="273"/>
      <c r="T713" s="273"/>
      <c r="U713" s="273"/>
      <c r="V713" s="273"/>
      <c r="W713" s="273"/>
      <c r="X713" s="273"/>
      <c r="Y713" s="273"/>
      <c r="Z713" s="273"/>
      <c r="AA713" s="273"/>
      <c r="AB713" s="273"/>
      <c r="AC713" s="273"/>
      <c r="AD713" s="273"/>
      <c r="AE713" s="273"/>
      <c r="AF713" s="273"/>
      <c r="AG713" s="273"/>
      <c r="AH713" s="273"/>
      <c r="AI713" s="273"/>
      <c r="AJ713" s="273"/>
      <c r="AK713" s="273"/>
      <c r="AL713" s="273"/>
      <c r="AM713" s="483"/>
    </row>
    <row r="714" spans="2:39">
      <c r="B714" s="129"/>
      <c r="C714" s="119" t="s">
        <v>932</v>
      </c>
      <c r="D714" s="168"/>
      <c r="E714" s="168"/>
      <c r="F714" s="168"/>
      <c r="G714" s="168"/>
      <c r="H714" s="168"/>
      <c r="I714" s="168"/>
      <c r="J714" s="168"/>
      <c r="K714" s="168"/>
      <c r="L714" s="168"/>
      <c r="M714" s="168"/>
      <c r="N714" s="168"/>
      <c r="O714" s="168"/>
      <c r="P714" s="261"/>
      <c r="Q714" s="273"/>
      <c r="R714" s="273"/>
      <c r="S714" s="273"/>
      <c r="T714" s="273"/>
      <c r="U714" s="273"/>
      <c r="V714" s="273"/>
      <c r="W714" s="273"/>
      <c r="X714" s="273"/>
      <c r="Y714" s="273"/>
      <c r="Z714" s="273"/>
      <c r="AA714" s="273"/>
      <c r="AB714" s="273"/>
      <c r="AC714" s="273"/>
      <c r="AD714" s="273"/>
      <c r="AE714" s="273"/>
      <c r="AF714" s="273"/>
      <c r="AG714" s="273"/>
      <c r="AH714" s="273"/>
      <c r="AI714" s="273"/>
      <c r="AJ714" s="273"/>
      <c r="AK714" s="273"/>
      <c r="AL714" s="273"/>
      <c r="AM714" s="483"/>
    </row>
    <row r="715" spans="2:39">
      <c r="B715" s="129"/>
      <c r="C715" s="119" t="s">
        <v>933</v>
      </c>
      <c r="D715" s="168"/>
      <c r="E715" s="168"/>
      <c r="F715" s="168"/>
      <c r="G715" s="168"/>
      <c r="H715" s="168"/>
      <c r="I715" s="168"/>
      <c r="J715" s="168"/>
      <c r="K715" s="168"/>
      <c r="L715" s="168"/>
      <c r="M715" s="168"/>
      <c r="N715" s="168"/>
      <c r="O715" s="168"/>
      <c r="P715" s="261"/>
      <c r="Q715" s="273"/>
      <c r="R715" s="273"/>
      <c r="S715" s="273"/>
      <c r="T715" s="273"/>
      <c r="U715" s="273"/>
      <c r="V715" s="273"/>
      <c r="W715" s="273"/>
      <c r="X715" s="273"/>
      <c r="Y715" s="273"/>
      <c r="Z715" s="273"/>
      <c r="AA715" s="273"/>
      <c r="AB715" s="273"/>
      <c r="AC715" s="273"/>
      <c r="AD715" s="273"/>
      <c r="AE715" s="273"/>
      <c r="AF715" s="273"/>
      <c r="AG715" s="273"/>
      <c r="AH715" s="273"/>
      <c r="AI715" s="273"/>
      <c r="AJ715" s="273"/>
      <c r="AK715" s="273"/>
      <c r="AL715" s="273"/>
      <c r="AM715" s="483"/>
    </row>
    <row r="716" spans="2:39">
      <c r="B716" s="129"/>
      <c r="C716" s="119" t="s">
        <v>934</v>
      </c>
      <c r="D716" s="168"/>
      <c r="E716" s="168"/>
      <c r="F716" s="168"/>
      <c r="G716" s="168"/>
      <c r="H716" s="168"/>
      <c r="I716" s="168"/>
      <c r="J716" s="168"/>
      <c r="K716" s="168"/>
      <c r="L716" s="168"/>
      <c r="M716" s="168"/>
      <c r="N716" s="168"/>
      <c r="O716" s="168"/>
      <c r="P716" s="261"/>
      <c r="Q716" s="273"/>
      <c r="R716" s="273"/>
      <c r="S716" s="273"/>
      <c r="T716" s="273"/>
      <c r="U716" s="273"/>
      <c r="V716" s="273"/>
      <c r="W716" s="273"/>
      <c r="X716" s="273"/>
      <c r="Y716" s="273"/>
      <c r="Z716" s="273"/>
      <c r="AA716" s="273"/>
      <c r="AB716" s="273"/>
      <c r="AC716" s="273"/>
      <c r="AD716" s="273"/>
      <c r="AE716" s="273"/>
      <c r="AF716" s="273"/>
      <c r="AG716" s="273"/>
      <c r="AH716" s="273"/>
      <c r="AI716" s="273"/>
      <c r="AJ716" s="273"/>
      <c r="AK716" s="273"/>
      <c r="AL716" s="273"/>
      <c r="AM716" s="483"/>
    </row>
    <row r="717" spans="2:39">
      <c r="B717" s="129"/>
      <c r="C717" s="119" t="s">
        <v>855</v>
      </c>
      <c r="D717" s="168"/>
      <c r="E717" s="168"/>
      <c r="F717" s="168"/>
      <c r="G717" s="168"/>
      <c r="H717" s="168"/>
      <c r="I717" s="168"/>
      <c r="J717" s="168"/>
      <c r="K717" s="168"/>
      <c r="L717" s="168"/>
      <c r="M717" s="168"/>
      <c r="N717" s="168"/>
      <c r="O717" s="168"/>
      <c r="P717" s="261"/>
      <c r="Q717" s="273"/>
      <c r="R717" s="273"/>
      <c r="S717" s="273"/>
      <c r="T717" s="273"/>
      <c r="U717" s="273"/>
      <c r="V717" s="273"/>
      <c r="W717" s="273"/>
      <c r="X717" s="273"/>
      <c r="Y717" s="273"/>
      <c r="Z717" s="273"/>
      <c r="AA717" s="273"/>
      <c r="AB717" s="273"/>
      <c r="AC717" s="273"/>
      <c r="AD717" s="273"/>
      <c r="AE717" s="273"/>
      <c r="AF717" s="273"/>
      <c r="AG717" s="273"/>
      <c r="AH717" s="273"/>
      <c r="AI717" s="273"/>
      <c r="AJ717" s="273"/>
      <c r="AK717" s="273"/>
      <c r="AL717" s="273"/>
      <c r="AM717" s="483"/>
    </row>
    <row r="718" spans="2:39" ht="34.5" customHeight="1">
      <c r="B718" s="130" t="s">
        <v>923</v>
      </c>
      <c r="C718" s="173" t="s">
        <v>230</v>
      </c>
      <c r="D718" s="173"/>
      <c r="E718" s="173"/>
      <c r="F718" s="173"/>
      <c r="G718" s="173"/>
      <c r="H718" s="173"/>
      <c r="I718" s="173"/>
      <c r="J718" s="173"/>
      <c r="K718" s="173"/>
      <c r="L718" s="173"/>
      <c r="M718" s="173"/>
      <c r="N718" s="173"/>
      <c r="O718" s="190"/>
      <c r="P718" s="261"/>
      <c r="Q718" s="273"/>
      <c r="R718" s="273"/>
      <c r="S718" s="273"/>
      <c r="T718" s="273"/>
      <c r="U718" s="273"/>
      <c r="V718" s="273"/>
      <c r="W718" s="273"/>
      <c r="X718" s="273"/>
      <c r="Y718" s="273"/>
      <c r="Z718" s="273"/>
      <c r="AA718" s="273"/>
      <c r="AB718" s="273"/>
      <c r="AC718" s="273"/>
      <c r="AD718" s="273"/>
      <c r="AE718" s="273"/>
      <c r="AF718" s="273"/>
      <c r="AG718" s="273"/>
      <c r="AH718" s="273"/>
      <c r="AI718" s="273"/>
      <c r="AJ718" s="273"/>
      <c r="AK718" s="273"/>
      <c r="AL718" s="273"/>
      <c r="AM718" s="483"/>
    </row>
    <row r="719" spans="2:39">
      <c r="B719" s="131"/>
      <c r="C719" s="93" t="s">
        <v>924</v>
      </c>
      <c r="D719" s="93"/>
      <c r="E719" s="93"/>
      <c r="F719" s="93"/>
      <c r="G719" s="93"/>
      <c r="H719" s="93"/>
      <c r="I719" s="93"/>
      <c r="J719" s="93"/>
      <c r="K719" s="93"/>
      <c r="L719" s="93"/>
      <c r="M719" s="93"/>
      <c r="N719" s="93"/>
      <c r="O719" s="119"/>
      <c r="P719" s="261"/>
      <c r="Q719" s="273"/>
      <c r="R719" s="273"/>
      <c r="S719" s="273"/>
      <c r="T719" s="273"/>
      <c r="U719" s="273"/>
      <c r="V719" s="273"/>
      <c r="W719" s="273"/>
      <c r="X719" s="273"/>
      <c r="Y719" s="273"/>
      <c r="Z719" s="273"/>
      <c r="AA719" s="273"/>
      <c r="AB719" s="273"/>
      <c r="AC719" s="273"/>
      <c r="AD719" s="273"/>
      <c r="AE719" s="273"/>
      <c r="AF719" s="273"/>
      <c r="AG719" s="273"/>
      <c r="AH719" s="273"/>
      <c r="AI719" s="273"/>
      <c r="AJ719" s="273"/>
      <c r="AK719" s="273"/>
      <c r="AL719" s="273"/>
      <c r="AM719" s="483"/>
    </row>
    <row r="720" spans="2:39" ht="32.25" customHeight="1">
      <c r="B720" s="131"/>
      <c r="C720" s="173" t="s">
        <v>925</v>
      </c>
      <c r="D720" s="173"/>
      <c r="E720" s="173"/>
      <c r="F720" s="173"/>
      <c r="G720" s="173"/>
      <c r="H720" s="173"/>
      <c r="I720" s="173"/>
      <c r="J720" s="173"/>
      <c r="K720" s="173"/>
      <c r="L720" s="173"/>
      <c r="M720" s="173"/>
      <c r="N720" s="173"/>
      <c r="O720" s="190"/>
      <c r="P720" s="261"/>
      <c r="Q720" s="273"/>
      <c r="R720" s="273"/>
      <c r="S720" s="273"/>
      <c r="T720" s="273"/>
      <c r="U720" s="273"/>
      <c r="V720" s="273"/>
      <c r="W720" s="273"/>
      <c r="X720" s="273"/>
      <c r="Y720" s="273"/>
      <c r="Z720" s="273"/>
      <c r="AA720" s="273"/>
      <c r="AB720" s="273"/>
      <c r="AC720" s="273"/>
      <c r="AD720" s="273"/>
      <c r="AE720" s="273"/>
      <c r="AF720" s="273"/>
      <c r="AG720" s="273"/>
      <c r="AH720" s="273"/>
      <c r="AI720" s="273"/>
      <c r="AJ720" s="273"/>
      <c r="AK720" s="273"/>
      <c r="AL720" s="273"/>
      <c r="AM720" s="483"/>
    </row>
    <row r="721" spans="2:39" ht="32.25" customHeight="1">
      <c r="B721" s="131"/>
      <c r="C721" s="173" t="s">
        <v>677</v>
      </c>
      <c r="D721" s="173"/>
      <c r="E721" s="173"/>
      <c r="F721" s="173"/>
      <c r="G721" s="173"/>
      <c r="H721" s="173"/>
      <c r="I721" s="173"/>
      <c r="J721" s="173"/>
      <c r="K721" s="173"/>
      <c r="L721" s="173"/>
      <c r="M721" s="173"/>
      <c r="N721" s="173"/>
      <c r="O721" s="190"/>
      <c r="P721" s="261"/>
      <c r="Q721" s="273"/>
      <c r="R721" s="273"/>
      <c r="S721" s="273"/>
      <c r="T721" s="273"/>
      <c r="U721" s="273"/>
      <c r="V721" s="273"/>
      <c r="W721" s="273"/>
      <c r="X721" s="273"/>
      <c r="Y721" s="273"/>
      <c r="Z721" s="273"/>
      <c r="AA721" s="273"/>
      <c r="AB721" s="273"/>
      <c r="AC721" s="273"/>
      <c r="AD721" s="273"/>
      <c r="AE721" s="273"/>
      <c r="AF721" s="273"/>
      <c r="AG721" s="273"/>
      <c r="AH721" s="273"/>
      <c r="AI721" s="273"/>
      <c r="AJ721" s="273"/>
      <c r="AK721" s="273"/>
      <c r="AL721" s="273"/>
      <c r="AM721" s="483"/>
    </row>
    <row r="722" spans="2:39" ht="32.25" customHeight="1">
      <c r="B722" s="131"/>
      <c r="C722" s="173" t="s">
        <v>922</v>
      </c>
      <c r="D722" s="173"/>
      <c r="E722" s="173"/>
      <c r="F722" s="173"/>
      <c r="G722" s="173"/>
      <c r="H722" s="173"/>
      <c r="I722" s="173"/>
      <c r="J722" s="173"/>
      <c r="K722" s="173"/>
      <c r="L722" s="173"/>
      <c r="M722" s="173"/>
      <c r="N722" s="173"/>
      <c r="O722" s="190"/>
      <c r="P722" s="261"/>
      <c r="Q722" s="273"/>
      <c r="R722" s="273"/>
      <c r="S722" s="273"/>
      <c r="T722" s="273"/>
      <c r="U722" s="273"/>
      <c r="V722" s="273"/>
      <c r="W722" s="273"/>
      <c r="X722" s="273"/>
      <c r="Y722" s="273"/>
      <c r="Z722" s="273"/>
      <c r="AA722" s="273"/>
      <c r="AB722" s="273"/>
      <c r="AC722" s="273"/>
      <c r="AD722" s="273"/>
      <c r="AE722" s="273"/>
      <c r="AF722" s="273"/>
      <c r="AG722" s="273"/>
      <c r="AH722" s="273"/>
      <c r="AI722" s="273"/>
      <c r="AJ722" s="273"/>
      <c r="AK722" s="273"/>
      <c r="AL722" s="273"/>
      <c r="AM722" s="483"/>
    </row>
    <row r="723" spans="2:39" ht="21.75" customHeight="1">
      <c r="B723" s="132"/>
      <c r="C723" s="173" t="s">
        <v>735</v>
      </c>
      <c r="D723" s="173"/>
      <c r="E723" s="173"/>
      <c r="F723" s="173"/>
      <c r="G723" s="173"/>
      <c r="H723" s="173"/>
      <c r="I723" s="173"/>
      <c r="J723" s="173"/>
      <c r="K723" s="173"/>
      <c r="L723" s="173"/>
      <c r="M723" s="173"/>
      <c r="N723" s="173"/>
      <c r="O723" s="190"/>
      <c r="P723" s="261"/>
      <c r="Q723" s="273"/>
      <c r="R723" s="273"/>
      <c r="S723" s="273"/>
      <c r="T723" s="273"/>
      <c r="U723" s="273"/>
      <c r="V723" s="273"/>
      <c r="W723" s="273"/>
      <c r="X723" s="273"/>
      <c r="Y723" s="273"/>
      <c r="Z723" s="273"/>
      <c r="AA723" s="273"/>
      <c r="AB723" s="273"/>
      <c r="AC723" s="273"/>
      <c r="AD723" s="273"/>
      <c r="AE723" s="273"/>
      <c r="AF723" s="273"/>
      <c r="AG723" s="273"/>
      <c r="AH723" s="273"/>
      <c r="AI723" s="273"/>
      <c r="AJ723" s="273"/>
      <c r="AK723" s="273"/>
      <c r="AL723" s="273"/>
      <c r="AM723" s="483"/>
    </row>
    <row r="724" spans="2:39" ht="26.25" customHeight="1">
      <c r="B724" s="132" t="s">
        <v>236</v>
      </c>
      <c r="C724" s="173" t="s">
        <v>941</v>
      </c>
      <c r="D724" s="173"/>
      <c r="E724" s="173"/>
      <c r="F724" s="173"/>
      <c r="G724" s="173"/>
      <c r="H724" s="173"/>
      <c r="I724" s="173"/>
      <c r="J724" s="173"/>
      <c r="K724" s="173"/>
      <c r="L724" s="173"/>
      <c r="M724" s="173"/>
      <c r="N724" s="173"/>
      <c r="O724" s="190"/>
      <c r="P724" s="261"/>
      <c r="Q724" s="273"/>
      <c r="R724" s="273"/>
      <c r="S724" s="273"/>
      <c r="T724" s="273"/>
      <c r="U724" s="273"/>
      <c r="V724" s="273"/>
      <c r="W724" s="273"/>
      <c r="X724" s="273"/>
      <c r="Y724" s="273"/>
      <c r="Z724" s="273"/>
      <c r="AA724" s="273"/>
      <c r="AB724" s="273"/>
      <c r="AC724" s="273"/>
      <c r="AD724" s="273"/>
      <c r="AE724" s="273"/>
      <c r="AF724" s="273"/>
      <c r="AG724" s="273"/>
      <c r="AH724" s="273"/>
      <c r="AI724" s="273"/>
      <c r="AJ724" s="273"/>
      <c r="AK724" s="273"/>
      <c r="AL724" s="273"/>
      <c r="AM724" s="483"/>
    </row>
    <row r="725" spans="2:39">
      <c r="B725" s="133" t="s">
        <v>660</v>
      </c>
      <c r="C725" s="93" t="s">
        <v>104</v>
      </c>
      <c r="D725" s="93"/>
      <c r="E725" s="93"/>
      <c r="F725" s="93"/>
      <c r="G725" s="93"/>
      <c r="H725" s="93"/>
      <c r="I725" s="93"/>
      <c r="J725" s="93"/>
      <c r="K725" s="93"/>
      <c r="L725" s="93"/>
      <c r="M725" s="93"/>
      <c r="N725" s="93"/>
      <c r="O725" s="119"/>
      <c r="P725" s="261"/>
      <c r="Q725" s="273"/>
      <c r="R725" s="273"/>
      <c r="S725" s="273"/>
      <c r="T725" s="273"/>
      <c r="U725" s="273"/>
      <c r="V725" s="273"/>
      <c r="W725" s="273"/>
      <c r="X725" s="273"/>
      <c r="Y725" s="273"/>
      <c r="Z725" s="273"/>
      <c r="AA725" s="273"/>
      <c r="AB725" s="273"/>
      <c r="AC725" s="273"/>
      <c r="AD725" s="273"/>
      <c r="AE725" s="273"/>
      <c r="AF725" s="273"/>
      <c r="AG725" s="273"/>
      <c r="AH725" s="273"/>
      <c r="AI725" s="273"/>
      <c r="AJ725" s="273"/>
      <c r="AK725" s="273"/>
      <c r="AL725" s="273"/>
      <c r="AM725" s="483"/>
    </row>
    <row r="726" spans="2:39">
      <c r="B726" s="133"/>
      <c r="C726" s="93" t="s">
        <v>927</v>
      </c>
      <c r="D726" s="93"/>
      <c r="E726" s="93"/>
      <c r="F726" s="93"/>
      <c r="G726" s="93"/>
      <c r="H726" s="93"/>
      <c r="I726" s="93"/>
      <c r="J726" s="93"/>
      <c r="K726" s="93"/>
      <c r="L726" s="93"/>
      <c r="M726" s="93"/>
      <c r="N726" s="93"/>
      <c r="O726" s="119"/>
      <c r="P726" s="261"/>
      <c r="Q726" s="273"/>
      <c r="R726" s="273"/>
      <c r="S726" s="273"/>
      <c r="T726" s="273"/>
      <c r="U726" s="273"/>
      <c r="V726" s="273"/>
      <c r="W726" s="273"/>
      <c r="X726" s="273"/>
      <c r="Y726" s="273"/>
      <c r="Z726" s="273"/>
      <c r="AA726" s="273"/>
      <c r="AB726" s="273"/>
      <c r="AC726" s="273"/>
      <c r="AD726" s="273"/>
      <c r="AE726" s="273"/>
      <c r="AF726" s="273"/>
      <c r="AG726" s="273"/>
      <c r="AH726" s="273"/>
      <c r="AI726" s="273"/>
      <c r="AJ726" s="273"/>
      <c r="AK726" s="273"/>
      <c r="AL726" s="273"/>
      <c r="AM726" s="483"/>
    </row>
    <row r="727" spans="2:39">
      <c r="B727" s="133"/>
      <c r="C727" s="93" t="s">
        <v>518</v>
      </c>
      <c r="D727" s="93"/>
      <c r="E727" s="93"/>
      <c r="F727" s="93"/>
      <c r="G727" s="93"/>
      <c r="H727" s="93"/>
      <c r="I727" s="93"/>
      <c r="J727" s="93"/>
      <c r="K727" s="93"/>
      <c r="L727" s="93"/>
      <c r="M727" s="93"/>
      <c r="N727" s="93"/>
      <c r="O727" s="119"/>
      <c r="P727" s="261"/>
      <c r="Q727" s="273"/>
      <c r="R727" s="273"/>
      <c r="S727" s="273"/>
      <c r="T727" s="273"/>
      <c r="U727" s="273"/>
      <c r="V727" s="273"/>
      <c r="W727" s="273"/>
      <c r="X727" s="273"/>
      <c r="Y727" s="273"/>
      <c r="Z727" s="273"/>
      <c r="AA727" s="273"/>
      <c r="AB727" s="273"/>
      <c r="AC727" s="273"/>
      <c r="AD727" s="273"/>
      <c r="AE727" s="273"/>
      <c r="AF727" s="273"/>
      <c r="AG727" s="273"/>
      <c r="AH727" s="273"/>
      <c r="AI727" s="273"/>
      <c r="AJ727" s="273"/>
      <c r="AK727" s="273"/>
      <c r="AL727" s="273"/>
      <c r="AM727" s="483"/>
    </row>
    <row r="728" spans="2:39">
      <c r="B728" s="133"/>
      <c r="C728" s="93" t="s">
        <v>529</v>
      </c>
      <c r="D728" s="93"/>
      <c r="E728" s="93"/>
      <c r="F728" s="93"/>
      <c r="G728" s="93"/>
      <c r="H728" s="93"/>
      <c r="I728" s="93"/>
      <c r="J728" s="93"/>
      <c r="K728" s="93"/>
      <c r="L728" s="93"/>
      <c r="M728" s="93"/>
      <c r="N728" s="93"/>
      <c r="O728" s="119"/>
      <c r="P728" s="261"/>
      <c r="Q728" s="273"/>
      <c r="R728" s="273"/>
      <c r="S728" s="273"/>
      <c r="T728" s="273"/>
      <c r="U728" s="273"/>
      <c r="V728" s="273"/>
      <c r="W728" s="273"/>
      <c r="X728" s="273"/>
      <c r="Y728" s="273"/>
      <c r="Z728" s="273"/>
      <c r="AA728" s="273"/>
      <c r="AB728" s="273"/>
      <c r="AC728" s="273"/>
      <c r="AD728" s="273"/>
      <c r="AE728" s="273"/>
      <c r="AF728" s="273"/>
      <c r="AG728" s="273"/>
      <c r="AH728" s="273"/>
      <c r="AI728" s="273"/>
      <c r="AJ728" s="273"/>
      <c r="AK728" s="273"/>
      <c r="AL728" s="273"/>
      <c r="AM728" s="483"/>
    </row>
    <row r="729" spans="2:39">
      <c r="B729" s="133"/>
      <c r="C729" s="93" t="s">
        <v>928</v>
      </c>
      <c r="D729" s="93"/>
      <c r="E729" s="93"/>
      <c r="F729" s="93"/>
      <c r="G729" s="93"/>
      <c r="H729" s="93"/>
      <c r="I729" s="93"/>
      <c r="J729" s="93"/>
      <c r="K729" s="93"/>
      <c r="L729" s="93"/>
      <c r="M729" s="93"/>
      <c r="N729" s="93"/>
      <c r="O729" s="119"/>
      <c r="P729" s="261"/>
      <c r="Q729" s="273"/>
      <c r="R729" s="273"/>
      <c r="S729" s="273"/>
      <c r="T729" s="273"/>
      <c r="U729" s="273"/>
      <c r="V729" s="273"/>
      <c r="W729" s="273"/>
      <c r="X729" s="273"/>
      <c r="Y729" s="273"/>
      <c r="Z729" s="273"/>
      <c r="AA729" s="273"/>
      <c r="AB729" s="273"/>
      <c r="AC729" s="273"/>
      <c r="AD729" s="273"/>
      <c r="AE729" s="273"/>
      <c r="AF729" s="273"/>
      <c r="AG729" s="273"/>
      <c r="AH729" s="273"/>
      <c r="AI729" s="273"/>
      <c r="AJ729" s="273"/>
      <c r="AK729" s="273"/>
      <c r="AL729" s="273"/>
      <c r="AM729" s="483"/>
    </row>
    <row r="730" spans="2:39">
      <c r="B730" s="133"/>
      <c r="C730" s="93" t="s">
        <v>994</v>
      </c>
      <c r="D730" s="93"/>
      <c r="E730" s="93"/>
      <c r="F730" s="93"/>
      <c r="G730" s="93"/>
      <c r="H730" s="93"/>
      <c r="I730" s="93"/>
      <c r="J730" s="93"/>
      <c r="K730" s="93"/>
      <c r="L730" s="93"/>
      <c r="M730" s="93"/>
      <c r="N730" s="93"/>
      <c r="O730" s="119"/>
      <c r="P730" s="261"/>
      <c r="Q730" s="273"/>
      <c r="R730" s="273"/>
      <c r="S730" s="273"/>
      <c r="T730" s="273"/>
      <c r="U730" s="273"/>
      <c r="V730" s="273"/>
      <c r="W730" s="273"/>
      <c r="X730" s="273"/>
      <c r="Y730" s="273"/>
      <c r="Z730" s="273"/>
      <c r="AA730" s="273"/>
      <c r="AB730" s="273"/>
      <c r="AC730" s="273"/>
      <c r="AD730" s="273"/>
      <c r="AE730" s="273"/>
      <c r="AF730" s="273"/>
      <c r="AG730" s="273"/>
      <c r="AH730" s="273"/>
      <c r="AI730" s="273"/>
      <c r="AJ730" s="273"/>
      <c r="AK730" s="273"/>
      <c r="AL730" s="273"/>
      <c r="AM730" s="483"/>
    </row>
    <row r="731" spans="2:39">
      <c r="B731" s="133"/>
      <c r="C731" s="93" t="s">
        <v>929</v>
      </c>
      <c r="D731" s="93"/>
      <c r="E731" s="93"/>
      <c r="F731" s="93"/>
      <c r="G731" s="93"/>
      <c r="H731" s="93"/>
      <c r="I731" s="93"/>
      <c r="J731" s="93"/>
      <c r="K731" s="93"/>
      <c r="L731" s="93"/>
      <c r="M731" s="93"/>
      <c r="N731" s="93"/>
      <c r="O731" s="119"/>
      <c r="P731" s="261"/>
      <c r="Q731" s="273"/>
      <c r="R731" s="273"/>
      <c r="S731" s="273"/>
      <c r="T731" s="273"/>
      <c r="U731" s="273"/>
      <c r="V731" s="273"/>
      <c r="W731" s="273"/>
      <c r="X731" s="273"/>
      <c r="Y731" s="273"/>
      <c r="Z731" s="273"/>
      <c r="AA731" s="273"/>
      <c r="AB731" s="273"/>
      <c r="AC731" s="273"/>
      <c r="AD731" s="273"/>
      <c r="AE731" s="273"/>
      <c r="AF731" s="273"/>
      <c r="AG731" s="273"/>
      <c r="AH731" s="273"/>
      <c r="AI731" s="273"/>
      <c r="AJ731" s="273"/>
      <c r="AK731" s="273"/>
      <c r="AL731" s="273"/>
      <c r="AM731" s="483"/>
    </row>
    <row r="732" spans="2:39">
      <c r="B732" s="133"/>
      <c r="C732" s="93" t="s">
        <v>757</v>
      </c>
      <c r="D732" s="93"/>
      <c r="E732" s="93"/>
      <c r="F732" s="93"/>
      <c r="G732" s="93"/>
      <c r="H732" s="93"/>
      <c r="I732" s="93"/>
      <c r="J732" s="93"/>
      <c r="K732" s="93"/>
      <c r="L732" s="93"/>
      <c r="M732" s="93"/>
      <c r="N732" s="93"/>
      <c r="O732" s="119"/>
      <c r="P732" s="376"/>
      <c r="Q732" s="389"/>
      <c r="R732" s="389"/>
      <c r="S732" s="389"/>
      <c r="T732" s="389"/>
      <c r="U732" s="389"/>
      <c r="V732" s="389"/>
      <c r="W732" s="389"/>
      <c r="X732" s="389"/>
      <c r="Y732" s="389"/>
      <c r="Z732" s="389"/>
      <c r="AA732" s="389"/>
      <c r="AB732" s="389"/>
      <c r="AC732" s="389"/>
      <c r="AD732" s="389"/>
      <c r="AE732" s="389"/>
      <c r="AF732" s="389"/>
      <c r="AG732" s="389"/>
      <c r="AH732" s="389"/>
      <c r="AI732" s="389"/>
      <c r="AJ732" s="389"/>
      <c r="AK732" s="389"/>
      <c r="AL732" s="273"/>
      <c r="AM732" s="483"/>
    </row>
    <row r="733" spans="2:39">
      <c r="B733" s="133"/>
      <c r="C733" s="93" t="s">
        <v>242</v>
      </c>
      <c r="D733" s="93"/>
      <c r="E733" s="93"/>
      <c r="F733" s="93"/>
      <c r="G733" s="93"/>
      <c r="H733" s="93"/>
      <c r="I733" s="93"/>
      <c r="J733" s="93"/>
      <c r="K733" s="93"/>
      <c r="L733" s="93"/>
      <c r="M733" s="93"/>
      <c r="N733" s="93"/>
      <c r="O733" s="119"/>
      <c r="P733" s="376"/>
      <c r="Q733" s="389"/>
      <c r="R733" s="389"/>
      <c r="S733" s="389"/>
      <c r="T733" s="389"/>
      <c r="U733" s="389"/>
      <c r="V733" s="389"/>
      <c r="W733" s="389"/>
      <c r="X733" s="389"/>
      <c r="Y733" s="389"/>
      <c r="Z733" s="389"/>
      <c r="AA733" s="389"/>
      <c r="AB733" s="389"/>
      <c r="AC733" s="389"/>
      <c r="AD733" s="389"/>
      <c r="AE733" s="389"/>
      <c r="AF733" s="389"/>
      <c r="AG733" s="389"/>
      <c r="AH733" s="389"/>
      <c r="AI733" s="389"/>
      <c r="AJ733" s="389"/>
      <c r="AK733" s="389"/>
      <c r="AL733" s="273"/>
      <c r="AM733" s="483"/>
    </row>
    <row r="734" spans="2:39">
      <c r="B734" s="133"/>
      <c r="C734" s="93" t="s">
        <v>930</v>
      </c>
      <c r="D734" s="93"/>
      <c r="E734" s="93"/>
      <c r="F734" s="93"/>
      <c r="G734" s="93"/>
      <c r="H734" s="93"/>
      <c r="I734" s="93"/>
      <c r="J734" s="93"/>
      <c r="K734" s="93"/>
      <c r="L734" s="93"/>
      <c r="M734" s="93"/>
      <c r="N734" s="93"/>
      <c r="O734" s="119"/>
      <c r="P734" s="377"/>
      <c r="Q734" s="390"/>
      <c r="R734" s="390"/>
      <c r="S734" s="390"/>
      <c r="T734" s="390"/>
      <c r="U734" s="390"/>
      <c r="V734" s="390"/>
      <c r="W734" s="390"/>
      <c r="X734" s="390"/>
      <c r="Y734" s="390"/>
      <c r="Z734" s="390"/>
      <c r="AA734" s="390"/>
      <c r="AB734" s="390"/>
      <c r="AC734" s="390"/>
      <c r="AD734" s="390"/>
      <c r="AE734" s="390"/>
      <c r="AF734" s="390"/>
      <c r="AG734" s="390"/>
      <c r="AH734" s="390"/>
      <c r="AI734" s="390"/>
      <c r="AJ734" s="390"/>
      <c r="AK734" s="390"/>
      <c r="AL734" s="600"/>
      <c r="AM734" s="602"/>
    </row>
    <row r="735" spans="2:39">
      <c r="B735" s="133"/>
      <c r="C735" s="93" t="s">
        <v>79</v>
      </c>
      <c r="D735" s="93"/>
      <c r="E735" s="93"/>
      <c r="F735" s="93"/>
      <c r="G735" s="93"/>
      <c r="H735" s="93"/>
      <c r="I735" s="93"/>
      <c r="J735" s="93"/>
      <c r="K735" s="93"/>
      <c r="L735" s="93"/>
      <c r="M735" s="93"/>
      <c r="N735" s="93"/>
      <c r="O735" s="119"/>
      <c r="P735" s="376"/>
      <c r="Q735" s="389"/>
      <c r="R735" s="389"/>
      <c r="S735" s="389"/>
      <c r="T735" s="389"/>
      <c r="U735" s="389"/>
      <c r="V735" s="389"/>
      <c r="W735" s="389"/>
      <c r="X735" s="389"/>
      <c r="Y735" s="389"/>
      <c r="Z735" s="389"/>
      <c r="AA735" s="389"/>
      <c r="AB735" s="389"/>
      <c r="AC735" s="389"/>
      <c r="AD735" s="389"/>
      <c r="AE735" s="389"/>
      <c r="AF735" s="389"/>
      <c r="AG735" s="389"/>
      <c r="AH735" s="389"/>
      <c r="AI735" s="389"/>
      <c r="AJ735" s="389"/>
      <c r="AK735" s="389"/>
      <c r="AL735" s="273"/>
      <c r="AM735" s="483"/>
    </row>
    <row r="736" spans="2:39">
      <c r="B736" s="133"/>
      <c r="C736" s="93" t="s">
        <v>370</v>
      </c>
      <c r="D736" s="93"/>
      <c r="E736" s="93"/>
      <c r="F736" s="93"/>
      <c r="G736" s="93"/>
      <c r="H736" s="93"/>
      <c r="I736" s="93"/>
      <c r="J736" s="93"/>
      <c r="K736" s="93"/>
      <c r="L736" s="93"/>
      <c r="M736" s="93"/>
      <c r="N736" s="93"/>
      <c r="O736" s="119"/>
      <c r="P736" s="376"/>
      <c r="Q736" s="389"/>
      <c r="R736" s="389"/>
      <c r="S736" s="389"/>
      <c r="T736" s="389"/>
      <c r="U736" s="389"/>
      <c r="V736" s="389"/>
      <c r="W736" s="389"/>
      <c r="X736" s="389"/>
      <c r="Y736" s="389"/>
      <c r="Z736" s="389"/>
      <c r="AA736" s="389"/>
      <c r="AB736" s="389"/>
      <c r="AC736" s="389"/>
      <c r="AD736" s="389"/>
      <c r="AE736" s="389"/>
      <c r="AF736" s="389"/>
      <c r="AG736" s="389"/>
      <c r="AH736" s="389"/>
      <c r="AI736" s="389"/>
      <c r="AJ736" s="389"/>
      <c r="AK736" s="389"/>
      <c r="AL736" s="273"/>
      <c r="AM736" s="483"/>
    </row>
    <row r="737" spans="1:41" ht="19.5">
      <c r="B737" s="133"/>
      <c r="C737" s="93" t="s">
        <v>872</v>
      </c>
      <c r="D737" s="93"/>
      <c r="E737" s="93"/>
      <c r="F737" s="93"/>
      <c r="G737" s="93"/>
      <c r="H737" s="93"/>
      <c r="I737" s="93"/>
      <c r="J737" s="93"/>
      <c r="K737" s="93"/>
      <c r="L737" s="93"/>
      <c r="M737" s="93"/>
      <c r="N737" s="93"/>
      <c r="O737" s="119"/>
      <c r="P737" s="378"/>
      <c r="Q737" s="391"/>
      <c r="R737" s="391"/>
      <c r="S737" s="391"/>
      <c r="T737" s="391"/>
      <c r="U737" s="391"/>
      <c r="V737" s="391"/>
      <c r="W737" s="391"/>
      <c r="X737" s="391"/>
      <c r="Y737" s="391"/>
      <c r="Z737" s="391"/>
      <c r="AA737" s="391"/>
      <c r="AB737" s="391"/>
      <c r="AC737" s="391"/>
      <c r="AD737" s="391"/>
      <c r="AE737" s="391"/>
      <c r="AF737" s="391"/>
      <c r="AG737" s="391"/>
      <c r="AH737" s="391"/>
      <c r="AI737" s="391"/>
      <c r="AJ737" s="273"/>
      <c r="AK737" s="273"/>
      <c r="AL737" s="273"/>
      <c r="AM737" s="483"/>
    </row>
    <row r="738" spans="1:41" ht="20.25">
      <c r="B738" s="63" t="s">
        <v>532</v>
      </c>
      <c r="AJ738" s="530"/>
      <c r="AK738" s="572"/>
      <c r="AL738" s="572"/>
      <c r="AM738" s="572"/>
      <c r="AN738" s="394"/>
      <c r="AO738" s="79"/>
    </row>
    <row r="739" spans="1:41" ht="20.25">
      <c r="B739" s="60" t="s">
        <v>753</v>
      </c>
      <c r="AJ739" s="540"/>
      <c r="AK739" s="540"/>
      <c r="AL739" s="540"/>
      <c r="AM739" s="540"/>
      <c r="AN739" s="540"/>
      <c r="AO739" s="79"/>
    </row>
    <row r="740" spans="1:41" ht="19.5">
      <c r="B740" s="63" t="s">
        <v>788</v>
      </c>
      <c r="AJ740" s="544"/>
      <c r="AK740" s="579"/>
      <c r="AL740" s="579"/>
      <c r="AM740" s="579"/>
      <c r="AN740" s="620"/>
      <c r="AO740" s="79"/>
    </row>
    <row r="741" spans="1:41">
      <c r="B741" s="63" t="s">
        <v>662</v>
      </c>
      <c r="AJ741" s="529"/>
      <c r="AK741" s="571"/>
      <c r="AL741" s="571"/>
      <c r="AM741" s="571"/>
      <c r="AN741" s="609"/>
      <c r="AO741" s="79"/>
    </row>
    <row r="742" spans="1:41">
      <c r="B742" s="63" t="s">
        <v>876</v>
      </c>
      <c r="AJ742" s="529"/>
      <c r="AK742" s="571"/>
      <c r="AL742" s="571"/>
      <c r="AM742" s="571"/>
      <c r="AN742" s="609"/>
      <c r="AO742" s="79"/>
    </row>
    <row r="743" spans="1:41" ht="19.5">
      <c r="B743" s="63" t="s">
        <v>878</v>
      </c>
      <c r="AJ743" s="529"/>
      <c r="AK743" s="571"/>
      <c r="AL743" s="571"/>
      <c r="AM743" s="571"/>
      <c r="AN743" s="609"/>
      <c r="AO743" s="79"/>
    </row>
    <row r="744" spans="1:41" ht="20.25">
      <c r="B744" s="57"/>
      <c r="C744" s="174" t="s">
        <v>797</v>
      </c>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32"/>
      <c r="AK744" s="532"/>
      <c r="AL744" s="532"/>
      <c r="AM744" s="532"/>
      <c r="AN744" s="532"/>
    </row>
    <row r="745" spans="1:41" ht="19.5">
      <c r="B745" s="60" t="s">
        <v>589</v>
      </c>
      <c r="AJ745" s="529"/>
      <c r="AK745" s="571"/>
      <c r="AL745" s="571"/>
      <c r="AM745" s="571"/>
      <c r="AN745" s="609"/>
      <c r="AO745" s="79"/>
    </row>
    <row r="746" spans="1:41" ht="19.5">
      <c r="B746" s="63" t="s">
        <v>318</v>
      </c>
      <c r="AJ746" s="530"/>
      <c r="AK746" s="572"/>
      <c r="AL746" s="572"/>
      <c r="AM746" s="572"/>
      <c r="AN746" s="610"/>
      <c r="AO746" s="79"/>
    </row>
    <row r="747" spans="1:41" s="51" customFormat="1" ht="20.25">
      <c r="A747" s="61" t="s">
        <v>437</v>
      </c>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51"/>
      <c r="AJ747" s="51"/>
      <c r="AK747" s="51"/>
      <c r="AL747" s="51"/>
      <c r="AM747" s="51"/>
      <c r="AN747" s="51"/>
      <c r="AO747" s="51"/>
    </row>
    <row r="748" spans="1:41" s="51" customFormat="1" ht="20.25">
      <c r="A748" s="1"/>
      <c r="B748" s="61" t="s">
        <v>1004</v>
      </c>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51"/>
      <c r="AJ748" s="333"/>
      <c r="AK748" s="347"/>
      <c r="AL748" s="347"/>
      <c r="AM748" s="347"/>
      <c r="AN748" s="394"/>
      <c r="AO748" s="51"/>
    </row>
    <row r="749" spans="1:41" s="51" customFormat="1" ht="20.25">
      <c r="A749" s="1"/>
      <c r="B749" s="61" t="s">
        <v>665</v>
      </c>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51"/>
      <c r="AJ749" s="51"/>
      <c r="AK749" s="51"/>
      <c r="AL749" s="51"/>
      <c r="AM749" s="51"/>
      <c r="AN749" s="51"/>
      <c r="AO749" s="51"/>
    </row>
    <row r="750" spans="1:41" s="51" customFormat="1" ht="20.25">
      <c r="A750" s="1"/>
      <c r="B750" s="61" t="s">
        <v>371</v>
      </c>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51"/>
      <c r="AJ750" s="333"/>
      <c r="AK750" s="347"/>
      <c r="AL750" s="347"/>
      <c r="AM750" s="347"/>
      <c r="AN750" s="394"/>
      <c r="AO750" s="51"/>
    </row>
    <row r="751" spans="1:41" s="51" customFormat="1" ht="19.5">
      <c r="A751" s="1"/>
      <c r="B751" s="1" t="s">
        <v>1003</v>
      </c>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51"/>
      <c r="AJ751" s="51"/>
      <c r="AK751" s="51"/>
      <c r="AL751" s="51"/>
      <c r="AM751" s="51"/>
      <c r="AN751" s="51"/>
      <c r="AO751" s="51"/>
    </row>
    <row r="753" spans="1:41" ht="19.5">
      <c r="A753" s="53" t="s">
        <v>20</v>
      </c>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row>
    <row r="754" spans="1:41" ht="19.5">
      <c r="A754" s="51" t="s">
        <v>409</v>
      </c>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O754" s="528"/>
    </row>
    <row r="755" spans="1:41" ht="20.25">
      <c r="B755" s="51" t="s">
        <v>249</v>
      </c>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J755" s="333"/>
      <c r="AK755" s="347"/>
      <c r="AL755" s="347"/>
      <c r="AM755" s="347"/>
      <c r="AN755" s="394"/>
      <c r="AO755" s="79"/>
    </row>
    <row r="756" spans="1:41" ht="19.5">
      <c r="AJ756" s="540"/>
      <c r="AK756" s="540"/>
      <c r="AL756" s="540"/>
      <c r="AM756" s="540"/>
      <c r="AN756" s="540"/>
      <c r="AO756" s="79"/>
    </row>
    <row r="757" spans="1:41">
      <c r="A757" s="62" t="s">
        <v>766</v>
      </c>
      <c r="AJ757" s="540"/>
      <c r="AK757" s="540"/>
      <c r="AL757" s="540"/>
      <c r="AM757" s="540"/>
      <c r="AN757" s="540"/>
      <c r="AO757" s="79"/>
    </row>
    <row r="758" spans="1:41">
      <c r="A758" s="63" t="s">
        <v>698</v>
      </c>
      <c r="AJ758" s="540"/>
      <c r="AK758" s="540"/>
      <c r="AL758" s="540"/>
      <c r="AM758" s="540"/>
      <c r="AN758" s="540"/>
      <c r="AO758" s="79"/>
    </row>
    <row r="759" spans="1:41">
      <c r="B759" s="60" t="s">
        <v>755</v>
      </c>
      <c r="AJ759" s="540"/>
      <c r="AK759" s="540"/>
      <c r="AL759" s="540"/>
      <c r="AM759" s="540"/>
      <c r="AN759" s="540"/>
      <c r="AO759" s="79"/>
    </row>
    <row r="760" spans="1:41" ht="19.5">
      <c r="B760" s="134"/>
      <c r="C760" s="175"/>
      <c r="D760" s="175"/>
      <c r="E760" s="175"/>
      <c r="F760" s="175"/>
      <c r="G760" s="175"/>
      <c r="H760" s="175"/>
      <c r="I760" s="175"/>
      <c r="J760" s="175"/>
      <c r="K760" s="292"/>
      <c r="L760" s="90" t="s">
        <v>756</v>
      </c>
      <c r="M760" s="155"/>
      <c r="N760" s="155"/>
      <c r="O760" s="155"/>
      <c r="P760" s="155"/>
      <c r="Q760" s="155"/>
      <c r="R760" s="155"/>
      <c r="S760" s="200"/>
      <c r="T760" s="176" t="s">
        <v>758</v>
      </c>
      <c r="U760" s="175"/>
      <c r="V760" s="175"/>
      <c r="W760" s="175"/>
      <c r="X760" s="175"/>
      <c r="Y760" s="175"/>
      <c r="Z760" s="175"/>
      <c r="AA760" s="175"/>
      <c r="AB760" s="175"/>
      <c r="AC760" s="175"/>
      <c r="AD760" s="292"/>
      <c r="AJ760" s="540"/>
      <c r="AK760" s="540"/>
      <c r="AL760" s="540"/>
      <c r="AM760" s="540"/>
      <c r="AN760" s="540"/>
      <c r="AO760" s="79"/>
    </row>
    <row r="761" spans="1:41" ht="19.5">
      <c r="B761" s="134" t="s">
        <v>759</v>
      </c>
      <c r="C761" s="175"/>
      <c r="D761" s="175"/>
      <c r="E761" s="175"/>
      <c r="F761" s="175"/>
      <c r="G761" s="175"/>
      <c r="H761" s="175"/>
      <c r="I761" s="175"/>
      <c r="J761" s="175"/>
      <c r="K761" s="175"/>
      <c r="L761" s="309"/>
      <c r="M761" s="327"/>
      <c r="N761" s="327"/>
      <c r="O761" s="327"/>
      <c r="P761" s="327"/>
      <c r="Q761" s="327"/>
      <c r="R761" s="406" t="s">
        <v>272</v>
      </c>
      <c r="S761" s="417"/>
      <c r="T761" s="155" t="s">
        <v>695</v>
      </c>
      <c r="U761" s="155"/>
      <c r="V761" s="155"/>
      <c r="W761" s="155"/>
      <c r="X761" s="155"/>
      <c r="Y761" s="155"/>
      <c r="Z761" s="155"/>
      <c r="AA761" s="155"/>
      <c r="AB761" s="155"/>
      <c r="AC761" s="155"/>
      <c r="AD761" s="200"/>
      <c r="AJ761" s="540"/>
      <c r="AK761" s="540"/>
      <c r="AL761" s="540"/>
      <c r="AM761" s="540"/>
      <c r="AN761" s="540"/>
      <c r="AO761" s="79"/>
    </row>
    <row r="762" spans="1:41" ht="19.5">
      <c r="B762" s="135" t="s">
        <v>381</v>
      </c>
      <c r="C762" s="175"/>
      <c r="D762" s="175"/>
      <c r="E762" s="175"/>
      <c r="F762" s="175"/>
      <c r="G762" s="175"/>
      <c r="H762" s="175"/>
      <c r="I762" s="175"/>
      <c r="J762" s="175"/>
      <c r="K762" s="175"/>
      <c r="L762" s="310"/>
      <c r="M762" s="328"/>
      <c r="N762" s="328"/>
      <c r="O762" s="328"/>
      <c r="P762" s="328"/>
      <c r="Q762" s="328"/>
      <c r="R762" s="407" t="s">
        <v>272</v>
      </c>
      <c r="S762" s="407"/>
      <c r="T762" s="422"/>
      <c r="U762" s="432"/>
      <c r="V762" s="432"/>
      <c r="W762" s="432"/>
      <c r="X762" s="432"/>
      <c r="Y762" s="432"/>
      <c r="Z762" s="432"/>
      <c r="AA762" s="432"/>
      <c r="AB762" s="432"/>
      <c r="AC762" s="476" t="s">
        <v>418</v>
      </c>
      <c r="AD762" s="485"/>
      <c r="AJ762" s="540"/>
      <c r="AK762" s="540"/>
      <c r="AL762" s="540"/>
      <c r="AM762" s="540"/>
      <c r="AN762" s="540"/>
      <c r="AO762" s="79"/>
    </row>
    <row r="763" spans="1:41">
      <c r="B763" s="136"/>
      <c r="C763" s="176" t="s">
        <v>760</v>
      </c>
      <c r="D763" s="175"/>
      <c r="E763" s="175"/>
      <c r="F763" s="175"/>
      <c r="G763" s="175"/>
      <c r="H763" s="175"/>
      <c r="I763" s="175"/>
      <c r="J763" s="175"/>
      <c r="K763" s="175"/>
      <c r="L763" s="310"/>
      <c r="M763" s="328"/>
      <c r="N763" s="328"/>
      <c r="O763" s="328"/>
      <c r="P763" s="328"/>
      <c r="Q763" s="328"/>
      <c r="R763" s="407" t="s">
        <v>272</v>
      </c>
      <c r="S763" s="407"/>
      <c r="T763" s="423"/>
      <c r="U763" s="433"/>
      <c r="V763" s="433"/>
      <c r="W763" s="433"/>
      <c r="X763" s="433"/>
      <c r="Y763" s="433"/>
      <c r="Z763" s="433"/>
      <c r="AA763" s="433"/>
      <c r="AB763" s="433"/>
      <c r="AC763" s="477" t="s">
        <v>418</v>
      </c>
      <c r="AD763" s="486"/>
      <c r="AJ763" s="540"/>
      <c r="AK763" s="540"/>
      <c r="AL763" s="540"/>
      <c r="AM763" s="540"/>
      <c r="AN763" s="540"/>
      <c r="AO763" s="79"/>
    </row>
    <row r="764" spans="1:41">
      <c r="B764" s="137"/>
      <c r="C764" s="176" t="s">
        <v>625</v>
      </c>
      <c r="D764" s="175"/>
      <c r="E764" s="175"/>
      <c r="F764" s="175"/>
      <c r="G764" s="175"/>
      <c r="H764" s="175"/>
      <c r="I764" s="175"/>
      <c r="J764" s="175"/>
      <c r="K764" s="175"/>
      <c r="L764" s="310"/>
      <c r="M764" s="328"/>
      <c r="N764" s="328"/>
      <c r="O764" s="328"/>
      <c r="P764" s="328"/>
      <c r="Q764" s="328"/>
      <c r="R764" s="407" t="s">
        <v>272</v>
      </c>
      <c r="S764" s="407"/>
      <c r="T764" s="423"/>
      <c r="U764" s="433"/>
      <c r="V764" s="433"/>
      <c r="W764" s="433"/>
      <c r="X764" s="433"/>
      <c r="Y764" s="433"/>
      <c r="Z764" s="433"/>
      <c r="AA764" s="433"/>
      <c r="AB764" s="433"/>
      <c r="AC764" s="477" t="s">
        <v>418</v>
      </c>
      <c r="AD764" s="486"/>
      <c r="AJ764" s="540"/>
      <c r="AK764" s="540"/>
      <c r="AL764" s="540"/>
      <c r="AM764" s="540"/>
      <c r="AN764" s="540"/>
      <c r="AO764" s="79"/>
    </row>
    <row r="765" spans="1:41" ht="19.5">
      <c r="B765" s="138"/>
      <c r="C765" s="177" t="s">
        <v>751</v>
      </c>
      <c r="D765" s="88"/>
      <c r="E765" s="88"/>
      <c r="F765" s="88"/>
      <c r="G765" s="88"/>
      <c r="H765" s="88"/>
      <c r="I765" s="88"/>
      <c r="J765" s="88"/>
      <c r="K765" s="88"/>
      <c r="L765" s="311"/>
      <c r="M765" s="329"/>
      <c r="N765" s="329"/>
      <c r="O765" s="329"/>
      <c r="P765" s="329"/>
      <c r="Q765" s="329"/>
      <c r="R765" s="408" t="s">
        <v>272</v>
      </c>
      <c r="S765" s="408"/>
      <c r="T765" s="424"/>
      <c r="U765" s="434"/>
      <c r="V765" s="434"/>
      <c r="W765" s="434"/>
      <c r="X765" s="434"/>
      <c r="Y765" s="434"/>
      <c r="Z765" s="434"/>
      <c r="AA765" s="434"/>
      <c r="AB765" s="434"/>
      <c r="AC765" s="478" t="s">
        <v>418</v>
      </c>
      <c r="AD765" s="487"/>
      <c r="AJ765" s="540"/>
      <c r="AK765" s="540"/>
      <c r="AL765" s="540"/>
      <c r="AM765" s="540"/>
      <c r="AN765" s="540"/>
      <c r="AO765" s="79"/>
    </row>
    <row r="766" spans="1:41" ht="19.5">
      <c r="B766" s="51" t="s">
        <v>302</v>
      </c>
      <c r="AJ766" s="540"/>
      <c r="AK766" s="540"/>
      <c r="AL766" s="540"/>
      <c r="AM766" s="540"/>
      <c r="AN766" s="540"/>
      <c r="AO766" s="79"/>
    </row>
    <row r="767" spans="1:41">
      <c r="C767" s="51" t="s">
        <v>619</v>
      </c>
      <c r="AJ767" s="540"/>
      <c r="AK767" s="540"/>
      <c r="AL767" s="540"/>
      <c r="AM767" s="540"/>
      <c r="AN767" s="540"/>
      <c r="AO767" s="79"/>
    </row>
    <row r="768" spans="1:41" ht="19.5">
      <c r="A768" s="64" t="s">
        <v>118</v>
      </c>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J768" s="540"/>
      <c r="AK768" s="540"/>
      <c r="AL768" s="540"/>
      <c r="AM768" s="540"/>
      <c r="AN768" s="540"/>
      <c r="AO768" s="79"/>
    </row>
    <row r="769" spans="1:41" ht="19.5">
      <c r="B769" s="64" t="s">
        <v>297</v>
      </c>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J769" s="540"/>
      <c r="AK769" s="540"/>
      <c r="AL769" s="540"/>
      <c r="AM769" s="540"/>
      <c r="AN769" s="540"/>
      <c r="AO769" s="79"/>
    </row>
    <row r="770" spans="1:41" ht="19.5">
      <c r="B770" s="139"/>
      <c r="C770" s="64" t="s">
        <v>91</v>
      </c>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J770" s="540"/>
      <c r="AK770" s="540"/>
      <c r="AL770" s="540"/>
      <c r="AM770" s="540"/>
      <c r="AN770" s="540"/>
      <c r="AO770" s="79"/>
    </row>
    <row r="771" spans="1:41" ht="19.5">
      <c r="C771" s="90" t="s">
        <v>312</v>
      </c>
      <c r="D771" s="155"/>
      <c r="E771" s="155"/>
      <c r="F771" s="155"/>
      <c r="G771" s="155"/>
      <c r="H771" s="155"/>
      <c r="I771" s="155"/>
      <c r="J771" s="155"/>
      <c r="K771" s="155"/>
      <c r="L771" s="155"/>
      <c r="M771" s="155"/>
      <c r="N771" s="155"/>
      <c r="O771" s="155"/>
      <c r="P771" s="155"/>
      <c r="Q771" s="155"/>
      <c r="R771" s="200"/>
      <c r="S771" s="90" t="s">
        <v>204</v>
      </c>
      <c r="T771" s="155"/>
      <c r="U771" s="155"/>
      <c r="V771" s="155"/>
      <c r="W771" s="155"/>
      <c r="X771" s="155"/>
      <c r="Y771" s="155"/>
      <c r="Z771" s="155"/>
      <c r="AA771" s="200"/>
      <c r="AJ771" s="540"/>
      <c r="AK771" s="540"/>
      <c r="AL771" s="540"/>
      <c r="AM771" s="540"/>
      <c r="AN771" s="540"/>
      <c r="AO771" s="79"/>
    </row>
    <row r="772" spans="1:41" ht="19.5">
      <c r="C772" s="178"/>
      <c r="D772" s="192"/>
      <c r="E772" s="192"/>
      <c r="F772" s="192"/>
      <c r="G772" s="192"/>
      <c r="H772" s="192"/>
      <c r="I772" s="192"/>
      <c r="J772" s="192"/>
      <c r="K772" s="192"/>
      <c r="L772" s="192"/>
      <c r="M772" s="192"/>
      <c r="N772" s="192"/>
      <c r="O772" s="192"/>
      <c r="P772" s="192"/>
      <c r="Q772" s="192"/>
      <c r="R772" s="192"/>
      <c r="S772" s="418"/>
      <c r="T772" s="327"/>
      <c r="U772" s="327"/>
      <c r="V772" s="327"/>
      <c r="W772" s="327"/>
      <c r="X772" s="327"/>
      <c r="Y772" s="327"/>
      <c r="Z772" s="327"/>
      <c r="AA772" s="470"/>
      <c r="AJ772" s="540"/>
      <c r="AK772" s="540"/>
      <c r="AL772" s="540"/>
      <c r="AM772" s="540"/>
      <c r="AN772" s="540"/>
      <c r="AO772" s="79"/>
    </row>
    <row r="773" spans="1:41" ht="19.5">
      <c r="C773" s="179"/>
      <c r="D773" s="193"/>
      <c r="E773" s="193"/>
      <c r="F773" s="193"/>
      <c r="G773" s="193"/>
      <c r="H773" s="193"/>
      <c r="I773" s="193"/>
      <c r="J773" s="193"/>
      <c r="K773" s="193"/>
      <c r="L773" s="193"/>
      <c r="M773" s="193"/>
      <c r="N773" s="193"/>
      <c r="O773" s="193"/>
      <c r="P773" s="193"/>
      <c r="Q773" s="193"/>
      <c r="R773" s="193"/>
      <c r="S773" s="419"/>
      <c r="T773" s="328"/>
      <c r="U773" s="328"/>
      <c r="V773" s="328"/>
      <c r="W773" s="328"/>
      <c r="X773" s="328"/>
      <c r="Y773" s="328"/>
      <c r="Z773" s="328"/>
      <c r="AA773" s="471"/>
      <c r="AJ773" s="540"/>
      <c r="AK773" s="540"/>
      <c r="AL773" s="540"/>
      <c r="AM773" s="540"/>
      <c r="AN773" s="540"/>
      <c r="AO773" s="79"/>
    </row>
    <row r="774" spans="1:41" ht="20.25">
      <c r="C774" s="91" t="s">
        <v>761</v>
      </c>
      <c r="D774" s="156"/>
      <c r="E774" s="156"/>
      <c r="F774" s="156"/>
      <c r="G774" s="156"/>
      <c r="H774" s="156"/>
      <c r="I774" s="156"/>
      <c r="J774" s="156"/>
      <c r="K774" s="156"/>
      <c r="L774" s="156"/>
      <c r="M774" s="156"/>
      <c r="N774" s="156"/>
      <c r="O774" s="156"/>
      <c r="P774" s="156"/>
      <c r="Q774" s="156"/>
      <c r="R774" s="156"/>
      <c r="S774" s="311"/>
      <c r="T774" s="329"/>
      <c r="U774" s="329"/>
      <c r="V774" s="329"/>
      <c r="W774" s="329"/>
      <c r="X774" s="329"/>
      <c r="Y774" s="329"/>
      <c r="Z774" s="329"/>
      <c r="AA774" s="472"/>
      <c r="AJ774" s="540"/>
      <c r="AK774" s="540"/>
      <c r="AL774" s="540"/>
      <c r="AM774" s="540"/>
      <c r="AN774" s="540"/>
      <c r="AO774" s="79"/>
    </row>
    <row r="775" spans="1:41" ht="19.5">
      <c r="AJ775" s="540"/>
      <c r="AK775" s="540"/>
      <c r="AL775" s="540"/>
      <c r="AM775" s="540"/>
      <c r="AN775" s="540"/>
      <c r="AO775" s="79"/>
    </row>
    <row r="776" spans="1:41" ht="19.5">
      <c r="A776" s="51" t="s">
        <v>762</v>
      </c>
      <c r="AJ776" s="540"/>
      <c r="AK776" s="540"/>
      <c r="AL776" s="540"/>
      <c r="AM776" s="540"/>
      <c r="AN776" s="540"/>
      <c r="AO776" s="79"/>
    </row>
    <row r="777" spans="1:41" ht="20.25">
      <c r="B777" s="51" t="s">
        <v>763</v>
      </c>
      <c r="AJ777" s="333"/>
      <c r="AK777" s="347"/>
      <c r="AL777" s="347"/>
      <c r="AM777" s="347"/>
      <c r="AN777" s="394"/>
      <c r="AO777" s="79"/>
    </row>
    <row r="778" spans="1:41" ht="19.5">
      <c r="C778" s="51" t="s">
        <v>91</v>
      </c>
      <c r="AJ778" s="540"/>
      <c r="AK778" s="540"/>
      <c r="AL778" s="540"/>
      <c r="AM778" s="540"/>
      <c r="AN778" s="540"/>
      <c r="AO778" s="79"/>
    </row>
    <row r="779" spans="1:41" ht="19.5">
      <c r="C779" s="90" t="s">
        <v>596</v>
      </c>
      <c r="D779" s="155"/>
      <c r="E779" s="155"/>
      <c r="F779" s="155"/>
      <c r="G779" s="155"/>
      <c r="H779" s="155"/>
      <c r="I779" s="155"/>
      <c r="J779" s="200"/>
      <c r="K779" s="90" t="s">
        <v>764</v>
      </c>
      <c r="L779" s="155"/>
      <c r="M779" s="155"/>
      <c r="N779" s="155"/>
      <c r="O779" s="155"/>
      <c r="P779" s="155"/>
      <c r="Q779" s="155"/>
      <c r="R779" s="155"/>
      <c r="S779" s="155"/>
      <c r="T779" s="155"/>
      <c r="U779" s="155"/>
      <c r="V779" s="155"/>
      <c r="W779" s="200"/>
      <c r="X779" s="90" t="s">
        <v>543</v>
      </c>
      <c r="Y779" s="155"/>
      <c r="Z779" s="155"/>
      <c r="AA779" s="155"/>
      <c r="AB779" s="155"/>
      <c r="AC779" s="155"/>
      <c r="AD779" s="155"/>
      <c r="AE779" s="155"/>
      <c r="AF779" s="155"/>
      <c r="AG779" s="200"/>
      <c r="AJ779" s="540"/>
      <c r="AK779" s="540"/>
      <c r="AL779" s="540"/>
      <c r="AM779" s="540"/>
      <c r="AN779" s="540"/>
      <c r="AO779" s="79"/>
    </row>
    <row r="780" spans="1:41" ht="19.5">
      <c r="C780" s="180"/>
      <c r="D780" s="194"/>
      <c r="E780" s="194"/>
      <c r="F780" s="194"/>
      <c r="G780" s="194"/>
      <c r="H780" s="194"/>
      <c r="I780" s="194"/>
      <c r="J780" s="194"/>
      <c r="K780" s="194"/>
      <c r="L780" s="194"/>
      <c r="M780" s="194"/>
      <c r="N780" s="194"/>
      <c r="O780" s="194"/>
      <c r="P780" s="194"/>
      <c r="Q780" s="194"/>
      <c r="R780" s="194"/>
      <c r="S780" s="194"/>
      <c r="T780" s="194"/>
      <c r="U780" s="194"/>
      <c r="V780" s="194"/>
      <c r="W780" s="194"/>
      <c r="X780" s="453"/>
      <c r="Y780" s="453"/>
      <c r="Z780" s="453"/>
      <c r="AA780" s="453"/>
      <c r="AB780" s="453"/>
      <c r="AC780" s="453"/>
      <c r="AD780" s="453"/>
      <c r="AE780" s="453"/>
      <c r="AF780" s="453"/>
      <c r="AG780" s="498"/>
      <c r="AJ780" s="540"/>
      <c r="AK780" s="540"/>
      <c r="AL780" s="540"/>
      <c r="AM780" s="540"/>
      <c r="AN780" s="540"/>
      <c r="AO780" s="79"/>
    </row>
    <row r="781" spans="1:41">
      <c r="C781" s="181"/>
      <c r="D781" s="195"/>
      <c r="E781" s="195"/>
      <c r="F781" s="195"/>
      <c r="G781" s="195"/>
      <c r="H781" s="195"/>
      <c r="I781" s="195"/>
      <c r="J781" s="195"/>
      <c r="K781" s="195"/>
      <c r="L781" s="195"/>
      <c r="M781" s="195"/>
      <c r="N781" s="195"/>
      <c r="O781" s="195"/>
      <c r="P781" s="195"/>
      <c r="Q781" s="195"/>
      <c r="R781" s="195"/>
      <c r="S781" s="195"/>
      <c r="T781" s="195"/>
      <c r="U781" s="195"/>
      <c r="V781" s="195"/>
      <c r="W781" s="195"/>
      <c r="X781" s="454"/>
      <c r="Y781" s="454"/>
      <c r="Z781" s="454"/>
      <c r="AA781" s="454"/>
      <c r="AB781" s="454"/>
      <c r="AC781" s="454"/>
      <c r="AD781" s="454"/>
      <c r="AE781" s="454"/>
      <c r="AF781" s="454"/>
      <c r="AG781" s="499"/>
      <c r="AJ781" s="540"/>
      <c r="AK781" s="540"/>
      <c r="AL781" s="540"/>
      <c r="AM781" s="540"/>
      <c r="AN781" s="540"/>
      <c r="AO781" s="79"/>
    </row>
    <row r="782" spans="1:41">
      <c r="C782" s="181"/>
      <c r="D782" s="195"/>
      <c r="E782" s="195"/>
      <c r="F782" s="195"/>
      <c r="G782" s="195"/>
      <c r="H782" s="195"/>
      <c r="I782" s="195"/>
      <c r="J782" s="195"/>
      <c r="K782" s="195"/>
      <c r="L782" s="195"/>
      <c r="M782" s="195"/>
      <c r="N782" s="195"/>
      <c r="O782" s="195"/>
      <c r="P782" s="195"/>
      <c r="Q782" s="195"/>
      <c r="R782" s="195"/>
      <c r="S782" s="195"/>
      <c r="T782" s="195"/>
      <c r="U782" s="195"/>
      <c r="V782" s="195"/>
      <c r="W782" s="195"/>
      <c r="X782" s="454"/>
      <c r="Y782" s="454"/>
      <c r="Z782" s="454"/>
      <c r="AA782" s="454"/>
      <c r="AB782" s="454"/>
      <c r="AC782" s="454"/>
      <c r="AD782" s="454"/>
      <c r="AE782" s="454"/>
      <c r="AF782" s="454"/>
      <c r="AG782" s="499"/>
      <c r="AJ782" s="540"/>
      <c r="AK782" s="540"/>
      <c r="AL782" s="540"/>
      <c r="AM782" s="540"/>
      <c r="AN782" s="540"/>
      <c r="AO782" s="79"/>
    </row>
    <row r="783" spans="1:41">
      <c r="C783" s="181"/>
      <c r="D783" s="195"/>
      <c r="E783" s="195"/>
      <c r="F783" s="195"/>
      <c r="G783" s="195"/>
      <c r="H783" s="195"/>
      <c r="I783" s="195"/>
      <c r="J783" s="195"/>
      <c r="K783" s="195"/>
      <c r="L783" s="195"/>
      <c r="M783" s="195"/>
      <c r="N783" s="195"/>
      <c r="O783" s="195"/>
      <c r="P783" s="195"/>
      <c r="Q783" s="195"/>
      <c r="R783" s="195"/>
      <c r="S783" s="195"/>
      <c r="T783" s="195"/>
      <c r="U783" s="195"/>
      <c r="V783" s="195"/>
      <c r="W783" s="195"/>
      <c r="X783" s="454"/>
      <c r="Y783" s="454"/>
      <c r="Z783" s="454"/>
      <c r="AA783" s="454"/>
      <c r="AB783" s="454"/>
      <c r="AC783" s="454"/>
      <c r="AD783" s="454"/>
      <c r="AE783" s="454"/>
      <c r="AF783" s="454"/>
      <c r="AG783" s="499"/>
      <c r="AJ783" s="540"/>
      <c r="AK783" s="540"/>
      <c r="AL783" s="540"/>
      <c r="AM783" s="540"/>
      <c r="AN783" s="540"/>
      <c r="AO783" s="79"/>
    </row>
    <row r="784" spans="1:41">
      <c r="C784" s="181"/>
      <c r="D784" s="195"/>
      <c r="E784" s="195"/>
      <c r="F784" s="195"/>
      <c r="G784" s="195"/>
      <c r="H784" s="195"/>
      <c r="I784" s="195"/>
      <c r="J784" s="195"/>
      <c r="K784" s="195"/>
      <c r="L784" s="195"/>
      <c r="M784" s="195"/>
      <c r="N784" s="195"/>
      <c r="O784" s="195"/>
      <c r="P784" s="195"/>
      <c r="Q784" s="195"/>
      <c r="R784" s="195"/>
      <c r="S784" s="195"/>
      <c r="T784" s="195"/>
      <c r="U784" s="195"/>
      <c r="V784" s="195"/>
      <c r="W784" s="195"/>
      <c r="X784" s="454"/>
      <c r="Y784" s="454"/>
      <c r="Z784" s="454"/>
      <c r="AA784" s="454"/>
      <c r="AB784" s="454"/>
      <c r="AC784" s="454"/>
      <c r="AD784" s="454"/>
      <c r="AE784" s="454"/>
      <c r="AF784" s="454"/>
      <c r="AG784" s="499"/>
      <c r="AJ784" s="540"/>
      <c r="AK784" s="540"/>
      <c r="AL784" s="540"/>
      <c r="AM784" s="540"/>
      <c r="AN784" s="540"/>
      <c r="AO784" s="79"/>
    </row>
    <row r="785" spans="1:41">
      <c r="C785" s="181"/>
      <c r="D785" s="195"/>
      <c r="E785" s="195"/>
      <c r="F785" s="195"/>
      <c r="G785" s="195"/>
      <c r="H785" s="195"/>
      <c r="I785" s="195"/>
      <c r="J785" s="195"/>
      <c r="K785" s="195"/>
      <c r="L785" s="195"/>
      <c r="M785" s="195"/>
      <c r="N785" s="195"/>
      <c r="O785" s="195"/>
      <c r="P785" s="195"/>
      <c r="Q785" s="195"/>
      <c r="R785" s="195"/>
      <c r="S785" s="195"/>
      <c r="T785" s="195"/>
      <c r="U785" s="195"/>
      <c r="V785" s="195"/>
      <c r="W785" s="195"/>
      <c r="X785" s="454"/>
      <c r="Y785" s="454"/>
      <c r="Z785" s="454"/>
      <c r="AA785" s="454"/>
      <c r="AB785" s="454"/>
      <c r="AC785" s="454"/>
      <c r="AD785" s="454"/>
      <c r="AE785" s="454"/>
      <c r="AF785" s="454"/>
      <c r="AG785" s="499"/>
      <c r="AJ785" s="540"/>
      <c r="AK785" s="540"/>
      <c r="AL785" s="540"/>
      <c r="AM785" s="540"/>
      <c r="AN785" s="540"/>
      <c r="AO785" s="79"/>
    </row>
    <row r="786" spans="1:41" ht="19.5">
      <c r="C786" s="182"/>
      <c r="D786" s="196"/>
      <c r="E786" s="196"/>
      <c r="F786" s="196"/>
      <c r="G786" s="196"/>
      <c r="H786" s="196"/>
      <c r="I786" s="196"/>
      <c r="J786" s="196"/>
      <c r="K786" s="196"/>
      <c r="L786" s="196"/>
      <c r="M786" s="196"/>
      <c r="N786" s="196"/>
      <c r="O786" s="196"/>
      <c r="P786" s="196"/>
      <c r="Q786" s="196"/>
      <c r="R786" s="196"/>
      <c r="S786" s="196"/>
      <c r="T786" s="196"/>
      <c r="U786" s="196"/>
      <c r="V786" s="196"/>
      <c r="W786" s="196"/>
      <c r="X786" s="454"/>
      <c r="Y786" s="454"/>
      <c r="Z786" s="454"/>
      <c r="AA786" s="454"/>
      <c r="AB786" s="454"/>
      <c r="AC786" s="454"/>
      <c r="AD786" s="454"/>
      <c r="AE786" s="454"/>
      <c r="AF786" s="454"/>
      <c r="AG786" s="499"/>
    </row>
    <row r="787" spans="1:41" ht="20.25">
      <c r="C787" s="91" t="s">
        <v>585</v>
      </c>
      <c r="D787" s="156"/>
      <c r="E787" s="156"/>
      <c r="F787" s="156"/>
      <c r="G787" s="156"/>
      <c r="H787" s="156"/>
      <c r="I787" s="156"/>
      <c r="J787" s="156"/>
      <c r="K787" s="156"/>
      <c r="L787" s="156"/>
      <c r="M787" s="156"/>
      <c r="N787" s="156"/>
      <c r="O787" s="156"/>
      <c r="P787" s="156"/>
      <c r="Q787" s="156"/>
      <c r="R787" s="156"/>
      <c r="S787" s="156"/>
      <c r="T787" s="156"/>
      <c r="U787" s="156"/>
      <c r="V787" s="156"/>
      <c r="W787" s="156"/>
      <c r="X787" s="311"/>
      <c r="Y787" s="329"/>
      <c r="Z787" s="329"/>
      <c r="AA787" s="329"/>
      <c r="AB787" s="329"/>
      <c r="AC787" s="329"/>
      <c r="AD787" s="329"/>
      <c r="AE787" s="329"/>
      <c r="AF787" s="329"/>
      <c r="AG787" s="472"/>
    </row>
    <row r="788" spans="1:41" ht="19.5"/>
    <row r="789" spans="1:41" ht="19.5">
      <c r="A789" s="53" t="s">
        <v>794</v>
      </c>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row>
    <row r="790" spans="1:41" ht="19.5">
      <c r="A790" s="51" t="s">
        <v>411</v>
      </c>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O790" s="528"/>
    </row>
    <row r="791" spans="1:41" ht="19.5">
      <c r="B791" s="51" t="s">
        <v>784</v>
      </c>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J791" s="544"/>
      <c r="AK791" s="579"/>
      <c r="AL791" s="579"/>
      <c r="AM791" s="579"/>
      <c r="AN791" s="620"/>
      <c r="AO791" s="79"/>
    </row>
    <row r="792" spans="1:41">
      <c r="B792" s="51" t="s">
        <v>250</v>
      </c>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J792" s="529"/>
      <c r="AK792" s="571"/>
      <c r="AL792" s="571"/>
      <c r="AM792" s="571"/>
      <c r="AN792" s="609"/>
      <c r="AO792" s="79"/>
    </row>
    <row r="793" spans="1:41" ht="19.5">
      <c r="B793" s="51" t="s">
        <v>251</v>
      </c>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J793" s="527"/>
      <c r="AK793" s="570"/>
      <c r="AL793" s="570"/>
      <c r="AM793" s="570"/>
      <c r="AN793" s="608"/>
      <c r="AO793" s="79"/>
    </row>
    <row r="794" spans="1:41" ht="19.5">
      <c r="B794" s="51" t="s">
        <v>252</v>
      </c>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row>
    <row r="796" spans="1:41" ht="19.5">
      <c r="A796" s="51" t="s">
        <v>414</v>
      </c>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O796" s="528"/>
    </row>
    <row r="797" spans="1:41" ht="19.5">
      <c r="B797" s="51" t="s">
        <v>417</v>
      </c>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J797" s="526"/>
      <c r="AK797" s="569"/>
      <c r="AL797" s="569"/>
      <c r="AM797" s="569"/>
      <c r="AN797" s="607"/>
      <c r="AO797" s="79"/>
    </row>
    <row r="798" spans="1:41">
      <c r="B798" s="51" t="str">
        <f>"○"&amp;表紙!B2&amp;DBCS(表紙!C2-1)&amp;"年度に取得物品等がある場合、固定資産の増が行われているか"</f>
        <v>○令和６年度に取得物品等がある場合、固定資産の増が行われているか</v>
      </c>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J798" s="529"/>
      <c r="AK798" s="571"/>
      <c r="AL798" s="571"/>
      <c r="AM798" s="571"/>
      <c r="AN798" s="609"/>
      <c r="AO798" s="79"/>
    </row>
    <row r="799" spans="1:41" ht="19.5">
      <c r="B799" s="68" t="str">
        <f>"○"&amp;表紙!B2&amp;DBCS(表紙!C2-1)&amp;"年度に廃棄（又は売却）物品等がある場合、固定資産の減、固定資産管理台帳からの削除が行われているか"</f>
        <v>○令和６年度に廃棄（又は売却）物品等がある場合、固定資産の減、固定資産管理台帳からの削除が行われているか</v>
      </c>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c r="AD799" s="68"/>
      <c r="AE799" s="68"/>
      <c r="AF799" s="68"/>
      <c r="AG799" s="68"/>
      <c r="AH799" s="68"/>
      <c r="AJ799" s="527"/>
      <c r="AK799" s="570"/>
      <c r="AL799" s="570"/>
      <c r="AM799" s="570"/>
      <c r="AN799" s="608"/>
      <c r="AO799" s="79"/>
    </row>
    <row r="800" spans="1:41" ht="20.25">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c r="AD800" s="68"/>
      <c r="AE800" s="68"/>
      <c r="AF800" s="68"/>
      <c r="AG800" s="68"/>
      <c r="AH800" s="68"/>
      <c r="AO800" s="528"/>
    </row>
    <row r="801" spans="1:41" ht="20.25">
      <c r="B801" s="68" t="str">
        <f>"○"&amp;表紙!B2&amp;DBCS(表紙!C2-1)&amp;"年度に廃棄（又は売却）物品等がある場合、事業活動計算書の「固定資産売却益」又は「固定資産売却損・処分損」が計上されているか"</f>
        <v>○令和６年度に廃棄（又は売却）物品等がある場合、事業活動計算書の「固定資産売却益」又は「固定資産売却損・処分損」が計上されているか</v>
      </c>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c r="AD801" s="68"/>
      <c r="AE801" s="68"/>
      <c r="AF801" s="68"/>
      <c r="AG801" s="68"/>
      <c r="AH801" s="68"/>
      <c r="AJ801" s="333"/>
      <c r="AK801" s="347"/>
      <c r="AL801" s="347"/>
      <c r="AM801" s="347"/>
      <c r="AN801" s="394"/>
      <c r="AO801" s="79"/>
    </row>
    <row r="802" spans="1:41" ht="20.25">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c r="AD802" s="68"/>
      <c r="AE802" s="68"/>
      <c r="AF802" s="68"/>
      <c r="AG802" s="68"/>
      <c r="AH802" s="68"/>
    </row>
    <row r="803" spans="1:41" ht="20.25">
      <c r="B803" s="51" t="s">
        <v>234</v>
      </c>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J803" s="333"/>
      <c r="AK803" s="347"/>
      <c r="AL803" s="347"/>
      <c r="AM803" s="347"/>
      <c r="AN803" s="394"/>
      <c r="AO803" s="528"/>
    </row>
    <row r="804" spans="1:41" ht="20.25">
      <c r="B804" s="51" t="s">
        <v>425</v>
      </c>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O804" s="79"/>
    </row>
    <row r="805" spans="1:41" ht="20.25">
      <c r="B805" s="57" t="s">
        <v>94</v>
      </c>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J805" s="333"/>
      <c r="AK805" s="347"/>
      <c r="AL805" s="347"/>
      <c r="AM805" s="347"/>
      <c r="AN805" s="394"/>
      <c r="AO805" s="528"/>
    </row>
    <row r="806" spans="1:41" ht="19.5">
      <c r="AO806" s="528"/>
    </row>
    <row r="807" spans="1:41" ht="19.5">
      <c r="A807" s="51" t="s">
        <v>345</v>
      </c>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O807" s="528"/>
    </row>
    <row r="808" spans="1:41" ht="20.25">
      <c r="B808" s="51" t="s">
        <v>472</v>
      </c>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J808" s="333"/>
      <c r="AK808" s="347"/>
      <c r="AL808" s="347"/>
      <c r="AM808" s="347"/>
      <c r="AN808" s="394"/>
      <c r="AO808" s="528"/>
    </row>
    <row r="809" spans="1:41" ht="19.5" customHeight="1">
      <c r="A809" s="65" t="s">
        <v>897</v>
      </c>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O809" s="528"/>
    </row>
    <row r="810" spans="1:41">
      <c r="A810" s="66"/>
      <c r="B810" s="66" t="s">
        <v>871</v>
      </c>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c r="AE810" s="66"/>
      <c r="AF810" s="66"/>
      <c r="AG810" s="66"/>
      <c r="AH810" s="66"/>
      <c r="AO810" s="528"/>
    </row>
    <row r="811" spans="1:41" ht="18.75" customHeight="1">
      <c r="A811" s="66"/>
      <c r="B811" s="66"/>
      <c r="C811" s="73"/>
      <c r="D811" s="148"/>
      <c r="E811" s="148"/>
      <c r="F811" s="148"/>
      <c r="G811" s="148"/>
      <c r="H811" s="148"/>
      <c r="I811" s="148"/>
      <c r="J811" s="148"/>
      <c r="K811" s="148"/>
      <c r="L811" s="148"/>
      <c r="M811" s="148"/>
      <c r="N811" s="148"/>
      <c r="O811" s="148"/>
      <c r="P811" s="148"/>
      <c r="Q811" s="148"/>
      <c r="R811" s="148"/>
      <c r="S811" s="148"/>
      <c r="T811" s="148"/>
      <c r="U811" s="148"/>
      <c r="V811" s="148"/>
      <c r="W811" s="148"/>
      <c r="X811" s="148"/>
      <c r="Y811" s="148"/>
      <c r="Z811" s="148"/>
      <c r="AA811" s="148"/>
      <c r="AB811" s="148"/>
      <c r="AC811" s="148"/>
      <c r="AD811" s="148"/>
      <c r="AE811" s="148"/>
      <c r="AF811" s="148"/>
      <c r="AG811" s="148"/>
      <c r="AH811" s="148"/>
      <c r="AI811" s="148"/>
      <c r="AJ811" s="148"/>
      <c r="AK811" s="148"/>
      <c r="AL811" s="148"/>
      <c r="AM811" s="148"/>
      <c r="AN811" s="503"/>
      <c r="AO811" s="656"/>
    </row>
    <row r="812" spans="1:41" ht="18.75" customHeight="1">
      <c r="A812" s="66"/>
      <c r="B812" s="66"/>
      <c r="C812" s="74"/>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c r="AF812" s="149"/>
      <c r="AG812" s="149"/>
      <c r="AH812" s="149"/>
      <c r="AI812" s="149"/>
      <c r="AJ812" s="149"/>
      <c r="AK812" s="149"/>
      <c r="AL812" s="149"/>
      <c r="AM812" s="149"/>
      <c r="AN812" s="504"/>
      <c r="AO812" s="656"/>
    </row>
    <row r="813" spans="1:41" ht="18.75" customHeight="1">
      <c r="A813" s="66"/>
      <c r="B813" s="66"/>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c r="AJ813" s="100"/>
      <c r="AK813" s="100"/>
      <c r="AL813" s="100"/>
      <c r="AM813" s="100"/>
      <c r="AN813" s="100"/>
      <c r="AO813" s="656"/>
    </row>
    <row r="814" spans="1:41" ht="19.5">
      <c r="A814" s="51" t="s">
        <v>795</v>
      </c>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O814" s="528"/>
    </row>
    <row r="815" spans="1:41" ht="20.25">
      <c r="B815" s="51" t="s">
        <v>670</v>
      </c>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J815" s="333"/>
      <c r="AK815" s="347"/>
      <c r="AL815" s="347"/>
      <c r="AM815" s="347"/>
      <c r="AN815" s="394"/>
      <c r="AO815" s="528"/>
    </row>
    <row r="816" spans="1:41" ht="18.75" customHeight="1">
      <c r="A816" s="66"/>
      <c r="B816" s="66"/>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c r="AM816" s="100"/>
      <c r="AN816" s="100"/>
      <c r="AO816" s="656"/>
    </row>
    <row r="817" spans="1:41" ht="19.5">
      <c r="A817" s="53" t="s">
        <v>654</v>
      </c>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row>
    <row r="818" spans="1:41" ht="19.5">
      <c r="A818" s="67" t="s">
        <v>316</v>
      </c>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row>
    <row r="819" spans="1:41" ht="20.25">
      <c r="B819" s="51" t="s">
        <v>796</v>
      </c>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J819" s="333"/>
      <c r="AK819" s="347"/>
      <c r="AL819" s="347"/>
      <c r="AM819" s="347"/>
      <c r="AN819" s="394"/>
      <c r="AO819" s="528"/>
    </row>
    <row r="820" spans="1:41" ht="19.5">
      <c r="B820" s="51" t="s">
        <v>199</v>
      </c>
      <c r="AO820" s="79"/>
    </row>
    <row r="821" spans="1:41">
      <c r="B821" s="140" t="s">
        <v>256</v>
      </c>
      <c r="C821" s="140"/>
      <c r="D821" s="140"/>
      <c r="E821" s="140"/>
      <c r="F821" s="140"/>
      <c r="G821" s="140"/>
      <c r="H821" s="140"/>
      <c r="I821" s="140" t="s">
        <v>97</v>
      </c>
      <c r="J821" s="140"/>
      <c r="K821" s="140"/>
      <c r="L821" s="140"/>
      <c r="M821" s="140"/>
      <c r="N821" s="140"/>
      <c r="O821" s="140"/>
      <c r="P821" s="140"/>
      <c r="Q821" s="90" t="s">
        <v>48</v>
      </c>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M821" s="155"/>
      <c r="AN821" s="200"/>
      <c r="AO821" s="79"/>
    </row>
    <row r="822" spans="1:41">
      <c r="B822" s="141"/>
      <c r="C822" s="183"/>
      <c r="D822" s="183"/>
      <c r="E822" s="183"/>
      <c r="F822" s="183"/>
      <c r="G822" s="183"/>
      <c r="H822" s="183"/>
      <c r="I822" s="263"/>
      <c r="J822" s="263"/>
      <c r="K822" s="263"/>
      <c r="L822" s="263"/>
      <c r="M822" s="263"/>
      <c r="N822" s="263"/>
      <c r="O822" s="263"/>
      <c r="P822" s="263"/>
      <c r="Q822" s="392"/>
      <c r="R822" s="392"/>
      <c r="S822" s="392"/>
      <c r="T822" s="392"/>
      <c r="U822" s="392"/>
      <c r="V822" s="392"/>
      <c r="W822" s="392"/>
      <c r="X822" s="392"/>
      <c r="Y822" s="392"/>
      <c r="Z822" s="392"/>
      <c r="AA822" s="392"/>
      <c r="AB822" s="392"/>
      <c r="AC822" s="392"/>
      <c r="AD822" s="392"/>
      <c r="AE822" s="392"/>
      <c r="AF822" s="392"/>
      <c r="AG822" s="392"/>
      <c r="AH822" s="392"/>
      <c r="AI822" s="392"/>
      <c r="AJ822" s="392"/>
      <c r="AK822" s="392"/>
      <c r="AL822" s="392"/>
      <c r="AM822" s="392"/>
      <c r="AN822" s="651"/>
      <c r="AO822" s="79"/>
    </row>
    <row r="823" spans="1:41">
      <c r="B823" s="142"/>
      <c r="C823" s="184"/>
      <c r="D823" s="184"/>
      <c r="E823" s="184"/>
      <c r="F823" s="184"/>
      <c r="G823" s="184"/>
      <c r="H823" s="184"/>
      <c r="I823" s="264"/>
      <c r="J823" s="264"/>
      <c r="K823" s="264"/>
      <c r="L823" s="264"/>
      <c r="M823" s="264"/>
      <c r="N823" s="264"/>
      <c r="O823" s="264"/>
      <c r="P823" s="264"/>
      <c r="Q823" s="393"/>
      <c r="R823" s="393"/>
      <c r="S823" s="393"/>
      <c r="T823" s="393"/>
      <c r="U823" s="393"/>
      <c r="V823" s="393"/>
      <c r="W823" s="393"/>
      <c r="X823" s="393"/>
      <c r="Y823" s="393"/>
      <c r="Z823" s="393"/>
      <c r="AA823" s="393"/>
      <c r="AB823" s="393"/>
      <c r="AC823" s="393"/>
      <c r="AD823" s="393"/>
      <c r="AE823" s="393"/>
      <c r="AF823" s="393"/>
      <c r="AG823" s="393"/>
      <c r="AH823" s="393"/>
      <c r="AI823" s="393"/>
      <c r="AJ823" s="393"/>
      <c r="AK823" s="393"/>
      <c r="AL823" s="393"/>
      <c r="AM823" s="393"/>
      <c r="AN823" s="652"/>
      <c r="AO823" s="79"/>
    </row>
    <row r="824" spans="1:41" ht="19.5">
      <c r="AO824" s="528"/>
    </row>
    <row r="825" spans="1:41" ht="20.25">
      <c r="B825" s="51" t="s">
        <v>798</v>
      </c>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J825" s="333"/>
      <c r="AK825" s="347"/>
      <c r="AL825" s="347"/>
      <c r="AM825" s="347"/>
      <c r="AN825" s="394"/>
      <c r="AO825" s="79"/>
    </row>
    <row r="826" spans="1:41" ht="19.5">
      <c r="B826" s="51" t="s">
        <v>199</v>
      </c>
      <c r="AO826" s="79"/>
    </row>
    <row r="827" spans="1:41">
      <c r="B827" s="140" t="s">
        <v>256</v>
      </c>
      <c r="C827" s="140"/>
      <c r="D827" s="140"/>
      <c r="E827" s="140"/>
      <c r="F827" s="140"/>
      <c r="G827" s="140"/>
      <c r="H827" s="140"/>
      <c r="I827" s="140" t="s">
        <v>97</v>
      </c>
      <c r="J827" s="140"/>
      <c r="K827" s="140"/>
      <c r="L827" s="140"/>
      <c r="M827" s="140"/>
      <c r="N827" s="140"/>
      <c r="O827" s="140"/>
      <c r="P827" s="140"/>
      <c r="Q827" s="90" t="s">
        <v>48</v>
      </c>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200"/>
      <c r="AO827" s="79"/>
    </row>
    <row r="828" spans="1:41">
      <c r="B828" s="141"/>
      <c r="C828" s="183"/>
      <c r="D828" s="183"/>
      <c r="E828" s="183"/>
      <c r="F828" s="183"/>
      <c r="G828" s="183"/>
      <c r="H828" s="183"/>
      <c r="I828" s="263"/>
      <c r="J828" s="263"/>
      <c r="K828" s="263"/>
      <c r="L828" s="263"/>
      <c r="M828" s="263"/>
      <c r="N828" s="263"/>
      <c r="O828" s="263"/>
      <c r="P828" s="263"/>
      <c r="Q828" s="392"/>
      <c r="R828" s="392"/>
      <c r="S828" s="392"/>
      <c r="T828" s="392"/>
      <c r="U828" s="392"/>
      <c r="V828" s="392"/>
      <c r="W828" s="392"/>
      <c r="X828" s="392"/>
      <c r="Y828" s="392"/>
      <c r="Z828" s="392"/>
      <c r="AA828" s="392"/>
      <c r="AB828" s="392"/>
      <c r="AC828" s="392"/>
      <c r="AD828" s="392"/>
      <c r="AE828" s="392"/>
      <c r="AF828" s="392"/>
      <c r="AG828" s="392"/>
      <c r="AH828" s="392"/>
      <c r="AI828" s="392"/>
      <c r="AJ828" s="392"/>
      <c r="AK828" s="392"/>
      <c r="AL828" s="392"/>
      <c r="AM828" s="392"/>
      <c r="AN828" s="651"/>
      <c r="AO828" s="79"/>
    </row>
    <row r="829" spans="1:41">
      <c r="B829" s="142"/>
      <c r="C829" s="184"/>
      <c r="D829" s="184"/>
      <c r="E829" s="184"/>
      <c r="F829" s="184"/>
      <c r="G829" s="184"/>
      <c r="H829" s="184"/>
      <c r="I829" s="264"/>
      <c r="J829" s="264"/>
      <c r="K829" s="264"/>
      <c r="L829" s="264"/>
      <c r="M829" s="264"/>
      <c r="N829" s="264"/>
      <c r="O829" s="264"/>
      <c r="P829" s="264"/>
      <c r="Q829" s="393"/>
      <c r="R829" s="393"/>
      <c r="S829" s="393"/>
      <c r="T829" s="393"/>
      <c r="U829" s="393"/>
      <c r="V829" s="393"/>
      <c r="W829" s="393"/>
      <c r="X829" s="393"/>
      <c r="Y829" s="393"/>
      <c r="Z829" s="393"/>
      <c r="AA829" s="393"/>
      <c r="AB829" s="393"/>
      <c r="AC829" s="393"/>
      <c r="AD829" s="393"/>
      <c r="AE829" s="393"/>
      <c r="AF829" s="393"/>
      <c r="AG829" s="393"/>
      <c r="AH829" s="393"/>
      <c r="AI829" s="393"/>
      <c r="AJ829" s="393"/>
      <c r="AK829" s="393"/>
      <c r="AL829" s="393"/>
      <c r="AM829" s="393"/>
      <c r="AN829" s="652"/>
      <c r="AO829" s="79"/>
    </row>
    <row r="830" spans="1:41">
      <c r="AO830" s="528"/>
    </row>
    <row r="831" spans="1:41" ht="19.5">
      <c r="A831" s="67" t="s">
        <v>428</v>
      </c>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O831" s="79"/>
    </row>
    <row r="832" spans="1:41" ht="19.5">
      <c r="B832" s="51" t="s">
        <v>257</v>
      </c>
      <c r="C832" s="51"/>
      <c r="D832" s="51"/>
      <c r="E832" s="51"/>
      <c r="F832" s="51"/>
      <c r="G832" s="51"/>
      <c r="H832" s="51"/>
      <c r="I832" s="51"/>
      <c r="J832" s="51"/>
      <c r="K832" s="51"/>
      <c r="L832" s="51"/>
      <c r="M832" s="51"/>
      <c r="N832" s="51"/>
      <c r="O832" s="51"/>
      <c r="P832" s="51"/>
      <c r="Q832" s="51"/>
      <c r="R832" s="51"/>
      <c r="S832" s="51"/>
      <c r="T832" s="58"/>
      <c r="U832" s="244"/>
      <c r="V832" s="258"/>
      <c r="W832" s="258"/>
      <c r="X832" s="270"/>
      <c r="Y832" s="339" t="s">
        <v>27</v>
      </c>
      <c r="Z832" s="71"/>
      <c r="AA832" s="71"/>
      <c r="AB832" s="71"/>
      <c r="AC832" s="71"/>
      <c r="AD832" s="71"/>
      <c r="AE832" s="71"/>
      <c r="AF832" s="202"/>
      <c r="AG832" s="500"/>
      <c r="AH832" s="513"/>
      <c r="AI832" s="513"/>
      <c r="AJ832" s="513"/>
      <c r="AK832" s="513"/>
      <c r="AL832" s="513"/>
      <c r="AM832" s="603"/>
      <c r="AN832" s="79" t="s">
        <v>272</v>
      </c>
      <c r="AO832" s="79"/>
    </row>
    <row r="833" spans="1:41">
      <c r="B833" s="51" t="s">
        <v>259</v>
      </c>
      <c r="C833" s="51"/>
      <c r="D833" s="51"/>
      <c r="E833" s="51"/>
      <c r="F833" s="51"/>
      <c r="G833" s="51"/>
      <c r="H833" s="51"/>
      <c r="I833" s="51"/>
      <c r="J833" s="51"/>
      <c r="K833" s="51"/>
      <c r="L833" s="51"/>
      <c r="M833" s="51"/>
      <c r="N833" s="51"/>
      <c r="O833" s="51"/>
      <c r="P833" s="51"/>
      <c r="Q833" s="51"/>
      <c r="R833" s="51"/>
      <c r="S833" s="51"/>
      <c r="T833" s="58"/>
      <c r="U833" s="397"/>
      <c r="V833" s="170"/>
      <c r="W833" s="170"/>
      <c r="X833" s="425"/>
      <c r="Y833" s="339" t="s">
        <v>27</v>
      </c>
      <c r="Z833" s="71"/>
      <c r="AA833" s="71"/>
      <c r="AB833" s="71"/>
      <c r="AC833" s="71"/>
      <c r="AD833" s="71"/>
      <c r="AE833" s="71"/>
      <c r="AF833" s="202"/>
      <c r="AG833" s="501"/>
      <c r="AH833" s="514"/>
      <c r="AI833" s="514"/>
      <c r="AJ833" s="514"/>
      <c r="AK833" s="514"/>
      <c r="AL833" s="514"/>
      <c r="AM833" s="604"/>
      <c r="AN833" s="79" t="s">
        <v>272</v>
      </c>
      <c r="AO833" s="79"/>
    </row>
    <row r="834" spans="1:41">
      <c r="B834" s="51" t="s">
        <v>262</v>
      </c>
      <c r="C834" s="51"/>
      <c r="D834" s="51"/>
      <c r="E834" s="51"/>
      <c r="F834" s="51"/>
      <c r="G834" s="51"/>
      <c r="H834" s="51"/>
      <c r="I834" s="51"/>
      <c r="J834" s="51"/>
      <c r="K834" s="51"/>
      <c r="L834" s="51"/>
      <c r="M834" s="51"/>
      <c r="N834" s="51"/>
      <c r="O834" s="51"/>
      <c r="P834" s="51"/>
      <c r="Q834" s="51"/>
      <c r="R834" s="51"/>
      <c r="S834" s="51"/>
      <c r="T834" s="58"/>
      <c r="U834" s="397"/>
      <c r="V834" s="170"/>
      <c r="W834" s="170"/>
      <c r="X834" s="425"/>
      <c r="Y834" s="339" t="s">
        <v>27</v>
      </c>
      <c r="Z834" s="71"/>
      <c r="AA834" s="71"/>
      <c r="AB834" s="71"/>
      <c r="AC834" s="71"/>
      <c r="AD834" s="71"/>
      <c r="AE834" s="71"/>
      <c r="AF834" s="202"/>
      <c r="AG834" s="501"/>
      <c r="AH834" s="514"/>
      <c r="AI834" s="514"/>
      <c r="AJ834" s="514"/>
      <c r="AK834" s="514"/>
      <c r="AL834" s="514"/>
      <c r="AM834" s="604"/>
      <c r="AN834" s="79" t="s">
        <v>272</v>
      </c>
      <c r="AO834" s="79"/>
    </row>
    <row r="835" spans="1:41" ht="19.5">
      <c r="B835" s="51" t="s">
        <v>264</v>
      </c>
      <c r="C835" s="51"/>
      <c r="D835" s="51"/>
      <c r="E835" s="51"/>
      <c r="F835" s="51"/>
      <c r="G835" s="51"/>
      <c r="H835" s="51"/>
      <c r="I835" s="51"/>
      <c r="J835" s="51"/>
      <c r="K835" s="51"/>
      <c r="L835" s="51"/>
      <c r="M835" s="51"/>
      <c r="N835" s="51"/>
      <c r="O835" s="51"/>
      <c r="P835" s="51"/>
      <c r="Q835" s="51"/>
      <c r="R835" s="51"/>
      <c r="S835" s="51"/>
      <c r="T835" s="58"/>
      <c r="U835" s="245"/>
      <c r="V835" s="259"/>
      <c r="W835" s="259"/>
      <c r="X835" s="271"/>
      <c r="Y835" s="339" t="s">
        <v>27</v>
      </c>
      <c r="Z835" s="71"/>
      <c r="AA835" s="71"/>
      <c r="AB835" s="71"/>
      <c r="AC835" s="71"/>
      <c r="AD835" s="71"/>
      <c r="AE835" s="71"/>
      <c r="AF835" s="202"/>
      <c r="AG835" s="502"/>
      <c r="AH835" s="515"/>
      <c r="AI835" s="515"/>
      <c r="AJ835" s="515"/>
      <c r="AK835" s="515"/>
      <c r="AL835" s="515"/>
      <c r="AM835" s="605"/>
      <c r="AN835" s="79" t="s">
        <v>272</v>
      </c>
      <c r="AO835" s="79"/>
    </row>
    <row r="836" spans="1:41" ht="19.5"/>
    <row r="837" spans="1:41">
      <c r="A837" s="67" t="s">
        <v>426</v>
      </c>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row>
    <row r="838" spans="1:41" ht="19.5">
      <c r="A838" s="67"/>
      <c r="B838" s="51" t="s">
        <v>122</v>
      </c>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row>
    <row r="839" spans="1:41" ht="20.25">
      <c r="B839" s="51" t="s">
        <v>292</v>
      </c>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71" t="s">
        <v>531</v>
      </c>
      <c r="AF839" s="71"/>
      <c r="AG839" s="71"/>
      <c r="AH839" s="71"/>
      <c r="AI839" s="202"/>
      <c r="AJ839" s="333"/>
      <c r="AK839" s="347"/>
      <c r="AL839" s="347"/>
      <c r="AM839" s="347"/>
      <c r="AN839" s="394"/>
      <c r="AO839" s="528"/>
    </row>
    <row r="840" spans="1:41" ht="19.5">
      <c r="B840" s="88" t="s">
        <v>199</v>
      </c>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c r="AI840" s="88"/>
      <c r="AJ840" s="88"/>
      <c r="AK840" s="88"/>
      <c r="AL840" s="88"/>
      <c r="AM840" s="88"/>
      <c r="AN840" s="88"/>
      <c r="AO840" s="79"/>
    </row>
    <row r="841" spans="1:41" ht="19.5">
      <c r="B841" s="140" t="s">
        <v>266</v>
      </c>
      <c r="C841" s="140"/>
      <c r="D841" s="140"/>
      <c r="E841" s="140"/>
      <c r="F841" s="140"/>
      <c r="G841" s="140"/>
      <c r="H841" s="140"/>
      <c r="I841" s="140"/>
      <c r="J841" s="140"/>
      <c r="K841" s="140"/>
      <c r="L841" s="140" t="s">
        <v>46</v>
      </c>
      <c r="M841" s="140"/>
      <c r="N841" s="140"/>
      <c r="O841" s="140"/>
      <c r="P841" s="140"/>
      <c r="Q841" s="140"/>
      <c r="R841" s="140"/>
      <c r="S841" s="140"/>
      <c r="T841" s="140"/>
      <c r="U841" s="140" t="s">
        <v>48</v>
      </c>
      <c r="V841" s="140"/>
      <c r="W841" s="140"/>
      <c r="X841" s="140"/>
      <c r="Y841" s="140"/>
      <c r="Z841" s="140"/>
      <c r="AA841" s="140"/>
      <c r="AB841" s="140"/>
      <c r="AC841" s="140"/>
      <c r="AD841" s="140"/>
      <c r="AE841" s="140"/>
      <c r="AF841" s="140"/>
      <c r="AG841" s="140"/>
      <c r="AH841" s="140"/>
      <c r="AI841" s="140"/>
      <c r="AJ841" s="140"/>
      <c r="AK841" s="140"/>
      <c r="AL841" s="140"/>
      <c r="AM841" s="140"/>
      <c r="AN841" s="140"/>
    </row>
    <row r="842" spans="1:41" ht="19.5">
      <c r="B842" s="143"/>
      <c r="C842" s="185"/>
      <c r="D842" s="185"/>
      <c r="E842" s="185"/>
      <c r="F842" s="185"/>
      <c r="G842" s="185"/>
      <c r="H842" s="185"/>
      <c r="I842" s="185"/>
      <c r="J842" s="185"/>
      <c r="K842" s="185"/>
      <c r="L842" s="312"/>
      <c r="M842" s="312"/>
      <c r="N842" s="312"/>
      <c r="O842" s="312"/>
      <c r="P842" s="312"/>
      <c r="Q842" s="312"/>
      <c r="R842" s="312"/>
      <c r="S842" s="312"/>
      <c r="T842" s="312"/>
      <c r="U842" s="185"/>
      <c r="V842" s="185"/>
      <c r="W842" s="185"/>
      <c r="X842" s="185"/>
      <c r="Y842" s="185"/>
      <c r="Z842" s="185"/>
      <c r="AA842" s="185"/>
      <c r="AB842" s="185"/>
      <c r="AC842" s="185"/>
      <c r="AD842" s="185"/>
      <c r="AE842" s="185"/>
      <c r="AF842" s="185"/>
      <c r="AG842" s="185"/>
      <c r="AH842" s="185"/>
      <c r="AI842" s="185"/>
      <c r="AJ842" s="185"/>
      <c r="AK842" s="185"/>
      <c r="AL842" s="185"/>
      <c r="AM842" s="185"/>
      <c r="AN842" s="653"/>
      <c r="AO842" s="79"/>
    </row>
    <row r="843" spans="1:41" ht="19.5">
      <c r="B843" s="144"/>
      <c r="C843" s="186"/>
      <c r="D843" s="186"/>
      <c r="E843" s="186"/>
      <c r="F843" s="186"/>
      <c r="G843" s="186"/>
      <c r="H843" s="186"/>
      <c r="I843" s="186"/>
      <c r="J843" s="186"/>
      <c r="K843" s="186"/>
      <c r="L843" s="313"/>
      <c r="M843" s="313"/>
      <c r="N843" s="313"/>
      <c r="O843" s="313"/>
      <c r="P843" s="313"/>
      <c r="Q843" s="313"/>
      <c r="R843" s="313"/>
      <c r="S843" s="313"/>
      <c r="T843" s="313"/>
      <c r="U843" s="186"/>
      <c r="V843" s="186"/>
      <c r="W843" s="186"/>
      <c r="X843" s="186"/>
      <c r="Y843" s="186"/>
      <c r="Z843" s="186"/>
      <c r="AA843" s="186"/>
      <c r="AB843" s="186"/>
      <c r="AC843" s="186"/>
      <c r="AD843" s="186"/>
      <c r="AE843" s="186"/>
      <c r="AF843" s="186"/>
      <c r="AG843" s="186"/>
      <c r="AH843" s="186"/>
      <c r="AI843" s="186"/>
      <c r="AJ843" s="186"/>
      <c r="AK843" s="186"/>
      <c r="AL843" s="186"/>
      <c r="AM843" s="186"/>
      <c r="AN843" s="654"/>
      <c r="AO843" s="79"/>
    </row>
    <row r="844" spans="1:41" ht="19.5">
      <c r="AJ844" s="533"/>
      <c r="AK844" s="533"/>
      <c r="AL844" s="533"/>
      <c r="AM844" s="533"/>
      <c r="AN844" s="533"/>
      <c r="AO844" s="79"/>
    </row>
    <row r="845" spans="1:41" ht="19.5">
      <c r="B845" s="51" t="s">
        <v>491</v>
      </c>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J845" s="72"/>
      <c r="AK845" s="72"/>
      <c r="AL845" s="72"/>
      <c r="AM845" s="72"/>
      <c r="AN845" s="72"/>
    </row>
    <row r="846" spans="1:41" ht="20.25">
      <c r="B846" s="51" t="s">
        <v>634</v>
      </c>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71" t="s">
        <v>531</v>
      </c>
      <c r="AF846" s="71"/>
      <c r="AG846" s="71"/>
      <c r="AH846" s="71"/>
      <c r="AI846" s="202"/>
      <c r="AJ846" s="333"/>
      <c r="AK846" s="347"/>
      <c r="AL846" s="347"/>
      <c r="AM846" s="347"/>
      <c r="AN846" s="394"/>
      <c r="AO846" s="528"/>
    </row>
    <row r="847" spans="1:41" ht="19.5">
      <c r="B847" s="88" t="s">
        <v>199</v>
      </c>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c r="AB847" s="88"/>
      <c r="AC847" s="88"/>
      <c r="AD847" s="88"/>
      <c r="AE847" s="88"/>
      <c r="AF847" s="88"/>
      <c r="AG847" s="88"/>
      <c r="AH847" s="88"/>
      <c r="AI847" s="88"/>
      <c r="AJ847" s="88"/>
      <c r="AK847" s="88"/>
      <c r="AL847" s="88"/>
      <c r="AM847" s="88"/>
      <c r="AN847" s="88"/>
      <c r="AO847" s="79"/>
    </row>
    <row r="848" spans="1:41" ht="19.5">
      <c r="B848" s="81" t="s">
        <v>266</v>
      </c>
      <c r="C848" s="81"/>
      <c r="D848" s="81"/>
      <c r="E848" s="81"/>
      <c r="F848" s="81"/>
      <c r="G848" s="81"/>
      <c r="H848" s="81"/>
      <c r="I848" s="81"/>
      <c r="J848" s="81"/>
      <c r="K848" s="81"/>
      <c r="L848" s="81" t="s">
        <v>46</v>
      </c>
      <c r="M848" s="81"/>
      <c r="N848" s="81"/>
      <c r="O848" s="81"/>
      <c r="P848" s="81"/>
      <c r="Q848" s="81"/>
      <c r="R848" s="81"/>
      <c r="S848" s="81"/>
      <c r="T848" s="81"/>
      <c r="U848" s="81" t="s">
        <v>48</v>
      </c>
      <c r="V848" s="81"/>
      <c r="W848" s="81"/>
      <c r="X848" s="81"/>
      <c r="Y848" s="81"/>
      <c r="Z848" s="81"/>
      <c r="AA848" s="81"/>
      <c r="AB848" s="81"/>
      <c r="AC848" s="81"/>
      <c r="AD848" s="81"/>
      <c r="AE848" s="81"/>
      <c r="AF848" s="81"/>
      <c r="AG848" s="81"/>
      <c r="AH848" s="81"/>
      <c r="AI848" s="81"/>
      <c r="AJ848" s="81"/>
      <c r="AK848" s="81"/>
      <c r="AL848" s="81"/>
      <c r="AM848" s="81"/>
      <c r="AN848" s="81"/>
    </row>
    <row r="849" spans="1:41" ht="19.5">
      <c r="B849" s="143"/>
      <c r="C849" s="185"/>
      <c r="D849" s="185"/>
      <c r="E849" s="185"/>
      <c r="F849" s="185"/>
      <c r="G849" s="185"/>
      <c r="H849" s="185"/>
      <c r="I849" s="185"/>
      <c r="J849" s="185"/>
      <c r="K849" s="185"/>
      <c r="L849" s="312"/>
      <c r="M849" s="312"/>
      <c r="N849" s="312"/>
      <c r="O849" s="312"/>
      <c r="P849" s="312"/>
      <c r="Q849" s="312"/>
      <c r="R849" s="312"/>
      <c r="S849" s="312"/>
      <c r="T849" s="312"/>
      <c r="U849" s="185"/>
      <c r="V849" s="185"/>
      <c r="W849" s="185"/>
      <c r="X849" s="185"/>
      <c r="Y849" s="185"/>
      <c r="Z849" s="185"/>
      <c r="AA849" s="185"/>
      <c r="AB849" s="185"/>
      <c r="AC849" s="185"/>
      <c r="AD849" s="185"/>
      <c r="AE849" s="185"/>
      <c r="AF849" s="185"/>
      <c r="AG849" s="185"/>
      <c r="AH849" s="185"/>
      <c r="AI849" s="185"/>
      <c r="AJ849" s="185"/>
      <c r="AK849" s="185"/>
      <c r="AL849" s="185"/>
      <c r="AM849" s="185"/>
      <c r="AN849" s="653"/>
      <c r="AO849" s="79"/>
    </row>
    <row r="850" spans="1:41" ht="19.5">
      <c r="B850" s="144"/>
      <c r="C850" s="186"/>
      <c r="D850" s="186"/>
      <c r="E850" s="186"/>
      <c r="F850" s="186"/>
      <c r="G850" s="186"/>
      <c r="H850" s="186"/>
      <c r="I850" s="186"/>
      <c r="J850" s="186"/>
      <c r="K850" s="186"/>
      <c r="L850" s="313"/>
      <c r="M850" s="313"/>
      <c r="N850" s="313"/>
      <c r="O850" s="313"/>
      <c r="P850" s="313"/>
      <c r="Q850" s="313"/>
      <c r="R850" s="313"/>
      <c r="S850" s="313"/>
      <c r="T850" s="313"/>
      <c r="U850" s="186"/>
      <c r="V850" s="186"/>
      <c r="W850" s="186"/>
      <c r="X850" s="186"/>
      <c r="Y850" s="186"/>
      <c r="Z850" s="186"/>
      <c r="AA850" s="186"/>
      <c r="AB850" s="186"/>
      <c r="AC850" s="186"/>
      <c r="AD850" s="186"/>
      <c r="AE850" s="186"/>
      <c r="AF850" s="186"/>
      <c r="AG850" s="186"/>
      <c r="AH850" s="186"/>
      <c r="AI850" s="186"/>
      <c r="AJ850" s="186"/>
      <c r="AK850" s="186"/>
      <c r="AL850" s="186"/>
      <c r="AM850" s="186"/>
      <c r="AN850" s="654"/>
      <c r="AO850" s="79"/>
    </row>
    <row r="851" spans="1:41" ht="20.25">
      <c r="AJ851" s="155"/>
      <c r="AK851" s="155"/>
      <c r="AL851" s="155"/>
      <c r="AM851" s="155"/>
      <c r="AN851" s="155"/>
      <c r="AO851" s="79"/>
    </row>
    <row r="852" spans="1:41" ht="20.25">
      <c r="B852" s="51" t="s">
        <v>93</v>
      </c>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J852" s="333"/>
      <c r="AK852" s="347"/>
      <c r="AL852" s="347"/>
      <c r="AM852" s="347"/>
      <c r="AN852" s="394"/>
      <c r="AO852" s="528"/>
    </row>
    <row r="853" spans="1:41" ht="19.5"/>
    <row r="854" spans="1:41">
      <c r="A854" s="67" t="s">
        <v>633</v>
      </c>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row>
    <row r="855" spans="1:41" ht="19.5">
      <c r="A855" s="67"/>
      <c r="B855" s="51" t="s">
        <v>30</v>
      </c>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row>
    <row r="856" spans="1:41" ht="20.25">
      <c r="B856" s="51" t="s">
        <v>268</v>
      </c>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71" t="s">
        <v>531</v>
      </c>
      <c r="AG856" s="71"/>
      <c r="AH856" s="71"/>
      <c r="AI856" s="202"/>
      <c r="AJ856" s="333"/>
      <c r="AK856" s="347"/>
      <c r="AL856" s="347"/>
      <c r="AM856" s="347"/>
      <c r="AN856" s="394"/>
      <c r="AO856" s="528"/>
    </row>
    <row r="857" spans="1:41" ht="19.5">
      <c r="B857" s="88" t="s">
        <v>199</v>
      </c>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c r="AB857" s="88"/>
      <c r="AC857" s="88"/>
      <c r="AD857" s="88"/>
      <c r="AE857" s="88"/>
      <c r="AF857" s="88"/>
      <c r="AG857" s="88"/>
      <c r="AH857" s="88"/>
      <c r="AI857" s="88"/>
      <c r="AJ857" s="88"/>
      <c r="AK857" s="88"/>
      <c r="AL857" s="88"/>
      <c r="AM857" s="88"/>
      <c r="AN857" s="88"/>
      <c r="AO857" s="79"/>
    </row>
    <row r="858" spans="1:41">
      <c r="B858" s="140" t="s">
        <v>46</v>
      </c>
      <c r="C858" s="140"/>
      <c r="D858" s="140"/>
      <c r="E858" s="140"/>
      <c r="F858" s="140"/>
      <c r="G858" s="140"/>
      <c r="H858" s="140"/>
      <c r="I858" s="140"/>
      <c r="J858" s="140"/>
      <c r="K858" s="140"/>
      <c r="L858" s="140" t="s">
        <v>153</v>
      </c>
      <c r="M858" s="140"/>
      <c r="N858" s="140"/>
      <c r="O858" s="140"/>
      <c r="P858" s="140"/>
      <c r="Q858" s="140"/>
      <c r="R858" s="140"/>
      <c r="S858" s="140"/>
      <c r="T858" s="140"/>
      <c r="U858" s="140" t="s">
        <v>48</v>
      </c>
      <c r="V858" s="140"/>
      <c r="W858" s="140"/>
      <c r="X858" s="140"/>
      <c r="Y858" s="140"/>
      <c r="Z858" s="140"/>
      <c r="AA858" s="140"/>
      <c r="AB858" s="140"/>
      <c r="AC858" s="140"/>
      <c r="AD858" s="140"/>
      <c r="AE858" s="140"/>
      <c r="AF858" s="140"/>
      <c r="AG858" s="140"/>
      <c r="AH858" s="140"/>
      <c r="AI858" s="140"/>
      <c r="AJ858" s="140"/>
      <c r="AK858" s="140"/>
      <c r="AL858" s="140"/>
      <c r="AM858" s="140"/>
      <c r="AN858" s="140"/>
    </row>
    <row r="859" spans="1:41">
      <c r="B859" s="145"/>
      <c r="C859" s="187"/>
      <c r="D859" s="187"/>
      <c r="E859" s="187"/>
      <c r="F859" s="187"/>
      <c r="G859" s="187"/>
      <c r="H859" s="187"/>
      <c r="I859" s="187"/>
      <c r="J859" s="187"/>
      <c r="K859" s="187"/>
      <c r="L859" s="314"/>
      <c r="M859" s="314"/>
      <c r="N859" s="314"/>
      <c r="O859" s="314"/>
      <c r="P859" s="314"/>
      <c r="Q859" s="314"/>
      <c r="R859" s="314"/>
      <c r="S859" s="314"/>
      <c r="T859" s="314"/>
      <c r="U859" s="392"/>
      <c r="V859" s="392"/>
      <c r="W859" s="392"/>
      <c r="X859" s="392"/>
      <c r="Y859" s="392"/>
      <c r="Z859" s="392"/>
      <c r="AA859" s="392"/>
      <c r="AB859" s="392"/>
      <c r="AC859" s="392"/>
      <c r="AD859" s="392"/>
      <c r="AE859" s="392"/>
      <c r="AF859" s="392"/>
      <c r="AG859" s="392"/>
      <c r="AH859" s="392"/>
      <c r="AI859" s="392"/>
      <c r="AJ859" s="392"/>
      <c r="AK859" s="392"/>
      <c r="AL859" s="392"/>
      <c r="AM859" s="392"/>
      <c r="AN859" s="651"/>
      <c r="AO859" s="79"/>
    </row>
    <row r="860" spans="1:41" ht="19.5">
      <c r="B860" s="146"/>
      <c r="C860" s="188"/>
      <c r="D860" s="188"/>
      <c r="E860" s="188"/>
      <c r="F860" s="188"/>
      <c r="G860" s="188"/>
      <c r="H860" s="188"/>
      <c r="I860" s="188"/>
      <c r="J860" s="188"/>
      <c r="K860" s="188"/>
      <c r="L860" s="315"/>
      <c r="M860" s="315"/>
      <c r="N860" s="315"/>
      <c r="O860" s="315"/>
      <c r="P860" s="315"/>
      <c r="Q860" s="315"/>
      <c r="R860" s="315"/>
      <c r="S860" s="315"/>
      <c r="T860" s="315"/>
      <c r="U860" s="393"/>
      <c r="V860" s="393"/>
      <c r="W860" s="393"/>
      <c r="X860" s="393"/>
      <c r="Y860" s="393"/>
      <c r="Z860" s="393"/>
      <c r="AA860" s="393"/>
      <c r="AB860" s="393"/>
      <c r="AC860" s="393"/>
      <c r="AD860" s="393"/>
      <c r="AE860" s="393"/>
      <c r="AF860" s="393"/>
      <c r="AG860" s="393"/>
      <c r="AH860" s="393"/>
      <c r="AI860" s="393"/>
      <c r="AJ860" s="393"/>
      <c r="AK860" s="393"/>
      <c r="AL860" s="393"/>
      <c r="AM860" s="393"/>
      <c r="AN860" s="652"/>
      <c r="AO860" s="79"/>
    </row>
    <row r="861" spans="1:41" ht="19.5">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533"/>
      <c r="AK861" s="533"/>
      <c r="AL861" s="533"/>
      <c r="AM861" s="533"/>
      <c r="AN861" s="533"/>
      <c r="AO861" s="79"/>
    </row>
    <row r="862" spans="1:41">
      <c r="B862" s="51" t="s">
        <v>493</v>
      </c>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row>
    <row r="863" spans="1:41" ht="20.25">
      <c r="B863" s="51" t="s">
        <v>269</v>
      </c>
      <c r="C863" s="51"/>
      <c r="D863" s="51"/>
      <c r="E863" s="51"/>
      <c r="F863" s="51"/>
      <c r="G863" s="51"/>
      <c r="H863" s="251" t="e">
        <f>ROUND((I864+U864)/AF864*100,1)</f>
        <v>#DIV/0!</v>
      </c>
      <c r="I863" s="251"/>
      <c r="J863" s="251"/>
      <c r="K863" s="251"/>
      <c r="L863" s="51" t="s">
        <v>418</v>
      </c>
      <c r="M863" s="330" t="s">
        <v>535</v>
      </c>
    </row>
    <row r="864" spans="1:41" ht="20.25">
      <c r="B864" s="147" t="s">
        <v>410</v>
      </c>
      <c r="C864" s="79"/>
      <c r="D864" s="197" t="s">
        <v>516</v>
      </c>
      <c r="E864" s="197"/>
      <c r="F864" s="197"/>
      <c r="G864" s="197"/>
      <c r="H864" s="252"/>
      <c r="I864" s="265"/>
      <c r="J864" s="279"/>
      <c r="K864" s="279"/>
      <c r="L864" s="279"/>
      <c r="M864" s="331"/>
      <c r="N864" s="59" t="s">
        <v>173</v>
      </c>
      <c r="P864" s="197" t="s">
        <v>562</v>
      </c>
      <c r="Q864" s="197"/>
      <c r="R864" s="197"/>
      <c r="S864" s="197"/>
      <c r="T864" s="252"/>
      <c r="U864" s="265"/>
      <c r="V864" s="279"/>
      <c r="W864" s="279"/>
      <c r="X864" s="279"/>
      <c r="Y864" s="331"/>
      <c r="Z864" s="59" t="s">
        <v>560</v>
      </c>
      <c r="AB864" s="475" t="s">
        <v>215</v>
      </c>
      <c r="AC864" s="475"/>
      <c r="AD864" s="475"/>
      <c r="AE864" s="491"/>
      <c r="AF864" s="265"/>
      <c r="AG864" s="279"/>
      <c r="AH864" s="279"/>
      <c r="AI864" s="279"/>
      <c r="AJ864" s="331"/>
      <c r="AK864" s="59" t="s">
        <v>364</v>
      </c>
    </row>
    <row r="865" spans="3:41" ht="19.5">
      <c r="C865" s="51" t="s">
        <v>421</v>
      </c>
      <c r="AO865" s="79"/>
    </row>
    <row r="866" spans="3:41">
      <c r="C866" s="51" t="s">
        <v>510</v>
      </c>
    </row>
    <row r="870" spans="3:41">
      <c r="AM870" s="79"/>
    </row>
    <row r="871" spans="3:41">
      <c r="AM871" s="79"/>
    </row>
    <row r="875" spans="3:41">
      <c r="AM875" s="79"/>
    </row>
  </sheetData>
  <customSheetViews>
    <customSheetView guid="{C3AD20A6-3328-4303-8F17-34FEC5275D94}" showPageBreaks="1" showGridLines="0" printArea="1" view="pageBreakPreview" topLeftCell="A409">
      <selection activeCell="B382" sqref="B382:AH382"/>
      <pageMargins left="0.70866141732283472" right="0.59055118110236227" top="0.70866141732283472" bottom="0.59055118110236227" header="0.31496062992125984" footer="0.31496062992125984"/>
      <printOptions horizontalCentered="1"/>
      <pageSetup paperSize="9" scale="75" orientation="portrait" r:id="rId1"/>
    </customSheetView>
    <customSheetView guid="{6DC44FDF-0C09-47FB-A5AF-824CD1BC2305}" showPageBreaks="1" showGridLines="0" printArea="1" view="pageBreakPreview" topLeftCell="A381">
      <selection activeCell="AJ388" sqref="AJ388:AN388"/>
      <pageMargins left="0.70866141732283472" right="0.59055118110236227" top="0.70866141732283472" bottom="0.59055118110236227" header="0.31496062992125984" footer="0.31496062992125984"/>
      <printOptions horizontalCentered="1"/>
      <pageSetup paperSize="9" scale="75" orientation="portrait" r:id="rId2"/>
    </customSheetView>
    <customSheetView guid="{9A1E6C0C-79D8-4967-8200-E07361298C76}" showPageBreaks="1" showGridLines="0" printArea="1" view="pageBreakPreview" topLeftCell="A67">
      <selection activeCell="B70" sqref="B70:AH70"/>
      <pageMargins left="0.70866141732283472" right="0.59055118110236227" top="0.70866141732283472" bottom="0.59055118110236227" header="0.31496062992125984" footer="0.31496062992125984"/>
      <printOptions horizontalCentered="1"/>
      <pageSetup paperSize="9" scale="75" orientation="portrait" r:id="rId3"/>
    </customSheetView>
    <customSheetView guid="{2551AA87-C8AC-44D2-9B59-889D51388544}" showPageBreaks="1" showGridLines="0" printArea="1" view="pageBreakPreview" topLeftCell="L64">
      <selection activeCell="B68" sqref="B68:AH68"/>
      <pageMargins left="0.70866141732283472" right="0.59055118110236227" top="0.70866141732283472" bottom="0.59055118110236227" header="0.31496062992125984" footer="0.31496062992125984"/>
      <printOptions horizontalCentered="1"/>
      <pageSetup paperSize="9" scale="75" orientation="portrait" r:id="rId4"/>
    </customSheetView>
  </customSheetViews>
  <mergeCells count="1941">
    <mergeCell ref="A8:AH8"/>
    <mergeCell ref="A9:AH9"/>
    <mergeCell ref="AJ11:AN11"/>
    <mergeCell ref="B12:AH12"/>
    <mergeCell ref="AJ12:AN12"/>
    <mergeCell ref="AJ13:AN13"/>
    <mergeCell ref="AJ14:AN14"/>
    <mergeCell ref="B15:AH15"/>
    <mergeCell ref="AJ15:AN15"/>
    <mergeCell ref="AJ16:AN16"/>
    <mergeCell ref="AJ17:AN17"/>
    <mergeCell ref="AJ18:AN18"/>
    <mergeCell ref="AJ19:AN19"/>
    <mergeCell ref="B20:AH20"/>
    <mergeCell ref="AJ20:AN20"/>
    <mergeCell ref="AJ21:AN21"/>
    <mergeCell ref="AJ22:AN22"/>
    <mergeCell ref="B23:AH23"/>
    <mergeCell ref="AJ23:AN23"/>
    <mergeCell ref="B24:AH24"/>
    <mergeCell ref="AJ24:AN24"/>
    <mergeCell ref="B25:AH25"/>
    <mergeCell ref="AJ25:AN25"/>
    <mergeCell ref="B26:AH26"/>
    <mergeCell ref="AJ26:AN26"/>
    <mergeCell ref="AJ28:AN28"/>
    <mergeCell ref="AJ29:AN29"/>
    <mergeCell ref="AJ30:AN30"/>
    <mergeCell ref="AJ31:AN31"/>
    <mergeCell ref="B33:AH33"/>
    <mergeCell ref="AJ33:AN33"/>
    <mergeCell ref="B34:AH34"/>
    <mergeCell ref="AJ34:AN34"/>
    <mergeCell ref="B35:AH35"/>
    <mergeCell ref="AJ35:AN35"/>
    <mergeCell ref="A37:AH37"/>
    <mergeCell ref="B38:AI38"/>
    <mergeCell ref="AJ38:AN38"/>
    <mergeCell ref="B39:I39"/>
    <mergeCell ref="J39:R39"/>
    <mergeCell ref="S39:U39"/>
    <mergeCell ref="V39:AG39"/>
    <mergeCell ref="AJ39:AN39"/>
    <mergeCell ref="AJ40:AN40"/>
    <mergeCell ref="A45:AH45"/>
    <mergeCell ref="B46:AH46"/>
    <mergeCell ref="AJ46:AN46"/>
    <mergeCell ref="B47:AH47"/>
    <mergeCell ref="AJ47:AN47"/>
    <mergeCell ref="B48:AH48"/>
    <mergeCell ref="AJ48:AN48"/>
    <mergeCell ref="B49:AH49"/>
    <mergeCell ref="AJ49:AN49"/>
    <mergeCell ref="B50:AH50"/>
    <mergeCell ref="AJ50:AN50"/>
    <mergeCell ref="B51:AH51"/>
    <mergeCell ref="AJ51:AN51"/>
    <mergeCell ref="B52:AH52"/>
    <mergeCell ref="AJ52:AN52"/>
    <mergeCell ref="B53:AH53"/>
    <mergeCell ref="AJ53:AN53"/>
    <mergeCell ref="A55:AH55"/>
    <mergeCell ref="B56:AH56"/>
    <mergeCell ref="AJ56:AN56"/>
    <mergeCell ref="B57:AH57"/>
    <mergeCell ref="AJ57:AN57"/>
    <mergeCell ref="B58:AH58"/>
    <mergeCell ref="AJ58:AN58"/>
    <mergeCell ref="B60:AH60"/>
    <mergeCell ref="AJ60:AN60"/>
    <mergeCell ref="G61:J61"/>
    <mergeCell ref="M61:P61"/>
    <mergeCell ref="S61:V61"/>
    <mergeCell ref="AJ62:AN62"/>
    <mergeCell ref="B65:AH65"/>
    <mergeCell ref="AJ65:AN65"/>
    <mergeCell ref="AJ66:AN66"/>
    <mergeCell ref="B68:AH68"/>
    <mergeCell ref="AJ68:AN68"/>
    <mergeCell ref="B69:AH69"/>
    <mergeCell ref="AJ69:AN69"/>
    <mergeCell ref="B70:AH70"/>
    <mergeCell ref="AJ70:AN70"/>
    <mergeCell ref="B71:AH71"/>
    <mergeCell ref="AJ71:AN71"/>
    <mergeCell ref="B72:AH72"/>
    <mergeCell ref="AJ72:AN72"/>
    <mergeCell ref="B73:AH73"/>
    <mergeCell ref="AJ73:AN73"/>
    <mergeCell ref="B74:AH74"/>
    <mergeCell ref="B75:AH75"/>
    <mergeCell ref="AJ75:AN75"/>
    <mergeCell ref="B76:AH76"/>
    <mergeCell ref="AJ76:AN76"/>
    <mergeCell ref="AJ77:AN77"/>
    <mergeCell ref="B79:AH79"/>
    <mergeCell ref="AJ79:AN79"/>
    <mergeCell ref="B80:AH80"/>
    <mergeCell ref="B83:AH83"/>
    <mergeCell ref="AJ83:AN83"/>
    <mergeCell ref="B84:AH84"/>
    <mergeCell ref="AJ87:AN87"/>
    <mergeCell ref="A91:AH91"/>
    <mergeCell ref="B92:AH92"/>
    <mergeCell ref="AJ92:AN92"/>
    <mergeCell ref="AJ93:AN93"/>
    <mergeCell ref="A95:AH95"/>
    <mergeCell ref="B96:C96"/>
    <mergeCell ref="D96:F96"/>
    <mergeCell ref="AJ96:AM96"/>
    <mergeCell ref="B97:AH97"/>
    <mergeCell ref="AJ97:AN97"/>
    <mergeCell ref="AJ98:AN98"/>
    <mergeCell ref="B99:AH99"/>
    <mergeCell ref="AJ99:AN99"/>
    <mergeCell ref="A101:AH101"/>
    <mergeCell ref="A102:AH102"/>
    <mergeCell ref="B103:AH103"/>
    <mergeCell ref="B104:G104"/>
    <mergeCell ref="H104:L104"/>
    <mergeCell ref="M104:Q104"/>
    <mergeCell ref="R104:V104"/>
    <mergeCell ref="B105:G105"/>
    <mergeCell ref="H105:L105"/>
    <mergeCell ref="M105:Q105"/>
    <mergeCell ref="R105:V105"/>
    <mergeCell ref="B106:G106"/>
    <mergeCell ref="H106:L106"/>
    <mergeCell ref="M106:Q106"/>
    <mergeCell ref="R106:V106"/>
    <mergeCell ref="B107:AH107"/>
    <mergeCell ref="A111:AH111"/>
    <mergeCell ref="B112:AH112"/>
    <mergeCell ref="B113:G113"/>
    <mergeCell ref="H113:L113"/>
    <mergeCell ref="M113:Q113"/>
    <mergeCell ref="R113:V113"/>
    <mergeCell ref="B114:G114"/>
    <mergeCell ref="H114:L114"/>
    <mergeCell ref="M114:Q114"/>
    <mergeCell ref="R114:V114"/>
    <mergeCell ref="B115:G115"/>
    <mergeCell ref="H115:L115"/>
    <mergeCell ref="M115:Q115"/>
    <mergeCell ref="R115:V115"/>
    <mergeCell ref="B116:AH116"/>
    <mergeCell ref="A120:AH120"/>
    <mergeCell ref="B121:AH121"/>
    <mergeCell ref="AJ121:AN121"/>
    <mergeCell ref="B122:AH122"/>
    <mergeCell ref="AJ122:AN122"/>
    <mergeCell ref="B123:AH123"/>
    <mergeCell ref="AJ123:AN123"/>
    <mergeCell ref="A125:AH125"/>
    <mergeCell ref="B126:AH126"/>
    <mergeCell ref="AJ126:AN126"/>
    <mergeCell ref="B127:AH127"/>
    <mergeCell ref="N128:R128"/>
    <mergeCell ref="X128:AB128"/>
    <mergeCell ref="B129:AH129"/>
    <mergeCell ref="B130:AH130"/>
    <mergeCell ref="B131:AH131"/>
    <mergeCell ref="B132:AN132"/>
    <mergeCell ref="B133:AH133"/>
    <mergeCell ref="AJ133:AN133"/>
    <mergeCell ref="B134:AH134"/>
    <mergeCell ref="AJ134:AN134"/>
    <mergeCell ref="B135:AH135"/>
    <mergeCell ref="AJ137:AN137"/>
    <mergeCell ref="B141:AH141"/>
    <mergeCell ref="AJ141:AN141"/>
    <mergeCell ref="B142:AH142"/>
    <mergeCell ref="B143:AM143"/>
    <mergeCell ref="B145:AH145"/>
    <mergeCell ref="AJ145:AN145"/>
    <mergeCell ref="B146:AH146"/>
    <mergeCell ref="AJ146:AN146"/>
    <mergeCell ref="AJ147:AN147"/>
    <mergeCell ref="B149:AH149"/>
    <mergeCell ref="AJ151:AN151"/>
    <mergeCell ref="B153:AH153"/>
    <mergeCell ref="AJ153:AN153"/>
    <mergeCell ref="B154:AH154"/>
    <mergeCell ref="AJ154:AN154"/>
    <mergeCell ref="B155:AH155"/>
    <mergeCell ref="B157:AH157"/>
    <mergeCell ref="AJ157:AN157"/>
    <mergeCell ref="A159:AH159"/>
    <mergeCell ref="A161:AH161"/>
    <mergeCell ref="B163:AH163"/>
    <mergeCell ref="AJ163:AN163"/>
    <mergeCell ref="B164:AH164"/>
    <mergeCell ref="AJ164:AN164"/>
    <mergeCell ref="B165:AH165"/>
    <mergeCell ref="AJ165:AN165"/>
    <mergeCell ref="AJ166:AN166"/>
    <mergeCell ref="B167:AH167"/>
    <mergeCell ref="AJ167:AN167"/>
    <mergeCell ref="B168:AH168"/>
    <mergeCell ref="B171:AH171"/>
    <mergeCell ref="AJ171:AN171"/>
    <mergeCell ref="A173:AH173"/>
    <mergeCell ref="B174:AH174"/>
    <mergeCell ref="AJ174:AN174"/>
    <mergeCell ref="B175:AH175"/>
    <mergeCell ref="AJ175:AN175"/>
    <mergeCell ref="AJ177:AN177"/>
    <mergeCell ref="A179:AH179"/>
    <mergeCell ref="B180:AD180"/>
    <mergeCell ref="AE180:AI180"/>
    <mergeCell ref="AJ180:AN180"/>
    <mergeCell ref="B181:Q181"/>
    <mergeCell ref="R181:AN181"/>
    <mergeCell ref="B182:Q182"/>
    <mergeCell ref="R182:AN182"/>
    <mergeCell ref="B183:Q183"/>
    <mergeCell ref="R183:AN183"/>
    <mergeCell ref="AJ185:AN185"/>
    <mergeCell ref="A187:AH187"/>
    <mergeCell ref="B188:AH188"/>
    <mergeCell ref="AJ188:AN188"/>
    <mergeCell ref="B189:AH189"/>
    <mergeCell ref="AJ189:AN189"/>
    <mergeCell ref="B190:Q190"/>
    <mergeCell ref="R190:AH190"/>
    <mergeCell ref="B191:Q191"/>
    <mergeCell ref="R191:AH191"/>
    <mergeCell ref="B192:AH192"/>
    <mergeCell ref="AJ192:AN192"/>
    <mergeCell ref="E194:K194"/>
    <mergeCell ref="L194:P194"/>
    <mergeCell ref="T194:V194"/>
    <mergeCell ref="W194:AA194"/>
    <mergeCell ref="E195:K195"/>
    <mergeCell ref="L195:P195"/>
    <mergeCell ref="T195:V195"/>
    <mergeCell ref="W195:AA195"/>
    <mergeCell ref="AJ196:AN196"/>
    <mergeCell ref="D198:N198"/>
    <mergeCell ref="O198:W198"/>
    <mergeCell ref="B199:AH199"/>
    <mergeCell ref="AJ199:AN199"/>
    <mergeCell ref="B200:AH200"/>
    <mergeCell ref="AJ200:AN200"/>
    <mergeCell ref="B201:AH201"/>
    <mergeCell ref="B202:Q202"/>
    <mergeCell ref="R202:U202"/>
    <mergeCell ref="B203:Q203"/>
    <mergeCell ref="R203:U203"/>
    <mergeCell ref="B204:Q204"/>
    <mergeCell ref="R204:U204"/>
    <mergeCell ref="B205:Q205"/>
    <mergeCell ref="R205:U205"/>
    <mergeCell ref="B206:Q206"/>
    <mergeCell ref="R206:AN206"/>
    <mergeCell ref="A208:AH208"/>
    <mergeCell ref="AJ209:AN209"/>
    <mergeCell ref="AJ210:AN210"/>
    <mergeCell ref="B211:AH211"/>
    <mergeCell ref="AJ211:AN211"/>
    <mergeCell ref="B212:AH212"/>
    <mergeCell ref="B213:AH213"/>
    <mergeCell ref="AJ213:AN213"/>
    <mergeCell ref="B214:AH214"/>
    <mergeCell ref="B215:AH215"/>
    <mergeCell ref="B216:AH216"/>
    <mergeCell ref="AJ219:AN219"/>
    <mergeCell ref="B220:AI220"/>
    <mergeCell ref="AJ221:AN221"/>
    <mergeCell ref="A224:AH224"/>
    <mergeCell ref="AJ225:AN225"/>
    <mergeCell ref="AJ227:AN227"/>
    <mergeCell ref="B228:AH228"/>
    <mergeCell ref="B229:AH229"/>
    <mergeCell ref="AJ232:AN232"/>
    <mergeCell ref="A234:AH234"/>
    <mergeCell ref="B235:AH235"/>
    <mergeCell ref="AJ235:AN235"/>
    <mergeCell ref="B236:AH236"/>
    <mergeCell ref="AJ236:AN236"/>
    <mergeCell ref="B237:AH237"/>
    <mergeCell ref="AJ237:AN237"/>
    <mergeCell ref="A239:AH239"/>
    <mergeCell ref="A240:AH240"/>
    <mergeCell ref="A241:AH241"/>
    <mergeCell ref="B242:AH242"/>
    <mergeCell ref="AJ242:AN242"/>
    <mergeCell ref="AJ243:AN243"/>
    <mergeCell ref="B245:AH245"/>
    <mergeCell ref="B246:E246"/>
    <mergeCell ref="F246:AN246"/>
    <mergeCell ref="B247:E247"/>
    <mergeCell ref="H247:J247"/>
    <mergeCell ref="K247:L247"/>
    <mergeCell ref="M247:N247"/>
    <mergeCell ref="P247:T247"/>
    <mergeCell ref="V247:Z247"/>
    <mergeCell ref="AB247:AN247"/>
    <mergeCell ref="H248:M248"/>
    <mergeCell ref="P248:R248"/>
    <mergeCell ref="T248:V248"/>
    <mergeCell ref="X248:AA248"/>
    <mergeCell ref="AD248:AN248"/>
    <mergeCell ref="H249:J249"/>
    <mergeCell ref="L249:O249"/>
    <mergeCell ref="Q249:T249"/>
    <mergeCell ref="V249:Y249"/>
    <mergeCell ref="AA249:AC249"/>
    <mergeCell ref="AE249:AM249"/>
    <mergeCell ref="B250:E250"/>
    <mergeCell ref="H250:L250"/>
    <mergeCell ref="N250:Q250"/>
    <mergeCell ref="S250:U250"/>
    <mergeCell ref="W250:Z250"/>
    <mergeCell ref="AB250:AN250"/>
    <mergeCell ref="AJ252:AN252"/>
    <mergeCell ref="B254:L254"/>
    <mergeCell ref="M254:X254"/>
    <mergeCell ref="Y254:AC254"/>
    <mergeCell ref="AD254:AN254"/>
    <mergeCell ref="B255:L255"/>
    <mergeCell ref="M255:X255"/>
    <mergeCell ref="Y255:AC255"/>
    <mergeCell ref="AD255:AN255"/>
    <mergeCell ref="B256:L256"/>
    <mergeCell ref="M256:X256"/>
    <mergeCell ref="Y256:AC256"/>
    <mergeCell ref="AD256:AN256"/>
    <mergeCell ref="B257:L257"/>
    <mergeCell ref="M257:X257"/>
    <mergeCell ref="Y257:AC257"/>
    <mergeCell ref="AD257:AN257"/>
    <mergeCell ref="A259:AH259"/>
    <mergeCell ref="B260:AH260"/>
    <mergeCell ref="AJ260:AN260"/>
    <mergeCell ref="B261:AF261"/>
    <mergeCell ref="AJ261:AN261"/>
    <mergeCell ref="B262:AF262"/>
    <mergeCell ref="AJ262:AN262"/>
    <mergeCell ref="B263:AB263"/>
    <mergeCell ref="AJ263:AN263"/>
    <mergeCell ref="B264:AF264"/>
    <mergeCell ref="AJ264:AN264"/>
    <mergeCell ref="B265:AF265"/>
    <mergeCell ref="AJ265:AN265"/>
    <mergeCell ref="B267:AH267"/>
    <mergeCell ref="AJ267:AN267"/>
    <mergeCell ref="B268:AH268"/>
    <mergeCell ref="AJ268:AN268"/>
    <mergeCell ref="B269:AH269"/>
    <mergeCell ref="AJ269:AN269"/>
    <mergeCell ref="AJ270:AN270"/>
    <mergeCell ref="B271:K271"/>
    <mergeCell ref="L271:AN271"/>
    <mergeCell ref="B273:AH273"/>
    <mergeCell ref="AJ273:AN273"/>
    <mergeCell ref="AJ274:AN274"/>
    <mergeCell ref="B275:AH275"/>
    <mergeCell ref="AJ275:AN275"/>
    <mergeCell ref="B276:J276"/>
    <mergeCell ref="L276:AN276"/>
    <mergeCell ref="AJ278:AN278"/>
    <mergeCell ref="AJ279:AN279"/>
    <mergeCell ref="B280:AH280"/>
    <mergeCell ref="AJ280:AN280"/>
    <mergeCell ref="B281:AH281"/>
    <mergeCell ref="AJ281:AN281"/>
    <mergeCell ref="B282:AA282"/>
    <mergeCell ref="AJ282:AN282"/>
    <mergeCell ref="B283:AA283"/>
    <mergeCell ref="B287:AH287"/>
    <mergeCell ref="AJ287:AN287"/>
    <mergeCell ref="B288:AH288"/>
    <mergeCell ref="AJ288:AN288"/>
    <mergeCell ref="B289:AH289"/>
    <mergeCell ref="AJ289:AN289"/>
    <mergeCell ref="AJ290:AN290"/>
    <mergeCell ref="B291:AH291"/>
    <mergeCell ref="AJ291:AN291"/>
    <mergeCell ref="B292:AH292"/>
    <mergeCell ref="AJ292:AN292"/>
    <mergeCell ref="B293:AH293"/>
    <mergeCell ref="AJ293:AN293"/>
    <mergeCell ref="B294:K294"/>
    <mergeCell ref="L294:AN294"/>
    <mergeCell ref="A296:AH296"/>
    <mergeCell ref="B297:AH297"/>
    <mergeCell ref="AJ297:AN297"/>
    <mergeCell ref="AJ298:AN298"/>
    <mergeCell ref="B299:AH299"/>
    <mergeCell ref="AJ299:AN299"/>
    <mergeCell ref="B300:AH300"/>
    <mergeCell ref="AJ300:AN300"/>
    <mergeCell ref="AJ301:AN301"/>
    <mergeCell ref="B303:AH303"/>
    <mergeCell ref="AJ303:AN303"/>
    <mergeCell ref="B305:AH305"/>
    <mergeCell ref="AJ305:AN305"/>
    <mergeCell ref="B306:AH306"/>
    <mergeCell ref="AJ306:AN306"/>
    <mergeCell ref="B307:AH307"/>
    <mergeCell ref="AJ307:AN307"/>
    <mergeCell ref="B308:AH308"/>
    <mergeCell ref="AJ308:AN308"/>
    <mergeCell ref="AJ310:AN310"/>
    <mergeCell ref="AJ311:AN311"/>
    <mergeCell ref="A313:AH313"/>
    <mergeCell ref="B314:AH314"/>
    <mergeCell ref="AJ314:AM314"/>
    <mergeCell ref="B315:AH315"/>
    <mergeCell ref="AJ315:AM315"/>
    <mergeCell ref="B317:AH317"/>
    <mergeCell ref="AJ317:AN317"/>
    <mergeCell ref="AJ320:AN320"/>
    <mergeCell ref="B321:AH321"/>
    <mergeCell ref="B322:AH322"/>
    <mergeCell ref="AJ322:AN322"/>
    <mergeCell ref="AJ323:AN323"/>
    <mergeCell ref="B324:AH324"/>
    <mergeCell ref="AJ324:AN324"/>
    <mergeCell ref="AJ325:AN325"/>
    <mergeCell ref="B327:AG327"/>
    <mergeCell ref="AJ327:AN327"/>
    <mergeCell ref="B328:AH328"/>
    <mergeCell ref="AJ328:AN328"/>
    <mergeCell ref="B329:AH329"/>
    <mergeCell ref="AJ329:AN329"/>
    <mergeCell ref="B330:L330"/>
    <mergeCell ref="M330:AN330"/>
    <mergeCell ref="B331:L331"/>
    <mergeCell ref="M331:AN331"/>
    <mergeCell ref="A333:AH333"/>
    <mergeCell ref="B334:F334"/>
    <mergeCell ref="G334:I334"/>
    <mergeCell ref="J334:N334"/>
    <mergeCell ref="O334:Z334"/>
    <mergeCell ref="AA334:AC334"/>
    <mergeCell ref="AD334:AH334"/>
    <mergeCell ref="B335:AH335"/>
    <mergeCell ref="AJ335:AN335"/>
    <mergeCell ref="B336:AH336"/>
    <mergeCell ref="AJ336:AN336"/>
    <mergeCell ref="B337:J337"/>
    <mergeCell ref="K337:M337"/>
    <mergeCell ref="N337:O337"/>
    <mergeCell ref="P337:R337"/>
    <mergeCell ref="S337:T337"/>
    <mergeCell ref="U337:W337"/>
    <mergeCell ref="X337:AH337"/>
    <mergeCell ref="B339:AH339"/>
    <mergeCell ref="AJ339:AN339"/>
    <mergeCell ref="C340:J340"/>
    <mergeCell ref="K340:M340"/>
    <mergeCell ref="N340:O340"/>
    <mergeCell ref="P340:R340"/>
    <mergeCell ref="S340:T340"/>
    <mergeCell ref="U340:W340"/>
    <mergeCell ref="X340:AH340"/>
    <mergeCell ref="B341:AH341"/>
    <mergeCell ref="AJ341:AN341"/>
    <mergeCell ref="B342:AH342"/>
    <mergeCell ref="AJ342:AN342"/>
    <mergeCell ref="C343:J343"/>
    <mergeCell ref="K343:W343"/>
    <mergeCell ref="C344:J344"/>
    <mergeCell ref="K344:M344"/>
    <mergeCell ref="N344:O344"/>
    <mergeCell ref="P344:R344"/>
    <mergeCell ref="S344:T344"/>
    <mergeCell ref="U344:W344"/>
    <mergeCell ref="X344:AH344"/>
    <mergeCell ref="B345:AH345"/>
    <mergeCell ref="AJ345:AN345"/>
    <mergeCell ref="C346:J346"/>
    <mergeCell ref="K346:M346"/>
    <mergeCell ref="N346:O346"/>
    <mergeCell ref="P346:R346"/>
    <mergeCell ref="S346:T346"/>
    <mergeCell ref="U346:W346"/>
    <mergeCell ref="X346:AH346"/>
    <mergeCell ref="B347:AH347"/>
    <mergeCell ref="B348:AH348"/>
    <mergeCell ref="AJ348:AN348"/>
    <mergeCell ref="B349:AH349"/>
    <mergeCell ref="AJ349:AN349"/>
    <mergeCell ref="AJ350:AN350"/>
    <mergeCell ref="AJ351:AN351"/>
    <mergeCell ref="B352:AI352"/>
    <mergeCell ref="AJ352:AN352"/>
    <mergeCell ref="AJ353:AN353"/>
    <mergeCell ref="AJ354:AN354"/>
    <mergeCell ref="AJ355:AN355"/>
    <mergeCell ref="B357:AH357"/>
    <mergeCell ref="AJ357:AN357"/>
    <mergeCell ref="AJ358:AN358"/>
    <mergeCell ref="AJ359:AN359"/>
    <mergeCell ref="B360:AH360"/>
    <mergeCell ref="AJ360:AN360"/>
    <mergeCell ref="AJ361:AN361"/>
    <mergeCell ref="AJ362:AN362"/>
    <mergeCell ref="AJ363:AN363"/>
    <mergeCell ref="A365:AI365"/>
    <mergeCell ref="AJ366:AN366"/>
    <mergeCell ref="AJ367:AN367"/>
    <mergeCell ref="AJ368:AN368"/>
    <mergeCell ref="AJ371:AN371"/>
    <mergeCell ref="AJ372:AN372"/>
    <mergeCell ref="AJ373:AN373"/>
    <mergeCell ref="AJ374:AN374"/>
    <mergeCell ref="AJ375:AN375"/>
    <mergeCell ref="A377:AH377"/>
    <mergeCell ref="A378:AH378"/>
    <mergeCell ref="B379:AH379"/>
    <mergeCell ref="AJ379:AN379"/>
    <mergeCell ref="B380:AH380"/>
    <mergeCell ref="AJ381:AN381"/>
    <mergeCell ref="AJ382:AN382"/>
    <mergeCell ref="B383:AH383"/>
    <mergeCell ref="B384:AH384"/>
    <mergeCell ref="AJ384:AN384"/>
    <mergeCell ref="B385:AH385"/>
    <mergeCell ref="AJ385:AN385"/>
    <mergeCell ref="B386:AH386"/>
    <mergeCell ref="AJ386:AN386"/>
    <mergeCell ref="B387:AH387"/>
    <mergeCell ref="AJ387:AN387"/>
    <mergeCell ref="A389:AH389"/>
    <mergeCell ref="B390:AH390"/>
    <mergeCell ref="B391:AH391"/>
    <mergeCell ref="AJ391:AN391"/>
    <mergeCell ref="B392:AH392"/>
    <mergeCell ref="AJ392:AN392"/>
    <mergeCell ref="B393:AH393"/>
    <mergeCell ref="AJ393:AN393"/>
    <mergeCell ref="B394:AH394"/>
    <mergeCell ref="AJ394:AN394"/>
    <mergeCell ref="B395:AH395"/>
    <mergeCell ref="AJ395:AN395"/>
    <mergeCell ref="B396:AH396"/>
    <mergeCell ref="AJ396:AN396"/>
    <mergeCell ref="B397:AI397"/>
    <mergeCell ref="AJ397:AN397"/>
    <mergeCell ref="B398:AH398"/>
    <mergeCell ref="AJ398:AN398"/>
    <mergeCell ref="B399:AH399"/>
    <mergeCell ref="AJ399:AN399"/>
    <mergeCell ref="B400:AH400"/>
    <mergeCell ref="AJ400:AN400"/>
    <mergeCell ref="B401:AH401"/>
    <mergeCell ref="AJ401:AN401"/>
    <mergeCell ref="B402:AH402"/>
    <mergeCell ref="AJ402:AN402"/>
    <mergeCell ref="B403:AH403"/>
    <mergeCell ref="AJ403:AN403"/>
    <mergeCell ref="AJ405:AN405"/>
    <mergeCell ref="AJ406:AN406"/>
    <mergeCell ref="AJ407:AN407"/>
    <mergeCell ref="AJ408:AN408"/>
    <mergeCell ref="AJ409:AN409"/>
    <mergeCell ref="AJ410:AN410"/>
    <mergeCell ref="AJ411:AN411"/>
    <mergeCell ref="A413:AH413"/>
    <mergeCell ref="B414:Y414"/>
    <mergeCell ref="AJ414:AN414"/>
    <mergeCell ref="B415:E415"/>
    <mergeCell ref="F415:AN415"/>
    <mergeCell ref="B416:AH416"/>
    <mergeCell ref="AJ416:AN416"/>
    <mergeCell ref="B417:E417"/>
    <mergeCell ref="F417:AN417"/>
    <mergeCell ref="B418:AI418"/>
    <mergeCell ref="AJ418:AN418"/>
    <mergeCell ref="B420:AH420"/>
    <mergeCell ref="AJ420:AN420"/>
    <mergeCell ref="A422:AH422"/>
    <mergeCell ref="B423:AH423"/>
    <mergeCell ref="AJ423:AN423"/>
    <mergeCell ref="AJ424:AN424"/>
    <mergeCell ref="A427:AH427"/>
    <mergeCell ref="B428:AH428"/>
    <mergeCell ref="AJ428:AN428"/>
    <mergeCell ref="B429:G429"/>
    <mergeCell ref="H429:AN429"/>
    <mergeCell ref="AJ430:AN430"/>
    <mergeCell ref="B432:AH432"/>
    <mergeCell ref="AJ432:AN432"/>
    <mergeCell ref="B434:AH434"/>
    <mergeCell ref="AJ434:AN434"/>
    <mergeCell ref="B435:AH435"/>
    <mergeCell ref="AJ435:AN435"/>
    <mergeCell ref="B436:G436"/>
    <mergeCell ref="H436:AN436"/>
    <mergeCell ref="B437:AH437"/>
    <mergeCell ref="AJ437:AN437"/>
    <mergeCell ref="B438:AH438"/>
    <mergeCell ref="B439:AH439"/>
    <mergeCell ref="B440:AH440"/>
    <mergeCell ref="AJ440:AN440"/>
    <mergeCell ref="A443:AH443"/>
    <mergeCell ref="A444:AH444"/>
    <mergeCell ref="AJ445:AN445"/>
    <mergeCell ref="B447:AH447"/>
    <mergeCell ref="B448:AH448"/>
    <mergeCell ref="AJ448:AN448"/>
    <mergeCell ref="B449:AH449"/>
    <mergeCell ref="AJ449:AN449"/>
    <mergeCell ref="B450:AH450"/>
    <mergeCell ref="AJ450:AN450"/>
    <mergeCell ref="B451:AH451"/>
    <mergeCell ref="AJ451:AN451"/>
    <mergeCell ref="B452:AH452"/>
    <mergeCell ref="AJ452:AN452"/>
    <mergeCell ref="A454:AH454"/>
    <mergeCell ref="B455:AH455"/>
    <mergeCell ref="AJ455:AN455"/>
    <mergeCell ref="B456:AH456"/>
    <mergeCell ref="AJ457:AN457"/>
    <mergeCell ref="B458:AH458"/>
    <mergeCell ref="B459:AH459"/>
    <mergeCell ref="AJ459:AN459"/>
    <mergeCell ref="AJ460:AN460"/>
    <mergeCell ref="AJ461:AN461"/>
    <mergeCell ref="A463:AH463"/>
    <mergeCell ref="A464:AH464"/>
    <mergeCell ref="B465:AH465"/>
    <mergeCell ref="AJ465:AN465"/>
    <mergeCell ref="B466:AH466"/>
    <mergeCell ref="AJ466:AN466"/>
    <mergeCell ref="B467:AH467"/>
    <mergeCell ref="AJ467:AN467"/>
    <mergeCell ref="B468:F468"/>
    <mergeCell ref="H468:J468"/>
    <mergeCell ref="K468:L468"/>
    <mergeCell ref="M468:P468"/>
    <mergeCell ref="Q468:AH468"/>
    <mergeCell ref="Q469:AH469"/>
    <mergeCell ref="B470:AH470"/>
    <mergeCell ref="AJ470:AN470"/>
    <mergeCell ref="B471:F471"/>
    <mergeCell ref="H471:J471"/>
    <mergeCell ref="M471:P471"/>
    <mergeCell ref="Q471:AH471"/>
    <mergeCell ref="B472:F472"/>
    <mergeCell ref="H472:J472"/>
    <mergeCell ref="B473:AH473"/>
    <mergeCell ref="AJ473:AN473"/>
    <mergeCell ref="B474:AH474"/>
    <mergeCell ref="AJ474:AN474"/>
    <mergeCell ref="A476:AH476"/>
    <mergeCell ref="B477:AH477"/>
    <mergeCell ref="AJ477:AN477"/>
    <mergeCell ref="B478:AH478"/>
    <mergeCell ref="AJ479:AN479"/>
    <mergeCell ref="AJ481:AN481"/>
    <mergeCell ref="B482:AH482"/>
    <mergeCell ref="B483:AH483"/>
    <mergeCell ref="AJ483:AN483"/>
    <mergeCell ref="B484:AH484"/>
    <mergeCell ref="AJ484:AN484"/>
    <mergeCell ref="B485:AG485"/>
    <mergeCell ref="AJ485:AN485"/>
    <mergeCell ref="B486:AH486"/>
    <mergeCell ref="AJ486:AN486"/>
    <mergeCell ref="B487:AH487"/>
    <mergeCell ref="AJ487:AN487"/>
    <mergeCell ref="AJ488:AN488"/>
    <mergeCell ref="A490:AH490"/>
    <mergeCell ref="AJ491:AN491"/>
    <mergeCell ref="B493:AH493"/>
    <mergeCell ref="AJ493:AN493"/>
    <mergeCell ref="B494:AH494"/>
    <mergeCell ref="AJ494:AN494"/>
    <mergeCell ref="A495:AH495"/>
    <mergeCell ref="B496:AH496"/>
    <mergeCell ref="AJ496:AN496"/>
    <mergeCell ref="B497:AH497"/>
    <mergeCell ref="AJ497:AN497"/>
    <mergeCell ref="B498:AL498"/>
    <mergeCell ref="AJ499:AN499"/>
    <mergeCell ref="A500:AH500"/>
    <mergeCell ref="B501:AH501"/>
    <mergeCell ref="AJ506:AN506"/>
    <mergeCell ref="AJ507:AN507"/>
    <mergeCell ref="B508:AH508"/>
    <mergeCell ref="AJ508:AN508"/>
    <mergeCell ref="B510:AH510"/>
    <mergeCell ref="AJ510:AN510"/>
    <mergeCell ref="A512:AH512"/>
    <mergeCell ref="B513:AH513"/>
    <mergeCell ref="AJ513:AN513"/>
    <mergeCell ref="A515:AH515"/>
    <mergeCell ref="A516:AH516"/>
    <mergeCell ref="B517:AG517"/>
    <mergeCell ref="AH517:AI517"/>
    <mergeCell ref="AJ517:AM517"/>
    <mergeCell ref="AJ518:AN518"/>
    <mergeCell ref="A521:AH521"/>
    <mergeCell ref="B522:AH522"/>
    <mergeCell ref="B523:H523"/>
    <mergeCell ref="I523:M523"/>
    <mergeCell ref="N523:P523"/>
    <mergeCell ref="Q523:U523"/>
    <mergeCell ref="V523:AA523"/>
    <mergeCell ref="AB523:AF523"/>
    <mergeCell ref="B524:M524"/>
    <mergeCell ref="N524:P524"/>
    <mergeCell ref="Q524:U524"/>
    <mergeCell ref="V524:AA524"/>
    <mergeCell ref="AB524:AF524"/>
    <mergeCell ref="AJ525:AN525"/>
    <mergeCell ref="A527:AH527"/>
    <mergeCell ref="B528:AH528"/>
    <mergeCell ref="B529:AH529"/>
    <mergeCell ref="AJ529:AN529"/>
    <mergeCell ref="B530:AH530"/>
    <mergeCell ref="AJ530:AN530"/>
    <mergeCell ref="B531:AH531"/>
    <mergeCell ref="AJ531:AN531"/>
    <mergeCell ref="B532:AH532"/>
    <mergeCell ref="AJ533:AN533"/>
    <mergeCell ref="B534:AH534"/>
    <mergeCell ref="AJ534:AN534"/>
    <mergeCell ref="B535:AH535"/>
    <mergeCell ref="A537:AH537"/>
    <mergeCell ref="B539:AH539"/>
    <mergeCell ref="AJ539:AN539"/>
    <mergeCell ref="B540:AH540"/>
    <mergeCell ref="F541:U541"/>
    <mergeCell ref="AA541:AN541"/>
    <mergeCell ref="B542:AH542"/>
    <mergeCell ref="AJ542:AN542"/>
    <mergeCell ref="B543:AH543"/>
    <mergeCell ref="B544:AH544"/>
    <mergeCell ref="AJ544:AN544"/>
    <mergeCell ref="B545:AH545"/>
    <mergeCell ref="AJ548:AN548"/>
    <mergeCell ref="A551:AH551"/>
    <mergeCell ref="B552:AH552"/>
    <mergeCell ref="AJ552:AN552"/>
    <mergeCell ref="B554:F554"/>
    <mergeCell ref="G554:AN554"/>
    <mergeCell ref="A565:AH565"/>
    <mergeCell ref="B566:AH566"/>
    <mergeCell ref="AJ566:AN566"/>
    <mergeCell ref="B567:AH567"/>
    <mergeCell ref="AJ567:AN567"/>
    <mergeCell ref="A569:AH569"/>
    <mergeCell ref="B570:AH570"/>
    <mergeCell ref="AJ570:AN570"/>
    <mergeCell ref="E571:I571"/>
    <mergeCell ref="L571:N571"/>
    <mergeCell ref="S571:V571"/>
    <mergeCell ref="W571:Y571"/>
    <mergeCell ref="A573:AH573"/>
    <mergeCell ref="B574:AH574"/>
    <mergeCell ref="AJ574:AN574"/>
    <mergeCell ref="B575:AH575"/>
    <mergeCell ref="A577:AH577"/>
    <mergeCell ref="B578:AH578"/>
    <mergeCell ref="AJ578:AN578"/>
    <mergeCell ref="B579:AH579"/>
    <mergeCell ref="AJ579:AN579"/>
    <mergeCell ref="B580:AH580"/>
    <mergeCell ref="AJ580:AN580"/>
    <mergeCell ref="B581:AH581"/>
    <mergeCell ref="AJ581:AN581"/>
    <mergeCell ref="B582:AH582"/>
    <mergeCell ref="AJ582:AN582"/>
    <mergeCell ref="A584:AH584"/>
    <mergeCell ref="B585:AH585"/>
    <mergeCell ref="AJ585:AN585"/>
    <mergeCell ref="B587:M587"/>
    <mergeCell ref="N587:O587"/>
    <mergeCell ref="P587:Q587"/>
    <mergeCell ref="R587:S587"/>
    <mergeCell ref="T587:U587"/>
    <mergeCell ref="V587:W587"/>
    <mergeCell ref="X587:Y587"/>
    <mergeCell ref="Z587:AA587"/>
    <mergeCell ref="AB587:AC587"/>
    <mergeCell ref="AD587:AE587"/>
    <mergeCell ref="AF587:AG587"/>
    <mergeCell ref="AH587:AI587"/>
    <mergeCell ref="AJ587:AK587"/>
    <mergeCell ref="B588:M588"/>
    <mergeCell ref="N588:O588"/>
    <mergeCell ref="P588:Q588"/>
    <mergeCell ref="R588:S588"/>
    <mergeCell ref="T588:U588"/>
    <mergeCell ref="V588:W588"/>
    <mergeCell ref="X588:Y588"/>
    <mergeCell ref="Z588:AA588"/>
    <mergeCell ref="AB588:AC588"/>
    <mergeCell ref="AD588:AE588"/>
    <mergeCell ref="AF588:AG588"/>
    <mergeCell ref="AH588:AI588"/>
    <mergeCell ref="AJ588:AK588"/>
    <mergeCell ref="G589:M589"/>
    <mergeCell ref="N589:O589"/>
    <mergeCell ref="P589:Q589"/>
    <mergeCell ref="R589:S589"/>
    <mergeCell ref="T589:U589"/>
    <mergeCell ref="V589:W589"/>
    <mergeCell ref="X589:Y589"/>
    <mergeCell ref="Z589:AA589"/>
    <mergeCell ref="AB589:AC589"/>
    <mergeCell ref="AD589:AE589"/>
    <mergeCell ref="AF589:AG589"/>
    <mergeCell ref="AH589:AI589"/>
    <mergeCell ref="AJ589:AK589"/>
    <mergeCell ref="G590:M590"/>
    <mergeCell ref="N590:O590"/>
    <mergeCell ref="P590:Q590"/>
    <mergeCell ref="R590:S590"/>
    <mergeCell ref="T590:U590"/>
    <mergeCell ref="V590:W590"/>
    <mergeCell ref="X590:Y590"/>
    <mergeCell ref="Z590:AA590"/>
    <mergeCell ref="AB590:AC590"/>
    <mergeCell ref="AD590:AE590"/>
    <mergeCell ref="AF590:AG590"/>
    <mergeCell ref="AH590:AI590"/>
    <mergeCell ref="AJ590:AK590"/>
    <mergeCell ref="G591:M591"/>
    <mergeCell ref="N591:O591"/>
    <mergeCell ref="P591:Q591"/>
    <mergeCell ref="R591:S591"/>
    <mergeCell ref="T591:U591"/>
    <mergeCell ref="V591:W591"/>
    <mergeCell ref="X591:Y591"/>
    <mergeCell ref="Z591:AA591"/>
    <mergeCell ref="AB591:AC591"/>
    <mergeCell ref="AD591:AE591"/>
    <mergeCell ref="AF591:AG591"/>
    <mergeCell ref="AH591:AI591"/>
    <mergeCell ref="AJ591:AK591"/>
    <mergeCell ref="G592:M592"/>
    <mergeCell ref="N592:O592"/>
    <mergeCell ref="P592:Q592"/>
    <mergeCell ref="R592:S592"/>
    <mergeCell ref="T592:U592"/>
    <mergeCell ref="V592:W592"/>
    <mergeCell ref="X592:Y592"/>
    <mergeCell ref="Z592:AA592"/>
    <mergeCell ref="AB592:AC592"/>
    <mergeCell ref="AD592:AE592"/>
    <mergeCell ref="AF592:AG592"/>
    <mergeCell ref="AH592:AI592"/>
    <mergeCell ref="AJ592:AK592"/>
    <mergeCell ref="G593:M593"/>
    <mergeCell ref="N593:O593"/>
    <mergeCell ref="P593:Q593"/>
    <mergeCell ref="R593:S593"/>
    <mergeCell ref="T593:U593"/>
    <mergeCell ref="V593:W593"/>
    <mergeCell ref="X593:Y593"/>
    <mergeCell ref="Z593:AA593"/>
    <mergeCell ref="AB593:AC593"/>
    <mergeCell ref="AD593:AE593"/>
    <mergeCell ref="AF593:AG593"/>
    <mergeCell ref="AH593:AI593"/>
    <mergeCell ref="AJ593:AK593"/>
    <mergeCell ref="G594:M594"/>
    <mergeCell ref="N594:O594"/>
    <mergeCell ref="P594:Q594"/>
    <mergeCell ref="R594:S594"/>
    <mergeCell ref="T594:U594"/>
    <mergeCell ref="V594:W594"/>
    <mergeCell ref="X594:Y594"/>
    <mergeCell ref="Z594:AA594"/>
    <mergeCell ref="AB594:AC594"/>
    <mergeCell ref="AD594:AE594"/>
    <mergeCell ref="AF594:AG594"/>
    <mergeCell ref="AH594:AI594"/>
    <mergeCell ref="AJ594:AK594"/>
    <mergeCell ref="B595:F595"/>
    <mergeCell ref="G595:M595"/>
    <mergeCell ref="N595:O595"/>
    <mergeCell ref="P595:Q595"/>
    <mergeCell ref="R595:S595"/>
    <mergeCell ref="T595:U595"/>
    <mergeCell ref="V595:W595"/>
    <mergeCell ref="X595:Y595"/>
    <mergeCell ref="Z595:AA595"/>
    <mergeCell ref="AB595:AC595"/>
    <mergeCell ref="AD595:AE595"/>
    <mergeCell ref="AF595:AG595"/>
    <mergeCell ref="AH595:AI595"/>
    <mergeCell ref="AJ595:AK595"/>
    <mergeCell ref="B596:M596"/>
    <mergeCell ref="N596:O596"/>
    <mergeCell ref="P596:Q596"/>
    <mergeCell ref="R596:S596"/>
    <mergeCell ref="T596:U596"/>
    <mergeCell ref="V596:W596"/>
    <mergeCell ref="X596:Y596"/>
    <mergeCell ref="Z596:AA596"/>
    <mergeCell ref="AB596:AC596"/>
    <mergeCell ref="AD596:AE596"/>
    <mergeCell ref="AF596:AG596"/>
    <mergeCell ref="AH596:AI596"/>
    <mergeCell ref="AJ596:AK596"/>
    <mergeCell ref="P598:Q598"/>
    <mergeCell ref="R598:S598"/>
    <mergeCell ref="U598:V598"/>
    <mergeCell ref="W598:X598"/>
    <mergeCell ref="Y598:Z598"/>
    <mergeCell ref="AA598:AB598"/>
    <mergeCell ref="AE598:AF598"/>
    <mergeCell ref="B599:M599"/>
    <mergeCell ref="B600:M600"/>
    <mergeCell ref="N600:O600"/>
    <mergeCell ref="P600:Q600"/>
    <mergeCell ref="R600:S600"/>
    <mergeCell ref="T600:U600"/>
    <mergeCell ref="V600:W600"/>
    <mergeCell ref="X600:Y600"/>
    <mergeCell ref="Z600:AA600"/>
    <mergeCell ref="AB600:AC600"/>
    <mergeCell ref="AD600:AE600"/>
    <mergeCell ref="AF600:AG600"/>
    <mergeCell ref="AH600:AI600"/>
    <mergeCell ref="AJ600:AK600"/>
    <mergeCell ref="G601:M601"/>
    <mergeCell ref="N601:O601"/>
    <mergeCell ref="P601:Q601"/>
    <mergeCell ref="R601:S601"/>
    <mergeCell ref="T601:U601"/>
    <mergeCell ref="V601:W601"/>
    <mergeCell ref="X601:Y601"/>
    <mergeCell ref="Z601:AA601"/>
    <mergeCell ref="AB601:AC601"/>
    <mergeCell ref="AD601:AE601"/>
    <mergeCell ref="AF601:AG601"/>
    <mergeCell ref="AH601:AI601"/>
    <mergeCell ref="AJ601:AK601"/>
    <mergeCell ref="G602:M602"/>
    <mergeCell ref="N602:O602"/>
    <mergeCell ref="P602:Q602"/>
    <mergeCell ref="R602:S602"/>
    <mergeCell ref="T602:U602"/>
    <mergeCell ref="V602:W602"/>
    <mergeCell ref="X602:Y602"/>
    <mergeCell ref="Z602:AA602"/>
    <mergeCell ref="AB602:AC602"/>
    <mergeCell ref="AD602:AE602"/>
    <mergeCell ref="AF602:AG602"/>
    <mergeCell ref="AH602:AI602"/>
    <mergeCell ref="AJ602:AK602"/>
    <mergeCell ref="G603:M603"/>
    <mergeCell ref="N603:O603"/>
    <mergeCell ref="P603:Q603"/>
    <mergeCell ref="R603:S603"/>
    <mergeCell ref="T603:U603"/>
    <mergeCell ref="V603:W603"/>
    <mergeCell ref="X603:Y603"/>
    <mergeCell ref="Z603:AA603"/>
    <mergeCell ref="AB603:AC603"/>
    <mergeCell ref="AD603:AE603"/>
    <mergeCell ref="AF603:AG603"/>
    <mergeCell ref="AH603:AI603"/>
    <mergeCell ref="AJ603:AK603"/>
    <mergeCell ref="G604:M604"/>
    <mergeCell ref="N604:O604"/>
    <mergeCell ref="P604:Q604"/>
    <mergeCell ref="R604:S604"/>
    <mergeCell ref="T604:U604"/>
    <mergeCell ref="V604:W604"/>
    <mergeCell ref="X604:Y604"/>
    <mergeCell ref="Z604:AA604"/>
    <mergeCell ref="AB604:AC604"/>
    <mergeCell ref="AD604:AE604"/>
    <mergeCell ref="AF604:AG604"/>
    <mergeCell ref="AH604:AI604"/>
    <mergeCell ref="AJ604:AK604"/>
    <mergeCell ref="G605:M605"/>
    <mergeCell ref="N605:O605"/>
    <mergeCell ref="P605:Q605"/>
    <mergeCell ref="R605:S605"/>
    <mergeCell ref="T605:U605"/>
    <mergeCell ref="V605:W605"/>
    <mergeCell ref="X605:Y605"/>
    <mergeCell ref="Z605:AA605"/>
    <mergeCell ref="AB605:AC605"/>
    <mergeCell ref="AD605:AE605"/>
    <mergeCell ref="AF605:AG605"/>
    <mergeCell ref="AH605:AI605"/>
    <mergeCell ref="AJ605:AK605"/>
    <mergeCell ref="G606:M606"/>
    <mergeCell ref="N606:O606"/>
    <mergeCell ref="P606:Q606"/>
    <mergeCell ref="R606:S606"/>
    <mergeCell ref="T606:U606"/>
    <mergeCell ref="V606:W606"/>
    <mergeCell ref="X606:Y606"/>
    <mergeCell ref="Z606:AA606"/>
    <mergeCell ref="AB606:AC606"/>
    <mergeCell ref="AD606:AE606"/>
    <mergeCell ref="AF606:AG606"/>
    <mergeCell ref="AH606:AI606"/>
    <mergeCell ref="AJ606:AK606"/>
    <mergeCell ref="B607:F607"/>
    <mergeCell ref="G607:M607"/>
    <mergeCell ref="N607:O607"/>
    <mergeCell ref="P607:Q607"/>
    <mergeCell ref="R607:S607"/>
    <mergeCell ref="T607:U607"/>
    <mergeCell ref="V607:W607"/>
    <mergeCell ref="X607:Y607"/>
    <mergeCell ref="Z607:AA607"/>
    <mergeCell ref="AB607:AC607"/>
    <mergeCell ref="AD607:AE607"/>
    <mergeCell ref="AF607:AG607"/>
    <mergeCell ref="AH607:AI607"/>
    <mergeCell ref="AJ607:AK607"/>
    <mergeCell ref="B608:M608"/>
    <mergeCell ref="N608:O608"/>
    <mergeCell ref="P608:Q608"/>
    <mergeCell ref="R608:S608"/>
    <mergeCell ref="T608:U608"/>
    <mergeCell ref="V608:W608"/>
    <mergeCell ref="X608:Y608"/>
    <mergeCell ref="Z608:AA608"/>
    <mergeCell ref="AB608:AC608"/>
    <mergeCell ref="AD608:AE608"/>
    <mergeCell ref="AF608:AG608"/>
    <mergeCell ref="AH608:AI608"/>
    <mergeCell ref="AJ608:AK608"/>
    <mergeCell ref="B610:AH610"/>
    <mergeCell ref="AJ610:AN610"/>
    <mergeCell ref="A612:AH612"/>
    <mergeCell ref="AJ613:AN613"/>
    <mergeCell ref="B615:AH615"/>
    <mergeCell ref="AJ615:AN615"/>
    <mergeCell ref="B616:AH616"/>
    <mergeCell ref="AJ616:AN616"/>
    <mergeCell ref="B617:AH617"/>
    <mergeCell ref="AJ617:AN617"/>
    <mergeCell ref="A620:AH620"/>
    <mergeCell ref="A621:AH621"/>
    <mergeCell ref="B622:AH622"/>
    <mergeCell ref="AJ622:AN622"/>
    <mergeCell ref="AJ623:AN623"/>
    <mergeCell ref="A625:AH625"/>
    <mergeCell ref="B627:H627"/>
    <mergeCell ref="I627:M627"/>
    <mergeCell ref="N627:V627"/>
    <mergeCell ref="W627:AD627"/>
    <mergeCell ref="B628:H628"/>
    <mergeCell ref="I628:M628"/>
    <mergeCell ref="N628:V628"/>
    <mergeCell ref="W628:AD628"/>
    <mergeCell ref="B629:H629"/>
    <mergeCell ref="I629:M629"/>
    <mergeCell ref="N629:V629"/>
    <mergeCell ref="W629:AD629"/>
    <mergeCell ref="B630:H630"/>
    <mergeCell ref="I630:M630"/>
    <mergeCell ref="N630:V630"/>
    <mergeCell ref="W630:AD630"/>
    <mergeCell ref="B631:H631"/>
    <mergeCell ref="I631:M631"/>
    <mergeCell ref="N631:V631"/>
    <mergeCell ref="W631:AD631"/>
    <mergeCell ref="B632:H632"/>
    <mergeCell ref="I632:M632"/>
    <mergeCell ref="N632:V632"/>
    <mergeCell ref="W632:AD632"/>
    <mergeCell ref="B633:H633"/>
    <mergeCell ref="I633:M633"/>
    <mergeCell ref="N633:V633"/>
    <mergeCell ref="W633:AD633"/>
    <mergeCell ref="B634:H634"/>
    <mergeCell ref="I634:M634"/>
    <mergeCell ref="N634:V634"/>
    <mergeCell ref="W634:AD634"/>
    <mergeCell ref="B636:AH636"/>
    <mergeCell ref="AJ636:AN636"/>
    <mergeCell ref="B637:AH637"/>
    <mergeCell ref="AJ637:AN637"/>
    <mergeCell ref="B638:AI638"/>
    <mergeCell ref="AJ638:AN638"/>
    <mergeCell ref="AJ639:AN639"/>
    <mergeCell ref="D642:J642"/>
    <mergeCell ref="K642:Q642"/>
    <mergeCell ref="R642:Y642"/>
    <mergeCell ref="Z642:AI642"/>
    <mergeCell ref="D643:J643"/>
    <mergeCell ref="K643:Q643"/>
    <mergeCell ref="R643:Y643"/>
    <mergeCell ref="Z643:AI643"/>
    <mergeCell ref="D644:J644"/>
    <mergeCell ref="K644:Q644"/>
    <mergeCell ref="R644:Y644"/>
    <mergeCell ref="Z644:AI644"/>
    <mergeCell ref="D645:J645"/>
    <mergeCell ref="K645:Q645"/>
    <mergeCell ref="R645:Y645"/>
    <mergeCell ref="Z645:AI645"/>
    <mergeCell ref="B646:AC646"/>
    <mergeCell ref="AJ646:AN646"/>
    <mergeCell ref="C647:R647"/>
    <mergeCell ref="D648:J648"/>
    <mergeCell ref="K648:Q648"/>
    <mergeCell ref="R648:X648"/>
    <mergeCell ref="Y648:AE648"/>
    <mergeCell ref="AF648:AL648"/>
    <mergeCell ref="D649:J649"/>
    <mergeCell ref="K649:Q649"/>
    <mergeCell ref="R649:X649"/>
    <mergeCell ref="Y649:AE649"/>
    <mergeCell ref="AF649:AL649"/>
    <mergeCell ref="D650:J650"/>
    <mergeCell ref="K650:Q650"/>
    <mergeCell ref="R650:X650"/>
    <mergeCell ref="Y650:AE650"/>
    <mergeCell ref="AF650:AL650"/>
    <mergeCell ref="D651:J651"/>
    <mergeCell ref="K651:Q651"/>
    <mergeCell ref="R651:X651"/>
    <mergeCell ref="Y651:AE651"/>
    <mergeCell ref="AF651:AL651"/>
    <mergeCell ref="AJ652:AN652"/>
    <mergeCell ref="AJ653:AN653"/>
    <mergeCell ref="B654:N654"/>
    <mergeCell ref="O654:AN654"/>
    <mergeCell ref="AJ657:AN657"/>
    <mergeCell ref="AJ664:AN664"/>
    <mergeCell ref="AJ665:AN665"/>
    <mergeCell ref="A667:AH667"/>
    <mergeCell ref="A668:AH668"/>
    <mergeCell ref="B669:AH669"/>
    <mergeCell ref="AJ669:AN669"/>
    <mergeCell ref="B670:AH670"/>
    <mergeCell ref="AJ670:AN670"/>
    <mergeCell ref="B671:AH671"/>
    <mergeCell ref="AJ671:AN671"/>
    <mergeCell ref="B672:AH672"/>
    <mergeCell ref="AJ672:AN672"/>
    <mergeCell ref="A674:AH674"/>
    <mergeCell ref="B675:AH675"/>
    <mergeCell ref="AJ675:AN675"/>
    <mergeCell ref="B676:AH676"/>
    <mergeCell ref="AJ676:AN676"/>
    <mergeCell ref="B677:AH677"/>
    <mergeCell ref="AJ677:AN677"/>
    <mergeCell ref="B678:AH678"/>
    <mergeCell ref="AJ678:AN678"/>
    <mergeCell ref="B679:AH679"/>
    <mergeCell ref="AJ679:AN679"/>
    <mergeCell ref="B680:AH680"/>
    <mergeCell ref="AJ680:AN680"/>
    <mergeCell ref="B681:AH681"/>
    <mergeCell ref="AJ681:AN681"/>
    <mergeCell ref="B682:AH682"/>
    <mergeCell ref="AJ682:AN682"/>
    <mergeCell ref="AJ683:AN683"/>
    <mergeCell ref="B685:AM685"/>
    <mergeCell ref="B686:AM686"/>
    <mergeCell ref="B690:F690"/>
    <mergeCell ref="G690:J690"/>
    <mergeCell ref="K690:O690"/>
    <mergeCell ref="P690:Q690"/>
    <mergeCell ref="S690:U690"/>
    <mergeCell ref="W690:Y690"/>
    <mergeCell ref="Z690:AA690"/>
    <mergeCell ref="AB690:AF690"/>
    <mergeCell ref="AH690:AI690"/>
    <mergeCell ref="B691:F691"/>
    <mergeCell ref="G691:J691"/>
    <mergeCell ref="K691:O691"/>
    <mergeCell ref="P691:Q691"/>
    <mergeCell ref="S691:U691"/>
    <mergeCell ref="W691:Y691"/>
    <mergeCell ref="Z691:AA691"/>
    <mergeCell ref="AB691:AF691"/>
    <mergeCell ref="AH691:AI691"/>
    <mergeCell ref="B692:F692"/>
    <mergeCell ref="G692:J692"/>
    <mergeCell ref="K692:O692"/>
    <mergeCell ref="P692:Q692"/>
    <mergeCell ref="S692:U692"/>
    <mergeCell ref="W692:Y692"/>
    <mergeCell ref="Z692:AA692"/>
    <mergeCell ref="AB692:AF692"/>
    <mergeCell ref="AH692:AI692"/>
    <mergeCell ref="B693:F693"/>
    <mergeCell ref="G693:J693"/>
    <mergeCell ref="K693:O693"/>
    <mergeCell ref="P693:Q693"/>
    <mergeCell ref="S693:U693"/>
    <mergeCell ref="W693:Y693"/>
    <mergeCell ref="Z693:AA693"/>
    <mergeCell ref="AB693:AF693"/>
    <mergeCell ref="AH693:AI693"/>
    <mergeCell ref="B694:F694"/>
    <mergeCell ref="G694:J694"/>
    <mergeCell ref="K694:O694"/>
    <mergeCell ref="P694:Q694"/>
    <mergeCell ref="S694:U694"/>
    <mergeCell ref="W694:Y694"/>
    <mergeCell ref="Z694:AA694"/>
    <mergeCell ref="AB694:AF694"/>
    <mergeCell ref="AH694:AI694"/>
    <mergeCell ref="B695:AN695"/>
    <mergeCell ref="B696:I696"/>
    <mergeCell ref="J696:S696"/>
    <mergeCell ref="T696:AA696"/>
    <mergeCell ref="AB696:AH696"/>
    <mergeCell ref="AI696:AN696"/>
    <mergeCell ref="AJ699:AN699"/>
    <mergeCell ref="C701:O701"/>
    <mergeCell ref="P701:Q701"/>
    <mergeCell ref="R701:S701"/>
    <mergeCell ref="T701:U701"/>
    <mergeCell ref="V701:W701"/>
    <mergeCell ref="X701:Y701"/>
    <mergeCell ref="Z701:AA701"/>
    <mergeCell ref="AB701:AC701"/>
    <mergeCell ref="AD701:AE701"/>
    <mergeCell ref="AF701:AG701"/>
    <mergeCell ref="AH701:AI701"/>
    <mergeCell ref="AJ701:AK701"/>
    <mergeCell ref="AL701:AM701"/>
    <mergeCell ref="C702:O702"/>
    <mergeCell ref="P702:Q702"/>
    <mergeCell ref="R702:S702"/>
    <mergeCell ref="T702:U702"/>
    <mergeCell ref="V702:W702"/>
    <mergeCell ref="X702:Y702"/>
    <mergeCell ref="Z702:AA702"/>
    <mergeCell ref="AB702:AC702"/>
    <mergeCell ref="AD702:AE702"/>
    <mergeCell ref="AF702:AG702"/>
    <mergeCell ref="AH702:AI702"/>
    <mergeCell ref="AJ702:AK702"/>
    <mergeCell ref="AL702:AM702"/>
    <mergeCell ref="C703:O703"/>
    <mergeCell ref="P703:Q703"/>
    <mergeCell ref="R703:S703"/>
    <mergeCell ref="T703:U703"/>
    <mergeCell ref="V703:W703"/>
    <mergeCell ref="X703:Y703"/>
    <mergeCell ref="Z703:AA703"/>
    <mergeCell ref="AB703:AC703"/>
    <mergeCell ref="AD703:AE703"/>
    <mergeCell ref="AF703:AG703"/>
    <mergeCell ref="AH703:AI703"/>
    <mergeCell ref="AJ703:AK703"/>
    <mergeCell ref="AL703:AM703"/>
    <mergeCell ref="C704:O704"/>
    <mergeCell ref="P704:Q704"/>
    <mergeCell ref="R704:S704"/>
    <mergeCell ref="T704:U704"/>
    <mergeCell ref="V704:W704"/>
    <mergeCell ref="X704:Y704"/>
    <mergeCell ref="Z704:AA704"/>
    <mergeCell ref="AB704:AC704"/>
    <mergeCell ref="AD704:AE704"/>
    <mergeCell ref="AF704:AG704"/>
    <mergeCell ref="AH704:AI704"/>
    <mergeCell ref="AJ704:AK704"/>
    <mergeCell ref="AL704:AM704"/>
    <mergeCell ref="C705:O705"/>
    <mergeCell ref="P705:Q705"/>
    <mergeCell ref="R705:S705"/>
    <mergeCell ref="T705:U705"/>
    <mergeCell ref="V705:W705"/>
    <mergeCell ref="X705:Y705"/>
    <mergeCell ref="Z705:AA705"/>
    <mergeCell ref="AB705:AC705"/>
    <mergeCell ref="AD705:AE705"/>
    <mergeCell ref="AF705:AG705"/>
    <mergeCell ref="AH705:AI705"/>
    <mergeCell ref="AJ705:AK705"/>
    <mergeCell ref="AL705:AM705"/>
    <mergeCell ref="C706:O706"/>
    <mergeCell ref="P706:Q706"/>
    <mergeCell ref="R706:S706"/>
    <mergeCell ref="T706:U706"/>
    <mergeCell ref="V706:W706"/>
    <mergeCell ref="X706:Y706"/>
    <mergeCell ref="Z706:AA706"/>
    <mergeCell ref="AB706:AC706"/>
    <mergeCell ref="AD706:AE706"/>
    <mergeCell ref="AF706:AG706"/>
    <mergeCell ref="AH706:AI706"/>
    <mergeCell ref="AJ706:AK706"/>
    <mergeCell ref="AL706:AM706"/>
    <mergeCell ref="C707:O707"/>
    <mergeCell ref="P707:Q707"/>
    <mergeCell ref="R707:S707"/>
    <mergeCell ref="T707:U707"/>
    <mergeCell ref="V707:W707"/>
    <mergeCell ref="X707:Y707"/>
    <mergeCell ref="Z707:AA707"/>
    <mergeCell ref="AB707:AC707"/>
    <mergeCell ref="AD707:AE707"/>
    <mergeCell ref="AF707:AG707"/>
    <mergeCell ref="AH707:AI707"/>
    <mergeCell ref="AJ707:AK707"/>
    <mergeCell ref="AL707:AM707"/>
    <mergeCell ref="C708:O708"/>
    <mergeCell ref="P708:Q708"/>
    <mergeCell ref="R708:S708"/>
    <mergeCell ref="T708:U708"/>
    <mergeCell ref="V708:W708"/>
    <mergeCell ref="X708:Y708"/>
    <mergeCell ref="Z708:AA708"/>
    <mergeCell ref="AB708:AC708"/>
    <mergeCell ref="AD708:AE708"/>
    <mergeCell ref="AF708:AG708"/>
    <mergeCell ref="AH708:AI708"/>
    <mergeCell ref="AJ708:AK708"/>
    <mergeCell ref="AL708:AM708"/>
    <mergeCell ref="C709:O709"/>
    <mergeCell ref="P709:Q709"/>
    <mergeCell ref="R709:S709"/>
    <mergeCell ref="T709:U709"/>
    <mergeCell ref="V709:W709"/>
    <mergeCell ref="X709:Y709"/>
    <mergeCell ref="Z709:AA709"/>
    <mergeCell ref="AB709:AC709"/>
    <mergeCell ref="AD709:AE709"/>
    <mergeCell ref="AF709:AG709"/>
    <mergeCell ref="AH709:AI709"/>
    <mergeCell ref="AJ709:AK709"/>
    <mergeCell ref="AL709:AM709"/>
    <mergeCell ref="C710:O710"/>
    <mergeCell ref="P710:Q710"/>
    <mergeCell ref="R710:S710"/>
    <mergeCell ref="T710:U710"/>
    <mergeCell ref="V710:W710"/>
    <mergeCell ref="X710:Y710"/>
    <mergeCell ref="Z710:AA710"/>
    <mergeCell ref="AB710:AC710"/>
    <mergeCell ref="AD710:AE710"/>
    <mergeCell ref="AF710:AG710"/>
    <mergeCell ref="AH710:AI710"/>
    <mergeCell ref="AJ710:AK710"/>
    <mergeCell ref="AL710:AM710"/>
    <mergeCell ref="C711:O711"/>
    <mergeCell ref="P711:Q711"/>
    <mergeCell ref="R711:S711"/>
    <mergeCell ref="T711:U711"/>
    <mergeCell ref="V711:W711"/>
    <mergeCell ref="X711:Y711"/>
    <mergeCell ref="Z711:AA711"/>
    <mergeCell ref="AB711:AC711"/>
    <mergeCell ref="AD711:AE711"/>
    <mergeCell ref="AF711:AG711"/>
    <mergeCell ref="AH711:AI711"/>
    <mergeCell ref="AJ711:AK711"/>
    <mergeCell ref="AL711:AM711"/>
    <mergeCell ref="C712:O712"/>
    <mergeCell ref="P712:Q712"/>
    <mergeCell ref="R712:S712"/>
    <mergeCell ref="T712:U712"/>
    <mergeCell ref="V712:W712"/>
    <mergeCell ref="X712:Y712"/>
    <mergeCell ref="Z712:AA712"/>
    <mergeCell ref="AB712:AC712"/>
    <mergeCell ref="AD712:AE712"/>
    <mergeCell ref="AF712:AG712"/>
    <mergeCell ref="AH712:AI712"/>
    <mergeCell ref="AJ712:AK712"/>
    <mergeCell ref="AL712:AM712"/>
    <mergeCell ref="C713:O713"/>
    <mergeCell ref="P713:Q713"/>
    <mergeCell ref="R713:S713"/>
    <mergeCell ref="T713:U713"/>
    <mergeCell ref="V713:W713"/>
    <mergeCell ref="X713:Y713"/>
    <mergeCell ref="Z713:AA713"/>
    <mergeCell ref="AB713:AC713"/>
    <mergeCell ref="AD713:AE713"/>
    <mergeCell ref="AF713:AG713"/>
    <mergeCell ref="AH713:AI713"/>
    <mergeCell ref="AJ713:AK713"/>
    <mergeCell ref="AL713:AM713"/>
    <mergeCell ref="C714:O714"/>
    <mergeCell ref="P714:Q714"/>
    <mergeCell ref="R714:S714"/>
    <mergeCell ref="T714:U714"/>
    <mergeCell ref="V714:W714"/>
    <mergeCell ref="X714:Y714"/>
    <mergeCell ref="Z714:AA714"/>
    <mergeCell ref="AB714:AC714"/>
    <mergeCell ref="AD714:AE714"/>
    <mergeCell ref="AF714:AG714"/>
    <mergeCell ref="AH714:AI714"/>
    <mergeCell ref="AJ714:AK714"/>
    <mergeCell ref="AL714:AM714"/>
    <mergeCell ref="C715:O715"/>
    <mergeCell ref="P715:Q715"/>
    <mergeCell ref="R715:S715"/>
    <mergeCell ref="T715:U715"/>
    <mergeCell ref="V715:W715"/>
    <mergeCell ref="X715:Y715"/>
    <mergeCell ref="Z715:AA715"/>
    <mergeCell ref="AB715:AC715"/>
    <mergeCell ref="AD715:AE715"/>
    <mergeCell ref="AF715:AG715"/>
    <mergeCell ref="AH715:AI715"/>
    <mergeCell ref="AJ715:AK715"/>
    <mergeCell ref="AL715:AM715"/>
    <mergeCell ref="C716:O716"/>
    <mergeCell ref="P716:Q716"/>
    <mergeCell ref="R716:S716"/>
    <mergeCell ref="T716:U716"/>
    <mergeCell ref="V716:W716"/>
    <mergeCell ref="X716:Y716"/>
    <mergeCell ref="Z716:AA716"/>
    <mergeCell ref="AB716:AC716"/>
    <mergeCell ref="AD716:AE716"/>
    <mergeCell ref="AF716:AG716"/>
    <mergeCell ref="AH716:AI716"/>
    <mergeCell ref="AJ716:AK716"/>
    <mergeCell ref="AL716:AM716"/>
    <mergeCell ref="C717:O717"/>
    <mergeCell ref="P717:Q717"/>
    <mergeCell ref="R717:S717"/>
    <mergeCell ref="T717:U717"/>
    <mergeCell ref="V717:W717"/>
    <mergeCell ref="X717:Y717"/>
    <mergeCell ref="Z717:AA717"/>
    <mergeCell ref="AB717:AC717"/>
    <mergeCell ref="AD717:AE717"/>
    <mergeCell ref="AF717:AG717"/>
    <mergeCell ref="AH717:AI717"/>
    <mergeCell ref="AJ717:AK717"/>
    <mergeCell ref="AL717:AM717"/>
    <mergeCell ref="C718:O718"/>
    <mergeCell ref="P718:Q718"/>
    <mergeCell ref="R718:S718"/>
    <mergeCell ref="T718:U718"/>
    <mergeCell ref="V718:W718"/>
    <mergeCell ref="X718:Y718"/>
    <mergeCell ref="Z718:AA718"/>
    <mergeCell ref="AB718:AC718"/>
    <mergeCell ref="AD718:AE718"/>
    <mergeCell ref="AF718:AG718"/>
    <mergeCell ref="AH718:AI718"/>
    <mergeCell ref="AJ718:AK718"/>
    <mergeCell ref="AL718:AM718"/>
    <mergeCell ref="C719:O719"/>
    <mergeCell ref="P719:Q719"/>
    <mergeCell ref="R719:S719"/>
    <mergeCell ref="T719:U719"/>
    <mergeCell ref="V719:W719"/>
    <mergeCell ref="X719:Y719"/>
    <mergeCell ref="Z719:AA719"/>
    <mergeCell ref="AB719:AC719"/>
    <mergeCell ref="AD719:AE719"/>
    <mergeCell ref="AF719:AG719"/>
    <mergeCell ref="AH719:AI719"/>
    <mergeCell ref="AJ719:AK719"/>
    <mergeCell ref="AL719:AM719"/>
    <mergeCell ref="C720:O720"/>
    <mergeCell ref="P720:Q720"/>
    <mergeCell ref="R720:S720"/>
    <mergeCell ref="T720:U720"/>
    <mergeCell ref="V720:W720"/>
    <mergeCell ref="X720:Y720"/>
    <mergeCell ref="Z720:AA720"/>
    <mergeCell ref="AB720:AC720"/>
    <mergeCell ref="AD720:AE720"/>
    <mergeCell ref="AF720:AG720"/>
    <mergeCell ref="AH720:AI720"/>
    <mergeCell ref="AJ720:AK720"/>
    <mergeCell ref="AL720:AM720"/>
    <mergeCell ref="C721:O721"/>
    <mergeCell ref="P721:Q721"/>
    <mergeCell ref="R721:S721"/>
    <mergeCell ref="T721:U721"/>
    <mergeCell ref="V721:W721"/>
    <mergeCell ref="X721:Y721"/>
    <mergeCell ref="Z721:AA721"/>
    <mergeCell ref="AB721:AC721"/>
    <mergeCell ref="AD721:AE721"/>
    <mergeCell ref="AF721:AG721"/>
    <mergeCell ref="AH721:AI721"/>
    <mergeCell ref="AJ721:AK721"/>
    <mergeCell ref="AL721:AM721"/>
    <mergeCell ref="C722:O722"/>
    <mergeCell ref="P722:Q722"/>
    <mergeCell ref="R722:S722"/>
    <mergeCell ref="T722:U722"/>
    <mergeCell ref="V722:W722"/>
    <mergeCell ref="X722:Y722"/>
    <mergeCell ref="Z722:AA722"/>
    <mergeCell ref="AB722:AC722"/>
    <mergeCell ref="AD722:AE722"/>
    <mergeCell ref="AF722:AG722"/>
    <mergeCell ref="AH722:AI722"/>
    <mergeCell ref="AJ722:AK722"/>
    <mergeCell ref="AL722:AM722"/>
    <mergeCell ref="C723:O723"/>
    <mergeCell ref="P723:Q723"/>
    <mergeCell ref="R723:S723"/>
    <mergeCell ref="T723:U723"/>
    <mergeCell ref="V723:W723"/>
    <mergeCell ref="X723:Y723"/>
    <mergeCell ref="Z723:AA723"/>
    <mergeCell ref="AB723:AC723"/>
    <mergeCell ref="AD723:AE723"/>
    <mergeCell ref="AF723:AG723"/>
    <mergeCell ref="AH723:AI723"/>
    <mergeCell ref="AJ723:AK723"/>
    <mergeCell ref="AL723:AM723"/>
    <mergeCell ref="C724:O724"/>
    <mergeCell ref="P724:Q724"/>
    <mergeCell ref="R724:S724"/>
    <mergeCell ref="T724:U724"/>
    <mergeCell ref="V724:W724"/>
    <mergeCell ref="X724:Y724"/>
    <mergeCell ref="Z724:AA724"/>
    <mergeCell ref="AB724:AC724"/>
    <mergeCell ref="AD724:AE724"/>
    <mergeCell ref="AF724:AG724"/>
    <mergeCell ref="AH724:AI724"/>
    <mergeCell ref="AJ724:AK724"/>
    <mergeCell ref="AL724:AM724"/>
    <mergeCell ref="C725:O725"/>
    <mergeCell ref="P725:Q725"/>
    <mergeCell ref="R725:S725"/>
    <mergeCell ref="T725:U725"/>
    <mergeCell ref="V725:W725"/>
    <mergeCell ref="X725:Y725"/>
    <mergeCell ref="Z725:AA725"/>
    <mergeCell ref="AB725:AC725"/>
    <mergeCell ref="AD725:AE725"/>
    <mergeCell ref="AF725:AG725"/>
    <mergeCell ref="AH725:AI725"/>
    <mergeCell ref="AJ725:AK725"/>
    <mergeCell ref="AL725:AM725"/>
    <mergeCell ref="C726:O726"/>
    <mergeCell ref="P726:Q726"/>
    <mergeCell ref="R726:S726"/>
    <mergeCell ref="T726:U726"/>
    <mergeCell ref="V726:W726"/>
    <mergeCell ref="X726:Y726"/>
    <mergeCell ref="Z726:AA726"/>
    <mergeCell ref="AB726:AC726"/>
    <mergeCell ref="AD726:AE726"/>
    <mergeCell ref="AF726:AG726"/>
    <mergeCell ref="AH726:AI726"/>
    <mergeCell ref="AJ726:AK726"/>
    <mergeCell ref="AL726:AM726"/>
    <mergeCell ref="C727:O727"/>
    <mergeCell ref="P727:Q727"/>
    <mergeCell ref="R727:S727"/>
    <mergeCell ref="T727:U727"/>
    <mergeCell ref="V727:W727"/>
    <mergeCell ref="X727:Y727"/>
    <mergeCell ref="Z727:AA727"/>
    <mergeCell ref="AB727:AC727"/>
    <mergeCell ref="AD727:AE727"/>
    <mergeCell ref="AF727:AG727"/>
    <mergeCell ref="AH727:AI727"/>
    <mergeCell ref="AJ727:AK727"/>
    <mergeCell ref="AL727:AM727"/>
    <mergeCell ref="C728:O728"/>
    <mergeCell ref="P728:Q728"/>
    <mergeCell ref="R728:S728"/>
    <mergeCell ref="T728:U728"/>
    <mergeCell ref="V728:W728"/>
    <mergeCell ref="X728:Y728"/>
    <mergeCell ref="Z728:AA728"/>
    <mergeCell ref="AB728:AC728"/>
    <mergeCell ref="AD728:AE728"/>
    <mergeCell ref="AF728:AG728"/>
    <mergeCell ref="AH728:AI728"/>
    <mergeCell ref="AJ728:AK728"/>
    <mergeCell ref="AL728:AM728"/>
    <mergeCell ref="C729:O729"/>
    <mergeCell ref="P729:Q729"/>
    <mergeCell ref="R729:S729"/>
    <mergeCell ref="T729:U729"/>
    <mergeCell ref="V729:W729"/>
    <mergeCell ref="X729:Y729"/>
    <mergeCell ref="Z729:AA729"/>
    <mergeCell ref="AB729:AC729"/>
    <mergeCell ref="AD729:AE729"/>
    <mergeCell ref="AF729:AG729"/>
    <mergeCell ref="AH729:AI729"/>
    <mergeCell ref="AJ729:AK729"/>
    <mergeCell ref="AL729:AM729"/>
    <mergeCell ref="C730:O730"/>
    <mergeCell ref="P730:Q730"/>
    <mergeCell ref="R730:S730"/>
    <mergeCell ref="T730:U730"/>
    <mergeCell ref="V730:W730"/>
    <mergeCell ref="X730:Y730"/>
    <mergeCell ref="Z730:AA730"/>
    <mergeCell ref="AB730:AC730"/>
    <mergeCell ref="AD730:AE730"/>
    <mergeCell ref="AF730:AG730"/>
    <mergeCell ref="AH730:AI730"/>
    <mergeCell ref="AJ730:AK730"/>
    <mergeCell ref="AL730:AM730"/>
    <mergeCell ref="C731:O731"/>
    <mergeCell ref="P731:Q731"/>
    <mergeCell ref="R731:S731"/>
    <mergeCell ref="T731:U731"/>
    <mergeCell ref="V731:W731"/>
    <mergeCell ref="X731:Y731"/>
    <mergeCell ref="Z731:AA731"/>
    <mergeCell ref="AB731:AC731"/>
    <mergeCell ref="AD731:AE731"/>
    <mergeCell ref="AF731:AG731"/>
    <mergeCell ref="AH731:AI731"/>
    <mergeCell ref="AJ731:AK731"/>
    <mergeCell ref="AL731:AM731"/>
    <mergeCell ref="C732:O732"/>
    <mergeCell ref="P732:Q732"/>
    <mergeCell ref="R732:S732"/>
    <mergeCell ref="T732:U732"/>
    <mergeCell ref="V732:W732"/>
    <mergeCell ref="X732:Y732"/>
    <mergeCell ref="Z732:AA732"/>
    <mergeCell ref="AB732:AC732"/>
    <mergeCell ref="AD732:AE732"/>
    <mergeCell ref="AF732:AG732"/>
    <mergeCell ref="AH732:AI732"/>
    <mergeCell ref="AJ732:AK732"/>
    <mergeCell ref="AL732:AM732"/>
    <mergeCell ref="C733:O733"/>
    <mergeCell ref="P733:Q733"/>
    <mergeCell ref="R733:S733"/>
    <mergeCell ref="T733:U733"/>
    <mergeCell ref="V733:W733"/>
    <mergeCell ref="X733:Y733"/>
    <mergeCell ref="Z733:AA733"/>
    <mergeCell ref="AB733:AC733"/>
    <mergeCell ref="AD733:AE733"/>
    <mergeCell ref="AF733:AG733"/>
    <mergeCell ref="AH733:AI733"/>
    <mergeCell ref="AJ733:AK733"/>
    <mergeCell ref="AL733:AM733"/>
    <mergeCell ref="C734:O734"/>
    <mergeCell ref="P734:Q734"/>
    <mergeCell ref="R734:S734"/>
    <mergeCell ref="T734:U734"/>
    <mergeCell ref="V734:W734"/>
    <mergeCell ref="X734:Y734"/>
    <mergeCell ref="Z734:AA734"/>
    <mergeCell ref="AB734:AC734"/>
    <mergeCell ref="AD734:AE734"/>
    <mergeCell ref="AF734:AG734"/>
    <mergeCell ref="AH734:AI734"/>
    <mergeCell ref="AJ734:AK734"/>
    <mergeCell ref="AL734:AM734"/>
    <mergeCell ref="C735:O735"/>
    <mergeCell ref="P735:Q735"/>
    <mergeCell ref="R735:S735"/>
    <mergeCell ref="T735:U735"/>
    <mergeCell ref="V735:W735"/>
    <mergeCell ref="X735:Y735"/>
    <mergeCell ref="Z735:AA735"/>
    <mergeCell ref="AB735:AC735"/>
    <mergeCell ref="AD735:AE735"/>
    <mergeCell ref="AF735:AG735"/>
    <mergeCell ref="AH735:AI735"/>
    <mergeCell ref="AJ735:AK735"/>
    <mergeCell ref="AL735:AM735"/>
    <mergeCell ref="C736:O736"/>
    <mergeCell ref="P736:Q736"/>
    <mergeCell ref="R736:S736"/>
    <mergeCell ref="T736:U736"/>
    <mergeCell ref="V736:W736"/>
    <mergeCell ref="X736:Y736"/>
    <mergeCell ref="Z736:AA736"/>
    <mergeCell ref="AB736:AC736"/>
    <mergeCell ref="AD736:AE736"/>
    <mergeCell ref="AF736:AG736"/>
    <mergeCell ref="AH736:AI736"/>
    <mergeCell ref="AJ736:AK736"/>
    <mergeCell ref="AL736:AM736"/>
    <mergeCell ref="C737:O737"/>
    <mergeCell ref="P737:Q737"/>
    <mergeCell ref="R737:S737"/>
    <mergeCell ref="T737:U737"/>
    <mergeCell ref="V737:W737"/>
    <mergeCell ref="X737:Y737"/>
    <mergeCell ref="Z737:AA737"/>
    <mergeCell ref="AB737:AC737"/>
    <mergeCell ref="AD737:AE737"/>
    <mergeCell ref="AF737:AG737"/>
    <mergeCell ref="AH737:AI737"/>
    <mergeCell ref="AJ737:AK737"/>
    <mergeCell ref="AL737:AM737"/>
    <mergeCell ref="AJ738:AN738"/>
    <mergeCell ref="AJ740:AN740"/>
    <mergeCell ref="AJ741:AN741"/>
    <mergeCell ref="AJ742:AN742"/>
    <mergeCell ref="AJ743:AN743"/>
    <mergeCell ref="AJ745:AN745"/>
    <mergeCell ref="AJ746:AN746"/>
    <mergeCell ref="A747:AH747"/>
    <mergeCell ref="B748:AH748"/>
    <mergeCell ref="AJ748:AN748"/>
    <mergeCell ref="B749:AH749"/>
    <mergeCell ref="AJ750:AN750"/>
    <mergeCell ref="A753:AH753"/>
    <mergeCell ref="A754:AH754"/>
    <mergeCell ref="B755:AH755"/>
    <mergeCell ref="AJ755:AN755"/>
    <mergeCell ref="L760:S760"/>
    <mergeCell ref="L761:Q761"/>
    <mergeCell ref="T761:AD761"/>
    <mergeCell ref="L762:Q762"/>
    <mergeCell ref="T762:AB762"/>
    <mergeCell ref="L763:Q763"/>
    <mergeCell ref="T763:AB763"/>
    <mergeCell ref="L764:Q764"/>
    <mergeCell ref="T764:AB764"/>
    <mergeCell ref="L765:Q765"/>
    <mergeCell ref="T765:AB765"/>
    <mergeCell ref="C771:R771"/>
    <mergeCell ref="S771:AA771"/>
    <mergeCell ref="C772:R772"/>
    <mergeCell ref="S772:AA772"/>
    <mergeCell ref="C773:R773"/>
    <mergeCell ref="S773:AA773"/>
    <mergeCell ref="C774:R774"/>
    <mergeCell ref="S774:AA774"/>
    <mergeCell ref="AJ777:AN777"/>
    <mergeCell ref="C779:J779"/>
    <mergeCell ref="K779:W779"/>
    <mergeCell ref="X779:AG779"/>
    <mergeCell ref="C780:J780"/>
    <mergeCell ref="K780:W780"/>
    <mergeCell ref="X780:AG780"/>
    <mergeCell ref="C781:J781"/>
    <mergeCell ref="K781:W781"/>
    <mergeCell ref="X781:AG781"/>
    <mergeCell ref="C782:J782"/>
    <mergeCell ref="K782:W782"/>
    <mergeCell ref="X782:AG782"/>
    <mergeCell ref="C783:J783"/>
    <mergeCell ref="K783:W783"/>
    <mergeCell ref="X783:AG783"/>
    <mergeCell ref="C784:J784"/>
    <mergeCell ref="K784:W784"/>
    <mergeCell ref="X784:AG784"/>
    <mergeCell ref="C785:J785"/>
    <mergeCell ref="K785:W785"/>
    <mergeCell ref="X785:AG785"/>
    <mergeCell ref="C786:J786"/>
    <mergeCell ref="K786:W786"/>
    <mergeCell ref="X786:AG786"/>
    <mergeCell ref="C787:W787"/>
    <mergeCell ref="X787:AG787"/>
    <mergeCell ref="A789:AH789"/>
    <mergeCell ref="A790:AH790"/>
    <mergeCell ref="B791:AH791"/>
    <mergeCell ref="AJ791:AN791"/>
    <mergeCell ref="B792:AH792"/>
    <mergeCell ref="AJ792:AN792"/>
    <mergeCell ref="B793:AH793"/>
    <mergeCell ref="AJ793:AN793"/>
    <mergeCell ref="B794:AN794"/>
    <mergeCell ref="A796:AH796"/>
    <mergeCell ref="B797:AH797"/>
    <mergeCell ref="AJ797:AN797"/>
    <mergeCell ref="B798:AH798"/>
    <mergeCell ref="AJ798:AN798"/>
    <mergeCell ref="AJ799:AN799"/>
    <mergeCell ref="AJ801:AN801"/>
    <mergeCell ref="B803:AH803"/>
    <mergeCell ref="AJ803:AN803"/>
    <mergeCell ref="B804:AH804"/>
    <mergeCell ref="B805:AF805"/>
    <mergeCell ref="AJ805:AN805"/>
    <mergeCell ref="A807:AH807"/>
    <mergeCell ref="B808:AH808"/>
    <mergeCell ref="AJ808:AN808"/>
    <mergeCell ref="A809:AH809"/>
    <mergeCell ref="B810:AH810"/>
    <mergeCell ref="A814:AH814"/>
    <mergeCell ref="B815:AH815"/>
    <mergeCell ref="AJ815:AN815"/>
    <mergeCell ref="A817:AN817"/>
    <mergeCell ref="A818:AH818"/>
    <mergeCell ref="B819:AH819"/>
    <mergeCell ref="AJ819:AN819"/>
    <mergeCell ref="B821:H821"/>
    <mergeCell ref="I821:P821"/>
    <mergeCell ref="Q821:AN821"/>
    <mergeCell ref="B825:AH825"/>
    <mergeCell ref="AJ825:AN825"/>
    <mergeCell ref="B827:H827"/>
    <mergeCell ref="I827:P827"/>
    <mergeCell ref="Q827:AN827"/>
    <mergeCell ref="A831:AH831"/>
    <mergeCell ref="B832:T832"/>
    <mergeCell ref="U832:X832"/>
    <mergeCell ref="Y832:AF832"/>
    <mergeCell ref="AG832:AM832"/>
    <mergeCell ref="B833:T833"/>
    <mergeCell ref="U833:X833"/>
    <mergeCell ref="Y833:AF833"/>
    <mergeCell ref="AG833:AM833"/>
    <mergeCell ref="B834:T834"/>
    <mergeCell ref="U834:X834"/>
    <mergeCell ref="Y834:AF834"/>
    <mergeCell ref="AG834:AM834"/>
    <mergeCell ref="B835:T835"/>
    <mergeCell ref="U835:X835"/>
    <mergeCell ref="Y835:AF835"/>
    <mergeCell ref="AG835:AM835"/>
    <mergeCell ref="A837:AH837"/>
    <mergeCell ref="B838:AH838"/>
    <mergeCell ref="B839:AD839"/>
    <mergeCell ref="AE839:AI839"/>
    <mergeCell ref="AJ839:AN839"/>
    <mergeCell ref="B840:AN840"/>
    <mergeCell ref="B841:K841"/>
    <mergeCell ref="L841:T841"/>
    <mergeCell ref="U841:AN841"/>
    <mergeCell ref="B842:K842"/>
    <mergeCell ref="L842:T842"/>
    <mergeCell ref="U842:AN842"/>
    <mergeCell ref="B843:K843"/>
    <mergeCell ref="L843:T843"/>
    <mergeCell ref="U843:AN843"/>
    <mergeCell ref="B845:AH845"/>
    <mergeCell ref="B846:AD846"/>
    <mergeCell ref="AE846:AI846"/>
    <mergeCell ref="AJ846:AN846"/>
    <mergeCell ref="B847:AN847"/>
    <mergeCell ref="B848:K848"/>
    <mergeCell ref="L848:T848"/>
    <mergeCell ref="U848:AN848"/>
    <mergeCell ref="B849:K849"/>
    <mergeCell ref="L849:T849"/>
    <mergeCell ref="U849:AN849"/>
    <mergeCell ref="B850:K850"/>
    <mergeCell ref="L850:T850"/>
    <mergeCell ref="U850:AN850"/>
    <mergeCell ref="B852:AH852"/>
    <mergeCell ref="AJ852:AN852"/>
    <mergeCell ref="A854:AH854"/>
    <mergeCell ref="B855:AH855"/>
    <mergeCell ref="B856:AE856"/>
    <mergeCell ref="AF856:AI856"/>
    <mergeCell ref="AJ856:AN856"/>
    <mergeCell ref="B857:AN857"/>
    <mergeCell ref="B858:K858"/>
    <mergeCell ref="L858:T858"/>
    <mergeCell ref="U858:AN858"/>
    <mergeCell ref="B862:AH862"/>
    <mergeCell ref="B863:G863"/>
    <mergeCell ref="H863:K863"/>
    <mergeCell ref="B864:C864"/>
    <mergeCell ref="D864:H864"/>
    <mergeCell ref="I864:M864"/>
    <mergeCell ref="P864:T864"/>
    <mergeCell ref="U864:Y864"/>
    <mergeCell ref="AB864:AE864"/>
    <mergeCell ref="AF864:AJ864"/>
    <mergeCell ref="B10:AH11"/>
    <mergeCell ref="B13:AH14"/>
    <mergeCell ref="B16:AH17"/>
    <mergeCell ref="B18:AH19"/>
    <mergeCell ref="B21:AH22"/>
    <mergeCell ref="B27:AI28"/>
    <mergeCell ref="B29:AH30"/>
    <mergeCell ref="B31:AH32"/>
    <mergeCell ref="B40:AH41"/>
    <mergeCell ref="B42:AH43"/>
    <mergeCell ref="B66:AH67"/>
    <mergeCell ref="B77:AH78"/>
    <mergeCell ref="B81:AH82"/>
    <mergeCell ref="B85:AH86"/>
    <mergeCell ref="B87:AH88"/>
    <mergeCell ref="B108:AH109"/>
    <mergeCell ref="B117:AH118"/>
    <mergeCell ref="B137:AH140"/>
    <mergeCell ref="B147:AH148"/>
    <mergeCell ref="B151:AH152"/>
    <mergeCell ref="B169:AH170"/>
    <mergeCell ref="B184:AH185"/>
    <mergeCell ref="B196:AH197"/>
    <mergeCell ref="B217:AN218"/>
    <mergeCell ref="B221:AH222"/>
    <mergeCell ref="B225:AH226"/>
    <mergeCell ref="B230:AN231"/>
    <mergeCell ref="B243:AH244"/>
    <mergeCell ref="B248:E249"/>
    <mergeCell ref="C284:AN285"/>
    <mergeCell ref="B301:AH302"/>
    <mergeCell ref="B319:AH320"/>
    <mergeCell ref="B325:AH326"/>
    <mergeCell ref="B355:AH356"/>
    <mergeCell ref="B424:AH425"/>
    <mergeCell ref="AJ438:AN439"/>
    <mergeCell ref="B445:AH446"/>
    <mergeCell ref="B479:AH480"/>
    <mergeCell ref="B491:AH492"/>
    <mergeCell ref="B502:AN503"/>
    <mergeCell ref="B518:AH519"/>
    <mergeCell ref="B546:AN547"/>
    <mergeCell ref="B548:AI549"/>
    <mergeCell ref="B555:F557"/>
    <mergeCell ref="G555:AN557"/>
    <mergeCell ref="B558:F560"/>
    <mergeCell ref="G558:AN560"/>
    <mergeCell ref="B561:F563"/>
    <mergeCell ref="G561:AN563"/>
    <mergeCell ref="B589:F591"/>
    <mergeCell ref="B592:F594"/>
    <mergeCell ref="B601:F603"/>
    <mergeCell ref="B604:F606"/>
    <mergeCell ref="B613:AH614"/>
    <mergeCell ref="B639:AH640"/>
    <mergeCell ref="B683:AH684"/>
    <mergeCell ref="B687:F689"/>
    <mergeCell ref="G687:J689"/>
    <mergeCell ref="K687:O689"/>
    <mergeCell ref="P687:Q689"/>
    <mergeCell ref="R687:Y689"/>
    <mergeCell ref="Z687:AA689"/>
    <mergeCell ref="AB687:AF689"/>
    <mergeCell ref="AG687:AN689"/>
    <mergeCell ref="B718:B723"/>
    <mergeCell ref="B799:AH800"/>
    <mergeCell ref="B801:AH802"/>
    <mergeCell ref="C811:AN812"/>
    <mergeCell ref="B822:H823"/>
    <mergeCell ref="I822:P823"/>
    <mergeCell ref="Q822:AN823"/>
    <mergeCell ref="B828:H829"/>
    <mergeCell ref="I828:P829"/>
    <mergeCell ref="Q828:AN829"/>
    <mergeCell ref="B859:K860"/>
    <mergeCell ref="L859:T860"/>
    <mergeCell ref="U859:AN860"/>
    <mergeCell ref="B702:B717"/>
    <mergeCell ref="B725:B737"/>
  </mergeCells>
  <phoneticPr fontId="1"/>
  <dataValidations count="25">
    <dataValidation type="list" allowBlank="1" showDropDown="0" showInputMessage="1" showErrorMessage="1" prompt="プルダウンメニューから選んでください" sqref="AJ69:AN69">
      <formula1>"いる,いない,現金支給"</formula1>
    </dataValidation>
    <dataValidation type="list" allowBlank="1" showDropDown="0" showInputMessage="1" showErrorMessage="1" prompt="プルダウンメニューから選んでください" sqref="AJ750:AN750 AJ748:AN748 AJ738:AN746 AJ808:AN808 AJ803:AN803 AJ797:AN797 AJ791:AN791 AJ755:AN776 AJ778:AN785 AJ815:AN815 AJ805:AN805 AJ697:AN698 AJ544:AN544 AJ496:AN497 AJ470:AN470 AJ397:AN397 AK167:AN167 AK165:AN165 AJ165:AJ167 AJ97:AN99 AJ121:AN123 AJ133:AN134 AJ141:AN141 AJ146:AN147 AJ153:AN154 AJ157:AN157 AJ163:AN163 AJ171:AN171 AJ174:AN177 AJ89:AN89 AJ33:AN35 AJ73:AN73 AJ46:AN47 AJ29:AN29 AJ31:AN31 AJ38:AN38 AJ83:AN83 AJ87:AN87 AJ92:AN93 AJ188:AN189 AJ221:AN221 AJ308:AN308 AJ267:AN268 AJ303:AN303 AJ305:AN306 AJ310:AN311 AK299:AN299 AK297:AN297 AJ225:AN225 AJ235:AN237 AJ232:AN232 AJ273:AN274 AJ339:AN339 AJ345:AN345 AK324:AN325 AJ219:AN219 AJ279:AN283 AJ327:AN329 AJ242:AN243 AJ252:AN252 AJ322:AJ325 AK322:AN322 AJ297:AJ301 AK301:AN301 AJ227:AN227 AJ213:AN213 AJ209:AN209 AJ211:AN211 AJ381:AN382 AJ379:AN379 AJ357:AN357 AJ359:AN363 AJ372:AN372 AJ366:AN368 AJ375:AN375 AJ386:AN387 AJ414:AN414 AJ416:AN416 AJ405:AN405 AJ418:AN418 AJ399:AN403 AJ445:AN445 AJ432:AN435 AJ423:AN424 AJ428:AN428 AJ430:AN430 AJ457:AN457 AJ455:AN455 AJ459:AN461 AJ465:AN465 AJ483:AN488 AJ477:AN478 AJ473:AN474 AJ491:AN491 AJ493:AN494 AJ506:AN513 AJ518:AN518 AJ499:AN499 AJ539:AN539 AJ669:AN672 AJ657:AN657 AJ664:AN665 AJ675:AN683 AJ652:AN652 AJ578:AN582 AJ610:AN610 AJ613:AN613 AJ636:AN639 AJ622:AN623 AJ585:AN585 AJ566:AN567 AJ615:AN617 AJ548:AN548 AJ570:AN571">
      <formula1>"いる,いない"</formula1>
    </dataValidation>
    <dataValidation imeMode="on" allowBlank="1" showDropDown="0" showInputMessage="1" showErrorMessage="1" sqref="B828:H829 U849:AN850 B849:K850 U842:AN843 B842:K843 B822:H823 L859:T860 P690:P694 K690:K694 B690:B694 AB690:AB694 Z690:Z694 F417:AN417 F415:AN415 K343:W343 M330:AN331 L294:AN294 AE249 L271:L272 R206:AN206 R190:R191 R181:AN183 V39:AG39 J39:R39 H429:AN429 H436:AN436 Q471:AH471 Q468:AH469"/>
    <dataValidation type="list" allowBlank="1" showDropDown="0" showInputMessage="1" showErrorMessage="1" prompt="プルダウンメニューから選んでください" sqref="AJ825:AN825 U832:U835 AJ846:AN846 AJ839:AN839 AJ856:AN856 AJ819:AN819 AJ777:AN777 AJ552:AN552 AJ529:AN531 AJ525:AN525 AJ466:AN467 AJ278:AN278 AJ275:AN275 AJ269:AN270 Y255:AC257 AJ261:AN265 AJ287:AN293 AJ180:AN180 AJ137:AN137 AJ145:AN145 AJ151:AN151 AJ49:AN53 AJ23:AN26 AJ20:AN21 AJ18:AN18 AJ15:AN16 AJ12:AN13 AJ391:AN396 AJ404:AN404 AJ407:AN411 AJ406">
      <formula1>"有,無"</formula1>
    </dataValidation>
    <dataValidation type="list" allowBlank="1" showDropDown="0" showInputMessage="1" showErrorMessage="1" prompt="プルダウンメニューから選んでください_x000a_" sqref="AJ79:AN79 AJ65:AN65 AJ70:AN72 AJ57:AN58 AJ60:AN62 AK75:AN76 AJ75:AJ78">
      <formula1>"いる,いない"</formula1>
    </dataValidation>
    <dataValidation type="list" allowBlank="1" showDropDown="0" showInputMessage="1" showErrorMessage="1" prompt="プルダウンメニューから選んでください" sqref="AJ798:AN799 AJ801:AN801 AJ852:AN852 AJ481:AN481 AJ479:AN479 AJ384:AN385 AJ374:AN374 AJ371:AN371 AJ210:AN210 AJ199:AN200 AJ317:AN317 AJ320:AN320 AJ355:AN355 AJ353:AJ354 AJ164:AN164 AJ126:AN126 AJ68 AJ66 AJ40:AN40">
      <formula1>"いる,いない,該当なし"</formula1>
    </dataValidation>
    <dataValidation type="list" allowBlank="1" showDropDown="0" showInputMessage="1" showErrorMessage="1" sqref="AJ684:AN684 AJ442:AN442 AK186:AN186 AJ94:AN94 AJ54:AN54 AK41:AN41">
      <formula1>#REF!</formula1>
    </dataValidation>
    <dataValidation imeMode="on" allowBlank="1" showDropDown="0" showInputMessage="1" showErrorMessage="1" prompt="セル内で改行する場合は、「Alt」キーを押しながら「Shift」キーを押すと改行できます" sqref="Q828:AN829 U859:AN860 Q822:AN823 C811 AO811:AO813 AO816 G558:AN563 G538:AN538 B230:AN231 B217 B98 B108:AH109 B169:AH170 B117:AH118 B81:AH82 C85:AH86 B85:B87 B510:B513 B502:B508 AJ502:AN505 C502:AH507 AI502:AI513"/>
    <dataValidation imeMode="off" allowBlank="1" showDropDown="0" showInputMessage="1" showErrorMessage="1" sqref="I828:P829 I822:P823 AG832:AM835 L842:T843 L849:T850 B859:K860 I864:M864 U864:Y864 AF864:AJ864 G690:G694 N588:AK595 AJ517:AM517 H468:J468 H471:J472 H105:V106 H114:V115 D96:F96 U346:W346 P346:R346 K346:M346 U344:W344 P344:R344 K344:M344 U340:W340 P340:R340 K340:M340 U337:W337 P337:R337 K337:M337 AA334:AC334 G334:I334 K247:L247 AJ314:AM316"/>
    <dataValidation type="list" allowBlank="1" showDropDown="0" showInputMessage="1" showErrorMessage="1" prompt="プルダウンメニューから選んでください" sqref="AJ212:AN212 AJ214:AN214 AJ185:AN185">
      <formula1>"いる,いない,短縮していない"</formula1>
    </dataValidation>
    <dataValidation type="list" allowBlank="1" showDropDown="0" showInputMessage="1" showErrorMessage="1" prompt="プルダウンメニューから選んでください" sqref="AJ192:AN192">
      <formula1>"いる,いない,１名のみ"</formula1>
    </dataValidation>
    <dataValidation type="list" allowBlank="1" showDropDown="0" showInputMessage="1" showErrorMessage="1" prompt="プルダウンメニューから選んでください" sqref="AJ542:AN542 AJ348:AN351 AJ341:AN342 AJ335:AN336 AJ196:AN196">
      <formula1>"いる,いない,"</formula1>
    </dataValidation>
    <dataValidation type="list" allowBlank="1" showDropDown="0" showInputMessage="1" showErrorMessage="1" prompt="整備されている装置器具等について 「 ☑ 」 を選んでください" sqref="M250:M251 O247:O248 P249 S248 R250:R251 U247 U249 V250:V251 W248 AA247 Z249 AA250:AA251 AC248 K249 G247:G251 P381:P382 X381:X382">
      <formula1>"☑,□"</formula1>
    </dataValidation>
    <dataValidation type="list" allowBlank="1" showDropDown="0" showInputMessage="1" showErrorMessage="1" prompt="プルダウンメニューから選んでください" sqref="AJ699:AN699 AJ653:AN653 AJ307:AN307">
      <formula1>"ある,なし"</formula1>
    </dataValidation>
    <dataValidation type="list" allowBlank="1" showDropDown="0" showInputMessage="1" showErrorMessage="1" prompt="プルダウンメニューから選んでください" sqref="AJ352:AN352">
      <formula1>"いる,いない,立地していない,"</formula1>
    </dataValidation>
    <dataValidation type="list" allowBlank="1" showDropDown="0" showInputMessage="1" showErrorMessage="1" prompt="プルダウンメニューから選んでください" sqref="AJ373:AN373">
      <formula1>"いる,いない,検討中"</formula1>
    </dataValidation>
    <dataValidation allowBlank="1" showDropDown="0" showInputMessage="1" showErrorMessage="1" prompt="プルダウンメニューから選んでください" sqref="AJ398:AN398"/>
    <dataValidation type="list" allowBlank="1" showDropDown="0" showInputMessage="1" showErrorMessage="1" prompt="プルダウンメニューから選んでください" sqref="AJ448:AN452">
      <formula1>"○"</formula1>
    </dataValidation>
    <dataValidation type="list" allowBlank="1" showDropDown="0" showInputMessage="1" showErrorMessage="1" sqref="AJ646:AN646 AJ420:AN420">
      <formula1>"いる,いない"</formula1>
    </dataValidation>
    <dataValidation type="list" allowBlank="1" showDropDown="0" showInputMessage="1" showErrorMessage="1" sqref="AJ437:AN440">
      <formula1>"いる,いない,実施していない"</formula1>
    </dataValidation>
    <dataValidation imeMode="off" allowBlank="1" showDropDown="0" showInputMessage="1" showErrorMessage="1" prompt="時間を記入してください_x000a_【例】10:00" sqref="I523:M523"/>
    <dataValidation imeMode="off" allowBlank="1" showDropDown="0" showInputMessage="1" showErrorMessage="1" prompt="時間を記入してください_x000a_【例】12:00" sqref="Q523:U524"/>
    <dataValidation imeMode="off" allowBlank="1" showDropDown="0" showInputMessage="1" showErrorMessage="1" prompt="時間を記入してください_x000a_【例】15:00" sqref="AB523:AF524"/>
    <dataValidation type="list" allowBlank="1" showDropDown="0" showInputMessage="1" showErrorMessage="1" prompt="プルダウンメニューから選んでください" sqref="AJ574:AN574 AJ533:AN534">
      <formula1>"有,無,該当なし"</formula1>
    </dataValidation>
    <dataValidation type="list" allowBlank="1" showDropDown="0" showInputMessage="1" showErrorMessage="1" prompt="プルダウンメニューから選んでください" sqref="AJ792:AN793">
      <formula1>"する,しない"</formula1>
    </dataValidation>
  </dataValidations>
  <printOptions horizontalCentered="1"/>
  <pageMargins left="0.51181102362204722" right="0.39370078740157483" top="0.31496062992125984" bottom="0.39370078740157483" header="0.11811023622047245" footer="0.11811023622047245"/>
  <pageSetup paperSize="9" scale="79" fitToWidth="1" fitToHeight="0" orientation="portrait" usePrinterDefaults="1" r:id="rId5"/>
  <headerFooter>
    <oddFooter>&amp;C&amp;P</oddFooter>
  </headerFooter>
  <rowBreaks count="12" manualBreakCount="12">
    <brk id="54" max="40" man="1"/>
    <brk id="90" max="40" man="1"/>
    <brk id="186" max="40" man="1"/>
    <brk id="238" max="40" man="1"/>
    <brk id="286" max="40" man="1"/>
    <brk id="412" max="40" man="1"/>
    <brk id="442" max="40" man="1"/>
    <brk id="568" max="40" man="1"/>
    <brk id="624" max="40" man="1"/>
    <brk id="726" max="40" man="1"/>
    <brk id="775" max="40" man="1"/>
    <brk id="823" max="40" man="1"/>
  </rowBreaks>
  <drawing r:id="rId6"/>
  <legacyDrawing r:id="rId7"/>
  <mc:AlternateContent>
    <mc:Choice xmlns:x14="http://schemas.microsoft.com/office/spreadsheetml/2009/9/main" Requires="x14">
      <controls>
        <mc:AlternateContent>
          <mc:Choice Requires="x14">
            <control shapeId="3074" r:id="rId8" name="チェック 2">
              <controlPr defaultSize="0" autoFill="0" autoLine="0" autoPict="0">
                <anchor moveWithCells="1">
                  <from xmlns:xdr="http://schemas.openxmlformats.org/drawingml/2006/spreadsheetDrawing">
                    <xdr:col>9</xdr:col>
                    <xdr:colOff>0</xdr:colOff>
                    <xdr:row>63</xdr:row>
                    <xdr:rowOff>0</xdr:rowOff>
                  </from>
                  <to xmlns:xdr="http://schemas.openxmlformats.org/drawingml/2006/spreadsheetDrawing">
                    <xdr:col>13</xdr:col>
                    <xdr:colOff>104775</xdr:colOff>
                    <xdr:row>64</xdr:row>
                    <xdr:rowOff>0</xdr:rowOff>
                  </to>
                </anchor>
              </controlPr>
            </control>
          </mc:Choice>
        </mc:AlternateContent>
        <mc:AlternateContent>
          <mc:Choice Requires="x14">
            <control shapeId="3075" r:id="rId9" name="チェック 3">
              <controlPr defaultSize="0" autoFill="0" autoLine="0" autoPict="0">
                <anchor moveWithCells="1">
                  <from xmlns:xdr="http://schemas.openxmlformats.org/drawingml/2006/spreadsheetDrawing">
                    <xdr:col>13</xdr:col>
                    <xdr:colOff>171450</xdr:colOff>
                    <xdr:row>63</xdr:row>
                    <xdr:rowOff>0</xdr:rowOff>
                  </from>
                  <to xmlns:xdr="http://schemas.openxmlformats.org/drawingml/2006/spreadsheetDrawing">
                    <xdr:col>17</xdr:col>
                    <xdr:colOff>161925</xdr:colOff>
                    <xdr:row>64</xdr:row>
                    <xdr:rowOff>0</xdr:rowOff>
                  </to>
                </anchor>
              </controlPr>
            </control>
          </mc:Choice>
        </mc:AlternateContent>
        <mc:AlternateContent>
          <mc:Choice Requires="x14">
            <control shapeId="3076" r:id="rId10" name="チェック 4">
              <controlPr defaultSize="0" autoFill="0" autoLine="0" autoPict="0">
                <anchor moveWithCells="1">
                  <from xmlns:xdr="http://schemas.openxmlformats.org/drawingml/2006/spreadsheetDrawing">
                    <xdr:col>19</xdr:col>
                    <xdr:colOff>0</xdr:colOff>
                    <xdr:row>63</xdr:row>
                    <xdr:rowOff>0</xdr:rowOff>
                  </from>
                  <to xmlns:xdr="http://schemas.openxmlformats.org/drawingml/2006/spreadsheetDrawing">
                    <xdr:col>21</xdr:col>
                    <xdr:colOff>180975</xdr:colOff>
                    <xdr:row>64</xdr:row>
                    <xdr:rowOff>0</xdr:rowOff>
                  </to>
                </anchor>
              </controlPr>
            </control>
          </mc:Choice>
        </mc:AlternateContent>
        <mc:AlternateContent>
          <mc:Choice Requires="x14">
            <control shapeId="3079" r:id="rId11" name="チェック 7">
              <controlPr defaultSize="0" autoFill="0" autoLine="0" autoPict="0">
                <anchor moveWithCells="1">
                  <from xmlns:xdr="http://schemas.openxmlformats.org/drawingml/2006/spreadsheetDrawing">
                    <xdr:col>38</xdr:col>
                    <xdr:colOff>0</xdr:colOff>
                    <xdr:row>689</xdr:row>
                    <xdr:rowOff>18415</xdr:rowOff>
                  </from>
                  <to xmlns:xdr="http://schemas.openxmlformats.org/drawingml/2006/spreadsheetDrawing">
                    <xdr:col>39</xdr:col>
                    <xdr:colOff>152400</xdr:colOff>
                    <xdr:row>690</xdr:row>
                    <xdr:rowOff>0</xdr:rowOff>
                  </to>
                </anchor>
              </controlPr>
            </control>
          </mc:Choice>
        </mc:AlternateContent>
        <mc:AlternateContent>
          <mc:Choice Requires="x14">
            <control shapeId="3080" r:id="rId12" name="チェック 8">
              <controlPr defaultSize="0" autoFill="0" autoLine="0" autoPict="0">
                <anchor moveWithCells="1">
                  <from xmlns:xdr="http://schemas.openxmlformats.org/drawingml/2006/spreadsheetDrawing">
                    <xdr:col>35</xdr:col>
                    <xdr:colOff>0</xdr:colOff>
                    <xdr:row>688</xdr:row>
                    <xdr:rowOff>200025</xdr:rowOff>
                  </from>
                  <to xmlns:xdr="http://schemas.openxmlformats.org/drawingml/2006/spreadsheetDrawing">
                    <xdr:col>36</xdr:col>
                    <xdr:colOff>152400</xdr:colOff>
                    <xdr:row>689</xdr:row>
                    <xdr:rowOff>219710</xdr:rowOff>
                  </to>
                </anchor>
              </controlPr>
            </control>
          </mc:Choice>
        </mc:AlternateContent>
        <mc:AlternateContent>
          <mc:Choice Requires="x14">
            <control shapeId="3081" r:id="rId13" name="チェック 9">
              <controlPr defaultSize="0" autoFill="0" autoLine="0" autoPict="0">
                <anchor moveWithCells="1">
                  <from xmlns:xdr="http://schemas.openxmlformats.org/drawingml/2006/spreadsheetDrawing">
                    <xdr:col>35</xdr:col>
                    <xdr:colOff>0</xdr:colOff>
                    <xdr:row>689</xdr:row>
                    <xdr:rowOff>200025</xdr:rowOff>
                  </from>
                  <to xmlns:xdr="http://schemas.openxmlformats.org/drawingml/2006/spreadsheetDrawing">
                    <xdr:col>36</xdr:col>
                    <xdr:colOff>152400</xdr:colOff>
                    <xdr:row>690</xdr:row>
                    <xdr:rowOff>228600</xdr:rowOff>
                  </to>
                </anchor>
              </controlPr>
            </control>
          </mc:Choice>
        </mc:AlternateContent>
        <mc:AlternateContent>
          <mc:Choice Requires="x14">
            <control shapeId="3082" r:id="rId14" name="チェック 10">
              <controlPr defaultSize="0" autoFill="0" autoLine="0" autoPict="0">
                <anchor moveWithCells="1">
                  <from xmlns:xdr="http://schemas.openxmlformats.org/drawingml/2006/spreadsheetDrawing">
                    <xdr:col>35</xdr:col>
                    <xdr:colOff>0</xdr:colOff>
                    <xdr:row>690</xdr:row>
                    <xdr:rowOff>200025</xdr:rowOff>
                  </from>
                  <to xmlns:xdr="http://schemas.openxmlformats.org/drawingml/2006/spreadsheetDrawing">
                    <xdr:col>36</xdr:col>
                    <xdr:colOff>152400</xdr:colOff>
                    <xdr:row>692</xdr:row>
                    <xdr:rowOff>0</xdr:rowOff>
                  </to>
                </anchor>
              </controlPr>
            </control>
          </mc:Choice>
        </mc:AlternateContent>
        <mc:AlternateContent>
          <mc:Choice Requires="x14">
            <control shapeId="3083" r:id="rId15" name="チェック 11">
              <controlPr defaultSize="0" autoFill="0" autoLine="0" autoPict="0">
                <anchor moveWithCells="1">
                  <from xmlns:xdr="http://schemas.openxmlformats.org/drawingml/2006/spreadsheetDrawing">
                    <xdr:col>35</xdr:col>
                    <xdr:colOff>0</xdr:colOff>
                    <xdr:row>691</xdr:row>
                    <xdr:rowOff>200025</xdr:rowOff>
                  </from>
                  <to xmlns:xdr="http://schemas.openxmlformats.org/drawingml/2006/spreadsheetDrawing">
                    <xdr:col>36</xdr:col>
                    <xdr:colOff>152400</xdr:colOff>
                    <xdr:row>692</xdr:row>
                    <xdr:rowOff>228600</xdr:rowOff>
                  </to>
                </anchor>
              </controlPr>
            </control>
          </mc:Choice>
        </mc:AlternateContent>
        <mc:AlternateContent>
          <mc:Choice Requires="x14">
            <control shapeId="3084" r:id="rId16" name="チェック 12">
              <controlPr defaultSize="0" autoFill="0" autoLine="0" autoPict="0">
                <anchor moveWithCells="1">
                  <from xmlns:xdr="http://schemas.openxmlformats.org/drawingml/2006/spreadsheetDrawing">
                    <xdr:col>32</xdr:col>
                    <xdr:colOff>0</xdr:colOff>
                    <xdr:row>688</xdr:row>
                    <xdr:rowOff>190500</xdr:rowOff>
                  </from>
                  <to xmlns:xdr="http://schemas.openxmlformats.org/drawingml/2006/spreadsheetDrawing">
                    <xdr:col>33</xdr:col>
                    <xdr:colOff>152400</xdr:colOff>
                    <xdr:row>690</xdr:row>
                    <xdr:rowOff>18415</xdr:rowOff>
                  </to>
                </anchor>
              </controlPr>
            </control>
          </mc:Choice>
        </mc:AlternateContent>
        <mc:AlternateContent>
          <mc:Choice Requires="x14">
            <control shapeId="3085" r:id="rId17" name="チェック 13">
              <controlPr defaultSize="0" autoFill="0" autoLine="0" autoPict="0">
                <anchor moveWithCells="1">
                  <from xmlns:xdr="http://schemas.openxmlformats.org/drawingml/2006/spreadsheetDrawing">
                    <xdr:col>32</xdr:col>
                    <xdr:colOff>0</xdr:colOff>
                    <xdr:row>689</xdr:row>
                    <xdr:rowOff>190500</xdr:rowOff>
                  </from>
                  <to xmlns:xdr="http://schemas.openxmlformats.org/drawingml/2006/spreadsheetDrawing">
                    <xdr:col>33</xdr:col>
                    <xdr:colOff>152400</xdr:colOff>
                    <xdr:row>691</xdr:row>
                    <xdr:rowOff>29210</xdr:rowOff>
                  </to>
                </anchor>
              </controlPr>
            </control>
          </mc:Choice>
        </mc:AlternateContent>
        <mc:AlternateContent>
          <mc:Choice Requires="x14">
            <control shapeId="3086" r:id="rId18" name="チェック 14">
              <controlPr defaultSize="0" autoFill="0" autoLine="0" autoPict="0">
                <anchor moveWithCells="1">
                  <from xmlns:xdr="http://schemas.openxmlformats.org/drawingml/2006/spreadsheetDrawing">
                    <xdr:col>35</xdr:col>
                    <xdr:colOff>0</xdr:colOff>
                    <xdr:row>692</xdr:row>
                    <xdr:rowOff>200025</xdr:rowOff>
                  </from>
                  <to xmlns:xdr="http://schemas.openxmlformats.org/drawingml/2006/spreadsheetDrawing">
                    <xdr:col>36</xdr:col>
                    <xdr:colOff>152400</xdr:colOff>
                    <xdr:row>693</xdr:row>
                    <xdr:rowOff>227965</xdr:rowOff>
                  </to>
                </anchor>
              </controlPr>
            </control>
          </mc:Choice>
        </mc:AlternateContent>
        <mc:AlternateContent>
          <mc:Choice Requires="x14">
            <control shapeId="3087" r:id="rId19" name="チェック 15">
              <controlPr defaultSize="0" autoFill="0" autoLine="0" autoPict="0">
                <anchor moveWithCells="1">
                  <from xmlns:xdr="http://schemas.openxmlformats.org/drawingml/2006/spreadsheetDrawing">
                    <xdr:col>38</xdr:col>
                    <xdr:colOff>0</xdr:colOff>
                    <xdr:row>689</xdr:row>
                    <xdr:rowOff>18415</xdr:rowOff>
                  </from>
                  <to xmlns:xdr="http://schemas.openxmlformats.org/drawingml/2006/spreadsheetDrawing">
                    <xdr:col>39</xdr:col>
                    <xdr:colOff>152400</xdr:colOff>
                    <xdr:row>690</xdr:row>
                    <xdr:rowOff>0</xdr:rowOff>
                  </to>
                </anchor>
              </controlPr>
            </control>
          </mc:Choice>
        </mc:AlternateContent>
        <mc:AlternateContent>
          <mc:Choice Requires="x14">
            <control shapeId="3088" r:id="rId20" name="チェック 16">
              <controlPr defaultSize="0" autoFill="0" autoLine="0" autoPict="0">
                <anchor moveWithCells="1">
                  <from xmlns:xdr="http://schemas.openxmlformats.org/drawingml/2006/spreadsheetDrawing">
                    <xdr:col>38</xdr:col>
                    <xdr:colOff>0</xdr:colOff>
                    <xdr:row>690</xdr:row>
                    <xdr:rowOff>18415</xdr:rowOff>
                  </from>
                  <to xmlns:xdr="http://schemas.openxmlformats.org/drawingml/2006/spreadsheetDrawing">
                    <xdr:col>39</xdr:col>
                    <xdr:colOff>152400</xdr:colOff>
                    <xdr:row>691</xdr:row>
                    <xdr:rowOff>0</xdr:rowOff>
                  </to>
                </anchor>
              </controlPr>
            </control>
          </mc:Choice>
        </mc:AlternateContent>
        <mc:AlternateContent>
          <mc:Choice Requires="x14">
            <control shapeId="3089" r:id="rId21" name="チェック 17">
              <controlPr defaultSize="0" autoFill="0" autoLine="0" autoPict="0">
                <anchor moveWithCells="1">
                  <from xmlns:xdr="http://schemas.openxmlformats.org/drawingml/2006/spreadsheetDrawing">
                    <xdr:col>38</xdr:col>
                    <xdr:colOff>0</xdr:colOff>
                    <xdr:row>690</xdr:row>
                    <xdr:rowOff>18415</xdr:rowOff>
                  </from>
                  <to xmlns:xdr="http://schemas.openxmlformats.org/drawingml/2006/spreadsheetDrawing">
                    <xdr:col>39</xdr:col>
                    <xdr:colOff>152400</xdr:colOff>
                    <xdr:row>691</xdr:row>
                    <xdr:rowOff>0</xdr:rowOff>
                  </to>
                </anchor>
              </controlPr>
            </control>
          </mc:Choice>
        </mc:AlternateContent>
        <mc:AlternateContent>
          <mc:Choice Requires="x14">
            <control shapeId="3090" r:id="rId22" name="チェック 18">
              <controlPr defaultSize="0" autoFill="0" autoLine="0" autoPict="0">
                <anchor moveWithCells="1">
                  <from xmlns:xdr="http://schemas.openxmlformats.org/drawingml/2006/spreadsheetDrawing">
                    <xdr:col>38</xdr:col>
                    <xdr:colOff>0</xdr:colOff>
                    <xdr:row>691</xdr:row>
                    <xdr:rowOff>18415</xdr:rowOff>
                  </from>
                  <to xmlns:xdr="http://schemas.openxmlformats.org/drawingml/2006/spreadsheetDrawing">
                    <xdr:col>39</xdr:col>
                    <xdr:colOff>152400</xdr:colOff>
                    <xdr:row>692</xdr:row>
                    <xdr:rowOff>0</xdr:rowOff>
                  </to>
                </anchor>
              </controlPr>
            </control>
          </mc:Choice>
        </mc:AlternateContent>
        <mc:AlternateContent>
          <mc:Choice Requires="x14">
            <control shapeId="3091" r:id="rId23" name="チェック 19">
              <controlPr defaultSize="0" autoFill="0" autoLine="0" autoPict="0">
                <anchor moveWithCells="1">
                  <from xmlns:xdr="http://schemas.openxmlformats.org/drawingml/2006/spreadsheetDrawing">
                    <xdr:col>38</xdr:col>
                    <xdr:colOff>0</xdr:colOff>
                    <xdr:row>691</xdr:row>
                    <xdr:rowOff>18415</xdr:rowOff>
                  </from>
                  <to xmlns:xdr="http://schemas.openxmlformats.org/drawingml/2006/spreadsheetDrawing">
                    <xdr:col>39</xdr:col>
                    <xdr:colOff>152400</xdr:colOff>
                    <xdr:row>692</xdr:row>
                    <xdr:rowOff>0</xdr:rowOff>
                  </to>
                </anchor>
              </controlPr>
            </control>
          </mc:Choice>
        </mc:AlternateContent>
        <mc:AlternateContent>
          <mc:Choice Requires="x14">
            <control shapeId="3092" r:id="rId24" name="チェック 20">
              <controlPr defaultSize="0" autoFill="0" autoLine="0" autoPict="0">
                <anchor moveWithCells="1">
                  <from xmlns:xdr="http://schemas.openxmlformats.org/drawingml/2006/spreadsheetDrawing">
                    <xdr:col>38</xdr:col>
                    <xdr:colOff>0</xdr:colOff>
                    <xdr:row>692</xdr:row>
                    <xdr:rowOff>18415</xdr:rowOff>
                  </from>
                  <to xmlns:xdr="http://schemas.openxmlformats.org/drawingml/2006/spreadsheetDrawing">
                    <xdr:col>39</xdr:col>
                    <xdr:colOff>152400</xdr:colOff>
                    <xdr:row>693</xdr:row>
                    <xdr:rowOff>0</xdr:rowOff>
                  </to>
                </anchor>
              </controlPr>
            </control>
          </mc:Choice>
        </mc:AlternateContent>
        <mc:AlternateContent>
          <mc:Choice Requires="x14">
            <control shapeId="3093" r:id="rId25" name="チェック 21">
              <controlPr defaultSize="0" autoFill="0" autoLine="0" autoPict="0">
                <anchor moveWithCells="1">
                  <from xmlns:xdr="http://schemas.openxmlformats.org/drawingml/2006/spreadsheetDrawing">
                    <xdr:col>38</xdr:col>
                    <xdr:colOff>0</xdr:colOff>
                    <xdr:row>692</xdr:row>
                    <xdr:rowOff>18415</xdr:rowOff>
                  </from>
                  <to xmlns:xdr="http://schemas.openxmlformats.org/drawingml/2006/spreadsheetDrawing">
                    <xdr:col>39</xdr:col>
                    <xdr:colOff>152400</xdr:colOff>
                    <xdr:row>693</xdr:row>
                    <xdr:rowOff>0</xdr:rowOff>
                  </to>
                </anchor>
              </controlPr>
            </control>
          </mc:Choice>
        </mc:AlternateContent>
        <mc:AlternateContent>
          <mc:Choice Requires="x14">
            <control shapeId="3094" r:id="rId26" name="チェック 22">
              <controlPr defaultSize="0" autoFill="0" autoLine="0" autoPict="0">
                <anchor moveWithCells="1">
                  <from xmlns:xdr="http://schemas.openxmlformats.org/drawingml/2006/spreadsheetDrawing">
                    <xdr:col>38</xdr:col>
                    <xdr:colOff>0</xdr:colOff>
                    <xdr:row>693</xdr:row>
                    <xdr:rowOff>19685</xdr:rowOff>
                  </from>
                  <to xmlns:xdr="http://schemas.openxmlformats.org/drawingml/2006/spreadsheetDrawing">
                    <xdr:col>39</xdr:col>
                    <xdr:colOff>152400</xdr:colOff>
                    <xdr:row>694</xdr:row>
                    <xdr:rowOff>0</xdr:rowOff>
                  </to>
                </anchor>
              </controlPr>
            </control>
          </mc:Choice>
        </mc:AlternateContent>
        <mc:AlternateContent>
          <mc:Choice Requires="x14">
            <control shapeId="3095" r:id="rId27" name="チェック 23">
              <controlPr defaultSize="0" autoFill="0" autoLine="0" autoPict="0">
                <anchor moveWithCells="1">
                  <from xmlns:xdr="http://schemas.openxmlformats.org/drawingml/2006/spreadsheetDrawing">
                    <xdr:col>32</xdr:col>
                    <xdr:colOff>0</xdr:colOff>
                    <xdr:row>690</xdr:row>
                    <xdr:rowOff>190500</xdr:rowOff>
                  </from>
                  <to xmlns:xdr="http://schemas.openxmlformats.org/drawingml/2006/spreadsheetDrawing">
                    <xdr:col>33</xdr:col>
                    <xdr:colOff>152400</xdr:colOff>
                    <xdr:row>692</xdr:row>
                    <xdr:rowOff>29210</xdr:rowOff>
                  </to>
                </anchor>
              </controlPr>
            </control>
          </mc:Choice>
        </mc:AlternateContent>
        <mc:AlternateContent>
          <mc:Choice Requires="x14">
            <control shapeId="3096" r:id="rId28" name="チェック 24">
              <controlPr defaultSize="0" autoFill="0" autoLine="0" autoPict="0">
                <anchor moveWithCells="1">
                  <from xmlns:xdr="http://schemas.openxmlformats.org/drawingml/2006/spreadsheetDrawing">
                    <xdr:col>32</xdr:col>
                    <xdr:colOff>0</xdr:colOff>
                    <xdr:row>691</xdr:row>
                    <xdr:rowOff>190500</xdr:rowOff>
                  </from>
                  <to xmlns:xdr="http://schemas.openxmlformats.org/drawingml/2006/spreadsheetDrawing">
                    <xdr:col>33</xdr:col>
                    <xdr:colOff>152400</xdr:colOff>
                    <xdr:row>693</xdr:row>
                    <xdr:rowOff>27940</xdr:rowOff>
                  </to>
                </anchor>
              </controlPr>
            </control>
          </mc:Choice>
        </mc:AlternateContent>
        <mc:AlternateContent>
          <mc:Choice Requires="x14">
            <control shapeId="3097" r:id="rId29" name="チェック 25">
              <controlPr defaultSize="0" autoFill="0" autoLine="0" autoPict="0">
                <anchor moveWithCells="1">
                  <from xmlns:xdr="http://schemas.openxmlformats.org/drawingml/2006/spreadsheetDrawing">
                    <xdr:col>32</xdr:col>
                    <xdr:colOff>0</xdr:colOff>
                    <xdr:row>692</xdr:row>
                    <xdr:rowOff>190500</xdr:rowOff>
                  </from>
                  <to xmlns:xdr="http://schemas.openxmlformats.org/drawingml/2006/spreadsheetDrawing">
                    <xdr:col>33</xdr:col>
                    <xdr:colOff>152400</xdr:colOff>
                    <xdr:row>694</xdr:row>
                    <xdr:rowOff>19050</xdr:rowOff>
                  </to>
                </anchor>
              </controlPr>
            </control>
          </mc:Choice>
        </mc:AlternateContent>
        <mc:AlternateContent>
          <mc:Choice Requires="x14">
            <control shapeId="3098" r:id="rId30" name="チェック 26">
              <controlPr defaultSize="0" autoFill="0" autoLine="0" autoPict="0">
                <anchor moveWithCells="1">
                  <from xmlns:xdr="http://schemas.openxmlformats.org/drawingml/2006/spreadsheetDrawing">
                    <xdr:col>17</xdr:col>
                    <xdr:colOff>0</xdr:colOff>
                    <xdr:row>688</xdr:row>
                    <xdr:rowOff>190500</xdr:rowOff>
                  </from>
                  <to xmlns:xdr="http://schemas.openxmlformats.org/drawingml/2006/spreadsheetDrawing">
                    <xdr:col>18</xdr:col>
                    <xdr:colOff>152400</xdr:colOff>
                    <xdr:row>690</xdr:row>
                    <xdr:rowOff>18415</xdr:rowOff>
                  </to>
                </anchor>
              </controlPr>
            </control>
          </mc:Choice>
        </mc:AlternateContent>
        <mc:AlternateContent>
          <mc:Choice Requires="x14">
            <control shapeId="3099" r:id="rId31" name="チェック 27">
              <controlPr defaultSize="0" autoFill="0" autoLine="0" autoPict="0">
                <anchor moveWithCells="1">
                  <from xmlns:xdr="http://schemas.openxmlformats.org/drawingml/2006/spreadsheetDrawing">
                    <xdr:col>17</xdr:col>
                    <xdr:colOff>0</xdr:colOff>
                    <xdr:row>689</xdr:row>
                    <xdr:rowOff>190500</xdr:rowOff>
                  </from>
                  <to xmlns:xdr="http://schemas.openxmlformats.org/drawingml/2006/spreadsheetDrawing">
                    <xdr:col>18</xdr:col>
                    <xdr:colOff>152400</xdr:colOff>
                    <xdr:row>691</xdr:row>
                    <xdr:rowOff>29210</xdr:rowOff>
                  </to>
                </anchor>
              </controlPr>
            </control>
          </mc:Choice>
        </mc:AlternateContent>
        <mc:AlternateContent>
          <mc:Choice Requires="x14">
            <control shapeId="3100" r:id="rId32" name="チェック 28">
              <controlPr defaultSize="0" autoFill="0" autoLine="0" autoPict="0">
                <anchor moveWithCells="1">
                  <from xmlns:xdr="http://schemas.openxmlformats.org/drawingml/2006/spreadsheetDrawing">
                    <xdr:col>17</xdr:col>
                    <xdr:colOff>0</xdr:colOff>
                    <xdr:row>690</xdr:row>
                    <xdr:rowOff>190500</xdr:rowOff>
                  </from>
                  <to xmlns:xdr="http://schemas.openxmlformats.org/drawingml/2006/spreadsheetDrawing">
                    <xdr:col>18</xdr:col>
                    <xdr:colOff>152400</xdr:colOff>
                    <xdr:row>692</xdr:row>
                    <xdr:rowOff>29210</xdr:rowOff>
                  </to>
                </anchor>
              </controlPr>
            </control>
          </mc:Choice>
        </mc:AlternateContent>
        <mc:AlternateContent>
          <mc:Choice Requires="x14">
            <control shapeId="3101" r:id="rId33" name="チェック 29">
              <controlPr defaultSize="0" autoFill="0" autoLine="0" autoPict="0">
                <anchor moveWithCells="1">
                  <from xmlns:xdr="http://schemas.openxmlformats.org/drawingml/2006/spreadsheetDrawing">
                    <xdr:col>17</xdr:col>
                    <xdr:colOff>0</xdr:colOff>
                    <xdr:row>691</xdr:row>
                    <xdr:rowOff>190500</xdr:rowOff>
                  </from>
                  <to xmlns:xdr="http://schemas.openxmlformats.org/drawingml/2006/spreadsheetDrawing">
                    <xdr:col>18</xdr:col>
                    <xdr:colOff>152400</xdr:colOff>
                    <xdr:row>693</xdr:row>
                    <xdr:rowOff>27940</xdr:rowOff>
                  </to>
                </anchor>
              </controlPr>
            </control>
          </mc:Choice>
        </mc:AlternateContent>
        <mc:AlternateContent>
          <mc:Choice Requires="x14">
            <control shapeId="3102" r:id="rId34" name="チェック 30">
              <controlPr defaultSize="0" autoFill="0" autoLine="0" autoPict="0">
                <anchor moveWithCells="1">
                  <from xmlns:xdr="http://schemas.openxmlformats.org/drawingml/2006/spreadsheetDrawing">
                    <xdr:col>17</xdr:col>
                    <xdr:colOff>0</xdr:colOff>
                    <xdr:row>692</xdr:row>
                    <xdr:rowOff>190500</xdr:rowOff>
                  </from>
                  <to xmlns:xdr="http://schemas.openxmlformats.org/drawingml/2006/spreadsheetDrawing">
                    <xdr:col>18</xdr:col>
                    <xdr:colOff>152400</xdr:colOff>
                    <xdr:row>694</xdr:row>
                    <xdr:rowOff>19050</xdr:rowOff>
                  </to>
                </anchor>
              </controlPr>
            </control>
          </mc:Choice>
        </mc:AlternateContent>
        <mc:AlternateContent>
          <mc:Choice Requires="x14">
            <control shapeId="3103" r:id="rId35" name="チェック 31">
              <controlPr defaultSize="0" autoFill="0" autoLine="0" autoPict="0">
                <anchor moveWithCells="1">
                  <from xmlns:xdr="http://schemas.openxmlformats.org/drawingml/2006/spreadsheetDrawing">
                    <xdr:col>21</xdr:col>
                    <xdr:colOff>0</xdr:colOff>
                    <xdr:row>688</xdr:row>
                    <xdr:rowOff>200025</xdr:rowOff>
                  </from>
                  <to xmlns:xdr="http://schemas.openxmlformats.org/drawingml/2006/spreadsheetDrawing">
                    <xdr:col>22</xdr:col>
                    <xdr:colOff>142875</xdr:colOff>
                    <xdr:row>689</xdr:row>
                    <xdr:rowOff>219710</xdr:rowOff>
                  </to>
                </anchor>
              </controlPr>
            </control>
          </mc:Choice>
        </mc:AlternateContent>
        <mc:AlternateContent>
          <mc:Choice Requires="x14">
            <control shapeId="3104" r:id="rId36" name="チェック 32">
              <controlPr defaultSize="0" autoFill="0" autoLine="0" autoPict="0">
                <anchor moveWithCells="1">
                  <from xmlns:xdr="http://schemas.openxmlformats.org/drawingml/2006/spreadsheetDrawing">
                    <xdr:col>21</xdr:col>
                    <xdr:colOff>0</xdr:colOff>
                    <xdr:row>689</xdr:row>
                    <xdr:rowOff>200025</xdr:rowOff>
                  </from>
                  <to xmlns:xdr="http://schemas.openxmlformats.org/drawingml/2006/spreadsheetDrawing">
                    <xdr:col>22</xdr:col>
                    <xdr:colOff>142875</xdr:colOff>
                    <xdr:row>690</xdr:row>
                    <xdr:rowOff>228600</xdr:rowOff>
                  </to>
                </anchor>
              </controlPr>
            </control>
          </mc:Choice>
        </mc:AlternateContent>
        <mc:AlternateContent>
          <mc:Choice Requires="x14">
            <control shapeId="3105" r:id="rId37" name="チェック 33">
              <controlPr defaultSize="0" autoFill="0" autoLine="0" autoPict="0">
                <anchor moveWithCells="1">
                  <from xmlns:xdr="http://schemas.openxmlformats.org/drawingml/2006/spreadsheetDrawing">
                    <xdr:col>21</xdr:col>
                    <xdr:colOff>0</xdr:colOff>
                    <xdr:row>690</xdr:row>
                    <xdr:rowOff>200025</xdr:rowOff>
                  </from>
                  <to xmlns:xdr="http://schemas.openxmlformats.org/drawingml/2006/spreadsheetDrawing">
                    <xdr:col>22</xdr:col>
                    <xdr:colOff>142875</xdr:colOff>
                    <xdr:row>692</xdr:row>
                    <xdr:rowOff>0</xdr:rowOff>
                  </to>
                </anchor>
              </controlPr>
            </control>
          </mc:Choice>
        </mc:AlternateContent>
        <mc:AlternateContent>
          <mc:Choice Requires="x14">
            <control shapeId="3106" r:id="rId38" name="チェック 34">
              <controlPr defaultSize="0" autoFill="0" autoLine="0" autoPict="0">
                <anchor moveWithCells="1">
                  <from xmlns:xdr="http://schemas.openxmlformats.org/drawingml/2006/spreadsheetDrawing">
                    <xdr:col>21</xdr:col>
                    <xdr:colOff>0</xdr:colOff>
                    <xdr:row>691</xdr:row>
                    <xdr:rowOff>200025</xdr:rowOff>
                  </from>
                  <to xmlns:xdr="http://schemas.openxmlformats.org/drawingml/2006/spreadsheetDrawing">
                    <xdr:col>22</xdr:col>
                    <xdr:colOff>142875</xdr:colOff>
                    <xdr:row>692</xdr:row>
                    <xdr:rowOff>228600</xdr:rowOff>
                  </to>
                </anchor>
              </controlPr>
            </control>
          </mc:Choice>
        </mc:AlternateContent>
        <mc:AlternateContent>
          <mc:Choice Requires="x14">
            <control shapeId="3107" r:id="rId39" name="チェック 35">
              <controlPr defaultSize="0" autoFill="0" autoLine="0" autoPict="0">
                <anchor moveWithCells="1">
                  <from xmlns:xdr="http://schemas.openxmlformats.org/drawingml/2006/spreadsheetDrawing">
                    <xdr:col>21</xdr:col>
                    <xdr:colOff>0</xdr:colOff>
                    <xdr:row>692</xdr:row>
                    <xdr:rowOff>200025</xdr:rowOff>
                  </from>
                  <to xmlns:xdr="http://schemas.openxmlformats.org/drawingml/2006/spreadsheetDrawing">
                    <xdr:col>22</xdr:col>
                    <xdr:colOff>142875</xdr:colOff>
                    <xdr:row>693</xdr:row>
                    <xdr:rowOff>227965</xdr:rowOff>
                  </to>
                </anchor>
              </controlPr>
            </control>
          </mc:Choice>
        </mc:AlternateContent>
        <mc:AlternateContent>
          <mc:Choice Requires="x14">
            <control shapeId="3108" r:id="rId40" name="チェック 36">
              <controlPr defaultSize="0" autoFill="0" autoLine="0" autoPict="0">
                <anchor moveWithCells="1">
                  <from xmlns:xdr="http://schemas.openxmlformats.org/drawingml/2006/spreadsheetDrawing">
                    <xdr:col>6</xdr:col>
                    <xdr:colOff>0</xdr:colOff>
                    <xdr:row>58</xdr:row>
                    <xdr:rowOff>0</xdr:rowOff>
                  </from>
                  <to xmlns:xdr="http://schemas.openxmlformats.org/drawingml/2006/spreadsheetDrawing">
                    <xdr:col>8</xdr:col>
                    <xdr:colOff>161925</xdr:colOff>
                    <xdr:row>58</xdr:row>
                    <xdr:rowOff>238125</xdr:rowOff>
                  </to>
                </anchor>
              </controlPr>
            </control>
          </mc:Choice>
        </mc:AlternateContent>
        <mc:AlternateContent>
          <mc:Choice Requires="x14">
            <control shapeId="3109" r:id="rId41" name="チェック 37">
              <controlPr defaultSize="0" autoFill="0" autoLine="0" autoPict="0">
                <anchor moveWithCells="1">
                  <from xmlns:xdr="http://schemas.openxmlformats.org/drawingml/2006/spreadsheetDrawing">
                    <xdr:col>10</xdr:col>
                    <xdr:colOff>28575</xdr:colOff>
                    <xdr:row>58</xdr:row>
                    <xdr:rowOff>0</xdr:rowOff>
                  </from>
                  <to xmlns:xdr="http://schemas.openxmlformats.org/drawingml/2006/spreadsheetDrawing">
                    <xdr:col>13</xdr:col>
                    <xdr:colOff>142875</xdr:colOff>
                    <xdr:row>59</xdr:row>
                    <xdr:rowOff>0</xdr:rowOff>
                  </to>
                </anchor>
              </controlPr>
            </control>
          </mc:Choice>
        </mc:AlternateContent>
        <mc:AlternateContent>
          <mc:Choice Requires="x14">
            <control shapeId="3110" r:id="rId42" name="チェック 38">
              <controlPr defaultSize="0" autoFill="0" autoLine="0" autoPict="0">
                <anchor moveWithCells="1">
                  <from xmlns:xdr="http://schemas.openxmlformats.org/drawingml/2006/spreadsheetDrawing">
                    <xdr:col>14</xdr:col>
                    <xdr:colOff>171450</xdr:colOff>
                    <xdr:row>58</xdr:row>
                    <xdr:rowOff>0</xdr:rowOff>
                  </from>
                  <to xmlns:xdr="http://schemas.openxmlformats.org/drawingml/2006/spreadsheetDrawing">
                    <xdr:col>18</xdr:col>
                    <xdr:colOff>161925</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rgb="FF00B0F0"/>
    <pageSetUpPr fitToPage="1"/>
  </sheetPr>
  <dimension ref="B2:W37"/>
  <sheetViews>
    <sheetView showGridLines="0" view="pageBreakPreview" topLeftCell="A7" zoomScale="90" zoomScaleNormal="90" zoomScaleSheetLayoutView="90" workbookViewId="0">
      <selection activeCell="F14" sqref="F14:F15"/>
    </sheetView>
  </sheetViews>
  <sheetFormatPr defaultRowHeight="18.75"/>
  <cols>
    <col min="1" max="1" width="0.375" style="1" customWidth="1"/>
    <col min="2" max="2" width="3.625" style="1" customWidth="1"/>
    <col min="3" max="6" width="5.625" style="1" customWidth="1"/>
    <col min="7" max="8" width="10.625" style="1" customWidth="1"/>
    <col min="9" max="20" width="5.625" style="1" customWidth="1"/>
    <col min="21" max="21" width="3.625" style="1" customWidth="1"/>
    <col min="22" max="16384" width="9" style="1" customWidth="1"/>
  </cols>
  <sheetData>
    <row r="1" spans="2:23" ht="3.75" customHeight="1"/>
    <row r="2" spans="2:23" ht="20.100000000000001" customHeight="1">
      <c r="B2" s="1" t="s">
        <v>544</v>
      </c>
    </row>
    <row r="3" spans="2:23" ht="20.100000000000001" customHeight="1">
      <c r="B3" s="1" t="str">
        <f>"（５）職員の充足状況（"&amp;表紙!B2&amp;DBCS(表紙!C2)&amp;"年度の状況）"</f>
        <v>（５）職員の充足状況（令和７年度の状況）</v>
      </c>
      <c r="J3" s="1" t="s">
        <v>54</v>
      </c>
    </row>
    <row r="4" spans="2:23" ht="20.100000000000001" customHeight="1">
      <c r="K4" s="1" t="s">
        <v>50</v>
      </c>
    </row>
    <row r="5" spans="2:23" ht="20.100000000000001" customHeight="1">
      <c r="B5" s="1" t="s">
        <v>432</v>
      </c>
      <c r="D5" s="675"/>
      <c r="E5" s="689"/>
      <c r="F5" s="1" t="s">
        <v>431</v>
      </c>
      <c r="G5" s="693" t="s">
        <v>233</v>
      </c>
      <c r="H5" s="700"/>
      <c r="I5" s="708" t="s">
        <v>635</v>
      </c>
      <c r="J5" s="711"/>
      <c r="K5" s="675"/>
      <c r="L5" s="689"/>
      <c r="M5" s="1" t="s">
        <v>630</v>
      </c>
    </row>
    <row r="6" spans="2:23" ht="20.100000000000001" customHeight="1">
      <c r="D6" s="676" t="s">
        <v>106</v>
      </c>
      <c r="E6" s="676"/>
      <c r="F6" s="676"/>
      <c r="G6" s="676"/>
      <c r="H6" s="676"/>
      <c r="I6" s="676"/>
      <c r="J6" s="676"/>
      <c r="K6" s="676"/>
      <c r="L6" s="676"/>
      <c r="M6" s="676"/>
      <c r="N6" s="676"/>
      <c r="O6" s="676"/>
      <c r="P6" s="676"/>
      <c r="Q6" s="676"/>
      <c r="R6" s="676"/>
      <c r="S6" s="676"/>
      <c r="T6" s="676"/>
    </row>
    <row r="7" spans="2:23" ht="20.100000000000001" customHeight="1">
      <c r="D7" s="676"/>
      <c r="E7" s="676"/>
      <c r="F7" s="676"/>
      <c r="G7" s="676"/>
      <c r="H7" s="676"/>
      <c r="I7" s="676"/>
      <c r="J7" s="676"/>
      <c r="K7" s="676"/>
      <c r="L7" s="676"/>
      <c r="M7" s="676"/>
      <c r="N7" s="676"/>
      <c r="O7" s="676"/>
      <c r="P7" s="676"/>
      <c r="Q7" s="676"/>
      <c r="R7" s="676"/>
      <c r="S7" s="676"/>
      <c r="T7" s="676"/>
    </row>
    <row r="8" spans="2:23" ht="20.100000000000001" customHeight="1">
      <c r="B8" s="95" t="s">
        <v>47</v>
      </c>
      <c r="C8" s="95"/>
      <c r="D8" s="95"/>
      <c r="E8" s="95"/>
      <c r="F8" s="95"/>
      <c r="G8" s="95"/>
      <c r="H8" s="95"/>
      <c r="I8" s="95"/>
      <c r="J8" s="95"/>
      <c r="K8" s="95"/>
      <c r="L8" s="95"/>
      <c r="M8" s="95"/>
      <c r="N8" s="95"/>
      <c r="O8" s="83"/>
      <c r="P8" s="566"/>
      <c r="Q8" s="591"/>
      <c r="R8" s="591"/>
      <c r="S8" s="591"/>
      <c r="T8" s="646"/>
    </row>
    <row r="9" spans="2:23" ht="20.100000000000001" customHeight="1">
      <c r="B9" s="1" t="s">
        <v>1013</v>
      </c>
      <c r="C9" s="658"/>
      <c r="D9" s="658"/>
      <c r="E9" s="658"/>
      <c r="F9" s="658"/>
      <c r="G9" s="658"/>
      <c r="H9" s="658"/>
      <c r="I9" s="658"/>
      <c r="J9" s="658"/>
      <c r="K9" s="658"/>
      <c r="L9" s="658"/>
      <c r="M9" s="658"/>
      <c r="N9" s="658"/>
      <c r="O9" s="658"/>
      <c r="P9" s="658"/>
      <c r="Q9" s="658"/>
      <c r="R9" s="658"/>
      <c r="S9" s="658"/>
      <c r="T9" s="658"/>
      <c r="U9" s="658"/>
    </row>
    <row r="10" spans="2:23" ht="39.950000000000003" customHeight="1">
      <c r="B10" s="657"/>
      <c r="C10" s="659" t="s">
        <v>542</v>
      </c>
      <c r="D10" s="677"/>
      <c r="E10" s="677"/>
      <c r="F10" s="680" t="s">
        <v>540</v>
      </c>
      <c r="G10" s="680" t="str">
        <f>表紙!B2&amp;DBCS(表紙!C2)&amp;"年４月１日現在"</f>
        <v>令和７年４月１日現在</v>
      </c>
      <c r="H10" s="680"/>
      <c r="I10" s="680"/>
      <c r="J10" s="680"/>
      <c r="K10" s="680"/>
      <c r="L10" s="680"/>
      <c r="M10" s="737" t="s">
        <v>545</v>
      </c>
      <c r="N10" s="744"/>
      <c r="O10" s="744"/>
      <c r="P10" s="750"/>
      <c r="Q10" s="751" t="s">
        <v>396</v>
      </c>
      <c r="R10" s="751"/>
      <c r="S10" s="751"/>
      <c r="T10" s="758"/>
    </row>
    <row r="11" spans="2:23" ht="39.950000000000003" customHeight="1">
      <c r="B11" s="657"/>
      <c r="C11" s="660"/>
      <c r="D11" s="678"/>
      <c r="E11" s="678"/>
      <c r="F11" s="191"/>
      <c r="G11" s="191" t="s">
        <v>240</v>
      </c>
      <c r="H11" s="191"/>
      <c r="I11" s="191"/>
      <c r="J11" s="191"/>
      <c r="K11" s="191" t="s">
        <v>559</v>
      </c>
      <c r="L11" s="191"/>
      <c r="M11" s="191" t="s">
        <v>240</v>
      </c>
      <c r="N11" s="191"/>
      <c r="O11" s="191"/>
      <c r="P11" s="699"/>
      <c r="Q11" s="191"/>
      <c r="R11" s="191"/>
      <c r="S11" s="191" t="s">
        <v>559</v>
      </c>
      <c r="T11" s="759"/>
      <c r="W11" s="1" t="s">
        <v>486</v>
      </c>
    </row>
    <row r="12" spans="2:23" ht="39.950000000000003" customHeight="1">
      <c r="B12" s="657"/>
      <c r="C12" s="661"/>
      <c r="D12" s="679"/>
      <c r="E12" s="679"/>
      <c r="F12" s="685"/>
      <c r="G12" s="694" t="s">
        <v>146</v>
      </c>
      <c r="H12" s="694" t="s">
        <v>21</v>
      </c>
      <c r="I12" s="286" t="s">
        <v>82</v>
      </c>
      <c r="J12" s="286"/>
      <c r="K12" s="685" t="s">
        <v>368</v>
      </c>
      <c r="L12" s="685"/>
      <c r="M12" s="738" t="s">
        <v>567</v>
      </c>
      <c r="N12" s="745"/>
      <c r="O12" s="694" t="s">
        <v>279</v>
      </c>
      <c r="P12" s="694"/>
      <c r="Q12" s="286" t="s">
        <v>82</v>
      </c>
      <c r="R12" s="286"/>
      <c r="S12" s="685" t="s">
        <v>368</v>
      </c>
      <c r="T12" s="760"/>
    </row>
    <row r="13" spans="2:23" ht="39.950000000000003" customHeight="1">
      <c r="C13" s="662" t="s">
        <v>18</v>
      </c>
      <c r="D13" s="680"/>
      <c r="E13" s="680"/>
      <c r="F13" s="690" t="s">
        <v>433</v>
      </c>
      <c r="G13" s="695"/>
      <c r="H13" s="701"/>
      <c r="I13" s="701"/>
      <c r="J13" s="712"/>
      <c r="K13" s="717">
        <f>ROUNDDOWN((SUM(G13:J13))/3,1)</f>
        <v>0</v>
      </c>
      <c r="L13" s="727"/>
      <c r="M13" s="695"/>
      <c r="N13" s="701"/>
      <c r="O13" s="701"/>
      <c r="P13" s="701"/>
      <c r="Q13" s="701"/>
      <c r="R13" s="712"/>
      <c r="S13" s="717">
        <f>ROUNDDOWN((SUM(M13:R13))/3,1)</f>
        <v>0</v>
      </c>
      <c r="T13" s="761"/>
    </row>
    <row r="14" spans="2:23" ht="39.950000000000003" customHeight="1">
      <c r="C14" s="663" t="s">
        <v>306</v>
      </c>
      <c r="D14" s="191"/>
      <c r="E14" s="191"/>
      <c r="F14" s="691" t="s">
        <v>435</v>
      </c>
      <c r="G14" s="696"/>
      <c r="H14" s="702"/>
      <c r="I14" s="702"/>
      <c r="J14" s="713"/>
      <c r="K14" s="718">
        <f>ROUNDDOWN((SUM($G14:$J15))/6,1)</f>
        <v>0</v>
      </c>
      <c r="L14" s="728"/>
      <c r="M14" s="696"/>
      <c r="N14" s="702"/>
      <c r="O14" s="702"/>
      <c r="P14" s="702"/>
      <c r="Q14" s="702"/>
      <c r="R14" s="713"/>
      <c r="S14" s="718">
        <f>ROUNDDOWN((SUM($M14:$R15))/6,1)</f>
        <v>0</v>
      </c>
      <c r="T14" s="762"/>
    </row>
    <row r="15" spans="2:23" ht="39.950000000000003" customHeight="1">
      <c r="C15" s="663" t="s">
        <v>394</v>
      </c>
      <c r="D15" s="191"/>
      <c r="E15" s="191"/>
      <c r="F15" s="691"/>
      <c r="G15" s="696"/>
      <c r="H15" s="702"/>
      <c r="I15" s="702"/>
      <c r="J15" s="713"/>
      <c r="K15" s="719"/>
      <c r="L15" s="729"/>
      <c r="M15" s="696"/>
      <c r="N15" s="702"/>
      <c r="O15" s="702"/>
      <c r="P15" s="702"/>
      <c r="Q15" s="702"/>
      <c r="R15" s="713"/>
      <c r="S15" s="719"/>
      <c r="T15" s="763"/>
    </row>
    <row r="16" spans="2:23" ht="39.950000000000003" customHeight="1">
      <c r="C16" s="663" t="s">
        <v>699</v>
      </c>
      <c r="D16" s="191"/>
      <c r="E16" s="191"/>
      <c r="F16" s="691" t="s">
        <v>579</v>
      </c>
      <c r="G16" s="696"/>
      <c r="H16" s="702"/>
      <c r="I16" s="702"/>
      <c r="J16" s="713"/>
      <c r="K16" s="720">
        <f>ROUNDDOWN((SUM(G16:J16))/20,1)</f>
        <v>0</v>
      </c>
      <c r="L16" s="730"/>
      <c r="M16" s="696"/>
      <c r="N16" s="702"/>
      <c r="O16" s="702"/>
      <c r="P16" s="702"/>
      <c r="Q16" s="702"/>
      <c r="R16" s="713"/>
      <c r="S16" s="720">
        <f>ROUNDDOWN((SUM(M16:R16))/20,1)</f>
        <v>0</v>
      </c>
      <c r="T16" s="759"/>
    </row>
    <row r="17" spans="3:21" ht="39.950000000000003" customHeight="1">
      <c r="C17" s="663" t="s">
        <v>1014</v>
      </c>
      <c r="D17" s="191"/>
      <c r="E17" s="191"/>
      <c r="F17" s="691" t="s">
        <v>439</v>
      </c>
      <c r="G17" s="697"/>
      <c r="H17" s="703"/>
      <c r="I17" s="703"/>
      <c r="J17" s="714"/>
      <c r="K17" s="720">
        <f>ROUNDDOWN((SUM(G17:J17))/30,1)</f>
        <v>0</v>
      </c>
      <c r="L17" s="730"/>
      <c r="M17" s="697"/>
      <c r="N17" s="703"/>
      <c r="O17" s="703"/>
      <c r="P17" s="703"/>
      <c r="Q17" s="703"/>
      <c r="R17" s="714"/>
      <c r="S17" s="720">
        <f>ROUNDDOWN((SUM(M17:R17))/30,1)</f>
        <v>0</v>
      </c>
      <c r="T17" s="759"/>
    </row>
    <row r="18" spans="3:21" ht="39.950000000000003" customHeight="1">
      <c r="C18" s="664" t="s">
        <v>599</v>
      </c>
      <c r="D18" s="681"/>
      <c r="E18" s="681"/>
      <c r="F18" s="692"/>
      <c r="G18" s="698">
        <f>SUM(G$13:G$17)</f>
        <v>0</v>
      </c>
      <c r="H18" s="698">
        <f>SUM(H$13:H$17)</f>
        <v>0</v>
      </c>
      <c r="I18" s="698">
        <f>SUM(I13:J17)</f>
        <v>0</v>
      </c>
      <c r="J18" s="698"/>
      <c r="K18" s="721">
        <f>ROUND(SUM(K13:L17),0)</f>
        <v>0</v>
      </c>
      <c r="L18" s="489"/>
      <c r="M18" s="698">
        <f>SUM(M13:N17)</f>
        <v>0</v>
      </c>
      <c r="N18" s="698" t="str">
        <f>IF(SUM(N$13:N$17)=0,"",SUM(N$13:N$17))</f>
        <v/>
      </c>
      <c r="O18" s="698">
        <f>SUM(O13:P17)</f>
        <v>0</v>
      </c>
      <c r="P18" s="698" t="str">
        <f>IF(SUM(P$13:P$17)=0,"",SUM(P$13:P$17))</f>
        <v/>
      </c>
      <c r="Q18" s="698">
        <f>SUM(Q13:R17)</f>
        <v>0</v>
      </c>
      <c r="R18" s="698" t="str">
        <f>IF(SUM(R$13:R$17)=0,"",SUM(R$13:R$17))</f>
        <v/>
      </c>
      <c r="S18" s="721">
        <f>ROUND(SUM(S13:T17),0)</f>
        <v>0</v>
      </c>
      <c r="T18" s="764"/>
    </row>
    <row r="19" spans="3:21" ht="45" customHeight="1">
      <c r="C19" s="662" t="s">
        <v>638</v>
      </c>
      <c r="D19" s="680"/>
      <c r="E19" s="680"/>
      <c r="F19" s="680"/>
      <c r="G19" s="699"/>
      <c r="H19" s="699"/>
      <c r="I19" s="699"/>
      <c r="J19" s="699"/>
      <c r="K19" s="722" t="s">
        <v>688</v>
      </c>
      <c r="L19" s="731" t="s">
        <v>690</v>
      </c>
      <c r="M19" s="739"/>
      <c r="N19" s="746"/>
      <c r="O19" s="746"/>
      <c r="P19" s="746"/>
      <c r="Q19" s="746"/>
      <c r="R19" s="752"/>
      <c r="S19" s="722" t="s">
        <v>688</v>
      </c>
      <c r="T19" s="765" t="s">
        <v>690</v>
      </c>
    </row>
    <row r="20" spans="3:21" ht="39.950000000000003" customHeight="1">
      <c r="C20" s="665" t="s">
        <v>441</v>
      </c>
      <c r="D20" s="682" t="s">
        <v>413</v>
      </c>
      <c r="E20" s="682"/>
      <c r="F20" s="682"/>
      <c r="G20" s="682"/>
      <c r="H20" s="682"/>
      <c r="I20" s="682"/>
      <c r="J20" s="705"/>
      <c r="K20" s="723"/>
      <c r="L20" s="732"/>
      <c r="M20" s="740"/>
      <c r="N20" s="747"/>
      <c r="O20" s="747"/>
      <c r="P20" s="747"/>
      <c r="Q20" s="747"/>
      <c r="R20" s="753"/>
      <c r="S20" s="756"/>
      <c r="T20" s="766"/>
    </row>
    <row r="21" spans="3:21" ht="15" customHeight="1">
      <c r="C21" s="665"/>
      <c r="D21" s="682" t="s">
        <v>444</v>
      </c>
      <c r="E21" s="172"/>
      <c r="F21" s="172"/>
      <c r="G21" s="172"/>
      <c r="H21" s="172"/>
      <c r="I21" s="172"/>
      <c r="J21" s="360"/>
      <c r="K21" s="724"/>
      <c r="L21" s="733" t="s">
        <v>247</v>
      </c>
      <c r="M21" s="741"/>
      <c r="N21" s="748"/>
      <c r="O21" s="748"/>
      <c r="P21" s="748"/>
      <c r="Q21" s="748"/>
      <c r="R21" s="754"/>
      <c r="S21" s="724"/>
      <c r="T21" s="767" t="s">
        <v>247</v>
      </c>
    </row>
    <row r="22" spans="3:21" ht="30" customHeight="1">
      <c r="C22" s="665"/>
      <c r="D22" s="172"/>
      <c r="E22" s="172"/>
      <c r="F22" s="172"/>
      <c r="G22" s="172"/>
      <c r="H22" s="172"/>
      <c r="I22" s="172"/>
      <c r="J22" s="360"/>
      <c r="K22" s="725"/>
      <c r="L22" s="734"/>
      <c r="M22" s="741"/>
      <c r="N22" s="748"/>
      <c r="O22" s="748"/>
      <c r="P22" s="748"/>
      <c r="Q22" s="748"/>
      <c r="R22" s="754"/>
      <c r="S22" s="725"/>
      <c r="T22" s="734"/>
    </row>
    <row r="23" spans="3:21" ht="39.950000000000003" customHeight="1">
      <c r="C23" s="666"/>
      <c r="D23" s="683" t="s">
        <v>639</v>
      </c>
      <c r="E23" s="683"/>
      <c r="F23" s="683"/>
      <c r="G23" s="683"/>
      <c r="H23" s="683"/>
      <c r="I23" s="683"/>
      <c r="J23" s="715"/>
      <c r="K23" s="709"/>
      <c r="L23" s="735"/>
      <c r="M23" s="742"/>
      <c r="N23" s="749"/>
      <c r="O23" s="749"/>
      <c r="P23" s="749"/>
      <c r="Q23" s="749"/>
      <c r="R23" s="755"/>
      <c r="S23" s="757"/>
      <c r="T23" s="735"/>
    </row>
    <row r="24" spans="3:21" ht="39.950000000000003" customHeight="1">
      <c r="C24" s="667" t="s">
        <v>422</v>
      </c>
      <c r="D24" s="684"/>
      <c r="E24" s="684"/>
      <c r="F24" s="684"/>
      <c r="G24" s="684"/>
      <c r="H24" s="684"/>
      <c r="I24" s="684"/>
      <c r="J24" s="684"/>
      <c r="K24" s="726">
        <f>SUM(K18,K20:K23,L20,L22:L23)</f>
        <v>0</v>
      </c>
      <c r="L24" s="736"/>
      <c r="M24" s="743"/>
      <c r="N24" s="743"/>
      <c r="O24" s="743"/>
      <c r="P24" s="743"/>
      <c r="Q24" s="743"/>
      <c r="R24" s="743"/>
      <c r="S24" s="726">
        <f>SUM(S18,S20:S23,T20,T22:T23)</f>
        <v>0</v>
      </c>
      <c r="T24" s="736"/>
    </row>
    <row r="25" spans="3:21" ht="45" customHeight="1">
      <c r="C25" s="669" t="s">
        <v>714</v>
      </c>
      <c r="D25" s="669"/>
      <c r="E25" s="669"/>
      <c r="F25" s="669"/>
      <c r="G25" s="669"/>
      <c r="H25" s="669"/>
      <c r="I25" s="669"/>
      <c r="J25" s="669"/>
      <c r="K25" s="669"/>
      <c r="L25" s="669"/>
      <c r="M25" s="669"/>
      <c r="N25" s="669"/>
      <c r="O25" s="669"/>
      <c r="P25" s="669"/>
      <c r="Q25" s="669"/>
      <c r="R25" s="669"/>
      <c r="S25" s="669"/>
      <c r="T25" s="669"/>
      <c r="U25" s="669"/>
    </row>
    <row r="26" spans="3:21" ht="22.5" customHeight="1">
      <c r="C26" s="669" t="s">
        <v>210</v>
      </c>
      <c r="D26" s="669"/>
      <c r="E26" s="669"/>
      <c r="F26" s="669"/>
      <c r="G26" s="669"/>
      <c r="H26" s="669"/>
      <c r="I26" s="669"/>
      <c r="J26" s="669"/>
      <c r="K26" s="669"/>
      <c r="L26" s="669"/>
      <c r="M26" s="669"/>
      <c r="N26" s="669"/>
      <c r="O26" s="669"/>
      <c r="P26" s="669"/>
      <c r="Q26" s="669"/>
      <c r="R26" s="669"/>
      <c r="S26" s="669"/>
      <c r="T26" s="669"/>
      <c r="U26" s="669"/>
    </row>
    <row r="27" spans="3:21" ht="51.75" customHeight="1">
      <c r="C27" s="669" t="s">
        <v>190</v>
      </c>
      <c r="D27" s="669"/>
      <c r="E27" s="669"/>
      <c r="F27" s="669"/>
      <c r="G27" s="669"/>
      <c r="H27" s="669"/>
      <c r="I27" s="669"/>
      <c r="J27" s="669"/>
      <c r="K27" s="669"/>
      <c r="L27" s="669"/>
      <c r="M27" s="669"/>
      <c r="N27" s="669"/>
      <c r="O27" s="669"/>
      <c r="P27" s="669"/>
      <c r="Q27" s="669"/>
      <c r="R27" s="669"/>
      <c r="S27" s="669"/>
      <c r="T27" s="669"/>
      <c r="U27" s="95"/>
    </row>
    <row r="28" spans="3:21" ht="51.75" customHeight="1">
      <c r="C28" s="668" t="s">
        <v>1005</v>
      </c>
      <c r="D28" s="668"/>
      <c r="E28" s="668"/>
      <c r="F28" s="668"/>
      <c r="G28" s="668"/>
      <c r="H28" s="668"/>
      <c r="I28" s="668"/>
      <c r="J28" s="668"/>
      <c r="K28" s="668"/>
      <c r="L28" s="668"/>
      <c r="M28" s="668"/>
      <c r="N28" s="668"/>
      <c r="O28" s="668"/>
      <c r="P28" s="668"/>
      <c r="Q28" s="668"/>
      <c r="R28" s="668"/>
      <c r="S28" s="668"/>
      <c r="T28" s="668"/>
      <c r="U28" s="668"/>
    </row>
    <row r="29" spans="3:21" ht="20.100000000000001" customHeight="1">
      <c r="C29" s="61" t="s">
        <v>445</v>
      </c>
      <c r="D29" s="61"/>
    </row>
    <row r="30" spans="3:21" ht="18.75" customHeight="1">
      <c r="C30" s="662" t="s">
        <v>253</v>
      </c>
      <c r="D30" s="680"/>
      <c r="E30" s="680"/>
      <c r="F30" s="680"/>
      <c r="G30" s="680"/>
      <c r="H30" s="680"/>
      <c r="I30" s="680" t="str">
        <f>表紙!B2&amp;DBCS(表紙!C2)&amp;"年４月１日現在"</f>
        <v>令和７年４月１日現在</v>
      </c>
      <c r="J30" s="680"/>
      <c r="K30" s="680"/>
      <c r="L30" s="680"/>
      <c r="M30" s="680"/>
      <c r="N30" s="680"/>
      <c r="O30" s="677" t="str">
        <f>M10&amp;DBCS(P10)&amp;Q10</f>
        <v>監査前月月１日現在</v>
      </c>
      <c r="P30" s="677"/>
      <c r="Q30" s="677"/>
      <c r="R30" s="677"/>
      <c r="S30" s="677"/>
      <c r="T30" s="768"/>
    </row>
    <row r="31" spans="3:21" ht="18.75" customHeight="1">
      <c r="C31" s="670"/>
      <c r="D31" s="685"/>
      <c r="E31" s="685"/>
      <c r="F31" s="685"/>
      <c r="G31" s="685"/>
      <c r="H31" s="685"/>
      <c r="I31" s="286" t="s">
        <v>446</v>
      </c>
      <c r="J31" s="286"/>
      <c r="K31" s="286"/>
      <c r="L31" s="286" t="s">
        <v>448</v>
      </c>
      <c r="M31" s="286"/>
      <c r="N31" s="286"/>
      <c r="O31" s="681" t="s">
        <v>446</v>
      </c>
      <c r="P31" s="681"/>
      <c r="Q31" s="681"/>
      <c r="R31" s="681" t="s">
        <v>451</v>
      </c>
      <c r="S31" s="681"/>
      <c r="T31" s="769"/>
    </row>
    <row r="32" spans="3:21" ht="90" customHeight="1">
      <c r="C32" s="671" t="s">
        <v>137</v>
      </c>
      <c r="D32" s="686"/>
      <c r="E32" s="686"/>
      <c r="F32" s="686"/>
      <c r="G32" s="686"/>
      <c r="H32" s="704"/>
      <c r="I32" s="695"/>
      <c r="J32" s="701"/>
      <c r="K32" s="701"/>
      <c r="L32" s="701"/>
      <c r="M32" s="701"/>
      <c r="N32" s="701"/>
      <c r="O32" s="701"/>
      <c r="P32" s="701"/>
      <c r="Q32" s="701"/>
      <c r="R32" s="701"/>
      <c r="S32" s="701"/>
      <c r="T32" s="712"/>
    </row>
    <row r="33" spans="3:20" ht="39.950000000000003" customHeight="1">
      <c r="C33" s="672" t="s">
        <v>452</v>
      </c>
      <c r="D33" s="682"/>
      <c r="E33" s="682"/>
      <c r="F33" s="682"/>
      <c r="G33" s="682"/>
      <c r="H33" s="705"/>
      <c r="I33" s="696"/>
      <c r="J33" s="702"/>
      <c r="K33" s="702"/>
      <c r="L33" s="702"/>
      <c r="M33" s="702"/>
      <c r="N33" s="702"/>
      <c r="O33" s="702"/>
      <c r="P33" s="702"/>
      <c r="Q33" s="702"/>
      <c r="R33" s="702"/>
      <c r="S33" s="702"/>
      <c r="T33" s="713"/>
    </row>
    <row r="34" spans="3:20" ht="39.950000000000003" customHeight="1">
      <c r="C34" s="672" t="s">
        <v>1015</v>
      </c>
      <c r="D34" s="682"/>
      <c r="E34" s="682"/>
      <c r="F34" s="682"/>
      <c r="G34" s="682"/>
      <c r="H34" s="705"/>
      <c r="I34" s="696"/>
      <c r="J34" s="702"/>
      <c r="K34" s="702"/>
      <c r="L34" s="702"/>
      <c r="M34" s="702"/>
      <c r="N34" s="702"/>
      <c r="O34" s="702"/>
      <c r="P34" s="702"/>
      <c r="Q34" s="702"/>
      <c r="R34" s="702"/>
      <c r="S34" s="702"/>
      <c r="T34" s="713"/>
    </row>
    <row r="35" spans="3:20" ht="39.950000000000003" customHeight="1">
      <c r="C35" s="673" t="s">
        <v>34</v>
      </c>
      <c r="D35" s="687"/>
      <c r="E35" s="687"/>
      <c r="F35" s="687"/>
      <c r="G35" s="687"/>
      <c r="H35" s="706"/>
      <c r="I35" s="696"/>
      <c r="J35" s="702"/>
      <c r="K35" s="702"/>
      <c r="L35" s="702"/>
      <c r="M35" s="702"/>
      <c r="N35" s="702"/>
      <c r="O35" s="702"/>
      <c r="P35" s="702"/>
      <c r="Q35" s="702"/>
      <c r="R35" s="702"/>
      <c r="S35" s="702"/>
      <c r="T35" s="713"/>
    </row>
    <row r="36" spans="3:20" ht="39.950000000000003" customHeight="1">
      <c r="C36" s="674" t="s">
        <v>232</v>
      </c>
      <c r="D36" s="688"/>
      <c r="E36" s="688"/>
      <c r="F36" s="688"/>
      <c r="G36" s="688"/>
      <c r="H36" s="707"/>
      <c r="I36" s="709"/>
      <c r="J36" s="716"/>
      <c r="K36" s="716"/>
      <c r="L36" s="716"/>
      <c r="M36" s="716"/>
      <c r="N36" s="716"/>
      <c r="O36" s="716"/>
      <c r="P36" s="716"/>
      <c r="Q36" s="716"/>
      <c r="R36" s="716"/>
      <c r="S36" s="716"/>
      <c r="T36" s="770"/>
    </row>
    <row r="37" spans="3:20" ht="35.1" customHeight="1">
      <c r="C37" s="667" t="s">
        <v>422</v>
      </c>
      <c r="D37" s="684"/>
      <c r="E37" s="684"/>
      <c r="F37" s="684"/>
      <c r="G37" s="684"/>
      <c r="H37" s="684"/>
      <c r="I37" s="710">
        <f>SUM(I32:K36)</f>
        <v>0</v>
      </c>
      <c r="J37" s="710"/>
      <c r="K37" s="710"/>
      <c r="L37" s="710">
        <f>SUM(L32:N36)</f>
        <v>0</v>
      </c>
      <c r="M37" s="710"/>
      <c r="N37" s="710" t="str">
        <f>IF(SUM(N$32:O$36)=0,"",SUM(N$32:O$36))</f>
        <v/>
      </c>
      <c r="O37" s="710">
        <f>SUM(O32:Q36)</f>
        <v>0</v>
      </c>
      <c r="P37" s="710" t="str">
        <f>IF(SUM(P$32:Q$36)=0,"",SUM(P$32:Q$36))</f>
        <v/>
      </c>
      <c r="Q37" s="710"/>
      <c r="R37" s="710">
        <f>SUM(R32:T36)</f>
        <v>0</v>
      </c>
      <c r="S37" s="710"/>
      <c r="T37" s="771"/>
    </row>
    <row r="38" spans="3:20" ht="20.100000000000001" customHeight="1"/>
  </sheetData>
  <customSheetViews>
    <customSheetView guid="{C3AD20A6-3328-4303-8F17-34FEC5275D94}"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1"/>
    </customSheetView>
    <customSheetView guid="{6DC44FDF-0C09-47FB-A5AF-824CD1BC2305}"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2"/>
    </customSheetView>
    <customSheetView guid="{9A1E6C0C-79D8-4967-8200-E07361298C76}"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3"/>
    </customSheetView>
    <customSheetView guid="{2551AA87-C8AC-44D2-9B59-889D51388544}" scale="90" showGridLines="0" fitToPage="1">
      <selection activeCell="W12" sqref="W12"/>
      <pageMargins left="0.70866141732283472" right="0.70866141732283472" top="0.55118110236220474" bottom="0.47244094488188981" header="0.31496062992125984" footer="0.31496062992125984"/>
      <printOptions horizontalCentered="1"/>
      <pageSetup paperSize="9" scale="63" orientation="portrait" r:id="rId4"/>
    </customSheetView>
  </customSheetViews>
  <mergeCells count="116">
    <mergeCell ref="D5:E5"/>
    <mergeCell ref="I5:J5"/>
    <mergeCell ref="K5:L5"/>
    <mergeCell ref="B8:N8"/>
    <mergeCell ref="P8:T8"/>
    <mergeCell ref="G10:L10"/>
    <mergeCell ref="M10:O10"/>
    <mergeCell ref="Q10:T10"/>
    <mergeCell ref="G11:J11"/>
    <mergeCell ref="K11:L11"/>
    <mergeCell ref="M11:R11"/>
    <mergeCell ref="S11:T11"/>
    <mergeCell ref="I12:J12"/>
    <mergeCell ref="K12:L12"/>
    <mergeCell ref="M12:N12"/>
    <mergeCell ref="O12:P12"/>
    <mergeCell ref="Q12:R12"/>
    <mergeCell ref="S12:T12"/>
    <mergeCell ref="C13:E13"/>
    <mergeCell ref="I13:J13"/>
    <mergeCell ref="K13:L13"/>
    <mergeCell ref="M13:N13"/>
    <mergeCell ref="O13:P13"/>
    <mergeCell ref="Q13:R13"/>
    <mergeCell ref="S13:T13"/>
    <mergeCell ref="C14:E14"/>
    <mergeCell ref="I14:J14"/>
    <mergeCell ref="M14:N14"/>
    <mergeCell ref="O14:P14"/>
    <mergeCell ref="Q14:R14"/>
    <mergeCell ref="C15:E15"/>
    <mergeCell ref="I15:J15"/>
    <mergeCell ref="M15:N15"/>
    <mergeCell ref="O15:P15"/>
    <mergeCell ref="Q15:R15"/>
    <mergeCell ref="C16:E16"/>
    <mergeCell ref="I16:J16"/>
    <mergeCell ref="K16:L16"/>
    <mergeCell ref="M16:N16"/>
    <mergeCell ref="O16:P16"/>
    <mergeCell ref="Q16:R16"/>
    <mergeCell ref="S16:T16"/>
    <mergeCell ref="C17:E17"/>
    <mergeCell ref="I17:J17"/>
    <mergeCell ref="K17:L17"/>
    <mergeCell ref="M17:N17"/>
    <mergeCell ref="O17:P17"/>
    <mergeCell ref="Q17:R17"/>
    <mergeCell ref="S17:T17"/>
    <mergeCell ref="C18:E18"/>
    <mergeCell ref="I18:J18"/>
    <mergeCell ref="K18:L18"/>
    <mergeCell ref="M18:N18"/>
    <mergeCell ref="O18:P18"/>
    <mergeCell ref="Q18:R18"/>
    <mergeCell ref="S18:T18"/>
    <mergeCell ref="C19:J19"/>
    <mergeCell ref="M19:R19"/>
    <mergeCell ref="D20:J20"/>
    <mergeCell ref="M20:R20"/>
    <mergeCell ref="D23:J23"/>
    <mergeCell ref="M23:R23"/>
    <mergeCell ref="C24:J24"/>
    <mergeCell ref="K24:L24"/>
    <mergeCell ref="M24:R24"/>
    <mergeCell ref="S24:T24"/>
    <mergeCell ref="C25:T25"/>
    <mergeCell ref="C26:T26"/>
    <mergeCell ref="C27:T27"/>
    <mergeCell ref="C28:U28"/>
    <mergeCell ref="I30:N30"/>
    <mergeCell ref="O30:T30"/>
    <mergeCell ref="I31:K31"/>
    <mergeCell ref="L31:N31"/>
    <mergeCell ref="O31:Q31"/>
    <mergeCell ref="R31:T31"/>
    <mergeCell ref="C32:H32"/>
    <mergeCell ref="I32:K32"/>
    <mergeCell ref="L32:N32"/>
    <mergeCell ref="O32:Q32"/>
    <mergeCell ref="R32:T32"/>
    <mergeCell ref="C33:H33"/>
    <mergeCell ref="I33:K33"/>
    <mergeCell ref="L33:N33"/>
    <mergeCell ref="O33:Q33"/>
    <mergeCell ref="R33:T33"/>
    <mergeCell ref="C34:H34"/>
    <mergeCell ref="I34:K34"/>
    <mergeCell ref="L34:N34"/>
    <mergeCell ref="O34:Q34"/>
    <mergeCell ref="R34:T34"/>
    <mergeCell ref="C35:H35"/>
    <mergeCell ref="I35:K35"/>
    <mergeCell ref="L35:N35"/>
    <mergeCell ref="O35:Q35"/>
    <mergeCell ref="R35:T35"/>
    <mergeCell ref="C36:H36"/>
    <mergeCell ref="I36:K36"/>
    <mergeCell ref="L36:N36"/>
    <mergeCell ref="O36:Q36"/>
    <mergeCell ref="R36:T36"/>
    <mergeCell ref="C37:H37"/>
    <mergeCell ref="I37:K37"/>
    <mergeCell ref="L37:N37"/>
    <mergeCell ref="O37:Q37"/>
    <mergeCell ref="R37:T37"/>
    <mergeCell ref="D6:T7"/>
    <mergeCell ref="C10:E12"/>
    <mergeCell ref="F10:F12"/>
    <mergeCell ref="F14:F15"/>
    <mergeCell ref="K14:L15"/>
    <mergeCell ref="S14:T15"/>
    <mergeCell ref="C20:C23"/>
    <mergeCell ref="D21:J22"/>
    <mergeCell ref="M21:R22"/>
    <mergeCell ref="C30:H31"/>
  </mergeCells>
  <phoneticPr fontId="1"/>
  <dataValidations count="2">
    <dataValidation imeMode="off" allowBlank="1" showDropDown="0" showInputMessage="1" showErrorMessage="1" sqref="I32:T36 K5:L5 D5:E5 H5 S22:S23 S20 K22:K23 K20 P10 M13:R18 G13:J18"/>
    <dataValidation type="list" allowBlank="1" showDropDown="0" showInputMessage="1" showErrorMessage="1" prompt="プルダウンメニューから選んでください" sqref="P8:T8">
      <formula1>"いる,いない"</formula1>
    </dataValidation>
  </dataValidations>
  <printOptions horizontalCentered="1"/>
  <pageMargins left="0.70866141732283472" right="0.70866141732283472" top="0.55118110236220474" bottom="0.47244094488188981" header="0.31496062992125984" footer="0.31496062992125984"/>
  <pageSetup paperSize="9" scale="61" fitToWidth="1" fitToHeight="1" orientation="portrait" usePrinterDefaults="1"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tabColor rgb="FF00B0F0"/>
  </sheetPr>
  <dimension ref="C3:K32"/>
  <sheetViews>
    <sheetView showGridLines="0" view="pageBreakPreview" zoomScale="90" zoomScaleNormal="90" zoomScaleSheetLayoutView="90" workbookViewId="0">
      <selection activeCell="C12" sqref="C12:D12"/>
    </sheetView>
  </sheetViews>
  <sheetFormatPr defaultRowHeight="18.75"/>
  <cols>
    <col min="1" max="1" width="0.875" style="51" customWidth="1"/>
    <col min="2" max="2" width="2.625" style="51" customWidth="1"/>
    <col min="3" max="3" width="5.625" style="51" customWidth="1"/>
    <col min="4" max="4" width="35.625" style="51" customWidth="1"/>
    <col min="5" max="8" width="13.375" style="51" customWidth="1"/>
    <col min="9" max="10" width="10.625" style="51" customWidth="1"/>
    <col min="11" max="11" width="13.375" style="51" customWidth="1"/>
    <col min="12" max="12" width="2.625" style="51" customWidth="1"/>
    <col min="13" max="16384" width="9" style="51" customWidth="1"/>
  </cols>
  <sheetData>
    <row r="1" spans="3:11" ht="5.25" customHeight="1"/>
    <row r="2" spans="3:11" ht="15" customHeight="1"/>
    <row r="3" spans="3:11" ht="24.95" customHeight="1">
      <c r="C3" s="51" t="s">
        <v>16</v>
      </c>
    </row>
    <row r="4" spans="3:11" ht="24.95" customHeight="1">
      <c r="C4" s="51" t="str">
        <f>"（５）職員の充足状況（"&amp;表紙!B2&amp;DBCS(表紙!C2)&amp;"年度の状況）"</f>
        <v>（５）職員の充足状況（令和７年度の状況）</v>
      </c>
    </row>
    <row r="5" spans="3:11" ht="20.100000000000001" customHeight="1"/>
    <row r="6" spans="3:11" ht="24.95" customHeight="1">
      <c r="C6" s="51" t="str">
        <f>"◎職員配置状況【監査前月 "&amp;DBCS(表1!P10)&amp;"月１日現在】    ※休業中の職員は除く"</f>
        <v>◎職員配置状況【監査前月 月１日現在】    ※休業中の職員は除く</v>
      </c>
      <c r="D6" s="787"/>
      <c r="E6" s="787"/>
      <c r="F6" s="787"/>
      <c r="G6" s="787"/>
      <c r="H6" s="787"/>
      <c r="I6" s="787"/>
      <c r="J6" s="787"/>
    </row>
    <row r="7" spans="3:11" ht="24.95" customHeight="1">
      <c r="C7" s="772"/>
      <c r="D7" s="788"/>
      <c r="E7" s="805" t="s">
        <v>640</v>
      </c>
      <c r="F7" s="819" t="s">
        <v>354</v>
      </c>
      <c r="G7" s="834" t="s">
        <v>57</v>
      </c>
      <c r="H7" s="837"/>
      <c r="I7" s="834" t="s">
        <v>166</v>
      </c>
      <c r="J7" s="837"/>
      <c r="K7" s="859" t="s">
        <v>578</v>
      </c>
    </row>
    <row r="8" spans="3:11" ht="129.94999999999999" customHeight="1">
      <c r="C8" s="773"/>
      <c r="D8" s="789"/>
      <c r="E8" s="65"/>
      <c r="F8" s="820"/>
      <c r="G8" s="835" t="s">
        <v>812</v>
      </c>
      <c r="H8" s="68" t="s">
        <v>811</v>
      </c>
      <c r="I8" s="129" t="s">
        <v>642</v>
      </c>
      <c r="J8" s="116" t="s">
        <v>645</v>
      </c>
      <c r="K8" s="860"/>
    </row>
    <row r="9" spans="3:11" ht="20.100000000000001" customHeight="1">
      <c r="C9" s="774"/>
      <c r="D9" s="790"/>
      <c r="E9" s="806" t="s">
        <v>389</v>
      </c>
      <c r="F9" s="821" t="s">
        <v>389</v>
      </c>
      <c r="G9" s="821" t="s">
        <v>389</v>
      </c>
      <c r="H9" s="821" t="s">
        <v>389</v>
      </c>
      <c r="I9" s="821" t="s">
        <v>389</v>
      </c>
      <c r="J9" s="821" t="s">
        <v>389</v>
      </c>
      <c r="K9" s="861" t="s">
        <v>389</v>
      </c>
    </row>
    <row r="10" spans="3:11" ht="45" customHeight="1">
      <c r="C10" s="775" t="s">
        <v>899</v>
      </c>
      <c r="D10" s="66" t="s">
        <v>525</v>
      </c>
      <c r="E10" s="807"/>
      <c r="F10" s="822"/>
      <c r="G10" s="822"/>
      <c r="H10" s="822"/>
      <c r="I10" s="822"/>
      <c r="J10" s="849"/>
      <c r="K10" s="862"/>
    </row>
    <row r="11" spans="3:11" ht="45" customHeight="1">
      <c r="C11" s="776" t="s">
        <v>900</v>
      </c>
      <c r="D11" s="791"/>
      <c r="E11" s="808"/>
      <c r="F11" s="823"/>
      <c r="G11" s="823"/>
      <c r="H11" s="823"/>
      <c r="I11" s="823"/>
      <c r="J11" s="850"/>
      <c r="K11" s="863"/>
    </row>
    <row r="12" spans="3:11" ht="45" customHeight="1">
      <c r="C12" s="777" t="s">
        <v>453</v>
      </c>
      <c r="D12" s="792"/>
      <c r="E12" s="809"/>
      <c r="F12" s="824"/>
      <c r="G12" s="824"/>
      <c r="H12" s="824"/>
      <c r="I12" s="824"/>
      <c r="J12" s="851"/>
      <c r="K12" s="864"/>
    </row>
    <row r="13" spans="3:11" ht="45" customHeight="1">
      <c r="C13" s="777" t="s">
        <v>455</v>
      </c>
      <c r="D13" s="792"/>
      <c r="E13" s="809"/>
      <c r="F13" s="824"/>
      <c r="G13" s="824"/>
      <c r="H13" s="824"/>
      <c r="I13" s="824"/>
      <c r="J13" s="851"/>
      <c r="K13" s="864"/>
    </row>
    <row r="14" spans="3:11" ht="45" customHeight="1">
      <c r="C14" s="778" t="s">
        <v>457</v>
      </c>
      <c r="D14" s="793"/>
      <c r="E14" s="809"/>
      <c r="F14" s="824"/>
      <c r="G14" s="824"/>
      <c r="H14" s="824"/>
      <c r="I14" s="824"/>
      <c r="J14" s="851"/>
      <c r="K14" s="864"/>
    </row>
    <row r="15" spans="3:11" ht="45" customHeight="1">
      <c r="C15" s="778" t="s">
        <v>460</v>
      </c>
      <c r="D15" s="793"/>
      <c r="E15" s="809"/>
      <c r="F15" s="824"/>
      <c r="G15" s="824"/>
      <c r="H15" s="824"/>
      <c r="I15" s="824"/>
      <c r="J15" s="851"/>
      <c r="K15" s="864"/>
    </row>
    <row r="16" spans="3:11" ht="45" customHeight="1">
      <c r="C16" s="779" t="s">
        <v>462</v>
      </c>
      <c r="D16" s="794"/>
      <c r="E16" s="810"/>
      <c r="F16" s="825"/>
      <c r="G16" s="825"/>
      <c r="H16" s="825"/>
      <c r="I16" s="825"/>
      <c r="J16" s="852"/>
      <c r="K16" s="865"/>
    </row>
    <row r="17" spans="3:11" ht="45" customHeight="1">
      <c r="C17" s="780" t="s">
        <v>125</v>
      </c>
      <c r="D17" s="795"/>
      <c r="E17" s="811">
        <f t="shared" ref="E17:K17" si="0">E$11-E$12-E$13-E$14-E$15-E$16</f>
        <v>0</v>
      </c>
      <c r="F17" s="826">
        <f t="shared" si="0"/>
        <v>0</v>
      </c>
      <c r="G17" s="826">
        <f t="shared" si="0"/>
        <v>0</v>
      </c>
      <c r="H17" s="826">
        <f t="shared" si="0"/>
        <v>0</v>
      </c>
      <c r="I17" s="826">
        <f t="shared" si="0"/>
        <v>0</v>
      </c>
      <c r="J17" s="826">
        <f t="shared" si="0"/>
        <v>0</v>
      </c>
      <c r="K17" s="866">
        <f t="shared" si="0"/>
        <v>0</v>
      </c>
    </row>
    <row r="18" spans="3:11" ht="45" customHeight="1">
      <c r="C18" s="781" t="s">
        <v>263</v>
      </c>
      <c r="D18" s="796"/>
      <c r="E18" s="812"/>
      <c r="F18" s="827"/>
      <c r="G18" s="827"/>
      <c r="H18" s="827"/>
      <c r="I18" s="843"/>
      <c r="J18" s="853"/>
      <c r="K18" s="867"/>
    </row>
    <row r="19" spans="3:11" ht="45" customHeight="1">
      <c r="C19" s="782" t="s">
        <v>803</v>
      </c>
      <c r="D19" s="797" t="s">
        <v>689</v>
      </c>
      <c r="E19" s="813"/>
      <c r="F19" s="828"/>
      <c r="G19" s="828"/>
      <c r="H19" s="838"/>
      <c r="I19" s="844"/>
      <c r="J19" s="854"/>
      <c r="K19" s="868"/>
    </row>
    <row r="20" spans="3:11" ht="20.100000000000001" customHeight="1">
      <c r="C20" s="783"/>
      <c r="D20" s="798" t="s">
        <v>646</v>
      </c>
      <c r="E20" s="814" t="s">
        <v>362</v>
      </c>
      <c r="F20" s="829"/>
      <c r="G20" s="829"/>
      <c r="H20" s="839"/>
      <c r="I20" s="845"/>
      <c r="J20" s="855"/>
      <c r="K20" s="869"/>
    </row>
    <row r="21" spans="3:11" ht="30" customHeight="1">
      <c r="C21" s="783"/>
      <c r="D21" s="799"/>
      <c r="E21" s="815"/>
      <c r="F21" s="830"/>
      <c r="G21" s="836"/>
      <c r="H21" s="840"/>
      <c r="I21" s="846"/>
      <c r="J21" s="856"/>
      <c r="K21" s="870"/>
    </row>
    <row r="22" spans="3:11" ht="20.100000000000001" customHeight="1">
      <c r="C22" s="783"/>
      <c r="D22" s="800" t="s">
        <v>499</v>
      </c>
      <c r="E22" s="816" t="s">
        <v>463</v>
      </c>
      <c r="F22" s="831"/>
      <c r="G22" s="831"/>
      <c r="H22" s="831"/>
      <c r="I22" s="845"/>
      <c r="J22" s="855"/>
      <c r="K22" s="869"/>
    </row>
    <row r="23" spans="3:11" ht="30" customHeight="1">
      <c r="C23" s="784"/>
      <c r="D23" s="801"/>
      <c r="E23" s="817"/>
      <c r="F23" s="832"/>
      <c r="G23" s="832"/>
      <c r="H23" s="841"/>
      <c r="I23" s="847"/>
      <c r="J23" s="857"/>
      <c r="K23" s="871"/>
    </row>
    <row r="24" spans="3:11" ht="45" customHeight="1">
      <c r="C24" s="781" t="s">
        <v>935</v>
      </c>
      <c r="D24" s="802"/>
      <c r="E24" s="818">
        <f>SUM(E18:G18,E21)</f>
        <v>0</v>
      </c>
      <c r="F24" s="833"/>
      <c r="G24" s="833"/>
      <c r="H24" s="842"/>
      <c r="I24" s="848"/>
      <c r="J24" s="858"/>
      <c r="K24" s="872"/>
    </row>
    <row r="25" spans="3:11" ht="45" customHeight="1">
      <c r="C25" s="785" t="s">
        <v>732</v>
      </c>
      <c r="D25" s="803"/>
      <c r="E25" s="818">
        <f>SUM(E18:H18,E23)</f>
        <v>0</v>
      </c>
      <c r="F25" s="833"/>
      <c r="G25" s="833"/>
      <c r="H25" s="833"/>
      <c r="I25" s="848"/>
      <c r="J25" s="858"/>
      <c r="K25" s="872"/>
    </row>
    <row r="26" spans="3:11" ht="9.9499999999999993" customHeight="1">
      <c r="C26" s="786"/>
      <c r="D26" s="786"/>
      <c r="E26" s="786"/>
      <c r="F26" s="786"/>
      <c r="G26" s="786"/>
      <c r="H26" s="786"/>
      <c r="I26" s="786"/>
      <c r="J26" s="786"/>
      <c r="K26" s="786"/>
    </row>
    <row r="27" spans="3:11" ht="35.1" customHeight="1">
      <c r="C27" s="66" t="s">
        <v>647</v>
      </c>
      <c r="D27" s="66"/>
      <c r="E27" s="66"/>
      <c r="F27" s="66"/>
      <c r="G27" s="66"/>
      <c r="H27" s="66"/>
      <c r="I27" s="66"/>
      <c r="J27" s="66"/>
      <c r="K27" s="66"/>
    </row>
    <row r="28" spans="3:11" ht="69.95" customHeight="1">
      <c r="C28" s="66" t="s">
        <v>203</v>
      </c>
      <c r="D28" s="66"/>
      <c r="E28" s="66"/>
      <c r="F28" s="66"/>
      <c r="G28" s="66"/>
      <c r="H28" s="66"/>
      <c r="I28" s="66"/>
      <c r="J28" s="66"/>
      <c r="K28" s="66"/>
    </row>
    <row r="29" spans="3:11" ht="35.1" customHeight="1">
      <c r="C29" s="66" t="s">
        <v>258</v>
      </c>
      <c r="D29" s="66"/>
      <c r="E29" s="66"/>
      <c r="F29" s="66"/>
      <c r="G29" s="66"/>
      <c r="H29" s="66"/>
      <c r="I29" s="66"/>
      <c r="J29" s="66"/>
      <c r="K29" s="66"/>
    </row>
    <row r="30" spans="3:11" ht="48" customHeight="1">
      <c r="C30" s="66" t="s">
        <v>686</v>
      </c>
      <c r="D30" s="66"/>
      <c r="E30" s="66"/>
      <c r="F30" s="66"/>
      <c r="G30" s="66"/>
      <c r="H30" s="66"/>
      <c r="I30" s="66"/>
      <c r="J30" s="66"/>
      <c r="K30" s="66"/>
    </row>
    <row r="32" spans="3:11">
      <c r="D32" s="804"/>
    </row>
  </sheetData>
  <customSheetViews>
    <customSheetView guid="{C3AD20A6-3328-4303-8F17-34FEC5275D94}"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1"/>
    </customSheetView>
    <customSheetView guid="{6DC44FDF-0C09-47FB-A5AF-824CD1BC2305}"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2"/>
    </customSheetView>
    <customSheetView guid="{9A1E6C0C-79D8-4967-8200-E07361298C76}"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3"/>
    </customSheetView>
    <customSheetView guid="{2551AA87-C8AC-44D2-9B59-889D51388544}" scale="90" showPageBreaks="1" showGridLines="0" printArea="1" view="pageBreakPreview">
      <selection activeCell="E17" sqref="E17"/>
      <pageMargins left="0.59055118110236227" right="0.59055118110236227" top="0.74803149606299213" bottom="0.74803149606299213" header="0.31496062992125984" footer="0.31496062992125984"/>
      <printOptions horizontalCentered="1"/>
      <pageSetup paperSize="9" scale="60" orientation="portrait" r:id="rId4"/>
    </customSheetView>
  </customSheetViews>
  <mergeCells count="34">
    <mergeCell ref="G7:H7"/>
    <mergeCell ref="I7:J7"/>
    <mergeCell ref="C11:D11"/>
    <mergeCell ref="C12:D12"/>
    <mergeCell ref="C13:D13"/>
    <mergeCell ref="C14:D14"/>
    <mergeCell ref="C15:D15"/>
    <mergeCell ref="C16:D16"/>
    <mergeCell ref="C17:D17"/>
    <mergeCell ref="C18:D18"/>
    <mergeCell ref="E20:G20"/>
    <mergeCell ref="E21:G21"/>
    <mergeCell ref="E22:H22"/>
    <mergeCell ref="E23:H23"/>
    <mergeCell ref="C24:D24"/>
    <mergeCell ref="E24:G24"/>
    <mergeCell ref="C25:D25"/>
    <mergeCell ref="E25:H25"/>
    <mergeCell ref="C27:K27"/>
    <mergeCell ref="C28:K28"/>
    <mergeCell ref="C29:K29"/>
    <mergeCell ref="C30:K30"/>
    <mergeCell ref="C7:D9"/>
    <mergeCell ref="E7:E8"/>
    <mergeCell ref="F7:F8"/>
    <mergeCell ref="K7:K8"/>
    <mergeCell ref="C19:C23"/>
    <mergeCell ref="D20:D21"/>
    <mergeCell ref="H20:H21"/>
    <mergeCell ref="I20:I21"/>
    <mergeCell ref="K20:K21"/>
    <mergeCell ref="D22:D23"/>
    <mergeCell ref="I22:I23"/>
    <mergeCell ref="K22:K23"/>
  </mergeCells>
  <phoneticPr fontId="1"/>
  <dataValidations count="1">
    <dataValidation imeMode="off" allowBlank="1" showDropDown="0" showInputMessage="1" showErrorMessage="1" sqref="E19:H19 E10:K18"/>
  </dataValidations>
  <printOptions horizontalCentered="1"/>
  <pageMargins left="0.59055118110236227" right="0.59055118110236227" top="0.74803149606299213" bottom="0.74803149606299213" header="0.31496062992125984" footer="0.31496062992125984"/>
  <pageSetup paperSize="9" scale="60" fitToWidth="1" fitToHeight="1" orientation="portrait" usePrinterDefaults="1"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rgb="FF00B0F0"/>
  </sheetPr>
  <dimension ref="B3:K58"/>
  <sheetViews>
    <sheetView showGridLines="0" view="pageBreakPreview" zoomScale="90" zoomScaleNormal="90" zoomScaleSheetLayoutView="90" workbookViewId="0">
      <selection activeCell="F3" sqref="F3"/>
    </sheetView>
  </sheetViews>
  <sheetFormatPr defaultRowHeight="18.75"/>
  <cols>
    <col min="1" max="1" width="0.5" style="51" customWidth="1"/>
    <col min="2" max="2" width="3.625" style="51" customWidth="1"/>
    <col min="3" max="3" width="15.625" style="51" customWidth="1"/>
    <col min="4" max="4" width="5.625" style="51" customWidth="1"/>
    <col min="5" max="5" width="15.625" style="51" customWidth="1"/>
    <col min="6" max="7" width="10.625" style="51" customWidth="1"/>
    <col min="8" max="8" width="5.625" style="51" customWidth="1"/>
    <col min="9" max="9" width="20.625" style="51" customWidth="1"/>
    <col min="10" max="10" width="5.625" style="51" customWidth="1"/>
    <col min="11" max="11" width="20.625" style="51" customWidth="1"/>
    <col min="12" max="12" width="3.625" style="51" customWidth="1"/>
    <col min="13" max="13" width="2.75" style="51" customWidth="1"/>
    <col min="14" max="16384" width="9" style="51" customWidth="1"/>
  </cols>
  <sheetData>
    <row r="1" spans="2:11" ht="4.5" customHeight="1"/>
    <row r="2" spans="2:11" ht="20.100000000000001" customHeight="1"/>
    <row r="3" spans="2:11" ht="24.95" customHeight="1">
      <c r="C3" s="51" t="s">
        <v>225</v>
      </c>
    </row>
    <row r="4" spans="2:11" ht="24.95" customHeight="1">
      <c r="C4" s="51" t="str">
        <f>"（５）職員の充足状況（"&amp;表紙!B2&amp;DBCS(表紙!C2)&amp;"年度の状況）"</f>
        <v>（５）職員の充足状況（令和７年度の状況）</v>
      </c>
    </row>
    <row r="5" spans="2:11" ht="20.100000000000001" customHeight="1"/>
    <row r="6" spans="2:11" ht="24.95" customHeight="1">
      <c r="B6" s="66"/>
      <c r="C6" s="57" t="str">
        <f>"◎非常勤保育教諭等の常勤換算【監査前月 "&amp;DBCS(表1!P10)&amp;"月１日現在】"</f>
        <v>◎非常勤保育教諭等の常勤換算【監査前月 月１日現在】</v>
      </c>
      <c r="D6" s="66"/>
      <c r="E6" s="66"/>
      <c r="F6" s="66"/>
      <c r="G6" s="66"/>
      <c r="H6" s="66"/>
      <c r="I6" s="66"/>
      <c r="J6" s="57"/>
      <c r="K6" s="66"/>
    </row>
    <row r="7" spans="2:11" ht="43.5" customHeight="1">
      <c r="C7" s="873" t="s">
        <v>227</v>
      </c>
      <c r="D7" s="884" t="s">
        <v>588</v>
      </c>
      <c r="E7" s="890"/>
      <c r="F7" s="884" t="s">
        <v>464</v>
      </c>
      <c r="G7" s="805"/>
      <c r="H7" s="903" t="s">
        <v>87</v>
      </c>
      <c r="I7" s="805" t="s">
        <v>465</v>
      </c>
      <c r="J7" s="912" t="s">
        <v>468</v>
      </c>
      <c r="K7" s="921"/>
    </row>
    <row r="8" spans="2:11" ht="30" customHeight="1">
      <c r="C8" s="874" t="s">
        <v>640</v>
      </c>
      <c r="D8" s="885"/>
      <c r="E8" s="891"/>
      <c r="F8" s="885"/>
      <c r="G8" s="900"/>
      <c r="H8" s="167" t="s">
        <v>87</v>
      </c>
      <c r="I8" s="905"/>
      <c r="J8" s="913"/>
      <c r="K8" s="922">
        <f t="shared" ref="K8:K23" si="0">$F8*$I8</f>
        <v>0</v>
      </c>
    </row>
    <row r="9" spans="2:11" ht="30" customHeight="1">
      <c r="C9" s="874"/>
      <c r="D9" s="886"/>
      <c r="E9" s="522"/>
      <c r="F9" s="886"/>
      <c r="G9" s="901"/>
      <c r="H9" s="167" t="s">
        <v>87</v>
      </c>
      <c r="I9" s="906"/>
      <c r="J9" s="913"/>
      <c r="K9" s="922">
        <f t="shared" si="0"/>
        <v>0</v>
      </c>
    </row>
    <row r="10" spans="2:11" ht="30" customHeight="1">
      <c r="C10" s="874"/>
      <c r="D10" s="886"/>
      <c r="E10" s="522"/>
      <c r="F10" s="886"/>
      <c r="G10" s="901"/>
      <c r="H10" s="167" t="s">
        <v>87</v>
      </c>
      <c r="I10" s="906"/>
      <c r="J10" s="913"/>
      <c r="K10" s="922">
        <f t="shared" si="0"/>
        <v>0</v>
      </c>
    </row>
    <row r="11" spans="2:11" ht="30" customHeight="1">
      <c r="C11" s="874"/>
      <c r="D11" s="886"/>
      <c r="E11" s="522"/>
      <c r="F11" s="886"/>
      <c r="G11" s="901"/>
      <c r="H11" s="167" t="s">
        <v>87</v>
      </c>
      <c r="I11" s="906"/>
      <c r="J11" s="913"/>
      <c r="K11" s="922">
        <f t="shared" si="0"/>
        <v>0</v>
      </c>
    </row>
    <row r="12" spans="2:11" ht="30" customHeight="1">
      <c r="C12" s="874"/>
      <c r="D12" s="886"/>
      <c r="E12" s="522"/>
      <c r="F12" s="886"/>
      <c r="G12" s="901"/>
      <c r="H12" s="167" t="s">
        <v>87</v>
      </c>
      <c r="I12" s="906"/>
      <c r="J12" s="913"/>
      <c r="K12" s="922">
        <f t="shared" si="0"/>
        <v>0</v>
      </c>
    </row>
    <row r="13" spans="2:11" ht="30" customHeight="1">
      <c r="C13" s="874"/>
      <c r="D13" s="886"/>
      <c r="E13" s="522"/>
      <c r="F13" s="886"/>
      <c r="G13" s="901"/>
      <c r="H13" s="167" t="s">
        <v>87</v>
      </c>
      <c r="I13" s="906"/>
      <c r="J13" s="913"/>
      <c r="K13" s="922">
        <f t="shared" si="0"/>
        <v>0</v>
      </c>
    </row>
    <row r="14" spans="2:11" ht="30" customHeight="1">
      <c r="C14" s="874"/>
      <c r="D14" s="886"/>
      <c r="E14" s="522"/>
      <c r="F14" s="886"/>
      <c r="G14" s="901"/>
      <c r="H14" s="167" t="s">
        <v>87</v>
      </c>
      <c r="I14" s="906"/>
      <c r="J14" s="913"/>
      <c r="K14" s="922">
        <f t="shared" si="0"/>
        <v>0</v>
      </c>
    </row>
    <row r="15" spans="2:11" ht="30" customHeight="1">
      <c r="C15" s="874"/>
      <c r="D15" s="886"/>
      <c r="E15" s="522"/>
      <c r="F15" s="886"/>
      <c r="G15" s="901"/>
      <c r="H15" s="167" t="s">
        <v>87</v>
      </c>
      <c r="I15" s="906"/>
      <c r="J15" s="913"/>
      <c r="K15" s="922">
        <f t="shared" si="0"/>
        <v>0</v>
      </c>
    </row>
    <row r="16" spans="2:11" ht="30" customHeight="1">
      <c r="C16" s="874"/>
      <c r="D16" s="886"/>
      <c r="E16" s="522"/>
      <c r="F16" s="886"/>
      <c r="G16" s="901"/>
      <c r="H16" s="167" t="s">
        <v>87</v>
      </c>
      <c r="I16" s="906"/>
      <c r="J16" s="913"/>
      <c r="K16" s="922">
        <f t="shared" si="0"/>
        <v>0</v>
      </c>
    </row>
    <row r="17" spans="2:11" ht="30" customHeight="1">
      <c r="C17" s="874"/>
      <c r="D17" s="886"/>
      <c r="E17" s="522"/>
      <c r="F17" s="886"/>
      <c r="G17" s="901"/>
      <c r="H17" s="167" t="s">
        <v>87</v>
      </c>
      <c r="I17" s="906"/>
      <c r="J17" s="913"/>
      <c r="K17" s="922">
        <f t="shared" si="0"/>
        <v>0</v>
      </c>
    </row>
    <row r="18" spans="2:11" ht="30" customHeight="1">
      <c r="C18" s="874" t="s">
        <v>470</v>
      </c>
      <c r="D18" s="886"/>
      <c r="E18" s="522"/>
      <c r="F18" s="886"/>
      <c r="G18" s="901"/>
      <c r="H18" s="167" t="s">
        <v>87</v>
      </c>
      <c r="I18" s="906"/>
      <c r="J18" s="913"/>
      <c r="K18" s="922">
        <f t="shared" si="0"/>
        <v>0</v>
      </c>
    </row>
    <row r="19" spans="2:11" ht="30" customHeight="1">
      <c r="C19" s="874"/>
      <c r="D19" s="886"/>
      <c r="E19" s="522"/>
      <c r="F19" s="886"/>
      <c r="G19" s="901"/>
      <c r="H19" s="167" t="s">
        <v>87</v>
      </c>
      <c r="I19" s="906"/>
      <c r="J19" s="913"/>
      <c r="K19" s="922">
        <f t="shared" si="0"/>
        <v>0</v>
      </c>
    </row>
    <row r="20" spans="2:11" ht="30" customHeight="1">
      <c r="C20" s="874"/>
      <c r="D20" s="886"/>
      <c r="E20" s="522"/>
      <c r="F20" s="886"/>
      <c r="G20" s="901"/>
      <c r="H20" s="167" t="s">
        <v>87</v>
      </c>
      <c r="I20" s="906"/>
      <c r="J20" s="913"/>
      <c r="K20" s="922">
        <f t="shared" si="0"/>
        <v>0</v>
      </c>
    </row>
    <row r="21" spans="2:11" ht="30" customHeight="1">
      <c r="C21" s="874" t="s">
        <v>648</v>
      </c>
      <c r="D21" s="886"/>
      <c r="E21" s="522"/>
      <c r="F21" s="886"/>
      <c r="G21" s="901"/>
      <c r="H21" s="167" t="s">
        <v>87</v>
      </c>
      <c r="I21" s="906"/>
      <c r="J21" s="913"/>
      <c r="K21" s="922">
        <f t="shared" si="0"/>
        <v>0</v>
      </c>
    </row>
    <row r="22" spans="2:11" ht="30" customHeight="1">
      <c r="C22" s="874"/>
      <c r="D22" s="886"/>
      <c r="E22" s="522"/>
      <c r="F22" s="886"/>
      <c r="G22" s="901"/>
      <c r="H22" s="167" t="s">
        <v>87</v>
      </c>
      <c r="I22" s="906"/>
      <c r="J22" s="913"/>
      <c r="K22" s="922">
        <f t="shared" si="0"/>
        <v>0</v>
      </c>
    </row>
    <row r="23" spans="2:11" ht="30" customHeight="1">
      <c r="C23" s="875"/>
      <c r="D23" s="887"/>
      <c r="E23" s="523"/>
      <c r="F23" s="887"/>
      <c r="G23" s="902"/>
      <c r="H23" s="167" t="s">
        <v>87</v>
      </c>
      <c r="I23" s="907"/>
      <c r="J23" s="914"/>
      <c r="K23" s="923">
        <f t="shared" si="0"/>
        <v>0</v>
      </c>
    </row>
    <row r="24" spans="2:11" ht="30" customHeight="1">
      <c r="C24" s="876" t="s">
        <v>474</v>
      </c>
      <c r="D24" s="65"/>
      <c r="E24" s="65"/>
      <c r="F24" s="65"/>
      <c r="G24" s="65"/>
      <c r="H24" s="904"/>
      <c r="I24" s="908"/>
      <c r="J24" s="915" t="s">
        <v>219</v>
      </c>
      <c r="K24" s="924">
        <f>SUM($K$8:$K$23)</f>
        <v>0</v>
      </c>
    </row>
    <row r="25" spans="2:11" ht="30" customHeight="1">
      <c r="C25" s="877" t="s">
        <v>77</v>
      </c>
      <c r="D25" s="885"/>
      <c r="E25" s="891"/>
      <c r="F25" s="885"/>
      <c r="G25" s="900"/>
      <c r="H25" s="903" t="s">
        <v>87</v>
      </c>
      <c r="I25" s="905"/>
      <c r="J25" s="916"/>
      <c r="K25" s="925">
        <f>$F25*$I25</f>
        <v>0</v>
      </c>
    </row>
    <row r="26" spans="2:11" ht="30" customHeight="1">
      <c r="C26" s="874"/>
      <c r="D26" s="886"/>
      <c r="E26" s="522"/>
      <c r="F26" s="886"/>
      <c r="G26" s="901"/>
      <c r="H26" s="167" t="s">
        <v>87</v>
      </c>
      <c r="I26" s="906"/>
      <c r="J26" s="913"/>
      <c r="K26" s="922">
        <f>$F26*$I26</f>
        <v>0</v>
      </c>
    </row>
    <row r="27" spans="2:11" ht="30" customHeight="1">
      <c r="C27" s="874"/>
      <c r="D27" s="887"/>
      <c r="E27" s="523"/>
      <c r="F27" s="887"/>
      <c r="G27" s="902"/>
      <c r="H27" s="167" t="s">
        <v>87</v>
      </c>
      <c r="I27" s="907"/>
      <c r="J27" s="917"/>
      <c r="K27" s="926">
        <f>$F27*$I27</f>
        <v>0</v>
      </c>
    </row>
    <row r="28" spans="2:11" ht="30" customHeight="1">
      <c r="C28" s="878" t="s">
        <v>475</v>
      </c>
      <c r="D28" s="888"/>
      <c r="E28" s="888"/>
      <c r="F28" s="888"/>
      <c r="G28" s="888"/>
      <c r="H28" s="888"/>
      <c r="I28" s="909"/>
      <c r="J28" s="918" t="s">
        <v>476</v>
      </c>
      <c r="K28" s="924">
        <f>SUM(K24,K25:K27)</f>
        <v>0</v>
      </c>
    </row>
    <row r="29" spans="2:11" ht="38.25" customHeight="1">
      <c r="B29" s="66" t="s">
        <v>806</v>
      </c>
      <c r="C29" s="57"/>
      <c r="D29" s="57"/>
      <c r="E29" s="57"/>
      <c r="F29" s="57"/>
      <c r="G29" s="57"/>
      <c r="H29" s="57"/>
      <c r="I29" s="57"/>
      <c r="J29" s="57"/>
      <c r="K29" s="57"/>
    </row>
    <row r="30" spans="2:11" ht="24.95" customHeight="1">
      <c r="C30" s="879"/>
      <c r="D30" s="879"/>
    </row>
    <row r="31" spans="2:11" ht="20.100000000000001" customHeight="1">
      <c r="C31" s="880" t="s">
        <v>477</v>
      </c>
      <c r="D31" s="889"/>
      <c r="E31" s="892" t="s">
        <v>478</v>
      </c>
      <c r="F31" s="896"/>
      <c r="G31" s="880" t="s">
        <v>548</v>
      </c>
      <c r="H31" s="805"/>
      <c r="I31" s="890"/>
      <c r="J31" s="805" t="s">
        <v>434</v>
      </c>
      <c r="K31" s="911"/>
    </row>
    <row r="32" spans="2:11" ht="20.100000000000001" customHeight="1">
      <c r="C32" s="881"/>
      <c r="D32" s="65"/>
      <c r="E32" s="893"/>
      <c r="F32" s="897"/>
      <c r="G32" s="65"/>
      <c r="H32" s="65"/>
      <c r="I32" s="212"/>
      <c r="J32" s="919" t="str">
        <f>IF(E32="","",ROUNDDOWN(K24/E32,0))</f>
        <v/>
      </c>
      <c r="K32" s="927"/>
    </row>
    <row r="33" spans="2:11" ht="20.100000000000001" customHeight="1">
      <c r="C33" s="881"/>
      <c r="D33" s="65"/>
      <c r="E33" s="894"/>
      <c r="F33" s="898"/>
      <c r="G33" s="65"/>
      <c r="H33" s="65"/>
      <c r="I33" s="212"/>
      <c r="J33" s="919"/>
      <c r="K33" s="927"/>
    </row>
    <row r="34" spans="2:11" ht="20.100000000000001" customHeight="1">
      <c r="C34" s="881"/>
      <c r="D34" s="65"/>
      <c r="E34" s="894"/>
      <c r="F34" s="898"/>
      <c r="G34" s="65"/>
      <c r="H34" s="65"/>
      <c r="I34" s="212"/>
      <c r="J34" s="919"/>
      <c r="K34" s="927"/>
    </row>
    <row r="35" spans="2:11" ht="20.100000000000001" customHeight="1">
      <c r="C35" s="881"/>
      <c r="D35" s="65"/>
      <c r="E35" s="894"/>
      <c r="F35" s="898"/>
      <c r="G35" s="65"/>
      <c r="H35" s="65"/>
      <c r="I35" s="212"/>
      <c r="J35" s="919"/>
      <c r="K35" s="927"/>
    </row>
    <row r="36" spans="2:11" ht="20.100000000000001" customHeight="1">
      <c r="C36" s="878"/>
      <c r="D36" s="888"/>
      <c r="E36" s="895"/>
      <c r="F36" s="899"/>
      <c r="G36" s="888"/>
      <c r="H36" s="888"/>
      <c r="I36" s="910"/>
      <c r="J36" s="888" t="s">
        <v>480</v>
      </c>
      <c r="K36" s="909"/>
    </row>
    <row r="37" spans="2:11" ht="20.100000000000001" customHeight="1">
      <c r="C37" s="68"/>
      <c r="D37" s="68"/>
      <c r="E37" s="68"/>
      <c r="F37" s="795"/>
      <c r="G37" s="880" t="s">
        <v>191</v>
      </c>
      <c r="H37" s="805"/>
      <c r="I37" s="911"/>
      <c r="J37" s="880" t="s">
        <v>434</v>
      </c>
      <c r="K37" s="911"/>
    </row>
    <row r="38" spans="2:11" ht="20.100000000000001" customHeight="1">
      <c r="C38" s="68"/>
      <c r="D38" s="68"/>
      <c r="E38" s="68"/>
      <c r="F38" s="795"/>
      <c r="G38" s="881"/>
      <c r="H38" s="65"/>
      <c r="I38" s="908"/>
      <c r="J38" s="920" t="str">
        <f>IF(E32="","",ROUNDDOWN(K28/E32,0))</f>
        <v/>
      </c>
      <c r="K38" s="927"/>
    </row>
    <row r="39" spans="2:11" ht="20.100000000000001" customHeight="1">
      <c r="C39" s="68"/>
      <c r="D39" s="68"/>
      <c r="E39" s="68"/>
      <c r="F39" s="795"/>
      <c r="G39" s="881"/>
      <c r="H39" s="65"/>
      <c r="I39" s="908"/>
      <c r="J39" s="920"/>
      <c r="K39" s="927"/>
    </row>
    <row r="40" spans="2:11" ht="20.100000000000001" customHeight="1">
      <c r="C40" s="68"/>
      <c r="D40" s="68"/>
      <c r="E40" s="68"/>
      <c r="F40" s="795"/>
      <c r="G40" s="881"/>
      <c r="H40" s="65"/>
      <c r="I40" s="908"/>
      <c r="J40" s="920"/>
      <c r="K40" s="927"/>
    </row>
    <row r="41" spans="2:11" ht="20.100000000000001" customHeight="1">
      <c r="C41" s="68"/>
      <c r="D41" s="68"/>
      <c r="E41" s="68"/>
      <c r="F41" s="795"/>
      <c r="G41" s="881"/>
      <c r="H41" s="65"/>
      <c r="I41" s="908"/>
      <c r="J41" s="920"/>
      <c r="K41" s="927"/>
    </row>
    <row r="42" spans="2:11" ht="20.100000000000001" customHeight="1">
      <c r="C42" s="68"/>
      <c r="D42" s="68"/>
      <c r="E42" s="68"/>
      <c r="F42" s="795"/>
      <c r="G42" s="878"/>
      <c r="H42" s="888"/>
      <c r="I42" s="909"/>
      <c r="J42" s="878" t="s">
        <v>483</v>
      </c>
      <c r="K42" s="909"/>
    </row>
    <row r="43" spans="2:11">
      <c r="C43" s="882"/>
      <c r="D43" s="882"/>
    </row>
    <row r="44" spans="2:11">
      <c r="B44" s="57" t="s">
        <v>691</v>
      </c>
      <c r="C44" s="57"/>
      <c r="D44" s="57"/>
      <c r="E44" s="57"/>
      <c r="F44" s="57"/>
      <c r="G44" s="57"/>
      <c r="H44" s="57"/>
      <c r="I44" s="57"/>
      <c r="J44" s="57"/>
      <c r="K44" s="57"/>
    </row>
    <row r="45" spans="2:11" ht="36.6" customHeight="1">
      <c r="B45" s="66" t="s">
        <v>692</v>
      </c>
      <c r="C45" s="66"/>
      <c r="D45" s="66"/>
      <c r="E45" s="66"/>
      <c r="F45" s="66"/>
      <c r="G45" s="66"/>
      <c r="H45" s="66"/>
      <c r="I45" s="66"/>
      <c r="J45" s="66"/>
      <c r="K45" s="66"/>
    </row>
    <row r="46" spans="2:11">
      <c r="B46" s="57" t="s">
        <v>717</v>
      </c>
      <c r="C46" s="57"/>
      <c r="D46" s="57"/>
      <c r="E46" s="57"/>
      <c r="F46" s="57"/>
      <c r="G46" s="57"/>
      <c r="H46" s="57"/>
      <c r="I46" s="57"/>
      <c r="J46" s="57"/>
      <c r="K46" s="57"/>
    </row>
    <row r="47" spans="2:11" ht="36.6" customHeight="1">
      <c r="B47" s="70" t="s">
        <v>211</v>
      </c>
      <c r="C47" s="70"/>
      <c r="D47" s="70"/>
      <c r="E47" s="70"/>
      <c r="F47" s="70"/>
      <c r="G47" s="70"/>
      <c r="H47" s="70"/>
      <c r="I47" s="70"/>
      <c r="J47" s="70"/>
      <c r="K47" s="70"/>
    </row>
    <row r="48" spans="2:11">
      <c r="B48" s="57" t="s">
        <v>718</v>
      </c>
      <c r="C48" s="57"/>
      <c r="D48" s="57"/>
      <c r="E48" s="57"/>
      <c r="F48" s="57"/>
      <c r="G48" s="57"/>
      <c r="H48" s="57"/>
      <c r="I48" s="57"/>
      <c r="J48" s="57"/>
      <c r="K48" s="57"/>
    </row>
    <row r="49" spans="2:11" ht="36.6" customHeight="1">
      <c r="B49" s="66" t="s">
        <v>693</v>
      </c>
      <c r="C49" s="66"/>
      <c r="D49" s="66"/>
      <c r="E49" s="66"/>
      <c r="F49" s="66"/>
      <c r="G49" s="66"/>
      <c r="H49" s="66"/>
      <c r="I49" s="66"/>
      <c r="J49" s="66"/>
      <c r="K49" s="66"/>
    </row>
    <row r="50" spans="2:11">
      <c r="C50" s="882"/>
      <c r="D50" s="882"/>
    </row>
    <row r="51" spans="2:11">
      <c r="C51" s="882"/>
      <c r="D51" s="882"/>
    </row>
    <row r="52" spans="2:11">
      <c r="C52" s="882"/>
      <c r="D52" s="882"/>
    </row>
    <row r="53" spans="2:11">
      <c r="C53" s="882"/>
      <c r="D53" s="882"/>
    </row>
    <row r="54" spans="2:11">
      <c r="C54" s="882"/>
      <c r="D54" s="882"/>
    </row>
    <row r="55" spans="2:11">
      <c r="C55" s="882"/>
      <c r="D55" s="882"/>
    </row>
    <row r="56" spans="2:11">
      <c r="C56" s="882"/>
      <c r="D56" s="882"/>
    </row>
    <row r="58" spans="2:11">
      <c r="C58" s="883"/>
      <c r="D58" s="883"/>
    </row>
  </sheetData>
  <customSheetViews>
    <customSheetView guid="{C3AD20A6-3328-4303-8F17-34FEC5275D94}"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1"/>
    </customSheetView>
    <customSheetView guid="{6DC44FDF-0C09-47FB-A5AF-824CD1BC2305}"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2"/>
    </customSheetView>
    <customSheetView guid="{9A1E6C0C-79D8-4967-8200-E07361298C76}"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3"/>
    </customSheetView>
    <customSheetView guid="{2551AA87-C8AC-44D2-9B59-889D51388544}"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4"/>
    </customSheetView>
  </customSheetViews>
  <mergeCells count="46">
    <mergeCell ref="D7:E7"/>
    <mergeCell ref="F7:G7"/>
    <mergeCell ref="J7:K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C24:I24"/>
    <mergeCell ref="F25:G25"/>
    <mergeCell ref="F26:G26"/>
    <mergeCell ref="F27:G27"/>
    <mergeCell ref="C28:I28"/>
    <mergeCell ref="B29:K29"/>
    <mergeCell ref="E31:F31"/>
    <mergeCell ref="J31:K31"/>
    <mergeCell ref="J36:K36"/>
    <mergeCell ref="J37:K37"/>
    <mergeCell ref="J42:K42"/>
    <mergeCell ref="B44:K44"/>
    <mergeCell ref="B45:K45"/>
    <mergeCell ref="B46:K46"/>
    <mergeCell ref="B47:K47"/>
    <mergeCell ref="B48:K48"/>
    <mergeCell ref="B49:K49"/>
    <mergeCell ref="C18:C20"/>
    <mergeCell ref="C21:C23"/>
    <mergeCell ref="C25:C27"/>
    <mergeCell ref="C31:D36"/>
    <mergeCell ref="G31:I36"/>
    <mergeCell ref="E32:F36"/>
    <mergeCell ref="J32:K35"/>
    <mergeCell ref="G37:I42"/>
    <mergeCell ref="J38:K41"/>
    <mergeCell ref="C8:C17"/>
  </mergeCells>
  <phoneticPr fontId="1"/>
  <dataValidations count="1">
    <dataValidation imeMode="off" allowBlank="1" showDropDown="0" showInputMessage="1" showErrorMessage="1" sqref="F25:G27 D8:D23 D25:D27 I8:I23 F8:G23 I25:I27"/>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I16"/>
  <sheetViews>
    <sheetView view="pageBreakPreview" zoomScaleSheetLayoutView="100" workbookViewId="0">
      <selection activeCell="R16" sqref="R16"/>
    </sheetView>
  </sheetViews>
  <sheetFormatPr defaultRowHeight="18.75"/>
  <cols>
    <col min="1" max="1" width="0.75" style="1" customWidth="1"/>
    <col min="2" max="2" width="2.875" style="1" customWidth="1"/>
    <col min="3" max="3" width="5.625" style="1" customWidth="1"/>
    <col min="4" max="9" width="13.375" style="1" customWidth="1"/>
    <col min="10" max="16384" width="9" style="1" customWidth="1"/>
  </cols>
  <sheetData>
    <row r="1" spans="2:9">
      <c r="B1" s="1" t="s">
        <v>416</v>
      </c>
    </row>
    <row r="2" spans="2:9">
      <c r="B2" s="1" t="s">
        <v>170</v>
      </c>
    </row>
    <row r="3" spans="2:9">
      <c r="I3" s="1" t="s">
        <v>359</v>
      </c>
    </row>
    <row r="4" spans="2:9" ht="39.950000000000003" customHeight="1">
      <c r="C4" s="928" t="s">
        <v>676</v>
      </c>
      <c r="D4" s="928"/>
      <c r="E4" s="933" t="s">
        <v>611</v>
      </c>
      <c r="F4" s="933" t="s">
        <v>267</v>
      </c>
      <c r="G4" s="935" t="s">
        <v>343</v>
      </c>
      <c r="H4" s="933" t="s">
        <v>672</v>
      </c>
      <c r="I4" s="935" t="s">
        <v>526</v>
      </c>
    </row>
    <row r="5" spans="2:9" ht="39.950000000000003" customHeight="1">
      <c r="C5" s="929" t="s">
        <v>637</v>
      </c>
      <c r="D5" s="933" t="s">
        <v>674</v>
      </c>
      <c r="E5" s="934" t="s">
        <v>675</v>
      </c>
      <c r="F5" s="934" t="s">
        <v>675</v>
      </c>
      <c r="G5" s="934" t="s">
        <v>675</v>
      </c>
      <c r="H5" s="934" t="s">
        <v>675</v>
      </c>
      <c r="I5" s="934" t="s">
        <v>675</v>
      </c>
    </row>
    <row r="6" spans="2:9" ht="39.950000000000003" customHeight="1">
      <c r="C6" s="930"/>
      <c r="D6" s="933" t="s">
        <v>623</v>
      </c>
      <c r="E6" s="934" t="s">
        <v>675</v>
      </c>
      <c r="F6" s="934" t="s">
        <v>675</v>
      </c>
      <c r="G6" s="934" t="s">
        <v>675</v>
      </c>
      <c r="H6" s="934" t="s">
        <v>675</v>
      </c>
      <c r="I6" s="934" t="s">
        <v>675</v>
      </c>
    </row>
    <row r="7" spans="2:9" ht="39.950000000000003" customHeight="1">
      <c r="C7" s="931"/>
      <c r="D7" s="933" t="s">
        <v>564</v>
      </c>
      <c r="E7" s="934" t="s">
        <v>675</v>
      </c>
      <c r="F7" s="934" t="s">
        <v>675</v>
      </c>
      <c r="G7" s="934" t="s">
        <v>675</v>
      </c>
      <c r="H7" s="934" t="s">
        <v>675</v>
      </c>
      <c r="I7" s="934" t="s">
        <v>675</v>
      </c>
    </row>
    <row r="8" spans="2:9" ht="39.950000000000003" customHeight="1">
      <c r="C8" s="932" t="s">
        <v>71</v>
      </c>
      <c r="D8" s="933" t="s">
        <v>674</v>
      </c>
      <c r="E8" s="934" t="s">
        <v>675</v>
      </c>
      <c r="F8" s="934" t="s">
        <v>675</v>
      </c>
      <c r="G8" s="934" t="s">
        <v>675</v>
      </c>
      <c r="H8" s="934" t="s">
        <v>675</v>
      </c>
      <c r="I8" s="934" t="s">
        <v>675</v>
      </c>
    </row>
    <row r="9" spans="2:9" ht="39.950000000000003" customHeight="1">
      <c r="C9" s="932"/>
      <c r="D9" s="933" t="s">
        <v>623</v>
      </c>
      <c r="E9" s="934" t="s">
        <v>675</v>
      </c>
      <c r="F9" s="934" t="s">
        <v>675</v>
      </c>
      <c r="G9" s="934" t="s">
        <v>675</v>
      </c>
      <c r="H9" s="934" t="s">
        <v>675</v>
      </c>
      <c r="I9" s="934" t="s">
        <v>675</v>
      </c>
    </row>
    <row r="10" spans="2:9" ht="39.950000000000003" customHeight="1">
      <c r="C10" s="932"/>
      <c r="D10" s="933" t="s">
        <v>564</v>
      </c>
      <c r="E10" s="934" t="s">
        <v>675</v>
      </c>
      <c r="F10" s="934" t="s">
        <v>675</v>
      </c>
      <c r="G10" s="934" t="s">
        <v>675</v>
      </c>
      <c r="H10" s="934" t="s">
        <v>675</v>
      </c>
      <c r="I10" s="934" t="s">
        <v>675</v>
      </c>
    </row>
    <row r="11" spans="2:9" ht="39.950000000000003" customHeight="1">
      <c r="C11" s="932" t="s">
        <v>861</v>
      </c>
      <c r="D11" s="933" t="s">
        <v>674</v>
      </c>
      <c r="E11" s="934" t="s">
        <v>675</v>
      </c>
      <c r="F11" s="934" t="s">
        <v>675</v>
      </c>
      <c r="G11" s="934" t="s">
        <v>675</v>
      </c>
      <c r="H11" s="934" t="s">
        <v>675</v>
      </c>
      <c r="I11" s="934" t="s">
        <v>675</v>
      </c>
    </row>
    <row r="12" spans="2:9" ht="39.950000000000003" customHeight="1">
      <c r="C12" s="932"/>
      <c r="D12" s="933" t="s">
        <v>623</v>
      </c>
      <c r="E12" s="934" t="s">
        <v>675</v>
      </c>
      <c r="F12" s="934" t="s">
        <v>675</v>
      </c>
      <c r="G12" s="934" t="s">
        <v>675</v>
      </c>
      <c r="H12" s="934" t="s">
        <v>675</v>
      </c>
      <c r="I12" s="934" t="s">
        <v>675</v>
      </c>
    </row>
    <row r="13" spans="2:9" ht="39.950000000000003" customHeight="1">
      <c r="C13" s="932"/>
      <c r="D13" s="933" t="s">
        <v>222</v>
      </c>
      <c r="E13" s="934" t="s">
        <v>675</v>
      </c>
      <c r="F13" s="934" t="s">
        <v>675</v>
      </c>
      <c r="G13" s="934" t="s">
        <v>675</v>
      </c>
      <c r="H13" s="934" t="s">
        <v>675</v>
      </c>
      <c r="I13" s="934" t="s">
        <v>675</v>
      </c>
    </row>
    <row r="14" spans="2:9">
      <c r="C14" s="1" t="s">
        <v>229</v>
      </c>
    </row>
    <row r="15" spans="2:9">
      <c r="C15" s="1" t="s">
        <v>563</v>
      </c>
    </row>
    <row r="16" spans="2:9">
      <c r="C16" s="1" t="s">
        <v>791</v>
      </c>
    </row>
  </sheetData>
  <customSheetViews>
    <customSheetView guid="{C3AD20A6-3328-4303-8F17-34FEC5275D94}" fitToPage="1">
      <selection activeCell="K6" sqref="K6"/>
      <pageMargins left="0.7" right="0.7" top="0.75" bottom="0.75" header="0.3" footer="0.3"/>
      <pageSetup paperSize="9" scale="90" orientation="portrait" r:id="rId1"/>
    </customSheetView>
    <customSheetView guid="{6DC44FDF-0C09-47FB-A5AF-824CD1BC2305}" fitToPage="1">
      <selection activeCell="K6" sqref="K6"/>
      <pageMargins left="0.7" right="0.7" top="0.75" bottom="0.75" header="0.3" footer="0.3"/>
      <pageSetup paperSize="9" scale="90" orientation="portrait" r:id="rId2"/>
    </customSheetView>
    <customSheetView guid="{9A1E6C0C-79D8-4967-8200-E07361298C76}" fitToPage="1">
      <selection activeCell="K6" sqref="K6"/>
      <pageMargins left="0.7" right="0.7" top="0.75" bottom="0.75" header="0.3" footer="0.3"/>
      <pageSetup paperSize="9" scale="90" orientation="portrait" r:id="rId3"/>
    </customSheetView>
    <customSheetView guid="{2551AA87-C8AC-44D2-9B59-889D51388544}" fitToPage="1">
      <selection activeCell="K6" sqref="K6"/>
      <pageMargins left="0.7" right="0.7" top="0.75" bottom="0.75" header="0.3" footer="0.3"/>
      <pageSetup paperSize="9" scale="90" orientation="portrait" r:id="rId4"/>
    </customSheetView>
  </customSheetViews>
  <mergeCells count="4">
    <mergeCell ref="C4:D4"/>
    <mergeCell ref="C5:C7"/>
    <mergeCell ref="C8:C10"/>
    <mergeCell ref="C11:C13"/>
  </mergeCells>
  <phoneticPr fontId="1"/>
  <pageMargins left="0.7" right="0.7" top="0.75" bottom="0.75" header="0.3" footer="0.3"/>
  <pageSetup paperSize="9" scale="90" fitToWidth="1" fitToHeight="1" orientation="portrait" usePrinterDefaults="1" r:id="rId5"/>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B3:Q40"/>
  <sheetViews>
    <sheetView showGridLines="0" view="pageBreakPreview" zoomScale="95" zoomScaleNormal="95" zoomScaleSheetLayoutView="95" workbookViewId="0">
      <selection activeCell="G5" sqref="G5"/>
    </sheetView>
  </sheetViews>
  <sheetFormatPr defaultRowHeight="18.75"/>
  <cols>
    <col min="1" max="1" width="1.125" style="51" customWidth="1"/>
    <col min="2" max="2" width="5.625" style="51" customWidth="1"/>
    <col min="3" max="4" width="10.625" style="51" customWidth="1"/>
    <col min="5" max="7" width="5.625" style="51" customWidth="1"/>
    <col min="8" max="8" width="5" style="51" customWidth="1"/>
    <col min="9" max="9" width="4.375" style="51" customWidth="1"/>
    <col min="10" max="16" width="5.625" style="51" customWidth="1"/>
    <col min="17" max="17" width="10" style="51" customWidth="1"/>
    <col min="18" max="18" width="3.625" style="51" customWidth="1"/>
    <col min="19" max="16384" width="9" style="51" customWidth="1"/>
  </cols>
  <sheetData>
    <row r="1" spans="2:17" ht="6.75" customHeight="1"/>
    <row r="2" spans="2:17" ht="20.100000000000001" customHeight="1"/>
    <row r="3" spans="2:17" ht="20.100000000000001" customHeight="1">
      <c r="B3" s="51" t="s">
        <v>546</v>
      </c>
    </row>
    <row r="4" spans="2:17" ht="20.100000000000001" customHeight="1">
      <c r="B4" s="51" t="s">
        <v>651</v>
      </c>
      <c r="C4" s="51"/>
      <c r="D4" s="51"/>
      <c r="E4" s="51"/>
      <c r="F4" s="51"/>
      <c r="G4" s="51"/>
      <c r="H4" s="51"/>
      <c r="I4" s="51"/>
      <c r="J4" s="51"/>
      <c r="K4" s="51"/>
      <c r="L4" s="51"/>
      <c r="M4" s="51"/>
      <c r="N4" s="51"/>
      <c r="O4" s="51"/>
      <c r="P4" s="51"/>
      <c r="Q4" s="51"/>
    </row>
    <row r="5" spans="2:17" ht="20.100000000000001" customHeight="1"/>
    <row r="6" spans="2:17" ht="20.100000000000001" customHeight="1">
      <c r="C6" s="51" t="s">
        <v>349</v>
      </c>
      <c r="D6" s="51"/>
      <c r="E6" s="51"/>
      <c r="F6" s="51"/>
      <c r="G6" s="51"/>
      <c r="H6" s="51"/>
      <c r="I6" s="51"/>
      <c r="J6" s="51"/>
      <c r="K6" s="51"/>
      <c r="L6" s="51"/>
      <c r="M6" s="51"/>
      <c r="N6" s="51"/>
      <c r="O6" s="51"/>
      <c r="P6" s="51"/>
      <c r="Q6" s="51"/>
    </row>
    <row r="7" spans="2:17" ht="20.100000000000001" customHeight="1"/>
    <row r="8" spans="2:17" ht="20.100000000000001" customHeight="1">
      <c r="C8" s="88" t="s">
        <v>805</v>
      </c>
      <c r="D8" s="88"/>
      <c r="E8" s="88"/>
      <c r="F8" s="88"/>
      <c r="G8" s="88"/>
      <c r="H8" s="88"/>
      <c r="I8" s="88"/>
      <c r="J8" s="88"/>
      <c r="K8" s="88"/>
      <c r="L8" s="88"/>
      <c r="M8" s="88"/>
      <c r="N8" s="88"/>
      <c r="O8" s="88"/>
      <c r="P8" s="88"/>
      <c r="Q8" s="88"/>
    </row>
    <row r="9" spans="2:17" ht="24.95" customHeight="1">
      <c r="C9" s="81" t="s">
        <v>372</v>
      </c>
      <c r="D9" s="140" t="s">
        <v>74</v>
      </c>
      <c r="E9" s="492" t="s">
        <v>281</v>
      </c>
      <c r="F9" s="494"/>
      <c r="G9" s="492" t="s">
        <v>549</v>
      </c>
      <c r="H9" s="494"/>
      <c r="I9" s="492" t="s">
        <v>284</v>
      </c>
      <c r="J9" s="494"/>
      <c r="K9" s="492" t="s">
        <v>521</v>
      </c>
      <c r="L9" s="494"/>
      <c r="M9" s="492" t="s">
        <v>274</v>
      </c>
      <c r="N9" s="494"/>
      <c r="O9" s="492" t="s">
        <v>513</v>
      </c>
      <c r="P9" s="494"/>
      <c r="Q9" s="140" t="s">
        <v>278</v>
      </c>
    </row>
    <row r="10" spans="2:17" ht="24.95" customHeight="1">
      <c r="C10" s="89" t="s">
        <v>649</v>
      </c>
      <c r="D10" s="941"/>
      <c r="E10" s="944"/>
      <c r="F10" s="950"/>
      <c r="G10" s="944"/>
      <c r="H10" s="950"/>
      <c r="I10" s="944"/>
      <c r="J10" s="950"/>
      <c r="K10" s="944"/>
      <c r="L10" s="950"/>
      <c r="M10" s="944"/>
      <c r="N10" s="950"/>
      <c r="O10" s="944"/>
      <c r="P10" s="204"/>
      <c r="Q10" s="199">
        <f>SUM(D10:P10)</f>
        <v>0</v>
      </c>
    </row>
    <row r="11" spans="2:17" ht="20.100000000000001" customHeight="1"/>
    <row r="12" spans="2:17" ht="20.100000000000001" customHeight="1">
      <c r="C12" s="57" t="s">
        <v>574</v>
      </c>
      <c r="D12" s="57"/>
      <c r="E12" s="57"/>
      <c r="F12" s="57"/>
      <c r="G12" s="57"/>
      <c r="H12" s="57"/>
      <c r="I12" s="57"/>
      <c r="J12" s="57"/>
      <c r="K12" s="57"/>
      <c r="L12" s="57"/>
      <c r="M12" s="526"/>
      <c r="N12" s="569"/>
      <c r="O12" s="569"/>
      <c r="P12" s="569"/>
      <c r="Q12" s="607"/>
    </row>
    <row r="13" spans="2:17" ht="20.100000000000001" customHeight="1">
      <c r="C13" s="57" t="s">
        <v>673</v>
      </c>
      <c r="D13" s="57"/>
      <c r="E13" s="57"/>
      <c r="F13" s="57"/>
      <c r="G13" s="57"/>
      <c r="H13" s="57"/>
      <c r="I13" s="57"/>
      <c r="J13" s="57"/>
      <c r="K13" s="57"/>
      <c r="L13" s="57"/>
      <c r="M13" s="530"/>
      <c r="N13" s="572"/>
      <c r="O13" s="572"/>
      <c r="P13" s="572"/>
      <c r="Q13" s="610"/>
    </row>
    <row r="14" spans="2:17" ht="20.100000000000001" customHeight="1">
      <c r="C14" s="57"/>
      <c r="D14" s="57"/>
      <c r="E14" s="57"/>
      <c r="F14" s="57"/>
      <c r="G14" s="57"/>
      <c r="H14" s="57"/>
      <c r="I14" s="57"/>
      <c r="J14" s="57"/>
      <c r="K14" s="57"/>
      <c r="L14" s="57"/>
    </row>
    <row r="15" spans="2:17" ht="20.100000000000001" customHeight="1">
      <c r="C15" s="51" t="s">
        <v>346</v>
      </c>
    </row>
    <row r="16" spans="2:17" ht="24.95" customHeight="1">
      <c r="C16" s="936"/>
    </row>
    <row r="17" spans="3:17" ht="35.1" customHeight="1">
      <c r="C17" s="937" t="s">
        <v>659</v>
      </c>
      <c r="D17" s="937"/>
      <c r="E17" s="937"/>
      <c r="F17" s="937"/>
      <c r="G17" s="937"/>
      <c r="H17" s="937"/>
      <c r="I17" s="937"/>
      <c r="J17" s="937"/>
      <c r="K17" s="937"/>
      <c r="L17" s="937"/>
      <c r="M17" s="937"/>
      <c r="N17" s="937"/>
      <c r="O17" s="937"/>
      <c r="P17" s="937"/>
      <c r="Q17" s="937"/>
    </row>
    <row r="18" spans="3:17" ht="35.1" customHeight="1">
      <c r="C18" s="938" t="s">
        <v>661</v>
      </c>
      <c r="D18" s="938"/>
      <c r="E18" s="938"/>
      <c r="F18" s="938"/>
      <c r="G18" s="938"/>
      <c r="H18" s="938"/>
      <c r="I18" s="938"/>
      <c r="J18" s="938"/>
      <c r="K18" s="938"/>
      <c r="L18" s="938"/>
      <c r="M18" s="938"/>
      <c r="N18" s="938"/>
      <c r="O18" s="938"/>
      <c r="P18" s="938"/>
      <c r="Q18" s="938"/>
    </row>
    <row r="19" spans="3:17" ht="35.1" customHeight="1">
      <c r="C19" s="937" t="s">
        <v>375</v>
      </c>
      <c r="D19" s="937"/>
      <c r="E19" s="937"/>
      <c r="F19" s="937"/>
      <c r="G19" s="937"/>
      <c r="H19" s="937"/>
      <c r="I19" s="937"/>
      <c r="J19" s="937"/>
      <c r="K19" s="937"/>
      <c r="L19" s="937"/>
      <c r="M19" s="937"/>
      <c r="N19" s="937"/>
      <c r="O19" s="937"/>
      <c r="P19" s="937"/>
      <c r="Q19" s="937"/>
    </row>
    <row r="20" spans="3:17" ht="20.100000000000001" customHeight="1"/>
    <row r="21" spans="3:17" ht="20.100000000000001" customHeight="1">
      <c r="C21" s="68" t="s">
        <v>329</v>
      </c>
      <c r="D21" s="68"/>
      <c r="E21" s="68"/>
      <c r="F21" s="68"/>
      <c r="G21" s="68"/>
      <c r="H21" s="68"/>
      <c r="I21" s="68"/>
      <c r="J21" s="68"/>
      <c r="K21" s="68"/>
      <c r="L21" s="68"/>
      <c r="M21" s="68"/>
      <c r="N21" s="68"/>
      <c r="O21" s="68"/>
      <c r="P21" s="68"/>
      <c r="Q21" s="68"/>
    </row>
    <row r="22" spans="3:17" ht="20.100000000000001" customHeight="1">
      <c r="C22" s="66" t="s">
        <v>697</v>
      </c>
      <c r="D22" s="66"/>
      <c r="E22" s="66"/>
      <c r="F22" s="66"/>
      <c r="G22" s="66"/>
      <c r="H22" s="66"/>
      <c r="I22" s="66"/>
      <c r="J22" s="66"/>
      <c r="K22" s="66"/>
      <c r="L22" s="66"/>
      <c r="M22" s="66"/>
      <c r="N22" s="66"/>
      <c r="O22" s="66"/>
      <c r="P22" s="66"/>
      <c r="Q22" s="66"/>
    </row>
    <row r="23" spans="3:17" ht="20.100000000000001" customHeight="1">
      <c r="C23" s="66"/>
      <c r="D23" s="66"/>
      <c r="E23" s="66"/>
      <c r="F23" s="66"/>
      <c r="G23" s="66"/>
      <c r="H23" s="66"/>
      <c r="I23" s="66"/>
      <c r="J23" s="66"/>
      <c r="K23" s="66"/>
      <c r="L23" s="66"/>
      <c r="M23" s="66"/>
      <c r="N23" s="66"/>
      <c r="O23" s="66"/>
      <c r="P23" s="66"/>
      <c r="Q23" s="66"/>
    </row>
    <row r="24" spans="3:17" ht="24.95" customHeight="1">
      <c r="C24" s="88" t="s">
        <v>805</v>
      </c>
      <c r="D24" s="88"/>
      <c r="E24" s="88"/>
      <c r="F24" s="88"/>
      <c r="G24" s="88"/>
      <c r="H24" s="88"/>
      <c r="I24" s="88"/>
      <c r="J24" s="88"/>
      <c r="K24" s="88"/>
      <c r="L24" s="88"/>
      <c r="M24" s="88"/>
      <c r="N24" s="88"/>
      <c r="O24" s="88"/>
      <c r="P24" s="88"/>
      <c r="Q24" s="88"/>
    </row>
    <row r="25" spans="3:17" ht="22.5" customHeight="1">
      <c r="C25" s="90" t="s">
        <v>387</v>
      </c>
      <c r="D25" s="200"/>
      <c r="E25" s="89" t="s">
        <v>289</v>
      </c>
      <c r="F25" s="154"/>
      <c r="G25" s="154"/>
      <c r="H25" s="154"/>
      <c r="I25" s="154"/>
      <c r="J25" s="154"/>
      <c r="K25" s="154"/>
      <c r="L25" s="199"/>
      <c r="M25" s="90" t="s">
        <v>3</v>
      </c>
      <c r="N25" s="155"/>
      <c r="O25" s="155"/>
      <c r="P25" s="155"/>
      <c r="Q25" s="200"/>
    </row>
    <row r="26" spans="3:17" ht="22.5" customHeight="1">
      <c r="C26" s="91"/>
      <c r="D26" s="201"/>
      <c r="E26" s="89" t="s">
        <v>287</v>
      </c>
      <c r="F26" s="154"/>
      <c r="G26" s="956" t="s">
        <v>658</v>
      </c>
      <c r="H26" s="956"/>
      <c r="I26" s="956"/>
      <c r="J26" s="956"/>
      <c r="K26" s="972" t="s">
        <v>291</v>
      </c>
      <c r="L26" s="978"/>
      <c r="M26" s="290"/>
      <c r="N26" s="79"/>
      <c r="O26" s="79"/>
      <c r="P26" s="79"/>
      <c r="Q26" s="461"/>
    </row>
    <row r="27" spans="3:17" ht="30" customHeight="1">
      <c r="C27" s="290" t="s">
        <v>668</v>
      </c>
      <c r="D27" s="461"/>
      <c r="E27" s="90"/>
      <c r="F27" s="155"/>
      <c r="G27" s="448"/>
      <c r="H27" s="962"/>
      <c r="I27" s="962"/>
      <c r="J27" s="448"/>
      <c r="K27" s="973"/>
      <c r="L27" s="979"/>
      <c r="M27" s="90"/>
      <c r="N27" s="155"/>
      <c r="O27" s="155"/>
      <c r="P27" s="155"/>
      <c r="Q27" s="200"/>
    </row>
    <row r="28" spans="3:17" ht="30" customHeight="1">
      <c r="C28" s="939" t="s">
        <v>288</v>
      </c>
      <c r="D28" s="942"/>
      <c r="E28" s="945" t="s">
        <v>430</v>
      </c>
      <c r="F28" s="951"/>
      <c r="G28" s="957"/>
      <c r="H28" s="244"/>
      <c r="I28" s="270"/>
      <c r="J28" s="79" t="s">
        <v>271</v>
      </c>
      <c r="K28" s="974">
        <f>IF(H28=0,0,IF(H28=1,180,IF(H28&gt;=2,320+100*(H28-2),"")))</f>
        <v>0</v>
      </c>
      <c r="L28" s="980"/>
      <c r="M28" s="290"/>
      <c r="N28" s="79"/>
      <c r="O28" s="79"/>
      <c r="P28" s="987"/>
      <c r="Q28" s="993"/>
    </row>
    <row r="29" spans="3:17" ht="41.25" customHeight="1">
      <c r="C29" s="940" t="s">
        <v>813</v>
      </c>
      <c r="D29" s="943"/>
      <c r="E29" s="290">
        <v>1.65</v>
      </c>
      <c r="F29" s="79">
        <v>1.65</v>
      </c>
      <c r="G29" s="79" t="s">
        <v>87</v>
      </c>
      <c r="H29" s="397"/>
      <c r="I29" s="425"/>
      <c r="J29" s="79" t="s">
        <v>271</v>
      </c>
      <c r="K29" s="974">
        <f>$E29*$H29</f>
        <v>0</v>
      </c>
      <c r="L29" s="980"/>
      <c r="M29" s="290" t="s">
        <v>39</v>
      </c>
      <c r="N29" s="79"/>
      <c r="O29" s="351"/>
      <c r="P29" s="988"/>
      <c r="Q29" s="994"/>
    </row>
    <row r="30" spans="3:17" ht="39" customHeight="1">
      <c r="C30" s="940" t="s">
        <v>815</v>
      </c>
      <c r="D30" s="943"/>
      <c r="E30" s="290">
        <v>3.3</v>
      </c>
      <c r="F30" s="79">
        <v>1.65</v>
      </c>
      <c r="G30" s="79" t="s">
        <v>87</v>
      </c>
      <c r="H30" s="397"/>
      <c r="I30" s="425"/>
      <c r="J30" s="79" t="s">
        <v>271</v>
      </c>
      <c r="K30" s="974">
        <f>$E30*$H30</f>
        <v>0</v>
      </c>
      <c r="L30" s="980"/>
      <c r="M30" s="290" t="s">
        <v>14</v>
      </c>
      <c r="N30" s="79"/>
      <c r="O30" s="351"/>
      <c r="P30" s="988"/>
      <c r="Q30" s="994"/>
    </row>
    <row r="31" spans="3:17" ht="30" customHeight="1">
      <c r="C31" s="940" t="s">
        <v>652</v>
      </c>
      <c r="D31" s="943"/>
      <c r="E31" s="946">
        <v>1.98</v>
      </c>
      <c r="F31" s="952">
        <v>1.65</v>
      </c>
      <c r="G31" s="958" t="s">
        <v>87</v>
      </c>
      <c r="H31" s="397"/>
      <c r="I31" s="425"/>
      <c r="J31" s="970" t="s">
        <v>271</v>
      </c>
      <c r="K31" s="975">
        <f>$E31*$H31</f>
        <v>0</v>
      </c>
      <c r="L31" s="981"/>
      <c r="M31" s="946" t="s">
        <v>290</v>
      </c>
      <c r="N31" s="952"/>
      <c r="O31" s="958"/>
      <c r="P31" s="989"/>
      <c r="Q31" s="995"/>
    </row>
    <row r="32" spans="3:17" ht="30" customHeight="1">
      <c r="C32" s="940" t="s">
        <v>336</v>
      </c>
      <c r="D32" s="943"/>
      <c r="E32" s="947">
        <v>1.98</v>
      </c>
      <c r="F32" s="953">
        <v>1.65</v>
      </c>
      <c r="G32" s="959" t="s">
        <v>87</v>
      </c>
      <c r="H32" s="245"/>
      <c r="I32" s="271"/>
      <c r="J32" s="971" t="s">
        <v>271</v>
      </c>
      <c r="K32" s="976">
        <f>$E32*$H32</f>
        <v>0</v>
      </c>
      <c r="L32" s="982"/>
      <c r="M32" s="947" t="s">
        <v>653</v>
      </c>
      <c r="N32" s="953"/>
      <c r="O32" s="959"/>
      <c r="P32" s="990"/>
      <c r="Q32" s="996"/>
    </row>
    <row r="33" spans="3:17" ht="30" customHeight="1">
      <c r="C33" s="940"/>
      <c r="D33" s="943"/>
      <c r="E33" s="290"/>
      <c r="F33" s="79" t="s">
        <v>422</v>
      </c>
      <c r="G33" s="79"/>
      <c r="H33" s="545"/>
      <c r="I33" s="545"/>
      <c r="J33" s="79"/>
      <c r="K33" s="976">
        <f>K31+K32</f>
        <v>0</v>
      </c>
      <c r="L33" s="982"/>
      <c r="M33" s="984" t="s">
        <v>261</v>
      </c>
      <c r="N33" s="986"/>
      <c r="O33" s="986"/>
      <c r="P33" s="987"/>
      <c r="Q33" s="997">
        <f>P31+P32</f>
        <v>0</v>
      </c>
    </row>
    <row r="34" spans="3:17" ht="30" customHeight="1">
      <c r="C34" s="290"/>
      <c r="D34" s="461"/>
      <c r="E34" s="948" t="s">
        <v>278</v>
      </c>
      <c r="F34" s="954"/>
      <c r="G34" s="960"/>
      <c r="H34" s="963"/>
      <c r="I34" s="963"/>
      <c r="J34" s="960"/>
      <c r="K34" s="975">
        <f>IF(C16="①",SUM(K28:L30),IF(C16="②",SUM(K29:L32),SUM($K$28:$L$31)))</f>
        <v>0</v>
      </c>
      <c r="L34" s="981"/>
      <c r="M34" s="946" t="s">
        <v>150</v>
      </c>
      <c r="N34" s="952"/>
      <c r="O34" s="952"/>
      <c r="P34" s="989"/>
      <c r="Q34" s="995"/>
    </row>
    <row r="35" spans="3:17" ht="30" customHeight="1">
      <c r="C35" s="90" t="s">
        <v>636</v>
      </c>
      <c r="D35" s="200"/>
      <c r="E35" s="90"/>
      <c r="F35" s="155"/>
      <c r="G35" s="448"/>
      <c r="H35" s="448"/>
      <c r="I35" s="448"/>
      <c r="J35" s="448"/>
      <c r="K35" s="973"/>
      <c r="L35" s="979"/>
      <c r="M35" s="90"/>
      <c r="N35" s="155"/>
      <c r="O35" s="155"/>
      <c r="P35" s="991"/>
      <c r="Q35" s="998"/>
    </row>
    <row r="36" spans="3:17" ht="30" customHeight="1">
      <c r="C36" s="939" t="s">
        <v>288</v>
      </c>
      <c r="D36" s="942"/>
      <c r="E36" s="949" t="s">
        <v>466</v>
      </c>
      <c r="F36" s="955"/>
      <c r="G36" s="955"/>
      <c r="H36" s="964"/>
      <c r="I36" s="417"/>
      <c r="J36" s="79" t="s">
        <v>271</v>
      </c>
      <c r="K36" s="974">
        <f>IF(H36=0,0,IF(H36&lt;=2,330+30*(H36-1),IF(H36&gt;=3,400+80*(H36-3),"")))</f>
        <v>0</v>
      </c>
      <c r="L36" s="980"/>
      <c r="M36" s="985" t="s">
        <v>664</v>
      </c>
      <c r="N36" s="79"/>
      <c r="O36" s="79"/>
      <c r="P36" s="987"/>
      <c r="Q36" s="993"/>
    </row>
    <row r="37" spans="3:17" ht="30" customHeight="1">
      <c r="C37" s="940" t="s">
        <v>336</v>
      </c>
      <c r="D37" s="943"/>
      <c r="E37" s="290">
        <v>3.3</v>
      </c>
      <c r="F37" s="79">
        <v>1.65</v>
      </c>
      <c r="G37" s="79" t="s">
        <v>87</v>
      </c>
      <c r="H37" s="965"/>
      <c r="I37" s="968"/>
      <c r="J37" s="79" t="s">
        <v>271</v>
      </c>
      <c r="K37" s="974">
        <f>$E37*$H37</f>
        <v>0</v>
      </c>
      <c r="L37" s="980"/>
      <c r="M37" s="985" t="s">
        <v>666</v>
      </c>
      <c r="N37" s="79"/>
      <c r="O37" s="79"/>
      <c r="P37" s="987"/>
      <c r="Q37" s="993"/>
    </row>
    <row r="38" spans="3:17" ht="30" customHeight="1">
      <c r="C38" s="940" t="s">
        <v>652</v>
      </c>
      <c r="D38" s="943"/>
      <c r="E38" s="290">
        <v>3.3</v>
      </c>
      <c r="F38" s="79">
        <v>1.65</v>
      </c>
      <c r="G38" s="79" t="s">
        <v>87</v>
      </c>
      <c r="H38" s="966"/>
      <c r="I38" s="969"/>
      <c r="J38" s="79" t="s">
        <v>271</v>
      </c>
      <c r="K38" s="974">
        <f>$E38*$H38</f>
        <v>0</v>
      </c>
      <c r="L38" s="980"/>
      <c r="M38" s="985" t="s">
        <v>456</v>
      </c>
      <c r="N38" s="79"/>
      <c r="O38" s="79"/>
      <c r="P38" s="987"/>
      <c r="Q38" s="993"/>
    </row>
    <row r="39" spans="3:17" ht="30" customHeight="1">
      <c r="C39" s="91"/>
      <c r="D39" s="201"/>
      <c r="E39" s="948" t="s">
        <v>278</v>
      </c>
      <c r="F39" s="954"/>
      <c r="G39" s="961" t="s">
        <v>667</v>
      </c>
      <c r="H39" s="967"/>
      <c r="I39" s="967"/>
      <c r="J39" s="961"/>
      <c r="K39" s="977">
        <f>IF(C16="①",K36+K38,IF(C16="②",K37+K38,MAX(K36,K37)+K38))</f>
        <v>0</v>
      </c>
      <c r="L39" s="983"/>
      <c r="M39" s="948" t="s">
        <v>278</v>
      </c>
      <c r="N39" s="954"/>
      <c r="O39" s="954"/>
      <c r="P39" s="992"/>
      <c r="Q39" s="999"/>
    </row>
    <row r="40" spans="3:17" ht="20.100000000000001" customHeight="1">
      <c r="C40" s="59" t="s">
        <v>710</v>
      </c>
    </row>
    <row r="41" spans="3:17" ht="20.100000000000001" customHeight="1"/>
  </sheetData>
  <mergeCells count="83">
    <mergeCell ref="B4:Q4"/>
    <mergeCell ref="C6:Q6"/>
    <mergeCell ref="C8:Q8"/>
    <mergeCell ref="E9:F9"/>
    <mergeCell ref="G9:H9"/>
    <mergeCell ref="I9:J9"/>
    <mergeCell ref="K9:L9"/>
    <mergeCell ref="M9:N9"/>
    <mergeCell ref="O9:P9"/>
    <mergeCell ref="E10:F10"/>
    <mergeCell ref="G10:H10"/>
    <mergeCell ref="I10:J10"/>
    <mergeCell ref="K10:L10"/>
    <mergeCell ref="M10:N10"/>
    <mergeCell ref="O10:P10"/>
    <mergeCell ref="C12:L12"/>
    <mergeCell ref="M12:Q12"/>
    <mergeCell ref="C13:L13"/>
    <mergeCell ref="M13:Q13"/>
    <mergeCell ref="C17:Q17"/>
    <mergeCell ref="C18:Q18"/>
    <mergeCell ref="C19:Q19"/>
    <mergeCell ref="C21:Q21"/>
    <mergeCell ref="C24:Q24"/>
    <mergeCell ref="E25:L25"/>
    <mergeCell ref="E26:F26"/>
    <mergeCell ref="G26:J26"/>
    <mergeCell ref="K26:L26"/>
    <mergeCell ref="C28:D28"/>
    <mergeCell ref="E28:G28"/>
    <mergeCell ref="H28:I28"/>
    <mergeCell ref="K28:L28"/>
    <mergeCell ref="C29:D29"/>
    <mergeCell ref="E29:F29"/>
    <mergeCell ref="H29:I29"/>
    <mergeCell ref="K29:L29"/>
    <mergeCell ref="M29:O29"/>
    <mergeCell ref="P29:Q29"/>
    <mergeCell ref="C30:D30"/>
    <mergeCell ref="E30:F30"/>
    <mergeCell ref="H30:I30"/>
    <mergeCell ref="K30:L30"/>
    <mergeCell ref="M30:O30"/>
    <mergeCell ref="P30:Q30"/>
    <mergeCell ref="C31:D31"/>
    <mergeCell ref="E31:F31"/>
    <mergeCell ref="H31:I31"/>
    <mergeCell ref="K31:L31"/>
    <mergeCell ref="M31:O31"/>
    <mergeCell ref="P31:Q31"/>
    <mergeCell ref="C32:D32"/>
    <mergeCell ref="E32:F32"/>
    <mergeCell ref="H32:I32"/>
    <mergeCell ref="K32:L32"/>
    <mergeCell ref="M32:O32"/>
    <mergeCell ref="P32:Q32"/>
    <mergeCell ref="K33:L33"/>
    <mergeCell ref="M33:O33"/>
    <mergeCell ref="E34:F34"/>
    <mergeCell ref="H34:I34"/>
    <mergeCell ref="K34:L34"/>
    <mergeCell ref="M34:O34"/>
    <mergeCell ref="P34:Q34"/>
    <mergeCell ref="C36:D36"/>
    <mergeCell ref="E36:G36"/>
    <mergeCell ref="H36:I36"/>
    <mergeCell ref="K36:L36"/>
    <mergeCell ref="C37:D37"/>
    <mergeCell ref="E37:F37"/>
    <mergeCell ref="H37:I37"/>
    <mergeCell ref="K37:L37"/>
    <mergeCell ref="C38:D38"/>
    <mergeCell ref="E38:F38"/>
    <mergeCell ref="H38:I38"/>
    <mergeCell ref="K38:L38"/>
    <mergeCell ref="E39:F39"/>
    <mergeCell ref="G39:J39"/>
    <mergeCell ref="K39:L39"/>
    <mergeCell ref="M39:O39"/>
    <mergeCell ref="P39:Q39"/>
    <mergeCell ref="C22:Q23"/>
    <mergeCell ref="C25:D26"/>
    <mergeCell ref="M25:Q26"/>
  </mergeCells>
  <phoneticPr fontId="1"/>
  <dataValidations count="3">
    <dataValidation type="list" allowBlank="1" showDropDown="0" showInputMessage="1" showErrorMessage="1" prompt="プルダウンメニューから選んでください" sqref="M12:Q13">
      <formula1>"いる,いない"</formula1>
    </dataValidation>
    <dataValidation type="list" allowBlank="1" showDropDown="0" showInputMessage="1" showErrorMessage="1" sqref="C16">
      <formula1>"①,②,③"</formula1>
    </dataValidation>
    <dataValidation imeMode="off" allowBlank="1" showDropDown="0" showInputMessage="1" showErrorMessage="1" sqref="P39 H28:I31 H36:I36 M10 K10 I10 G10 Q10 D10:E10 O10 P29:P34"/>
  </dataValidations>
  <pageMargins left="0.70866141732283472" right="0.70866141732283472" top="0.74803149606299213" bottom="0.74803149606299213" header="0.31496062992125984" footer="0.31496062992125984"/>
  <pageSetup paperSize="9" scale="7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J30"/>
  <sheetViews>
    <sheetView view="pageBreakPreview" zoomScaleSheetLayoutView="100" workbookViewId="0">
      <selection activeCell="F15" sqref="F15:G15"/>
    </sheetView>
  </sheetViews>
  <sheetFormatPr defaultRowHeight="18.75"/>
  <cols>
    <col min="1" max="1" width="1" style="51" customWidth="1"/>
    <col min="2" max="2" width="3.625" style="51" customWidth="1"/>
    <col min="3" max="3" width="24.125" style="51" customWidth="1"/>
    <col min="4" max="4" width="16.125" style="51" customWidth="1"/>
    <col min="5" max="5" width="4.625" style="51" customWidth="1"/>
    <col min="6" max="7" width="9.375" style="51" customWidth="1"/>
    <col min="8" max="8" width="26.875" style="51" customWidth="1"/>
    <col min="9" max="9" width="5.625" style="51" customWidth="1"/>
    <col min="10" max="10" width="14.375" style="51" customWidth="1"/>
    <col min="11" max="11" width="3.625" style="51" customWidth="1"/>
    <col min="12" max="12" width="9.375" style="51" bestFit="1" customWidth="1"/>
    <col min="13" max="16384" width="9" style="51" customWidth="1"/>
  </cols>
  <sheetData>
    <row r="1" spans="2:10" ht="3.75" customHeight="1"/>
    <row r="2" spans="2:10" ht="30.75" customHeight="1">
      <c r="C2" s="51" t="s">
        <v>650</v>
      </c>
    </row>
    <row r="3" spans="2:10">
      <c r="C3" s="51" t="s">
        <v>591</v>
      </c>
    </row>
    <row r="5" spans="2:10" ht="36">
      <c r="C5" s="1000" t="s">
        <v>678</v>
      </c>
      <c r="D5" s="1000" t="s">
        <v>679</v>
      </c>
      <c r="E5" s="1000" t="s">
        <v>680</v>
      </c>
      <c r="F5" s="1000" t="s">
        <v>682</v>
      </c>
      <c r="G5" s="1000"/>
      <c r="H5" s="1000" t="s">
        <v>683</v>
      </c>
      <c r="I5" s="1000" t="s">
        <v>393</v>
      </c>
      <c r="J5" s="1000"/>
    </row>
    <row r="6" spans="2:10" ht="20.25">
      <c r="B6" s="51" t="s">
        <v>558</v>
      </c>
      <c r="C6" s="1001" t="s">
        <v>684</v>
      </c>
      <c r="D6" s="1001" t="s">
        <v>739</v>
      </c>
      <c r="E6" s="1001">
        <v>10</v>
      </c>
      <c r="F6" s="1003" t="s">
        <v>685</v>
      </c>
      <c r="G6" s="1003"/>
      <c r="H6" s="1005" t="s">
        <v>330</v>
      </c>
      <c r="I6" s="1006" t="s">
        <v>687</v>
      </c>
      <c r="J6" s="1006"/>
    </row>
    <row r="7" spans="2:10" ht="20.25">
      <c r="C7" s="173"/>
      <c r="D7" s="173"/>
      <c r="E7" s="1002"/>
      <c r="F7" s="1004"/>
      <c r="G7" s="1004"/>
      <c r="H7" s="1004"/>
      <c r="I7" s="1007" t="s">
        <v>687</v>
      </c>
      <c r="J7" s="1007"/>
    </row>
    <row r="8" spans="2:10" ht="20.25">
      <c r="C8" s="173"/>
      <c r="D8" s="173"/>
      <c r="E8" s="1002"/>
      <c r="F8" s="1004"/>
      <c r="G8" s="1004"/>
      <c r="H8" s="1004"/>
      <c r="I8" s="1007" t="s">
        <v>687</v>
      </c>
      <c r="J8" s="1007"/>
    </row>
    <row r="9" spans="2:10" ht="20.25">
      <c r="C9" s="173"/>
      <c r="D9" s="173"/>
      <c r="E9" s="1002"/>
      <c r="F9" s="1004"/>
      <c r="G9" s="1004"/>
      <c r="H9" s="1004"/>
      <c r="I9" s="1007" t="s">
        <v>687</v>
      </c>
      <c r="J9" s="1007"/>
    </row>
    <row r="10" spans="2:10" ht="20.25">
      <c r="C10" s="173"/>
      <c r="D10" s="173"/>
      <c r="E10" s="1002"/>
      <c r="F10" s="1004"/>
      <c r="G10" s="1004"/>
      <c r="H10" s="1004"/>
      <c r="I10" s="1007" t="s">
        <v>687</v>
      </c>
      <c r="J10" s="1007"/>
    </row>
    <row r="11" spans="2:10" ht="20.25">
      <c r="C11" s="173"/>
      <c r="D11" s="173"/>
      <c r="E11" s="1002"/>
      <c r="F11" s="1004"/>
      <c r="G11" s="1004"/>
      <c r="H11" s="1004"/>
      <c r="I11" s="1007" t="s">
        <v>687</v>
      </c>
      <c r="J11" s="1007"/>
    </row>
    <row r="12" spans="2:10" ht="20.25">
      <c r="C12" s="173"/>
      <c r="D12" s="173"/>
      <c r="E12" s="1002"/>
      <c r="F12" s="1004"/>
      <c r="G12" s="1004"/>
      <c r="H12" s="1004"/>
      <c r="I12" s="1007" t="s">
        <v>687</v>
      </c>
      <c r="J12" s="1007"/>
    </row>
    <row r="13" spans="2:10" ht="20.25">
      <c r="C13" s="173"/>
      <c r="D13" s="173"/>
      <c r="E13" s="1002"/>
      <c r="F13" s="1004"/>
      <c r="G13" s="1004"/>
      <c r="H13" s="1004"/>
      <c r="I13" s="1007" t="s">
        <v>687</v>
      </c>
      <c r="J13" s="1007"/>
    </row>
    <row r="14" spans="2:10" ht="20.25">
      <c r="C14" s="173"/>
      <c r="D14" s="173"/>
      <c r="E14" s="1002"/>
      <c r="F14" s="1004"/>
      <c r="G14" s="1004"/>
      <c r="H14" s="1004"/>
      <c r="I14" s="1007" t="s">
        <v>687</v>
      </c>
      <c r="J14" s="1007"/>
    </row>
    <row r="15" spans="2:10" ht="20.25">
      <c r="C15" s="173"/>
      <c r="D15" s="173"/>
      <c r="E15" s="1002"/>
      <c r="F15" s="1004"/>
      <c r="G15" s="1004"/>
      <c r="H15" s="1004"/>
      <c r="I15" s="1007" t="s">
        <v>687</v>
      </c>
      <c r="J15" s="1007"/>
    </row>
    <row r="16" spans="2:10" ht="20.25">
      <c r="C16" s="173"/>
      <c r="D16" s="173"/>
      <c r="E16" s="1002"/>
      <c r="F16" s="1004"/>
      <c r="G16" s="1004"/>
      <c r="H16" s="1004"/>
      <c r="I16" s="1007" t="s">
        <v>687</v>
      </c>
      <c r="J16" s="1007"/>
    </row>
    <row r="17" spans="3:10" ht="20.25">
      <c r="C17" s="173"/>
      <c r="D17" s="173"/>
      <c r="E17" s="1002"/>
      <c r="F17" s="1004"/>
      <c r="G17" s="1004"/>
      <c r="H17" s="1004"/>
      <c r="I17" s="1007" t="s">
        <v>687</v>
      </c>
      <c r="J17" s="1007"/>
    </row>
    <row r="18" spans="3:10" ht="20.25">
      <c r="C18" s="173"/>
      <c r="D18" s="173"/>
      <c r="E18" s="1002"/>
      <c r="F18" s="1004"/>
      <c r="G18" s="1004"/>
      <c r="H18" s="1004"/>
      <c r="I18" s="1007" t="s">
        <v>687</v>
      </c>
      <c r="J18" s="1007"/>
    </row>
    <row r="19" spans="3:10" ht="20.25">
      <c r="C19" s="173"/>
      <c r="D19" s="173"/>
      <c r="E19" s="1002"/>
      <c r="F19" s="1004"/>
      <c r="G19" s="1004"/>
      <c r="H19" s="1004"/>
      <c r="I19" s="1007" t="s">
        <v>687</v>
      </c>
      <c r="J19" s="1007"/>
    </row>
    <row r="20" spans="3:10" ht="20.25">
      <c r="C20" s="173"/>
      <c r="D20" s="173"/>
      <c r="E20" s="1002"/>
      <c r="F20" s="1004"/>
      <c r="G20" s="1004"/>
      <c r="H20" s="1004"/>
      <c r="I20" s="1007" t="s">
        <v>687</v>
      </c>
      <c r="J20" s="1007"/>
    </row>
    <row r="21" spans="3:10" ht="20.25">
      <c r="C21" s="173"/>
      <c r="D21" s="173"/>
      <c r="E21" s="1002"/>
      <c r="F21" s="1004"/>
      <c r="G21" s="1004"/>
      <c r="H21" s="1004"/>
      <c r="I21" s="1007" t="s">
        <v>687</v>
      </c>
      <c r="J21" s="1007"/>
    </row>
    <row r="22" spans="3:10">
      <c r="C22" s="882"/>
      <c r="D22" s="882"/>
    </row>
    <row r="23" spans="3:10">
      <c r="C23" s="882"/>
      <c r="D23" s="882"/>
    </row>
    <row r="24" spans="3:10">
      <c r="C24" s="882"/>
      <c r="D24" s="882"/>
    </row>
    <row r="25" spans="3:10">
      <c r="C25" s="882"/>
      <c r="D25" s="882"/>
    </row>
    <row r="26" spans="3:10">
      <c r="C26" s="882"/>
      <c r="D26" s="882"/>
    </row>
    <row r="27" spans="3:10">
      <c r="C27" s="882"/>
      <c r="D27" s="882"/>
    </row>
    <row r="28" spans="3:10">
      <c r="C28" s="882"/>
      <c r="D28" s="882"/>
    </row>
    <row r="30" spans="3:10">
      <c r="C30" s="883"/>
      <c r="D30" s="883"/>
    </row>
  </sheetData>
  <customSheetViews>
    <customSheetView guid="{C3AD20A6-3328-4303-8F17-34FEC5275D94}" fitToPage="1" topLeftCell="J1">
      <selection activeCell="O7" sqref="O7"/>
      <pageMargins left="0.7" right="0.7" top="0.75" bottom="0.75" header="0.3" footer="0.3"/>
      <pageSetup paperSize="9" scale="70" orientation="portrait" r:id="rId1"/>
    </customSheetView>
    <customSheetView guid="{6DC44FDF-0C09-47FB-A5AF-824CD1BC2305}" fitToPage="1" topLeftCell="J1">
      <selection activeCell="O7" sqref="O7"/>
      <pageMargins left="0.7" right="0.7" top="0.75" bottom="0.75" header="0.3" footer="0.3"/>
      <pageSetup paperSize="9" scale="70" orientation="portrait" r:id="rId2"/>
    </customSheetView>
    <customSheetView guid="{9A1E6C0C-79D8-4967-8200-E07361298C76}" fitToPage="1" topLeftCell="J1">
      <selection activeCell="O7" sqref="O7"/>
      <pageMargins left="0.7" right="0.7" top="0.75" bottom="0.75" header="0.3" footer="0.3"/>
      <pageSetup paperSize="9" scale="70" orientation="portrait" r:id="rId3"/>
    </customSheetView>
    <customSheetView guid="{2551AA87-C8AC-44D2-9B59-889D51388544}" fitToPage="1">
      <selection activeCell="L8" sqref="L8"/>
      <pageMargins left="0.7" right="0.7" top="0.75" bottom="0.75" header="0.3" footer="0.3"/>
      <pageSetup paperSize="9" scale="70" orientation="portrait" r:id="rId4"/>
    </customSheetView>
  </customSheetViews>
  <mergeCells count="34">
    <mergeCell ref="F5:G5"/>
    <mergeCell ref="I5:J5"/>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s>
  <phoneticPr fontId="1"/>
  <dataValidations count="1">
    <dataValidation imeMode="off" allowBlank="1" showDropDown="0" showInputMessage="1" showErrorMessage="1" sqref="F6:H21"/>
  </dataValidations>
  <pageMargins left="0.7" right="0.7" top="0.75" bottom="0.75" header="0.3" footer="0.3"/>
  <pageSetup paperSize="9" scale="70" fitToWidth="1" fitToHeight="1" orientation="portrait" usePrinterDefaults="1"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B1:G28"/>
  <sheetViews>
    <sheetView view="pageBreakPreview" topLeftCell="A4" zoomScaleSheetLayoutView="100" workbookViewId="0">
      <selection activeCell="E12" sqref="E12"/>
    </sheetView>
  </sheetViews>
  <sheetFormatPr defaultRowHeight="18.75"/>
  <cols>
    <col min="1" max="1" width="1.125" style="1" customWidth="1"/>
    <col min="2" max="2" width="5.125" style="1" customWidth="1"/>
    <col min="3" max="3" width="4.875" style="1" customWidth="1"/>
    <col min="4" max="4" width="27.25" style="1" customWidth="1"/>
    <col min="5" max="5" width="23" style="1" customWidth="1"/>
    <col min="6" max="6" width="20.375" style="1" customWidth="1"/>
    <col min="7" max="16384" width="9" style="1" customWidth="1"/>
  </cols>
  <sheetData>
    <row r="1" spans="2:7" ht="24.75" customHeight="1">
      <c r="B1" s="1008" t="s">
        <v>719</v>
      </c>
      <c r="C1" s="1009"/>
      <c r="D1" s="1009"/>
      <c r="E1" s="1014"/>
      <c r="F1" s="1014"/>
    </row>
    <row r="2" spans="2:7" ht="25.5" customHeight="1">
      <c r="B2" s="1009" t="s">
        <v>730</v>
      </c>
      <c r="C2" s="1009"/>
      <c r="D2" s="1009"/>
      <c r="E2" s="1009"/>
      <c r="F2" s="1009"/>
      <c r="G2" s="61"/>
    </row>
    <row r="3" spans="2:7">
      <c r="B3" s="1010" t="s">
        <v>1016</v>
      </c>
      <c r="C3" s="1009"/>
      <c r="D3" s="1009"/>
      <c r="E3" s="1009"/>
      <c r="F3" s="1009"/>
    </row>
    <row r="4" spans="2:7">
      <c r="B4" s="1011" t="s">
        <v>721</v>
      </c>
      <c r="C4" s="1011"/>
      <c r="D4" s="1011"/>
      <c r="E4" s="1011" t="s">
        <v>657</v>
      </c>
      <c r="F4" s="1011" t="s">
        <v>1017</v>
      </c>
    </row>
    <row r="5" spans="2:7">
      <c r="B5" s="1011"/>
      <c r="C5" s="1011"/>
      <c r="D5" s="1011"/>
      <c r="E5" s="1011" t="s">
        <v>722</v>
      </c>
      <c r="F5" s="1011" t="s">
        <v>723</v>
      </c>
    </row>
    <row r="6" spans="2:7">
      <c r="B6" s="1012" t="s">
        <v>725</v>
      </c>
      <c r="C6" s="1013"/>
      <c r="D6" s="1013"/>
      <c r="E6" s="1015"/>
      <c r="F6" s="1015"/>
    </row>
    <row r="7" spans="2:7">
      <c r="B7" s="1012"/>
      <c r="C7" s="1013"/>
      <c r="D7" s="1013"/>
      <c r="E7" s="1015"/>
      <c r="F7" s="1015"/>
    </row>
    <row r="8" spans="2:7">
      <c r="B8" s="1012"/>
      <c r="C8" s="1013"/>
      <c r="D8" s="1013"/>
      <c r="E8" s="1015"/>
      <c r="F8" s="1015"/>
    </row>
    <row r="9" spans="2:7">
      <c r="B9" s="1012"/>
      <c r="C9" s="1013"/>
      <c r="D9" s="1013"/>
      <c r="E9" s="1015"/>
      <c r="F9" s="1015"/>
    </row>
    <row r="10" spans="2:7">
      <c r="B10" s="1012"/>
      <c r="C10" s="1013"/>
      <c r="D10" s="1013"/>
      <c r="E10" s="1015"/>
      <c r="F10" s="1015"/>
    </row>
    <row r="11" spans="2:7">
      <c r="B11" s="1012"/>
      <c r="C11" s="1013"/>
      <c r="D11" s="1013"/>
      <c r="E11" s="1015"/>
      <c r="F11" s="1015"/>
    </row>
    <row r="12" spans="2:7">
      <c r="B12" s="1012"/>
      <c r="C12" s="1013"/>
      <c r="D12" s="1013"/>
      <c r="E12" s="1015"/>
      <c r="F12" s="1015"/>
    </row>
    <row r="13" spans="2:7">
      <c r="B13" s="1012"/>
      <c r="C13" s="1013"/>
      <c r="D13" s="1013"/>
      <c r="E13" s="1015"/>
      <c r="F13" s="1015"/>
    </row>
    <row r="14" spans="2:7">
      <c r="B14" s="1012"/>
      <c r="C14" s="1013"/>
      <c r="D14" s="1013"/>
      <c r="E14" s="1015"/>
      <c r="F14" s="1015"/>
    </row>
    <row r="15" spans="2:7">
      <c r="B15" s="1012"/>
      <c r="C15" s="1013"/>
      <c r="D15" s="1013"/>
      <c r="E15" s="1015"/>
      <c r="F15" s="1015"/>
    </row>
    <row r="16" spans="2:7">
      <c r="B16" s="1012"/>
      <c r="C16" s="1013"/>
      <c r="D16" s="1013"/>
      <c r="E16" s="1015"/>
      <c r="F16" s="1015"/>
    </row>
    <row r="17" spans="2:6">
      <c r="B17" s="1012"/>
      <c r="C17" s="1013"/>
      <c r="D17" s="1013"/>
      <c r="E17" s="1015"/>
      <c r="F17" s="1015"/>
    </row>
    <row r="18" spans="2:6">
      <c r="B18" s="1012"/>
      <c r="C18" s="1013"/>
      <c r="D18" s="1013"/>
      <c r="E18" s="1015"/>
      <c r="F18" s="1015"/>
    </row>
    <row r="19" spans="2:6">
      <c r="B19" s="1012"/>
      <c r="C19" s="1013"/>
      <c r="D19" s="1013"/>
      <c r="E19" s="1015"/>
      <c r="F19" s="1015"/>
    </row>
    <row r="20" spans="2:6">
      <c r="B20" s="1012" t="s">
        <v>727</v>
      </c>
      <c r="C20" s="1011"/>
      <c r="D20" s="1011"/>
      <c r="E20" s="1015"/>
      <c r="F20" s="1015"/>
    </row>
    <row r="21" spans="2:6">
      <c r="B21" s="1012"/>
      <c r="C21" s="1011"/>
      <c r="D21" s="1011"/>
      <c r="E21" s="1015"/>
      <c r="F21" s="1015"/>
    </row>
    <row r="22" spans="2:6">
      <c r="B22" s="1012"/>
      <c r="C22" s="1011"/>
      <c r="D22" s="1011"/>
      <c r="E22" s="1015"/>
      <c r="F22" s="1015"/>
    </row>
    <row r="23" spans="2:6">
      <c r="B23" s="1012"/>
      <c r="C23" s="1011"/>
      <c r="D23" s="1011"/>
      <c r="E23" s="1015"/>
      <c r="F23" s="1015"/>
    </row>
    <row r="24" spans="2:6">
      <c r="B24" s="1012"/>
      <c r="C24" s="1011"/>
      <c r="D24" s="1011"/>
      <c r="E24" s="1015"/>
      <c r="F24" s="1015"/>
    </row>
    <row r="25" spans="2:6">
      <c r="B25" s="1012"/>
      <c r="C25" s="1011"/>
      <c r="D25" s="1011"/>
      <c r="E25" s="1015"/>
      <c r="F25" s="1015"/>
    </row>
    <row r="26" spans="2:6">
      <c r="B26" s="1012"/>
      <c r="C26" s="1011"/>
      <c r="D26" s="1011"/>
      <c r="E26" s="1015"/>
      <c r="F26" s="1015"/>
    </row>
    <row r="27" spans="2:6">
      <c r="B27" s="1012"/>
      <c r="C27" s="1011"/>
      <c r="D27" s="1011"/>
      <c r="E27" s="1015"/>
      <c r="F27" s="1015"/>
    </row>
    <row r="28" spans="2:6">
      <c r="B28" s="1012"/>
      <c r="C28" s="1011"/>
      <c r="D28" s="1011"/>
      <c r="E28" s="1015"/>
      <c r="F28" s="1015"/>
    </row>
  </sheetData>
  <customSheetViews>
    <customSheetView guid="{C3AD20A6-3328-4303-8F17-34FEC5275D94}" topLeftCell="A25">
      <selection activeCell="G21" sqref="G21"/>
      <pageMargins left="0.7" right="0.7" top="0.75" bottom="0.75" header="0.3" footer="0.3"/>
      <pageSetup paperSize="9" orientation="portrait" r:id="rId1"/>
    </customSheetView>
    <customSheetView guid="{6DC44FDF-0C09-47FB-A5AF-824CD1BC2305}" topLeftCell="A25">
      <selection activeCell="G21" sqref="G21"/>
      <pageMargins left="0.7" right="0.7" top="0.75" bottom="0.75" header="0.3" footer="0.3"/>
      <pageSetup paperSize="9" orientation="portrait" r:id="rId2"/>
    </customSheetView>
    <customSheetView guid="{9A1E6C0C-79D8-4967-8200-E07361298C76}" printArea="1">
      <selection activeCell="G21" sqref="G21"/>
      <pageMargins left="0.7" right="0.7" top="0.75" bottom="0.75" header="0.3" footer="0.3"/>
      <pageSetup paperSize="9" orientation="portrait" r:id="rId3"/>
    </customSheetView>
    <customSheetView guid="{2551AA87-C8AC-44D2-9B59-889D51388544}">
      <selection activeCell="H13" sqref="H13"/>
      <pageMargins left="0.7" right="0.7" top="0.75" bottom="0.75" header="0.3" footer="0.3"/>
      <pageSetup paperSize="9" orientation="portrait" r:id="rId4"/>
    </customSheetView>
  </customSheetViews>
  <mergeCells count="27">
    <mergeCell ref="E1:F1"/>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B4:D5"/>
    <mergeCell ref="B6:B19"/>
    <mergeCell ref="B20:B28"/>
  </mergeCells>
  <phoneticPr fontId="1"/>
  <pageMargins left="0.7" right="0.7" top="0.75" bottom="0.75" header="0.3" footer="0.3"/>
  <pageSetup paperSize="9" fitToWidth="1" fitToHeight="1" orientation="portrait" usePrinterDefaults="1"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M25"/>
  <sheetViews>
    <sheetView workbookViewId="0">
      <selection activeCell="G12" sqref="G12"/>
    </sheetView>
  </sheetViews>
  <sheetFormatPr defaultRowHeight="18.75"/>
  <cols>
    <col min="1" max="1" width="3.625" style="51" customWidth="1"/>
    <col min="2" max="2" width="9" style="51" customWidth="1"/>
    <col min="3" max="3" width="12.625" style="51" customWidth="1"/>
    <col min="4" max="5" width="15.625" style="51" customWidth="1"/>
    <col min="6" max="16384" width="9" style="51" customWidth="1"/>
  </cols>
  <sheetData>
    <row r="1" spans="1:13">
      <c r="A1" s="51" t="s">
        <v>985</v>
      </c>
    </row>
    <row r="2" spans="1:13">
      <c r="A2" s="81" t="s">
        <v>820</v>
      </c>
      <c r="B2" s="81" t="s">
        <v>255</v>
      </c>
      <c r="C2" s="1016" t="s">
        <v>101</v>
      </c>
      <c r="D2" s="133" t="s">
        <v>986</v>
      </c>
      <c r="E2" s="81" t="s">
        <v>13</v>
      </c>
      <c r="F2" s="81" t="s">
        <v>977</v>
      </c>
      <c r="G2" s="81"/>
      <c r="H2" s="81"/>
      <c r="I2" s="81"/>
      <c r="J2" s="81"/>
      <c r="K2" s="89"/>
      <c r="L2" s="1027" t="s">
        <v>987</v>
      </c>
      <c r="M2" s="921" t="s">
        <v>402</v>
      </c>
    </row>
    <row r="3" spans="1:13" ht="50.1" customHeight="1">
      <c r="A3" s="81"/>
      <c r="B3" s="81"/>
      <c r="C3" s="1016"/>
      <c r="D3" s="133"/>
      <c r="E3" s="81"/>
      <c r="F3" s="1017" t="s">
        <v>407</v>
      </c>
      <c r="G3" s="1017" t="s">
        <v>995</v>
      </c>
      <c r="H3" s="1022" t="s">
        <v>885</v>
      </c>
      <c r="I3" s="1022" t="s">
        <v>573</v>
      </c>
      <c r="J3" s="1023" t="s">
        <v>988</v>
      </c>
      <c r="K3" s="1024" t="s">
        <v>792</v>
      </c>
      <c r="L3" s="1028"/>
      <c r="M3" s="1032"/>
    </row>
    <row r="4" spans="1:13">
      <c r="A4" s="493" t="s">
        <v>558</v>
      </c>
      <c r="B4" s="81" t="s">
        <v>446</v>
      </c>
      <c r="C4" s="81" t="s">
        <v>8</v>
      </c>
      <c r="D4" s="81" t="s">
        <v>200</v>
      </c>
      <c r="E4" s="89" t="s">
        <v>741</v>
      </c>
      <c r="F4" s="140" t="s">
        <v>715</v>
      </c>
      <c r="G4" s="140" t="s">
        <v>715</v>
      </c>
      <c r="H4" s="140" t="s">
        <v>715</v>
      </c>
      <c r="I4" s="140"/>
      <c r="J4" s="140"/>
      <c r="K4" s="90"/>
      <c r="L4" s="1029">
        <v>3</v>
      </c>
      <c r="M4" s="1033" t="s">
        <v>715</v>
      </c>
    </row>
    <row r="5" spans="1:13">
      <c r="A5" s="493">
        <v>1</v>
      </c>
      <c r="B5" s="493"/>
      <c r="C5" s="493"/>
      <c r="D5" s="493"/>
      <c r="E5" s="176"/>
      <c r="F5" s="1018"/>
      <c r="G5" s="1020"/>
      <c r="H5" s="1020"/>
      <c r="I5" s="1020"/>
      <c r="J5" s="1020"/>
      <c r="K5" s="1025"/>
      <c r="L5" s="1030"/>
      <c r="M5" s="1034"/>
    </row>
    <row r="6" spans="1:13">
      <c r="A6" s="493">
        <v>2</v>
      </c>
      <c r="B6" s="493"/>
      <c r="C6" s="493"/>
      <c r="D6" s="493"/>
      <c r="E6" s="176"/>
      <c r="F6" s="1018"/>
      <c r="G6" s="1020"/>
      <c r="H6" s="1020"/>
      <c r="I6" s="1020"/>
      <c r="J6" s="1020"/>
      <c r="K6" s="1025"/>
      <c r="L6" s="1030"/>
      <c r="M6" s="1034"/>
    </row>
    <row r="7" spans="1:13">
      <c r="A7" s="493">
        <v>3</v>
      </c>
      <c r="B7" s="493"/>
      <c r="C7" s="493"/>
      <c r="D7" s="493"/>
      <c r="E7" s="176"/>
      <c r="F7" s="1018"/>
      <c r="G7" s="1020"/>
      <c r="H7" s="1020"/>
      <c r="I7" s="1020"/>
      <c r="J7" s="1020"/>
      <c r="K7" s="1025"/>
      <c r="L7" s="1030"/>
      <c r="M7" s="1034"/>
    </row>
    <row r="8" spans="1:13">
      <c r="A8" s="493">
        <v>4</v>
      </c>
      <c r="B8" s="493"/>
      <c r="C8" s="493"/>
      <c r="D8" s="493"/>
      <c r="E8" s="176"/>
      <c r="F8" s="1018"/>
      <c r="G8" s="1020"/>
      <c r="H8" s="1020"/>
      <c r="I8" s="1020"/>
      <c r="J8" s="1020"/>
      <c r="K8" s="1025"/>
      <c r="L8" s="1030"/>
      <c r="M8" s="1034"/>
    </row>
    <row r="9" spans="1:13">
      <c r="A9" s="493">
        <v>5</v>
      </c>
      <c r="B9" s="493"/>
      <c r="C9" s="493"/>
      <c r="D9" s="493"/>
      <c r="E9" s="176"/>
      <c r="F9" s="1018"/>
      <c r="G9" s="1020"/>
      <c r="H9" s="1020"/>
      <c r="I9" s="1020"/>
      <c r="J9" s="1020"/>
      <c r="K9" s="1025"/>
      <c r="L9" s="1030"/>
      <c r="M9" s="1034"/>
    </row>
    <row r="10" spans="1:13">
      <c r="A10" s="493">
        <v>6</v>
      </c>
      <c r="B10" s="493"/>
      <c r="C10" s="493"/>
      <c r="D10" s="493"/>
      <c r="E10" s="176"/>
      <c r="F10" s="1018"/>
      <c r="G10" s="1020"/>
      <c r="H10" s="1020"/>
      <c r="I10" s="1020"/>
      <c r="J10" s="1020"/>
      <c r="K10" s="1025"/>
      <c r="L10" s="1030"/>
      <c r="M10" s="1034"/>
    </row>
    <row r="11" spans="1:13">
      <c r="A11" s="493">
        <v>7</v>
      </c>
      <c r="B11" s="493"/>
      <c r="C11" s="493"/>
      <c r="D11" s="493"/>
      <c r="E11" s="176"/>
      <c r="F11" s="1018"/>
      <c r="G11" s="1020"/>
      <c r="H11" s="1020"/>
      <c r="I11" s="1020"/>
      <c r="J11" s="1020"/>
      <c r="K11" s="1025"/>
      <c r="L11" s="1030"/>
      <c r="M11" s="1034"/>
    </row>
    <row r="12" spans="1:13">
      <c r="A12" s="493">
        <v>8</v>
      </c>
      <c r="B12" s="493"/>
      <c r="C12" s="493"/>
      <c r="D12" s="493"/>
      <c r="E12" s="176"/>
      <c r="F12" s="1018"/>
      <c r="G12" s="1020"/>
      <c r="H12" s="1020"/>
      <c r="I12" s="1020"/>
      <c r="J12" s="1020"/>
      <c r="K12" s="1025"/>
      <c r="L12" s="1030"/>
      <c r="M12" s="1034"/>
    </row>
    <row r="13" spans="1:13">
      <c r="A13" s="493">
        <v>9</v>
      </c>
      <c r="B13" s="493"/>
      <c r="C13" s="493"/>
      <c r="D13" s="493"/>
      <c r="E13" s="176"/>
      <c r="F13" s="1018"/>
      <c r="G13" s="1020"/>
      <c r="H13" s="1020"/>
      <c r="I13" s="1020"/>
      <c r="J13" s="1020"/>
      <c r="K13" s="1025"/>
      <c r="L13" s="1030"/>
      <c r="M13" s="1034"/>
    </row>
    <row r="14" spans="1:13">
      <c r="A14" s="493">
        <v>10</v>
      </c>
      <c r="B14" s="493"/>
      <c r="C14" s="493"/>
      <c r="D14" s="493"/>
      <c r="E14" s="176"/>
      <c r="F14" s="1018"/>
      <c r="G14" s="1020"/>
      <c r="H14" s="1020"/>
      <c r="I14" s="1020"/>
      <c r="J14" s="1020"/>
      <c r="K14" s="1025"/>
      <c r="L14" s="1030"/>
      <c r="M14" s="1034"/>
    </row>
    <row r="15" spans="1:13">
      <c r="A15" s="493">
        <v>11</v>
      </c>
      <c r="B15" s="493"/>
      <c r="C15" s="493"/>
      <c r="D15" s="493"/>
      <c r="E15" s="176"/>
      <c r="F15" s="1018"/>
      <c r="G15" s="1020"/>
      <c r="H15" s="1020"/>
      <c r="I15" s="1020"/>
      <c r="J15" s="1020"/>
      <c r="K15" s="1025"/>
      <c r="L15" s="1030"/>
      <c r="M15" s="1034"/>
    </row>
    <row r="16" spans="1:13">
      <c r="A16" s="493">
        <v>12</v>
      </c>
      <c r="B16" s="493"/>
      <c r="C16" s="493"/>
      <c r="D16" s="493"/>
      <c r="E16" s="176"/>
      <c r="F16" s="1018"/>
      <c r="G16" s="1020"/>
      <c r="H16" s="1020"/>
      <c r="I16" s="1020"/>
      <c r="J16" s="1020"/>
      <c r="K16" s="1025"/>
      <c r="L16" s="1030"/>
      <c r="M16" s="1034"/>
    </row>
    <row r="17" spans="1:13">
      <c r="A17" s="493">
        <v>13</v>
      </c>
      <c r="B17" s="493"/>
      <c r="C17" s="493"/>
      <c r="D17" s="493"/>
      <c r="E17" s="176"/>
      <c r="F17" s="1018"/>
      <c r="G17" s="1020"/>
      <c r="H17" s="1020"/>
      <c r="I17" s="1020"/>
      <c r="J17" s="1020"/>
      <c r="K17" s="1025"/>
      <c r="L17" s="1030"/>
      <c r="M17" s="1034"/>
    </row>
    <row r="18" spans="1:13">
      <c r="A18" s="493">
        <v>14</v>
      </c>
      <c r="B18" s="493"/>
      <c r="C18" s="493"/>
      <c r="D18" s="493"/>
      <c r="E18" s="176"/>
      <c r="F18" s="1018"/>
      <c r="G18" s="1020"/>
      <c r="H18" s="1020"/>
      <c r="I18" s="1020"/>
      <c r="J18" s="1020"/>
      <c r="K18" s="1025"/>
      <c r="L18" s="1030"/>
      <c r="M18" s="1034"/>
    </row>
    <row r="19" spans="1:13">
      <c r="A19" s="493">
        <v>15</v>
      </c>
      <c r="B19" s="493"/>
      <c r="C19" s="493"/>
      <c r="D19" s="493"/>
      <c r="E19" s="176"/>
      <c r="F19" s="1018"/>
      <c r="G19" s="1020"/>
      <c r="H19" s="1020"/>
      <c r="I19" s="1020"/>
      <c r="J19" s="1020"/>
      <c r="K19" s="1025"/>
      <c r="L19" s="1030"/>
      <c r="M19" s="1034"/>
    </row>
    <row r="20" spans="1:13">
      <c r="A20" s="493">
        <v>16</v>
      </c>
      <c r="B20" s="493"/>
      <c r="C20" s="493"/>
      <c r="D20" s="493"/>
      <c r="E20" s="176"/>
      <c r="F20" s="1018"/>
      <c r="G20" s="1020"/>
      <c r="H20" s="1020"/>
      <c r="I20" s="1020"/>
      <c r="J20" s="1020"/>
      <c r="K20" s="1025"/>
      <c r="L20" s="1030"/>
      <c r="M20" s="1034"/>
    </row>
    <row r="21" spans="1:13">
      <c r="A21" s="493">
        <v>17</v>
      </c>
      <c r="B21" s="493"/>
      <c r="C21" s="493"/>
      <c r="D21" s="493"/>
      <c r="E21" s="176"/>
      <c r="F21" s="1018"/>
      <c r="G21" s="1020"/>
      <c r="H21" s="1020"/>
      <c r="I21" s="1020"/>
      <c r="J21" s="1020"/>
      <c r="K21" s="1025"/>
      <c r="L21" s="1030"/>
      <c r="M21" s="1034"/>
    </row>
    <row r="22" spans="1:13">
      <c r="A22" s="493">
        <v>18</v>
      </c>
      <c r="B22" s="493"/>
      <c r="C22" s="493"/>
      <c r="D22" s="493"/>
      <c r="E22" s="176"/>
      <c r="F22" s="1018"/>
      <c r="G22" s="1020"/>
      <c r="H22" s="1020"/>
      <c r="I22" s="1020"/>
      <c r="J22" s="1020"/>
      <c r="K22" s="1025"/>
      <c r="L22" s="1030"/>
      <c r="M22" s="1034"/>
    </row>
    <row r="23" spans="1:13">
      <c r="A23" s="493">
        <v>19</v>
      </c>
      <c r="B23" s="493"/>
      <c r="C23" s="493"/>
      <c r="D23" s="493"/>
      <c r="E23" s="176"/>
      <c r="F23" s="1018"/>
      <c r="G23" s="1020"/>
      <c r="H23" s="1020"/>
      <c r="I23" s="1020"/>
      <c r="J23" s="1020"/>
      <c r="K23" s="1025"/>
      <c r="L23" s="1030"/>
      <c r="M23" s="1034"/>
    </row>
    <row r="24" spans="1:13" ht="19.5">
      <c r="A24" s="493">
        <v>20</v>
      </c>
      <c r="B24" s="493"/>
      <c r="C24" s="493"/>
      <c r="D24" s="493"/>
      <c r="E24" s="176"/>
      <c r="F24" s="1019"/>
      <c r="G24" s="1021"/>
      <c r="H24" s="1021"/>
      <c r="I24" s="1021"/>
      <c r="J24" s="1021"/>
      <c r="K24" s="1026"/>
      <c r="L24" s="1031"/>
      <c r="M24" s="1035"/>
    </row>
    <row r="25" spans="1:13" ht="19.5">
      <c r="B25" s="139" t="s">
        <v>989</v>
      </c>
    </row>
  </sheetData>
  <mergeCells count="8">
    <mergeCell ref="F2:K2"/>
    <mergeCell ref="A2:A3"/>
    <mergeCell ref="B2:B3"/>
    <mergeCell ref="C2:C3"/>
    <mergeCell ref="D2:D3"/>
    <mergeCell ref="E2:E3"/>
    <mergeCell ref="L2:L3"/>
    <mergeCell ref="M2:M3"/>
  </mergeCells>
  <phoneticPr fontId="1"/>
  <pageMargins left="0.25" right="0.25"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表紙</vt:lpstr>
      <vt:lpstr>監査調書</vt:lpstr>
      <vt:lpstr>表1</vt:lpstr>
      <vt:lpstr>表2</vt:lpstr>
      <vt:lpstr>表3</vt:lpstr>
      <vt:lpstr>表6</vt:lpstr>
      <vt:lpstr>表4</vt:lpstr>
      <vt:lpstr>表5</vt:lpstr>
      <vt:lpstr>表7</vt:lpstr>
      <vt:lpstr>表8</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森脇　修司</dc:creator>
  <cp:lastModifiedBy>杉原　加奈</cp:lastModifiedBy>
  <cp:lastPrinted>2024-06-14T09:36:08Z</cp:lastPrinted>
  <dcterms:created xsi:type="dcterms:W3CDTF">2020-03-03T11:20:46Z</dcterms:created>
  <dcterms:modified xsi:type="dcterms:W3CDTF">2025-06-20T01:53:15Z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2025-06-20T01:53:15Z</vt:filetime>
  </property>
</Properties>
</file>