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 sheetId="1" r:id="rId1"/>
    <sheet name="監査調書" sheetId="3" r:id="rId2"/>
    <sheet name="表１" sheetId="4" r:id="rId3"/>
    <sheet name="表２" sheetId="2" r:id="rId4"/>
    <sheet name="表３" sheetId="6" r:id="rId5"/>
    <sheet name="表４" sheetId="7" r:id="rId6"/>
    <sheet name="表5" sheetId="8" r:id="rId7"/>
    <sheet name="表6" sheetId="9" r:id="rId8"/>
    <sheet name="表7" sheetId="10" r:id="rId9"/>
    <sheet name="表8" sheetId="14" r:id="rId10"/>
    <sheet name="独自調査" sheetId="5" r:id="rId11"/>
  </sheets>
  <definedNames>
    <definedName name="_xlnm.Print_Area" localSheetId="0">表紙!$A$2:$F$26</definedName>
    <definedName name="Z_9A1E6C0C_79D8_4967_8200_E07361298C76_.wvu.PrintArea" localSheetId="0" hidden="1">表紙!$A$2:$F$26</definedName>
    <definedName name="Z_2551AA87_C8AC_44D2_9B59_889D51388544_.wvu.PrintArea" localSheetId="0" hidden="1">表紙!$A$2:$F$26</definedName>
    <definedName name="Z_6DC44FDF_0C09_47FB_A5AF_824CD1BC2305_.wvu.PrintArea" localSheetId="0" hidden="1">表紙!$A$2:$F$26</definedName>
    <definedName name="Z_C3AD20A6_3328_4303_8F17_34FEC5275D94_.wvu.PrintArea" localSheetId="0" hidden="1">表紙!$A$2:$F$26</definedName>
    <definedName name="_xlnm.Print_Area" localSheetId="3">表２!$B$2:$M$32</definedName>
    <definedName name="_xlnm.Print_Area" localSheetId="1">監査調書!$A$8:$AO$826</definedName>
    <definedName name="Z_9A1E6C0C_79D8_4967_8200_E07361298C76_.wvu.PrintArea" localSheetId="1" hidden="1">監査調書!$A$8:$AO$827</definedName>
    <definedName name="Z_2551AA87_C8AC_44D2_9B59_889D51388544_.wvu.PrintArea" localSheetId="1" hidden="1">監査調書!$A$8:$AO$827</definedName>
    <definedName name="Z_6DC44FDF_0C09_47FB_A5AF_824CD1BC2305_.wvu.PrintArea" localSheetId="1" hidden="1">監査調書!$A$8:$AO$827</definedName>
    <definedName name="Z_C3AD20A6_3328_4303_8F17_34FEC5275D94_.wvu.PrintArea" localSheetId="1" hidden="1">監査調書!$A$8:$AO$827</definedName>
    <definedName name="_xlnm.Print_Area" localSheetId="2">表１!$A$1:$T$38</definedName>
    <definedName name="Z_9A1E6C0C_79D8_4967_8200_E07361298C76_.wvu.PrintArea" localSheetId="2" hidden="1">表１!$A$1:$T$38</definedName>
    <definedName name="Z_2551AA87_C8AC_44D2_9B59_889D51388544_.wvu.PrintArea" localSheetId="2" hidden="1">表１!$A$1:$T$38</definedName>
    <definedName name="Z_6DC44FDF_0C09_47FB_A5AF_824CD1BC2305_.wvu.PrintArea" localSheetId="2" hidden="1">表１!$A$1:$T$38</definedName>
    <definedName name="Z_C3AD20A6_3328_4303_8F17_34FEC5275D94_.wvu.PrintArea" localSheetId="2" hidden="1">表１!$A$1:$T$38</definedName>
    <definedName name="_xlnm.Print_Area" localSheetId="10">独自調査!$A$1:$D$29</definedName>
    <definedName name="_xlnm.Print_Titles" localSheetId="10">独自調査!$1:$5</definedName>
    <definedName name="_xlnm.Print_Area" localSheetId="4">表３!$B$2:$L$46</definedName>
    <definedName name="Z_9A1E6C0C_79D8_4967_8200_E07361298C76_.wvu.PrintArea" localSheetId="4" hidden="1">表３!$B$2:$L$46</definedName>
    <definedName name="Z_2551AA87_C8AC_44D2_9B59_889D51388544_.wvu.PrintArea" localSheetId="4" hidden="1">表３!$B$2:$L$46</definedName>
    <definedName name="Z_6DC44FDF_0C09_47FB_A5AF_824CD1BC2305_.wvu.PrintArea" localSheetId="4" hidden="1">表３!$B$2:$L$46</definedName>
    <definedName name="Z_C3AD20A6_3328_4303_8F17_34FEC5275D94_.wvu.PrintArea" localSheetId="4" hidden="1">表３!$B$2:$L$46</definedName>
    <definedName name="_xlnm.Print_Area" localSheetId="5">表４!$B$2:$R$39</definedName>
    <definedName name="Z_9A1E6C0C_79D8_4967_8200_E07361298C76_.wvu.PrintArea" localSheetId="5" hidden="1">表４!$B$2:$R$40</definedName>
    <definedName name="Z_2551AA87_C8AC_44D2_9B59_889D51388544_.wvu.PrintArea" localSheetId="5" hidden="1">表４!$B$2:$R$40</definedName>
    <definedName name="Z_6DC44FDF_0C09_47FB_A5AF_824CD1BC2305_.wvu.PrintArea" localSheetId="5" hidden="1">表４!$B$2:$R$40</definedName>
    <definedName name="Z_C3AD20A6_3328_4303_8F17_34FEC5275D94_.wvu.PrintArea" localSheetId="5" hidden="1">表４!$B$2:$R$40</definedName>
    <definedName name="_xlnm.Print_Area" localSheetId="6">表5!$B$2:$J$21</definedName>
    <definedName name="Z_9A1E6C0C_79D8_4967_8200_E07361298C76_.wvu.PrintArea" localSheetId="6" hidden="1">表5!$B$2:$J$21</definedName>
    <definedName name="Z_2551AA87_C8AC_44D2_9B59_889D51388544_.wvu.PrintArea" localSheetId="6" hidden="1">表5!$B$2:$J$21</definedName>
    <definedName name="Z_6DC44FDF_0C09_47FB_A5AF_824CD1BC2305_.wvu.PrintArea" localSheetId="6" hidden="1">表5!$B$2:$J$21</definedName>
    <definedName name="Z_C3AD20A6_3328_4303_8F17_34FEC5275D94_.wvu.PrintArea" localSheetId="6" hidden="1">表5!$B$2:$J$21</definedName>
    <definedName name="_xlnm.Print_Area" localSheetId="7">表6!$B$1:$I$16</definedName>
    <definedName name="Z_9A1E6C0C_79D8_4967_8200_E07361298C76_.wvu.PrintArea" localSheetId="7" hidden="1">表6!$B$1:$I$16</definedName>
    <definedName name="Z_2551AA87_C8AC_44D2_9B59_889D51388544_.wvu.PrintArea" localSheetId="7" hidden="1">表6!$B$1:$I$16</definedName>
    <definedName name="Z_6DC44FDF_0C09_47FB_A5AF_824CD1BC2305_.wvu.PrintArea" localSheetId="7" hidden="1">表6!$B$1:$I$16</definedName>
    <definedName name="Z_C3AD20A6_3328_4303_8F17_34FEC5275D94_.wvu.PrintArea" localSheetId="7" hidden="1">表6!$B$1:$I$16</definedName>
    <definedName name="_xlnm.Print_Area" localSheetId="8">表7!$B$1:$F$30</definedName>
    <definedName name="Z_9A1E6C0C_79D8_4967_8200_E07361298C76_.wvu.PrintArea" localSheetId="8" hidden="1">表7!$B$1:$F$28</definedName>
    <definedName name="Z_2551AA87_C8AC_44D2_9B59_889D51388544_.wvu.PrintArea" localSheetId="8" hidden="1">表7!$B$1:$F$28</definedName>
    <definedName name="Z_6DC44FDF_0C09_47FB_A5AF_824CD1BC2305_.wvu.PrintArea" localSheetId="8" hidden="1">表7!$B$1:$F$28</definedName>
    <definedName name="Z_C3AD20A6_3328_4303_8F17_34FEC5275D94_.wvu.PrintArea" localSheetId="8" hidden="1">表7!$B$1:$F$28</definedName>
  </definedNames>
  <calcPr calcId="191029" concurrentCalc="1"/>
  <customWorkbookViews>
    <customWorkbookView name="M428admin - 個人用ビュー" guid="{2551AA87-C8AC-44D2-9B59-889D51388544}" personalView="1" xWindow="4" yWindow="27" windowWidth="1366" windowHeight="728" activeSheetId="1" showComments="commIndAndComment"/>
    <customWorkbookView name="物部　亜希子 - 個人用ビュー" guid="{9A1E6C0C-79D8-4967-8200-E07361298C76}" personalView="1" maximized="1" xWindow="-8" yWindow="-8" windowWidth="1382" windowHeight="744" activeSheetId="3"/>
    <customWorkbookView name="楠木 康久 - 個人用ビュー" guid="{6DC44FDF-0C09-47FB-A5AF-824CD1BC2305}" personalView="1" maximized="1" xWindow="-8" yWindow="-8" windowWidth="1382" windowHeight="744" activeSheetId="3"/>
    <customWorkbookView name="中村 布由子 - 個人用ビュー" guid="{C3AD20A6-3328-4303-8F17-34FEC5275D94}" personalView="1" maximized="1" xWindow="-8" yWindow="-8" windowWidth="1382" windowHeight="7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<sst xmlns="http://schemas.openxmlformats.org/spreadsheetml/2006/main" xmlns:r="http://schemas.openxmlformats.org/officeDocument/2006/relationships" count="998" uniqueCount="998">
  <si>
    <r>
      <t>（令和7年8月改定）</t>
    </r>
    <r>
      <rPr>
        <sz val="11"/>
        <color theme="1"/>
        <rFont val="游ゴシック"/>
      </rPr>
      <t>または園で策定した虐待等の防止及び発生時の対応等に関するマニュアルについ</t>
    </r>
    <rPh sb="15" eb="17">
      <t>サクテイ</t>
    </rPh>
    <phoneticPr fontId="1"/>
  </si>
  <si>
    <t>◎次の諸帳簿は記録されているか</t>
  </si>
  <si>
    <t>★確認資料：子育て支援員研修修了証書、家庭的保育者認定証、保育業務従事経験・研修受講が分かる書類</t>
    <rPh sb="43" eb="44">
      <t>ワ</t>
    </rPh>
    <rPh sb="46" eb="48">
      <t>ショルイ</t>
    </rPh>
    <phoneticPr fontId="1"/>
  </si>
  <si>
    <t>○園外保育を行う際、危険な場所、設備等を把握するとともに、携帯電話等による連絡体制を確保しているか</t>
  </si>
  <si>
    <t>○施設の届出面積を変更した際に変更の届出をしているか</t>
    <rPh sb="1" eb="3">
      <t>シセツ</t>
    </rPh>
    <rPh sb="4" eb="6">
      <t>トドケデ</t>
    </rPh>
    <rPh sb="6" eb="8">
      <t>メンセキ</t>
    </rPh>
    <rPh sb="9" eb="11">
      <t>ヘンコウ</t>
    </rPh>
    <rPh sb="13" eb="14">
      <t>サイ</t>
    </rPh>
    <rPh sb="15" eb="17">
      <t>ヘンコウ</t>
    </rPh>
    <rPh sb="18" eb="20">
      <t>トドケデ</t>
    </rPh>
    <phoneticPr fontId="1"/>
  </si>
  <si>
    <t>④食育・アレルギー対応</t>
    <rPh sb="1" eb="3">
      <t>ショクイク</t>
    </rPh>
    <rPh sb="9" eb="11">
      <t>タイオウ</t>
    </rPh>
    <phoneticPr fontId="1"/>
  </si>
  <si>
    <t>○３歳以上児の喫食開始時間</t>
  </si>
  <si>
    <r>
      <t>◇個人別職員配置の状況・・・別紙①「個人別職員配置の状況（</t>
    </r>
    <r>
      <rPr>
        <sz val="11"/>
        <color theme="1"/>
        <rFont val="游ゴシック"/>
      </rPr>
      <t>私立幼保連携型）」</t>
    </r>
    <rPh sb="1" eb="3">
      <t>コジン</t>
    </rPh>
    <rPh sb="3" eb="4">
      <t>ベツ</t>
    </rPh>
    <rPh sb="4" eb="6">
      <t>ショクイン</t>
    </rPh>
    <rPh sb="6" eb="8">
      <t>ハイチ</t>
    </rPh>
    <rPh sb="9" eb="11">
      <t>ジョウキョウ</t>
    </rPh>
    <rPh sb="14" eb="16">
      <t>ベッシ</t>
    </rPh>
    <rPh sb="29" eb="31">
      <t>シリツ</t>
    </rPh>
    <rPh sb="31" eb="33">
      <t>ヨウホ</t>
    </rPh>
    <rPh sb="33" eb="35">
      <t>レンケイ</t>
    </rPh>
    <rPh sb="35" eb="36">
      <t>ガタ</t>
    </rPh>
    <phoneticPr fontId="1"/>
  </si>
  <si>
    <t>　   連携の方法</t>
  </si>
  <si>
    <t>◎事故防止のための委員会及び職員に対し研修を定期的に行っているか</t>
    <rPh sb="1" eb="3">
      <t>ジコ</t>
    </rPh>
    <rPh sb="3" eb="5">
      <t>ボウシ</t>
    </rPh>
    <rPh sb="9" eb="11">
      <t>イイン</t>
    </rPh>
    <rPh sb="11" eb="12">
      <t>カイ</t>
    </rPh>
    <rPh sb="12" eb="13">
      <t>オヨ</t>
    </rPh>
    <rPh sb="14" eb="16">
      <t>ショクイン</t>
    </rPh>
    <rPh sb="17" eb="18">
      <t>タイ</t>
    </rPh>
    <rPh sb="19" eb="21">
      <t>ケンシュウ</t>
    </rPh>
    <rPh sb="22" eb="25">
      <t>テイキテキ</t>
    </rPh>
    <rPh sb="26" eb="27">
      <t>オコナ</t>
    </rPh>
    <phoneticPr fontId="41"/>
  </si>
  <si>
    <t>○学校保健計画を策定しているか</t>
    <rPh sb="1" eb="3">
      <t>ガッコウ</t>
    </rPh>
    <rPh sb="3" eb="5">
      <t>ホケン</t>
    </rPh>
    <rPh sb="5" eb="7">
      <t>ケイカク</t>
    </rPh>
    <rPh sb="8" eb="10">
      <t>サクテイ</t>
    </rPh>
    <phoneticPr fontId="1"/>
  </si>
  <si>
    <t>(１)施設の目的及び運営の方針</t>
  </si>
  <si>
    <t>参加人数</t>
    <rPh sb="0" eb="2">
      <t>サンカ</t>
    </rPh>
    <rPh sb="2" eb="4">
      <t>ニンズウ</t>
    </rPh>
    <phoneticPr fontId="1"/>
  </si>
  <si>
    <t xml:space="preserve"> （２） 固定資産      ★確認資料：固定資産管理台帳</t>
  </si>
  <si>
    <t>休憩保育教諭
【私立】の保育定員90名以下の場合は１人</t>
    <rPh sb="0" eb="2">
      <t>キュウケイ</t>
    </rPh>
    <rPh sb="2" eb="4">
      <t>ホイク</t>
    </rPh>
    <rPh sb="4" eb="6">
      <t>キョウユ</t>
    </rPh>
    <rPh sb="8" eb="10">
      <t>シリツ</t>
    </rPh>
    <rPh sb="12" eb="14">
      <t>ホイク</t>
    </rPh>
    <rPh sb="14" eb="16">
      <t>テイイン</t>
    </rPh>
    <rPh sb="18" eb="19">
      <t>メイ</t>
    </rPh>
    <rPh sb="19" eb="21">
      <t>イカ</t>
    </rPh>
    <rPh sb="22" eb="24">
      <t>バアイ</t>
    </rPh>
    <rPh sb="26" eb="27">
      <t>ニン</t>
    </rPh>
    <phoneticPr fontId="1"/>
  </si>
  <si>
    <t>休所の有無</t>
    <rPh sb="0" eb="2">
      <t>キュウショ</t>
    </rPh>
    <rPh sb="3" eb="5">
      <t>ウム</t>
    </rPh>
    <phoneticPr fontId="1"/>
  </si>
  <si>
    <t>（３） 園長・副園長の状況　  ★確認資料：出勤簿、給与台帳</t>
  </si>
  <si>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</si>
  <si>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定員を恒常的に超過する場合</t>
    <rPh sb="0" eb="2">
      <t>テイイン</t>
    </rPh>
    <rPh sb="3" eb="6">
      <t>コウジョウテキ</t>
    </rPh>
    <rPh sb="7" eb="9">
      <t>チョウカ</t>
    </rPh>
    <rPh sb="11" eb="13">
      <t>バアイ</t>
    </rPh>
    <phoneticPr fontId="1"/>
  </si>
  <si>
    <r>
      <t xml:space="preserve">（２） </t>
    </r>
    <r>
      <rPr>
        <sz val="11"/>
        <color theme="1"/>
        <rFont val="游ゴシック"/>
      </rPr>
      <t>内部けん制体制の確立</t>
    </r>
    <rPh sb="4" eb="6">
      <t>ナイブ</t>
    </rPh>
    <rPh sb="8" eb="9">
      <t>セイ</t>
    </rPh>
    <phoneticPr fontId="1"/>
  </si>
  <si>
    <t>乳児</t>
  </si>
  <si>
    <t>◎事故が発生した場合又はそれに至る危険性がある事態が生じた場合に、その状況及び対応等の記録・報告を行うほか、その分析を通じた改善策を職員に周知徹底しているか</t>
  </si>
  <si>
    <t>【表２】</t>
    <rPh sb="1" eb="2">
      <t>ヒョウ</t>
    </rPh>
    <phoneticPr fontId="1"/>
  </si>
  <si>
    <t>○次の諸規程は整備されているか</t>
  </si>
  <si>
    <t>ほふく室</t>
    <rPh sb="3" eb="4">
      <t>シツ</t>
    </rPh>
    <phoneticPr fontId="1"/>
  </si>
  <si>
    <t>乳児担当者</t>
  </si>
  <si>
    <t>(７) 認定こども園の利用の開始及び終了に関する事項並びに利用に当たっての留意事項〔選考方法を含
　　む〕（入園、退園、転園、休園及び卒園に関する事項）</t>
    <rPh sb="4" eb="6">
      <t>ニンテイ</t>
    </rPh>
    <rPh sb="9" eb="10">
      <t>エン</t>
    </rPh>
    <rPh sb="42" eb="44">
      <t>センコウ</t>
    </rPh>
    <rPh sb="44" eb="46">
      <t>ホウホウ</t>
    </rPh>
    <rPh sb="47" eb="48">
      <t>フク</t>
    </rPh>
    <phoneticPr fontId="1"/>
  </si>
  <si>
    <t>Ｏ157検査実施者数</t>
  </si>
  <si>
    <t>設置者名</t>
  </si>
  <si>
    <t>氏名</t>
    <rPh sb="0" eb="2">
      <t>シメイ</t>
    </rPh>
    <phoneticPr fontId="1"/>
  </si>
  <si>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</si>
  <si>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r>
      <t>○職員に対し、事故防止のための事前教育</t>
    </r>
    <r>
      <rPr>
        <sz val="11"/>
        <color theme="1"/>
        <rFont val="游ゴシック"/>
      </rPr>
      <t>（心肺蘇生法、AED等）及び応急手当等の研修を行っているか</t>
    </r>
  </si>
  <si>
    <r>
      <t xml:space="preserve">４歳以上児
</t>
    </r>
    <r>
      <rPr>
        <sz val="9"/>
        <color rgb="FFFF0000"/>
        <rFont val="游ゴシック"/>
      </rPr>
      <t>（注３）</t>
    </r>
    <rPh sb="7" eb="8">
      <t>チュウ</t>
    </rPh>
    <phoneticPr fontId="1"/>
  </si>
  <si>
    <t>◎外部研修の成果を組織内で活用しているか　</t>
  </si>
  <si>
    <t>施設の面積(㎡)</t>
    <rPh sb="0" eb="2">
      <t>シセツ</t>
    </rPh>
    <rPh sb="3" eb="5">
      <t>メンセキ</t>
    </rPh>
    <phoneticPr fontId="1"/>
  </si>
  <si>
    <t>□上記費用に掛かる領収証を交付しているか</t>
    <rPh sb="1" eb="3">
      <t>ジョウキ</t>
    </rPh>
    <rPh sb="3" eb="5">
      <t>ヒヨウ</t>
    </rPh>
    <rPh sb="6" eb="7">
      <t>カ</t>
    </rPh>
    <rPh sb="9" eb="12">
      <t>リョウシュウショウ</t>
    </rPh>
    <rPh sb="13" eb="15">
      <t>コウフ</t>
    </rPh>
    <phoneticPr fontId="1"/>
  </si>
  <si>
    <t>・給食予定･実施献立表及び給食日誌</t>
  </si>
  <si>
    <t>○業務分担表（事務分掌）が作成され、各責任者が明らかにされているか</t>
  </si>
  <si>
    <t>消火設備</t>
  </si>
  <si>
    <t>副主任保育士</t>
    <rPh sb="0" eb="3">
      <t>フクシュニン</t>
    </rPh>
    <rPh sb="3" eb="6">
      <t>ホイクシ</t>
    </rPh>
    <phoneticPr fontId="1"/>
  </si>
  <si>
    <t>月</t>
    <rPh sb="0" eb="1">
      <t>ゲツ</t>
    </rPh>
    <phoneticPr fontId="1"/>
  </si>
  <si>
    <t>◎年度当初から定員を大きく超過している場合、定員見直しの予定・考え方</t>
  </si>
  <si>
    <t>・公表の方法及び時期</t>
  </si>
  <si>
    <t>　　「有」の場合、保護者への周知方法</t>
    <rPh sb="3" eb="4">
      <t>ア</t>
    </rPh>
    <rPh sb="6" eb="8">
      <t>バアイ</t>
    </rPh>
    <rPh sb="9" eb="12">
      <t>ホゴシャ</t>
    </rPh>
    <rPh sb="14" eb="16">
      <t>シュウチ</t>
    </rPh>
    <rPh sb="16" eb="18">
      <t>ホウホウ</t>
    </rPh>
    <phoneticPr fontId="1"/>
  </si>
  <si>
    <t>〇献立作成の配慮事項</t>
    <rPh sb="1" eb="3">
      <t>コンダテ</t>
    </rPh>
    <rPh sb="3" eb="5">
      <t>サクセイ</t>
    </rPh>
    <rPh sb="6" eb="8">
      <t>ハイリョ</t>
    </rPh>
    <rPh sb="8" eb="10">
      <t>ジコウ</t>
    </rPh>
    <phoneticPr fontId="1"/>
  </si>
  <si>
    <t>　1学級　　：180
　2学級以上：320＋100×（学級数－2）</t>
    <rPh sb="2" eb="4">
      <t>ガッキュウ</t>
    </rPh>
    <rPh sb="13" eb="15">
      <t>ガッキュウ</t>
    </rPh>
    <rPh sb="15" eb="17">
      <t>イジョウ</t>
    </rPh>
    <rPh sb="27" eb="30">
      <t>ガッキュウスウ</t>
    </rPh>
    <phoneticPr fontId="1"/>
  </si>
  <si>
    <t>○職員の採用、退職の状況　（表６にご記入ください）</t>
    <rPh sb="1" eb="3">
      <t>ショクイン</t>
    </rPh>
    <rPh sb="4" eb="6">
      <t>サイヨウ</t>
    </rPh>
    <rPh sb="7" eb="9">
      <t>タイショク</t>
    </rPh>
    <rPh sb="10" eb="12">
      <t>ジョウキョウ</t>
    </rPh>
    <rPh sb="14" eb="15">
      <t>ヒョウ</t>
    </rPh>
    <rPh sb="15" eb="16">
      <t>ベッピョウ</t>
    </rPh>
    <rPh sb="18" eb="20">
      <t>キニュウ</t>
    </rPh>
    <phoneticPr fontId="1"/>
  </si>
  <si>
    <r>
      <t>苦情受付担当者の職名</t>
    </r>
    <r>
      <rPr>
        <sz val="11"/>
        <color theme="1"/>
        <rFont val="游ゴシック"/>
      </rPr>
      <t>・氏名</t>
    </r>
    <rPh sb="11" eb="13">
      <t>シメイ</t>
    </rPh>
    <phoneticPr fontId="1"/>
  </si>
  <si>
    <t>名</t>
    <rPh sb="0" eb="1">
      <t>メイ</t>
    </rPh>
    <phoneticPr fontId="1"/>
  </si>
  <si>
    <t xml:space="preserve"> ◎定　員 </t>
  </si>
  <si>
    <t>(２) 提供する教育・保育の内容
　（教育課程その他の教育及び保育の内容、保護者に対する子育ての支援の内容）</t>
  </si>
  <si>
    <t>○受動喫煙を防止するために必要な措置をしているか</t>
    <rPh sb="1" eb="3">
      <t>ジュドウ</t>
    </rPh>
    <rPh sb="3" eb="5">
      <t>キツエン</t>
    </rPh>
    <rPh sb="6" eb="8">
      <t>ボウシ</t>
    </rPh>
    <rPh sb="13" eb="15">
      <t>ヒツヨウ</t>
    </rPh>
    <rPh sb="16" eb="18">
      <t>ソチ</t>
    </rPh>
    <phoneticPr fontId="1"/>
  </si>
  <si>
    <t>○顔色、機嫌、元気等について観察するとともに、食欲や排便の状況等について注意を払っているか</t>
  </si>
  <si>
    <t>合計</t>
  </si>
  <si>
    <t>〇運営に係る会計について、公認会計士又は監査法人による外部監査を受けているか</t>
    <rPh sb="1" eb="3">
      <t>ウンエイ</t>
    </rPh>
    <rPh sb="4" eb="5">
      <t>カカ</t>
    </rPh>
    <rPh sb="6" eb="8">
      <t>カイケイ</t>
    </rPh>
    <rPh sb="13" eb="15">
      <t>コウニン</t>
    </rPh>
    <rPh sb="15" eb="17">
      <t>カイケイ</t>
    </rPh>
    <rPh sb="17" eb="18">
      <t>シ</t>
    </rPh>
    <rPh sb="18" eb="19">
      <t>マタ</t>
    </rPh>
    <rPh sb="20" eb="22">
      <t>カンサ</t>
    </rPh>
    <rPh sb="22" eb="24">
      <t>ホウジン</t>
    </rPh>
    <rPh sb="27" eb="29">
      <t>ガイブ</t>
    </rPh>
    <rPh sb="29" eb="31">
      <t>カンサ</t>
    </rPh>
    <rPh sb="32" eb="33">
      <t>ウ</t>
    </rPh>
    <phoneticPr fontId="1"/>
  </si>
  <si>
    <t>直近の届出年月日：</t>
    <rPh sb="3" eb="5">
      <t>トドケデ</t>
    </rPh>
    <phoneticPr fontId="1"/>
  </si>
  <si>
    <t>○３歳以上の園児数</t>
    <rPh sb="2" eb="5">
      <t>サイイジョウ</t>
    </rPh>
    <rPh sb="6" eb="8">
      <t>エンジ</t>
    </rPh>
    <rPh sb="8" eb="9">
      <t>スウ</t>
    </rPh>
    <phoneticPr fontId="1"/>
  </si>
  <si>
    <t>３　安全管理の状況</t>
  </si>
  <si>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</si>
  <si>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○小口現金の保有額が限度額を超えていないか</t>
  </si>
  <si>
    <t>○登降所時、園児の状況について保護者から引継ぎが行われているか</t>
  </si>
  <si>
    <t>て全職員に周知しているか</t>
  </si>
  <si>
    <t>下記に該当する場合は保育教諭数等を計上</t>
    <rPh sb="12" eb="14">
      <t>キョウユ</t>
    </rPh>
    <phoneticPr fontId="1"/>
  </si>
  <si>
    <t>職種</t>
    <rPh sb="0" eb="2">
      <t>ショクシュ</t>
    </rPh>
    <phoneticPr fontId="1"/>
  </si>
  <si>
    <t>（３） 園児の衛生管理</t>
    <rPh sb="4" eb="6">
      <t>エンジ</t>
    </rPh>
    <phoneticPr fontId="1"/>
  </si>
  <si>
    <t>繰入元</t>
  </si>
  <si>
    <t>加入してない場合、その理由</t>
  </si>
  <si>
    <t>修繕の有無</t>
    <rPh sb="0" eb="2">
      <t>シュウゼン</t>
    </rPh>
    <rPh sb="3" eb="5">
      <t>ウム</t>
    </rPh>
    <phoneticPr fontId="1"/>
  </si>
  <si>
    <t>◇監査報告書の写し（公認会計士等の外部監査を受審した場合）</t>
    <rPh sb="1" eb="3">
      <t>カンサ</t>
    </rPh>
    <rPh sb="3" eb="6">
      <t>ホウコクショ</t>
    </rPh>
    <rPh sb="7" eb="8">
      <t>ウツ</t>
    </rPh>
    <rPh sb="10" eb="12">
      <t>コウニン</t>
    </rPh>
    <rPh sb="12" eb="14">
      <t>カイケイ</t>
    </rPh>
    <rPh sb="14" eb="15">
      <t>シ</t>
    </rPh>
    <rPh sb="15" eb="16">
      <t>トウ</t>
    </rPh>
    <rPh sb="17" eb="19">
      <t>ガイブ</t>
    </rPh>
    <rPh sb="19" eb="21">
      <t>カンサ</t>
    </rPh>
    <rPh sb="22" eb="24">
      <t>ジュシン</t>
    </rPh>
    <rPh sb="26" eb="28">
      <t>バアイ</t>
    </rPh>
    <phoneticPr fontId="1"/>
  </si>
  <si>
    <t xml:space="preserve">◎苦情内容、改善への経過等を記録しているか </t>
  </si>
  <si>
    <t>有りの場合の金額</t>
    <rPh sb="0" eb="1">
      <t>ア</t>
    </rPh>
    <rPh sb="3" eb="5">
      <t>バアイ</t>
    </rPh>
    <rPh sb="6" eb="8">
      <t>キンガク</t>
    </rPh>
    <phoneticPr fontId="1"/>
  </si>
  <si>
    <r>
      <t>○他の拠点(サービス)区分等からの</t>
    </r>
    <r>
      <rPr>
        <u/>
        <sz val="11"/>
        <color theme="1"/>
        <rFont val="游ゴシック"/>
      </rPr>
      <t>繰入金収入</t>
    </r>
    <r>
      <rPr>
        <sz val="11"/>
        <color theme="1"/>
        <rFont val="游ゴシック"/>
      </rPr>
      <t>があるか</t>
    </r>
  </si>
  <si>
    <t>4.施設等の環境整備</t>
    <rPh sb="2" eb="4">
      <t>シセツ</t>
    </rPh>
    <rPh sb="4" eb="5">
      <t>トウ</t>
    </rPh>
    <rPh sb="6" eb="8">
      <t>カンキョウ</t>
    </rPh>
    <rPh sb="8" eb="10">
      <t>セイビ</t>
    </rPh>
    <phoneticPr fontId="1"/>
  </si>
  <si>
    <t>№</t>
  </si>
  <si>
    <t>副食費徴収免除加算</t>
    <rPh sb="0" eb="3">
      <t>フクショクヒ</t>
    </rPh>
    <rPh sb="3" eb="5">
      <t>チョウシュウ</t>
    </rPh>
    <rPh sb="5" eb="7">
      <t>メンジョ</t>
    </rPh>
    <rPh sb="7" eb="9">
      <t>カサン</t>
    </rPh>
    <phoneticPr fontId="1"/>
  </si>
  <si>
    <t>外部研修</t>
    <rPh sb="0" eb="2">
      <t>ガイブ</t>
    </rPh>
    <rPh sb="2" eb="4">
      <t>ケンシュウ</t>
    </rPh>
    <phoneticPr fontId="1"/>
  </si>
  <si>
    <t>　年　　月　　日</t>
    <rPh sb="1" eb="2">
      <t>トシ</t>
    </rPh>
    <phoneticPr fontId="1"/>
  </si>
  <si>
    <t>直近の指導年月日：</t>
  </si>
  <si>
    <t>★確認資料：子育て支援員研修修了証書、家庭的保育者認定証、保育業務従事経験が分かる書類</t>
  </si>
  <si>
    <t>確認事項</t>
    <rPh sb="0" eb="2">
      <t>カクニン</t>
    </rPh>
    <rPh sb="2" eb="4">
      <t>ジコウ</t>
    </rPh>
    <phoneticPr fontId="1"/>
  </si>
  <si>
    <t>○月次試算表を作成し、毎月、理事長に提出されているか</t>
  </si>
  <si>
    <r>
      <t xml:space="preserve">○満２歳未満の園児
</t>
    </r>
    <r>
      <rPr>
        <sz val="9"/>
        <color auto="1"/>
        <rFont val="游ゴシック"/>
      </rPr>
      <t>（ほふくに至ってない子）</t>
    </r>
    <rPh sb="1" eb="2">
      <t>マン</t>
    </rPh>
    <rPh sb="3" eb="6">
      <t>サイミマン</t>
    </rPh>
    <rPh sb="7" eb="9">
      <t>エンジ</t>
    </rPh>
    <rPh sb="15" eb="16">
      <t>イタ</t>
    </rPh>
    <rPh sb="20" eb="21">
      <t>コ</t>
    </rPh>
    <phoneticPr fontId="1"/>
  </si>
  <si>
    <t>職　名</t>
    <rPh sb="0" eb="1">
      <t>ショク</t>
    </rPh>
    <rPh sb="2" eb="3">
      <t>ナ</t>
    </rPh>
    <phoneticPr fontId="1"/>
  </si>
  <si>
    <t>〇職員配置状況【監査前月 月１日現在】    ※休業中の職員は除く</t>
  </si>
  <si>
    <r>
      <t>令和</t>
    </r>
    <r>
      <rPr>
        <sz val="11"/>
        <color rgb="FFFF0000"/>
        <rFont val="游ゴシック"/>
      </rPr>
      <t>６</t>
    </r>
    <r>
      <rPr>
        <sz val="11"/>
        <color auto="1"/>
        <rFont val="游ゴシック"/>
      </rPr>
      <t>年度</t>
    </r>
    <rPh sb="0" eb="1">
      <t>レイ</t>
    </rPh>
    <rPh sb="1" eb="2">
      <t>ワ</t>
    </rPh>
    <rPh sb="3" eb="4">
      <t>トシ</t>
    </rPh>
    <rPh sb="4" eb="5">
      <t>ド</t>
    </rPh>
    <phoneticPr fontId="1"/>
  </si>
  <si>
    <t>○事業計画書、予算書、事業報告書及び決算書が作成されているか</t>
  </si>
  <si>
    <t>★確認資料：事務日誌、児童出席簿、職員名簿、職員出勤簿、</t>
  </si>
  <si>
    <t>□施設型給付費の請求金額の算定に誤りはないか</t>
  </si>
  <si>
    <t>保育教諭配置の特例</t>
    <rPh sb="0" eb="2">
      <t>ホイク</t>
    </rPh>
    <rPh sb="2" eb="4">
      <t>キョウユ</t>
    </rPh>
    <rPh sb="4" eb="6">
      <t>ハイチ</t>
    </rPh>
    <rPh sb="7" eb="9">
      <t>トクレイ</t>
    </rPh>
    <phoneticPr fontId="1"/>
  </si>
  <si>
    <t>◎賠償すべき事故が発生した場合に備えて保険に加入しているか</t>
  </si>
  <si>
    <t>④子育て
　  支援員等</t>
    <rPh sb="8" eb="11">
      <t>シエンイン</t>
    </rPh>
    <rPh sb="11" eb="12">
      <t>トウ</t>
    </rPh>
    <phoneticPr fontId="1"/>
  </si>
  <si>
    <t>0歳児</t>
  </si>
  <si>
    <t>○食器類の衛生管理に努めているか</t>
  </si>
  <si>
    <t>給食実施加算</t>
    <rPh sb="0" eb="2">
      <t>キュウショク</t>
    </rPh>
    <rPh sb="2" eb="4">
      <t>ジッシ</t>
    </rPh>
    <rPh sb="4" eb="6">
      <t>カサン</t>
    </rPh>
    <phoneticPr fontId="1"/>
  </si>
  <si>
    <t>食物アレルギーのある子への対応</t>
    <rPh sb="0" eb="2">
      <t>ショクモツ</t>
    </rPh>
    <rPh sb="10" eb="11">
      <t>コ</t>
    </rPh>
    <rPh sb="13" eb="15">
      <t>タイオウ</t>
    </rPh>
    <phoneticPr fontId="1"/>
  </si>
  <si>
    <t>保育士資格なし</t>
    <rPh sb="0" eb="3">
      <t>ホイクシ</t>
    </rPh>
    <rPh sb="3" eb="5">
      <t>シカク</t>
    </rPh>
    <phoneticPr fontId="1"/>
  </si>
  <si>
    <r>
      <t>○送迎時における</t>
    </r>
    <r>
      <rPr>
        <sz val="11"/>
        <color theme="1"/>
        <rFont val="游ゴシック"/>
      </rPr>
      <t>駐車場等での事故防止のため、保護者や職員への注意喚起及び駐車場の適切な安全対策を行っているか</t>
    </r>
  </si>
  <si>
    <t>◎施設整備に係る補助金収入があるか</t>
    <rPh sb="1" eb="3">
      <t>シセツ</t>
    </rPh>
    <rPh sb="3" eb="5">
      <t>セイビ</t>
    </rPh>
    <rPh sb="6" eb="7">
      <t>カカ</t>
    </rPh>
    <rPh sb="8" eb="11">
      <t>ホジョキン</t>
    </rPh>
    <rPh sb="11" eb="13">
      <t>シュウニュウ</t>
    </rPh>
    <phoneticPr fontId="1"/>
  </si>
  <si>
    <t>（２） 業務管理体制の整備</t>
  </si>
  <si>
    <r>
      <t>小計</t>
    </r>
    <r>
      <rPr>
        <sz val="10"/>
        <color auto="1"/>
        <rFont val="游ゴシック"/>
      </rPr>
      <t>(注１)</t>
    </r>
  </si>
  <si>
    <t>○事業計画に則った事業運営がなされているか</t>
  </si>
  <si>
    <t>内　　　　　　容</t>
    <rPh sb="0" eb="1">
      <t>ウチ</t>
    </rPh>
    <rPh sb="7" eb="8">
      <t>カタチ</t>
    </rPh>
    <phoneticPr fontId="1"/>
  </si>
  <si>
    <t>・死角がある場合は、安全対策をとっているか</t>
    <rPh sb="1" eb="3">
      <t>シカク</t>
    </rPh>
    <rPh sb="6" eb="8">
      <t>バアイ</t>
    </rPh>
    <rPh sb="10" eb="12">
      <t>アンゼン</t>
    </rPh>
    <rPh sb="12" eb="14">
      <t>タイサク</t>
    </rPh>
    <phoneticPr fontId="1"/>
  </si>
  <si>
    <t>(11) その他施設の運営（管理）に関する重要事項</t>
    <rPh sb="8" eb="10">
      <t>シセツ</t>
    </rPh>
    <rPh sb="14" eb="16">
      <t>カンリ</t>
    </rPh>
    <phoneticPr fontId="1"/>
  </si>
  <si>
    <t>事務職員配置加算</t>
    <rPh sb="0" eb="2">
      <t>ジム</t>
    </rPh>
    <rPh sb="2" eb="4">
      <t>ショクイン</t>
    </rPh>
    <rPh sb="4" eb="6">
      <t>ハイチ</t>
    </rPh>
    <rPh sb="6" eb="8">
      <t>カサン</t>
    </rPh>
    <phoneticPr fontId="1"/>
  </si>
  <si>
    <t>〇通園用のための自動車を運行しているか。</t>
    <rPh sb="1" eb="3">
      <t>ツウエン</t>
    </rPh>
    <rPh sb="3" eb="4">
      <t>ヨウ</t>
    </rPh>
    <rPh sb="8" eb="11">
      <t>ジドウシャ</t>
    </rPh>
    <rPh sb="12" eb="14">
      <t>ウンコウ</t>
    </rPh>
    <phoneticPr fontId="1"/>
  </si>
  <si>
    <t>１　運営・管理状況</t>
  </si>
  <si>
    <t>取り崩し金額（円）</t>
    <rPh sb="0" eb="1">
      <t>ト</t>
    </rPh>
    <rPh sb="2" eb="3">
      <t>クズ</t>
    </rPh>
    <rPh sb="4" eb="6">
      <t>キンガク</t>
    </rPh>
    <rPh sb="7" eb="8">
      <t>エン</t>
    </rPh>
    <phoneticPr fontId="1"/>
  </si>
  <si>
    <t>○収入証憑を保管されているか</t>
    <rPh sb="6" eb="8">
      <t>ホカン</t>
    </rPh>
    <phoneticPr fontId="1"/>
  </si>
  <si>
    <t>会議等の名称</t>
    <rPh sb="0" eb="2">
      <t>カイギ</t>
    </rPh>
    <rPh sb="2" eb="3">
      <t>トウ</t>
    </rPh>
    <rPh sb="4" eb="6">
      <t>メイショウ</t>
    </rPh>
    <phoneticPr fontId="1"/>
  </si>
  <si>
    <t>点検日</t>
    <rPh sb="0" eb="2">
      <t>テンケン</t>
    </rPh>
    <rPh sb="2" eb="3">
      <t>ビ</t>
    </rPh>
    <phoneticPr fontId="1"/>
  </si>
  <si>
    <t>加入している場合、その内容</t>
  </si>
  <si>
    <t>・受け付けた苦情の内容等の記録</t>
    <rPh sb="1" eb="2">
      <t>ウ</t>
    </rPh>
    <rPh sb="3" eb="4">
      <t>ツ</t>
    </rPh>
    <rPh sb="6" eb="8">
      <t>クジョウ</t>
    </rPh>
    <rPh sb="9" eb="11">
      <t>ナイヨウ</t>
    </rPh>
    <rPh sb="11" eb="12">
      <t>トウ</t>
    </rPh>
    <rPh sb="13" eb="15">
      <t>キロク</t>
    </rPh>
    <phoneticPr fontId="1"/>
  </si>
  <si>
    <t xml:space="preserve"> 幼保連携型認定こども園の園長   　 (A1）</t>
  </si>
  <si>
    <t>◎保育に係る定員と入所児童数の推移</t>
  </si>
  <si>
    <t>　※個別的な指導計画</t>
  </si>
  <si>
    <t>園児数（人）</t>
    <rPh sb="0" eb="2">
      <t>エンジ</t>
    </rPh>
    <phoneticPr fontId="1"/>
  </si>
  <si>
    <t>○収入に当たっては、経理規程で定める手続きが行われているか</t>
  </si>
  <si>
    <t>施設機能強化推進費加算</t>
    <rPh sb="0" eb="2">
      <t>シセツ</t>
    </rPh>
    <rPh sb="2" eb="4">
      <t>キノウ</t>
    </rPh>
    <rPh sb="4" eb="6">
      <t>キョウカ</t>
    </rPh>
    <rPh sb="6" eb="8">
      <t>スイシン</t>
    </rPh>
    <rPh sb="8" eb="9">
      <t>ヒ</t>
    </rPh>
    <rPh sb="9" eb="11">
      <t>カサン</t>
    </rPh>
    <phoneticPr fontId="1"/>
  </si>
  <si>
    <t>・健康診断当日に欠席した園児への対応方法</t>
    <rPh sb="12" eb="14">
      <t>エンジ</t>
    </rPh>
    <phoneticPr fontId="1"/>
  </si>
  <si>
    <t>○献立表は作成されているか</t>
  </si>
  <si>
    <r>
      <t>令和</t>
    </r>
    <r>
      <rPr>
        <sz val="11"/>
        <color rgb="FFFF0000"/>
        <rFont val="游ゴシック"/>
      </rPr>
      <t>８</t>
    </r>
    <r>
      <rPr>
        <sz val="11"/>
        <color auto="1"/>
        <rFont val="游ゴシック"/>
      </rPr>
      <t>年度</t>
    </r>
    <rPh sb="0" eb="1">
      <t>レイ</t>
    </rPh>
    <rPh sb="1" eb="2">
      <t>ワ</t>
    </rPh>
    <rPh sb="3" eb="4">
      <t>トシ</t>
    </rPh>
    <rPh sb="4" eb="5">
      <t>ド</t>
    </rPh>
    <phoneticPr fontId="1"/>
  </si>
  <si>
    <t>専門分野別研修　</t>
    <rPh sb="0" eb="4">
      <t>センモンブンヤ</t>
    </rPh>
    <rPh sb="4" eb="5">
      <t>ベツ</t>
    </rPh>
    <rPh sb="5" eb="7">
      <t>ケンシュウ</t>
    </rPh>
    <phoneticPr fontId="1"/>
  </si>
  <si>
    <t xml:space="preserve">８　会計経理 </t>
  </si>
  <si>
    <t>使途（具体的に記載）</t>
    <rPh sb="0" eb="1">
      <t>ツカ</t>
    </rPh>
    <rPh sb="3" eb="6">
      <t>グタイテキ</t>
    </rPh>
    <rPh sb="7" eb="9">
      <t>キサイ</t>
    </rPh>
    <phoneticPr fontId="1"/>
  </si>
  <si>
    <t>◎法令遵守責任者を選任し、市町村長等(注)に届け出ているか　</t>
  </si>
  <si>
    <t>　 勤務ローテーション表、給与台帳、保育士証</t>
  </si>
  <si>
    <t>年</t>
    <rPh sb="0" eb="1">
      <t>ネン</t>
    </rPh>
    <phoneticPr fontId="1"/>
  </si>
  <si>
    <t xml:space="preserve"> ◎３歳児配置改善加算または満３歳児対応加配加算を適応しているか</t>
    <rPh sb="3" eb="4">
      <t>サイ</t>
    </rPh>
    <rPh sb="4" eb="5">
      <t>ジ</t>
    </rPh>
    <rPh sb="5" eb="7">
      <t>ハイチ</t>
    </rPh>
    <rPh sb="7" eb="9">
      <t>カイゼン</t>
    </rPh>
    <rPh sb="9" eb="11">
      <t>カサン</t>
    </rPh>
    <rPh sb="14" eb="15">
      <t>マン</t>
    </rPh>
    <rPh sb="16" eb="17">
      <t>サイ</t>
    </rPh>
    <rPh sb="17" eb="18">
      <t>ジ</t>
    </rPh>
    <rPh sb="18" eb="20">
      <t>タイオウ</t>
    </rPh>
    <rPh sb="20" eb="22">
      <t>カハイ</t>
    </rPh>
    <rPh sb="22" eb="24">
      <t>カサン</t>
    </rPh>
    <rPh sb="25" eb="27">
      <t>テキオウ</t>
    </rPh>
    <phoneticPr fontId="1"/>
  </si>
  <si>
    <t>目標量</t>
    <rPh sb="0" eb="3">
      <t>モクヒョウリョウ</t>
    </rPh>
    <phoneticPr fontId="1"/>
  </si>
  <si>
    <t>・寝返りのできない乳児は仰向けに寝かしているか</t>
  </si>
  <si>
    <t>　しているか</t>
  </si>
  <si>
    <t>・経過記録簿</t>
  </si>
  <si>
    <t>◎採用時の研修が実施されているか</t>
  </si>
  <si>
    <t>6歳児</t>
  </si>
  <si>
    <t>電気火災警報装置</t>
  </si>
  <si>
    <t>副主任保育士</t>
    <rPh sb="0" eb="1">
      <t>フク</t>
    </rPh>
    <rPh sb="1" eb="3">
      <t>シュニン</t>
    </rPh>
    <rPh sb="3" eb="5">
      <t>ホイク</t>
    </rPh>
    <rPh sb="5" eb="6">
      <t>シ</t>
    </rPh>
    <phoneticPr fontId="1"/>
  </si>
  <si>
    <t>〇冬季(10月～3月)において、ノロウイルスの検便を行っているか</t>
  </si>
  <si>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</si>
  <si>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（有の場合）</t>
  </si>
  <si>
    <t>5歳児</t>
  </si>
  <si>
    <t>◎確認を受けている施設又は事業所の数が20以上の場合、業務が法令に適合することを確保するための規程を整備し、市町村長等に届け出ているか</t>
  </si>
  <si>
    <t>◎地域住民や地域の活動との連携、協力、交流等を行っているか</t>
  </si>
  <si>
    <t>煙感知</t>
  </si>
  <si>
    <r>
      <t>★確認資料：労働者名簿、36条協定書、出勤簿、休暇簿、時間外勤務命令簿、賃金台帳、</t>
    </r>
    <r>
      <rPr>
        <sz val="11"/>
        <color theme="1"/>
        <rFont val="游ゴシック"/>
      </rPr>
      <t>雇用契約書</t>
    </r>
    <rPh sb="41" eb="43">
      <t>コヨウ</t>
    </rPh>
    <rPh sb="43" eb="46">
      <t>ケイヤクショ</t>
    </rPh>
    <phoneticPr fontId="1"/>
  </si>
  <si>
    <t>②特例２（幼稚園教諭、小学校教諭、養護教諭を活用）の利用</t>
  </si>
  <si>
    <r>
      <t>（７） 医薬品等　　　</t>
    </r>
    <r>
      <rPr>
        <sz val="11"/>
        <color theme="1"/>
        <rFont val="游ゴシック"/>
      </rPr>
      <t>★確認資料：医薬品管理表</t>
    </r>
  </si>
  <si>
    <t>面積基準による算定</t>
  </si>
  <si>
    <t>○学級数</t>
    <rPh sb="1" eb="4">
      <t>ガッキュウスウ</t>
    </rPh>
    <phoneticPr fontId="1"/>
  </si>
  <si>
    <t>施設所在地</t>
    <rPh sb="0" eb="2">
      <t>シセツ</t>
    </rPh>
    <rPh sb="2" eb="5">
      <t>ショザイチ</t>
    </rPh>
    <phoneticPr fontId="1"/>
  </si>
  <si>
    <t>○年次有給休暇を取得しやすい職場環境の整備に努めているか</t>
  </si>
  <si>
    <t>○献立→発注→納品→請求→支払に一貫性があるか</t>
    <rPh sb="1" eb="3">
      <t>コンダテ</t>
    </rPh>
    <rPh sb="4" eb="6">
      <t>ハッチュウ</t>
    </rPh>
    <rPh sb="7" eb="9">
      <t>ノウヒン</t>
    </rPh>
    <rPh sb="10" eb="12">
      <t>セイキュウ</t>
    </rPh>
    <rPh sb="13" eb="15">
      <t>シハライ</t>
    </rPh>
    <rPh sb="16" eb="19">
      <t>イッカンセイ</t>
    </rPh>
    <phoneticPr fontId="1"/>
  </si>
  <si>
    <t>修繕有の場合の対応</t>
    <rPh sb="0" eb="2">
      <t>シュウゼン</t>
    </rPh>
    <rPh sb="2" eb="3">
      <t>アリ</t>
    </rPh>
    <rPh sb="4" eb="6">
      <t>バアイ</t>
    </rPh>
    <rPh sb="7" eb="9">
      <t>タイオウ</t>
    </rPh>
    <phoneticPr fontId="1"/>
  </si>
  <si>
    <t>令和　　　年　　　月　　　日</t>
    <rPh sb="0" eb="1">
      <t>レイ</t>
    </rPh>
    <rPh sb="1" eb="2">
      <t>ワ</t>
    </rPh>
    <rPh sb="5" eb="6">
      <t>ネン</t>
    </rPh>
    <rPh sb="9" eb="10">
      <t>ゲツ</t>
    </rPh>
    <rPh sb="13" eb="14">
      <t>ニチ</t>
    </rPh>
    <phoneticPr fontId="41"/>
  </si>
  <si>
    <t>乗除</t>
    <rPh sb="0" eb="2">
      <t>ジョウジョ</t>
    </rPh>
    <phoneticPr fontId="1"/>
  </si>
  <si>
    <t>○収入決議（伺）がなされているか</t>
  </si>
  <si>
    <t>※表5に実施状況を記載すること</t>
    <rPh sb="1" eb="2">
      <t>ヒョウ</t>
    </rPh>
    <rPh sb="2" eb="3">
      <t>ベッピョウ</t>
    </rPh>
    <rPh sb="4" eb="6">
      <t>ジッシ</t>
    </rPh>
    <rPh sb="6" eb="8">
      <t>ジョウキョウ</t>
    </rPh>
    <rPh sb="9" eb="11">
      <t>キサイ</t>
    </rPh>
    <phoneticPr fontId="1"/>
  </si>
  <si>
    <t>・次の条件の全てを満たす場合には、配置基準や加算算定上の定数の一部に「短時間勤務＝（１日６時間未満又は月20日未満勤務の保育教諭）」を充てることができる。</t>
    <rPh sb="1" eb="2">
      <t>ツギ</t>
    </rPh>
    <rPh sb="3" eb="5">
      <t>ジョウケン</t>
    </rPh>
    <rPh sb="6" eb="7">
      <t>スベ</t>
    </rPh>
    <rPh sb="9" eb="10">
      <t>ミ</t>
    </rPh>
    <rPh sb="12" eb="14">
      <t>バアイ</t>
    </rPh>
    <rPh sb="17" eb="19">
      <t>ハイチ</t>
    </rPh>
    <rPh sb="19" eb="21">
      <t>キジュン</t>
    </rPh>
    <rPh sb="22" eb="24">
      <t>カサン</t>
    </rPh>
    <rPh sb="24" eb="26">
      <t>サンテイ</t>
    </rPh>
    <rPh sb="26" eb="27">
      <t>ジョウ</t>
    </rPh>
    <rPh sb="28" eb="30">
      <t>テイスウ</t>
    </rPh>
    <rPh sb="31" eb="33">
      <t>イチブ</t>
    </rPh>
    <rPh sb="35" eb="38">
      <t>タンジカン</t>
    </rPh>
    <rPh sb="38" eb="40">
      <t>キンム</t>
    </rPh>
    <rPh sb="43" eb="44">
      <t>ニチ</t>
    </rPh>
    <rPh sb="45" eb="46">
      <t>ジ</t>
    </rPh>
    <rPh sb="46" eb="47">
      <t>カン</t>
    </rPh>
    <rPh sb="47" eb="49">
      <t>ミマン</t>
    </rPh>
    <rPh sb="49" eb="50">
      <t>マタ</t>
    </rPh>
    <rPh sb="51" eb="52">
      <t>ツキ</t>
    </rPh>
    <rPh sb="54" eb="55">
      <t>ニチ</t>
    </rPh>
    <rPh sb="55" eb="57">
      <t>ミマン</t>
    </rPh>
    <rPh sb="57" eb="59">
      <t>キンム</t>
    </rPh>
    <rPh sb="60" eb="62">
      <t>ホイク</t>
    </rPh>
    <rPh sb="62" eb="64">
      <t>キョウユ</t>
    </rPh>
    <rPh sb="67" eb="68">
      <t>ア</t>
    </rPh>
    <phoneticPr fontId="1"/>
  </si>
  <si>
    <t>警報設備</t>
  </si>
  <si>
    <t>〇浸水想定区域内又は土砂災害警戒区域内に所在する場合、「避難確保計画」を作成し、市に報告しているか</t>
    <rPh sb="3" eb="5">
      <t>ソウテイ</t>
    </rPh>
    <rPh sb="5" eb="7">
      <t>クイキ</t>
    </rPh>
    <rPh sb="7" eb="8">
      <t>ナイ</t>
    </rPh>
    <rPh sb="20" eb="22">
      <t>ショザイ</t>
    </rPh>
    <phoneticPr fontId="42"/>
  </si>
  <si>
    <t>○副園長・教頭を配置しているか</t>
  </si>
  <si>
    <t>・苦情解決結果の公表件数</t>
  </si>
  <si>
    <t>２月</t>
    <rPh sb="1" eb="2">
      <t>ガツ</t>
    </rPh>
    <phoneticPr fontId="1"/>
  </si>
  <si>
    <t>その他　　　（　　　　）</t>
    <rPh sb="2" eb="3">
      <t>タ</t>
    </rPh>
    <phoneticPr fontId="1"/>
  </si>
  <si>
    <t>乳児室</t>
    <rPh sb="0" eb="2">
      <t>ニュウジ</t>
    </rPh>
    <rPh sb="2" eb="3">
      <t>シツ</t>
    </rPh>
    <phoneticPr fontId="1"/>
  </si>
  <si>
    <t>療育支援加算</t>
    <rPh sb="0" eb="2">
      <t>リョウイク</t>
    </rPh>
    <rPh sb="2" eb="4">
      <t>シエン</t>
    </rPh>
    <rPh sb="4" eb="6">
      <t>カサン</t>
    </rPh>
    <phoneticPr fontId="1"/>
  </si>
  <si>
    <t>・風水害</t>
    <rPh sb="1" eb="4">
      <t>フウスイガイ</t>
    </rPh>
    <phoneticPr fontId="42"/>
  </si>
  <si>
    <r>
      <t>○積立資産を</t>
    </r>
    <r>
      <rPr>
        <u/>
        <sz val="11"/>
        <color theme="1"/>
        <rFont val="游ゴシック"/>
      </rPr>
      <t>積立目的以外のために</t>
    </r>
    <r>
      <rPr>
        <sz val="11"/>
        <color theme="1"/>
        <rFont val="游ゴシック"/>
      </rPr>
      <t>取り崩したか</t>
    </r>
  </si>
  <si>
    <t>職位・役職</t>
    <rPh sb="0" eb="2">
      <t>ショクイ</t>
    </rPh>
    <rPh sb="3" eb="5">
      <t>ヤクショク</t>
    </rPh>
    <phoneticPr fontId="1"/>
  </si>
  <si>
    <t>○旅費の額、支払い・精算の方法は、規程どおりとなっているか</t>
  </si>
  <si>
    <t>○市町村、児童相談所等の関係機関との連携がとられているか</t>
  </si>
  <si>
    <t>※「いない」場合は、以下の回答は不要</t>
  </si>
  <si>
    <t xml:space="preserve">（３） 保護者との連携の状況   </t>
  </si>
  <si>
    <t>入所児童数(人)</t>
    <rPh sb="6" eb="7">
      <t>ニン</t>
    </rPh>
    <phoneticPr fontId="1"/>
  </si>
  <si>
    <t>○地域における教育及び保育に対する需要に照らし、実施することが必要と認められる子育て支援事業を実施しているか</t>
  </si>
  <si>
    <t>取崩の有無</t>
    <rPh sb="0" eb="2">
      <t>トリクズシ</t>
    </rPh>
    <rPh sb="3" eb="5">
      <t>ウム</t>
    </rPh>
    <phoneticPr fontId="1"/>
  </si>
  <si>
    <t>□認定されている各種加算は、加算要件を満たしているか</t>
  </si>
  <si>
    <t>◎小学校（転園の場合は転園先の園）に幼保連携型認定こども園の指導要録（電子保存したものを含む）</t>
  </si>
  <si>
    <t>ー</t>
  </si>
  <si>
    <t>・就業規則で定めた勤務時間を下回る者（「常勤の保育教諭以外の保育教諭」）のうち、1日6時間以上かつ月20日以上勤務する者についても同様の扱いとする。</t>
    <rPh sb="1" eb="3">
      <t>シュウギョウ</t>
    </rPh>
    <rPh sb="3" eb="5">
      <t>キソク</t>
    </rPh>
    <rPh sb="6" eb="7">
      <t>サダ</t>
    </rPh>
    <rPh sb="9" eb="11">
      <t>キンム</t>
    </rPh>
    <rPh sb="11" eb="13">
      <t>ジカン</t>
    </rPh>
    <rPh sb="14" eb="16">
      <t>シタマワ</t>
    </rPh>
    <rPh sb="17" eb="18">
      <t>モノ</t>
    </rPh>
    <rPh sb="20" eb="22">
      <t>ジョウキン</t>
    </rPh>
    <rPh sb="23" eb="25">
      <t>ホイク</t>
    </rPh>
    <rPh sb="25" eb="27">
      <t>キョウユ</t>
    </rPh>
    <rPh sb="27" eb="29">
      <t>イガイ</t>
    </rPh>
    <rPh sb="30" eb="32">
      <t>ホイク</t>
    </rPh>
    <rPh sb="32" eb="34">
      <t>キョウユ</t>
    </rPh>
    <rPh sb="41" eb="42">
      <t>ニチ</t>
    </rPh>
    <rPh sb="43" eb="44">
      <t>ジ</t>
    </rPh>
    <rPh sb="44" eb="45">
      <t>カン</t>
    </rPh>
    <rPh sb="45" eb="47">
      <t>イジョウ</t>
    </rPh>
    <rPh sb="49" eb="50">
      <t>ツキ</t>
    </rPh>
    <rPh sb="52" eb="53">
      <t>ニチ</t>
    </rPh>
    <rPh sb="53" eb="55">
      <t>イジョウ</t>
    </rPh>
    <rPh sb="55" eb="57">
      <t>キンム</t>
    </rPh>
    <rPh sb="59" eb="60">
      <t>モノ</t>
    </rPh>
    <rPh sb="65" eb="67">
      <t>ドウヨウ</t>
    </rPh>
    <rPh sb="68" eb="69">
      <t>アツカ</t>
    </rPh>
    <phoneticPr fontId="1"/>
  </si>
  <si>
    <r>
      <t xml:space="preserve"> ◎（表１）園児数と保育教諭定数（園児数は、</t>
    </r>
    <r>
      <rPr>
        <b/>
        <sz val="11"/>
        <color auto="1"/>
        <rFont val="游ゴシック"/>
      </rPr>
      <t>年度当初における年齢</t>
    </r>
    <r>
      <rPr>
        <sz val="11"/>
        <color auto="1"/>
        <rFont val="游ゴシック"/>
      </rPr>
      <t>により記入してください｡)</t>
    </r>
    <rPh sb="3" eb="4">
      <t>ヒョウ</t>
    </rPh>
    <rPh sb="6" eb="8">
      <t>エンジ</t>
    </rPh>
    <rPh sb="8" eb="9">
      <t>スウ</t>
    </rPh>
    <rPh sb="10" eb="12">
      <t>ホイク</t>
    </rPh>
    <rPh sb="12" eb="14">
      <t>キョウユ</t>
    </rPh>
    <rPh sb="14" eb="16">
      <t>テイスウ</t>
    </rPh>
    <rPh sb="17" eb="19">
      <t>エンジ</t>
    </rPh>
    <rPh sb="19" eb="20">
      <t>スウ</t>
    </rPh>
    <rPh sb="22" eb="24">
      <t>ネンド</t>
    </rPh>
    <rPh sb="24" eb="26">
      <t>トウショ</t>
    </rPh>
    <rPh sb="30" eb="32">
      <t>ネンレイ</t>
    </rPh>
    <rPh sb="35" eb="37">
      <t>キニュウ</t>
    </rPh>
    <phoneticPr fontId="1"/>
  </si>
  <si>
    <t>(B)のうち病児保育事業担当者（職員配置の補助を受けている者）　　　           　 (C1)</t>
  </si>
  <si>
    <t>服務規律等</t>
    <rPh sb="0" eb="2">
      <t>フクム</t>
    </rPh>
    <rPh sb="2" eb="4">
      <t>キリツ</t>
    </rPh>
    <rPh sb="4" eb="5">
      <t>トウ</t>
    </rPh>
    <phoneticPr fontId="1"/>
  </si>
  <si>
    <t>○調理員に対し、毎日健康状態を確認しているか</t>
  </si>
  <si>
    <t>◎子どもの人格を尊重し、人権に配慮した接し方としてどのようなことに留意しているか</t>
  </si>
  <si>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</si>
  <si>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t>10月</t>
    <rPh sb="2" eb="3">
      <t>ガツ</t>
    </rPh>
    <phoneticPr fontId="1"/>
  </si>
  <si>
    <t>２歳児</t>
  </si>
  <si>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</si>
  <si>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記録の有無</t>
    <rPh sb="0" eb="2">
      <t>キロク</t>
    </rPh>
    <rPh sb="3" eb="5">
      <t>ウム</t>
    </rPh>
    <phoneticPr fontId="1"/>
  </si>
  <si>
    <t>・家具等の転倒、棚等からの転落の恐れがないか</t>
    <rPh sb="1" eb="3">
      <t>カグ</t>
    </rPh>
    <rPh sb="3" eb="4">
      <t>トウ</t>
    </rPh>
    <rPh sb="5" eb="7">
      <t>テントウ</t>
    </rPh>
    <rPh sb="8" eb="9">
      <t>タナ</t>
    </rPh>
    <rPh sb="9" eb="10">
      <t>ナド</t>
    </rPh>
    <rPh sb="13" eb="15">
      <t>テンラク</t>
    </rPh>
    <rPh sb="16" eb="17">
      <t>オソ</t>
    </rPh>
    <phoneticPr fontId="1"/>
  </si>
  <si>
    <t>月１日現在</t>
  </si>
  <si>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</si>
  <si>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研修報告の方法</t>
  </si>
  <si>
    <t>３月</t>
    <rPh sb="1" eb="2">
      <t>ガツ</t>
    </rPh>
    <phoneticPr fontId="1"/>
  </si>
  <si>
    <t>（２）施設整備等による支出</t>
    <rPh sb="3" eb="5">
      <t>シセツ</t>
    </rPh>
    <rPh sb="5" eb="7">
      <t>セイビ</t>
    </rPh>
    <rPh sb="7" eb="8">
      <t>トウ</t>
    </rPh>
    <rPh sb="11" eb="13">
      <t>シシュツ</t>
    </rPh>
    <phoneticPr fontId="1"/>
  </si>
  <si>
    <t>★確認資料：教員免許状、免許更新を証する書類</t>
  </si>
  <si>
    <t>）</t>
  </si>
  <si>
    <t>施設名</t>
  </si>
  <si>
    <t>　※短期的な指導計画</t>
  </si>
  <si>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</si>
  <si>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r>
      <t>○固定資産物品の現物は</t>
    </r>
    <r>
      <rPr>
        <sz val="11"/>
        <color theme="1"/>
        <rFont val="游ゴシック"/>
      </rPr>
      <t>認定こども園に保管されているか</t>
    </r>
    <rPh sb="11" eb="13">
      <t>ニンテイ</t>
    </rPh>
    <rPh sb="16" eb="17">
      <t>エン</t>
    </rPh>
    <phoneticPr fontId="1"/>
  </si>
  <si>
    <t>施設長名</t>
  </si>
  <si>
    <t>短時間
認定</t>
    <rPh sb="0" eb="3">
      <t>タンジカン</t>
    </rPh>
    <phoneticPr fontId="1"/>
  </si>
  <si>
    <t>・睡眠中の子どもの顔色、呼吸状態をきめ細かく観察しているか</t>
  </si>
  <si>
    <t>10　月次報告</t>
  </si>
  <si>
    <t>事業活動による支出合計</t>
    <rPh sb="0" eb="2">
      <t>ジギョウ</t>
    </rPh>
    <rPh sb="2" eb="4">
      <t>カツドウ</t>
    </rPh>
    <rPh sb="7" eb="9">
      <t>シシュツ</t>
    </rPh>
    <rPh sb="9" eb="11">
      <t>ゴウケイ</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</si>
  <si>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</si>
  <si>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会計責任者</t>
    <rPh sb="0" eb="2">
      <t>カイケイ</t>
    </rPh>
    <rPh sb="2" eb="5">
      <t>セキニンシャ</t>
    </rPh>
    <phoneticPr fontId="1"/>
  </si>
  <si>
    <t>４月</t>
    <rPh sb="1" eb="2">
      <t>ガツ</t>
    </rPh>
    <phoneticPr fontId="1"/>
  </si>
  <si>
    <t>〇園外活動等のために自動車を運行しているか。</t>
    <rPh sb="1" eb="3">
      <t>エンガイ</t>
    </rPh>
    <rPh sb="3" eb="5">
      <t>カツドウ</t>
    </rPh>
    <rPh sb="5" eb="6">
      <t>トウ</t>
    </rPh>
    <rPh sb="10" eb="13">
      <t>ジドウシャ</t>
    </rPh>
    <rPh sb="14" eb="16">
      <t>ウンコウ</t>
    </rPh>
    <phoneticPr fontId="1"/>
  </si>
  <si>
    <t>遊戯室</t>
    <rPh sb="0" eb="3">
      <t>ユウギシツ</t>
    </rPh>
    <phoneticPr fontId="1"/>
  </si>
  <si>
    <t>13　施設型給付費等の経理</t>
  </si>
  <si>
    <r>
      <t>（注）令和</t>
    </r>
    <r>
      <rPr>
        <sz val="10"/>
        <color theme="1"/>
        <rFont val="游ゴシック"/>
      </rPr>
      <t>７年度については参加人数を記入し、令和８年度については参加予定のものに○印を記入</t>
    </r>
    <rPh sb="1" eb="2">
      <t>チュウ</t>
    </rPh>
    <rPh sb="3" eb="4">
      <t>レイ</t>
    </rPh>
    <rPh sb="4" eb="5">
      <t>ワ</t>
    </rPh>
    <rPh sb="6" eb="8">
      <t>ネンド</t>
    </rPh>
    <rPh sb="13" eb="15">
      <t>サンカ</t>
    </rPh>
    <rPh sb="15" eb="17">
      <t>ニンズウ</t>
    </rPh>
    <rPh sb="18" eb="20">
      <t>キニュウ</t>
    </rPh>
    <rPh sb="22" eb="23">
      <t>レイ</t>
    </rPh>
    <rPh sb="23" eb="24">
      <t>ワ</t>
    </rPh>
    <rPh sb="25" eb="27">
      <t>ネンド</t>
    </rPh>
    <rPh sb="32" eb="34">
      <t>サンカ</t>
    </rPh>
    <rPh sb="34" eb="36">
      <t>ヨテイ</t>
    </rPh>
    <rPh sb="41" eb="42">
      <t>シルシ</t>
    </rPh>
    <rPh sb="43" eb="45">
      <t>キニュウ</t>
    </rPh>
    <phoneticPr fontId="1"/>
  </si>
  <si>
    <t>※処遇改善等加算Ⅱに係る研修受講状況については 表８に記入してください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4" eb="25">
      <t>ヒョウ</t>
    </rPh>
    <rPh sb="27" eb="29">
      <t>キニュウ</t>
    </rPh>
    <phoneticPr fontId="1"/>
  </si>
  <si>
    <t>○施設型給付費等の管理・運用については、安全確実でかつ換金性の高い方法で行われているか</t>
    <rPh sb="1" eb="3">
      <t>シセツ</t>
    </rPh>
    <rPh sb="3" eb="4">
      <t>ガタ</t>
    </rPh>
    <rPh sb="4" eb="7">
      <t>キュウフヒ</t>
    </rPh>
    <phoneticPr fontId="1"/>
  </si>
  <si>
    <t>4歳以上児配置改善加算</t>
    <rPh sb="1" eb="2">
      <t>サイ</t>
    </rPh>
    <rPh sb="2" eb="4">
      <t>イジョウ</t>
    </rPh>
    <rPh sb="4" eb="5">
      <t>ジ</t>
    </rPh>
    <rPh sb="5" eb="7">
      <t>ハイチ</t>
    </rPh>
    <rPh sb="7" eb="9">
      <t>カイゼン</t>
    </rPh>
    <rPh sb="9" eb="11">
      <t>カサン</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</si>
  <si>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</si>
  <si>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</si>
  <si>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加配</t>
    <rPh sb="0" eb="2">
      <t>カハイ</t>
    </rPh>
    <phoneticPr fontId="1"/>
  </si>
  <si>
    <t>・教育・保育の提供の記録</t>
    <rPh sb="1" eb="3">
      <t>キョウイク</t>
    </rPh>
    <rPh sb="4" eb="6">
      <t>ホイク</t>
    </rPh>
    <rPh sb="7" eb="9">
      <t>テイキョウ</t>
    </rPh>
    <rPh sb="10" eb="12">
      <t>キロク</t>
    </rPh>
    <phoneticPr fontId="1"/>
  </si>
  <si>
    <r>
      <t>□実費徴収（文房具代、遠足代、</t>
    </r>
    <r>
      <rPr>
        <sz val="11"/>
        <color theme="1"/>
        <rFont val="游ゴシック"/>
      </rPr>
      <t>3歳以上児食材料費等）について保護者に書面で説明しているか</t>
    </r>
    <rPh sb="16" eb="17">
      <t>サイ</t>
    </rPh>
    <rPh sb="17" eb="20">
      <t>イジョウジ</t>
    </rPh>
    <rPh sb="20" eb="21">
      <t>ショク</t>
    </rPh>
    <rPh sb="21" eb="23">
      <t>ザイリョウ</t>
    </rPh>
    <rPh sb="23" eb="24">
      <t>ヒ</t>
    </rPh>
    <rPh sb="24" eb="25">
      <t>ナド</t>
    </rPh>
    <phoneticPr fontId="1"/>
  </si>
  <si>
    <t>(B)のうち県単一時保育事業担当者　　　　　　　　　　　　   
                       　　　　　（注２）　 （C4）</t>
    <rPh sb="62" eb="63">
      <t>チュウ</t>
    </rPh>
    <phoneticPr fontId="1"/>
  </si>
  <si>
    <t>○塩分の摂取量は設定した目標量以下になっているか</t>
    <rPh sb="8" eb="10">
      <t>セッテイ</t>
    </rPh>
    <rPh sb="12" eb="14">
      <t>モクヒョウ</t>
    </rPh>
    <rPh sb="14" eb="15">
      <t>リョウ</t>
    </rPh>
    <rPh sb="15" eb="17">
      <t>イカ</t>
    </rPh>
    <phoneticPr fontId="1"/>
  </si>
  <si>
    <t>・点検記録の有無</t>
  </si>
  <si>
    <t>日案</t>
    <rPh sb="0" eb="1">
      <t>ニチ</t>
    </rPh>
    <rPh sb="1" eb="2">
      <t>アン</t>
    </rPh>
    <phoneticPr fontId="1"/>
  </si>
  <si>
    <t>□支給根拠が給与規程において明確にされているか</t>
  </si>
  <si>
    <t>電話番号</t>
  </si>
  <si>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</si>
  <si>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t>○給食材料の購入に当たって、品質、鮮度等に留意して検収を行っているか</t>
  </si>
  <si>
    <t>看護師</t>
    <rPh sb="0" eb="3">
      <t>カンゴシ</t>
    </rPh>
    <phoneticPr fontId="1"/>
  </si>
  <si>
    <t>○関係機関（病院・消防等）と連携・情報共有が図られているか</t>
  </si>
  <si>
    <t>Ｆ Ａ Ｘ</t>
  </si>
  <si>
    <t>記入者職名・氏名</t>
  </si>
  <si>
    <t>・子育て支援を希望する保護者と、子育て支援を実施する者との間の連絡及び調整を行う</t>
  </si>
  <si>
    <t>分園の場合</t>
    <rPh sb="0" eb="2">
      <t>ブンエン</t>
    </rPh>
    <rPh sb="3" eb="5">
      <t>バアイ</t>
    </rPh>
    <phoneticPr fontId="1"/>
  </si>
  <si>
    <t>加減調整</t>
    <rPh sb="0" eb="2">
      <t>カゲン</t>
    </rPh>
    <rPh sb="2" eb="4">
      <t>チョウセイ</t>
    </rPh>
    <phoneticPr fontId="1"/>
  </si>
  <si>
    <t>園児年齢</t>
    <rPh sb="0" eb="2">
      <t>エンジ</t>
    </rPh>
    <phoneticPr fontId="1"/>
  </si>
  <si>
    <t>（３） 給食関係諸帳簿</t>
  </si>
  <si>
    <t>高齢者等活躍促進加算</t>
    <rPh sb="0" eb="3">
      <t>コウレイシャ</t>
    </rPh>
    <rPh sb="3" eb="4">
      <t>トウ</t>
    </rPh>
    <rPh sb="4" eb="6">
      <t>カツヤク</t>
    </rPh>
    <rPh sb="6" eb="8">
      <t>ソクシン</t>
    </rPh>
    <rPh sb="8" eb="10">
      <t>カサン</t>
    </rPh>
    <phoneticPr fontId="1"/>
  </si>
  <si>
    <t>サイレン</t>
  </si>
  <si>
    <t>○年に１回、消防署の指導を受けているか   　　　</t>
  </si>
  <si>
    <t>〇「有」の場合、２／３保育教諭要件（児童が在所するすべての時間帯において、保育教諭必要数の３分の２以上は特例によらない保育教諭を配置していること。以下同じ）を満たしているか</t>
  </si>
  <si>
    <t>（２） 記録の状況      ★確認資料：各諸帳簿</t>
  </si>
  <si>
    <t>○満年齢別の園児数を記入してください。</t>
    <rPh sb="6" eb="8">
      <t>エンジ</t>
    </rPh>
    <phoneticPr fontId="1"/>
  </si>
  <si>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</si>
  <si>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主幹保育教諭等の専任化により子育て支援の取組みを実施していない場合</t>
    <rPh sb="0" eb="2">
      <t>シュカン</t>
    </rPh>
    <rPh sb="2" eb="4">
      <t>ホイク</t>
    </rPh>
    <rPh sb="4" eb="7">
      <t>キョウユトウ</t>
    </rPh>
    <rPh sb="8" eb="10">
      <t>センニン</t>
    </rPh>
    <rPh sb="10" eb="11">
      <t>カ</t>
    </rPh>
    <rPh sb="14" eb="16">
      <t>コソダ</t>
    </rPh>
    <rPh sb="17" eb="19">
      <t>シエン</t>
    </rPh>
    <rPh sb="20" eb="22">
      <t>トリクミ</t>
    </rPh>
    <rPh sb="24" eb="26">
      <t>ジッシ</t>
    </rPh>
    <rPh sb="31" eb="33">
      <t>バアイ</t>
    </rPh>
    <phoneticPr fontId="1"/>
  </si>
  <si>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</si>
  <si>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○会計責任者及び出納職員が理事長により任命されているか</t>
  </si>
  <si>
    <t>事業者内外の報告のルール</t>
    <rPh sb="0" eb="3">
      <t>ジギョウシャ</t>
    </rPh>
    <rPh sb="3" eb="5">
      <t>ナイガイ</t>
    </rPh>
    <rPh sb="6" eb="8">
      <t>ホウコク</t>
    </rPh>
    <phoneticPr fontId="1"/>
  </si>
  <si>
    <t>（注２）</t>
    <rPh sb="1" eb="2">
      <t>チュウ</t>
    </rPh>
    <phoneticPr fontId="1"/>
  </si>
  <si>
    <t>□</t>
  </si>
  <si>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</si>
  <si>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 xml:space="preserve">○事業目的と関係のない支出がなされていないか </t>
  </si>
  <si>
    <t>・地震</t>
  </si>
  <si>
    <t>□処遇改善等加算Ⅱについて実績報告書の内容と、賃金台帳等における処遇改善の内容が一致しているか</t>
    <rPh sb="1" eb="5">
      <t>ショグウカイゼン</t>
    </rPh>
    <rPh sb="5" eb="6">
      <t>トウ</t>
    </rPh>
    <rPh sb="6" eb="8">
      <t>カサン</t>
    </rPh>
    <rPh sb="13" eb="15">
      <t>ジッセキ</t>
    </rPh>
    <rPh sb="15" eb="18">
      <t>ホウコクショ</t>
    </rPh>
    <rPh sb="19" eb="21">
      <t>ナイヨウ</t>
    </rPh>
    <rPh sb="23" eb="27">
      <t>チンギンダイチョウ</t>
    </rPh>
    <rPh sb="27" eb="28">
      <t>トウ</t>
    </rPh>
    <rPh sb="32" eb="36">
      <t>ショグウカイゼン</t>
    </rPh>
    <rPh sb="37" eb="39">
      <t>ナイヨウ</t>
    </rPh>
    <rPh sb="40" eb="42">
      <t>イッチ</t>
    </rPh>
    <phoneticPr fontId="1"/>
  </si>
  <si>
    <t>について職員や保護者に周知しているか</t>
  </si>
  <si>
    <r>
      <t>令</t>
    </r>
    <r>
      <rPr>
        <sz val="11"/>
        <color theme="1"/>
        <rFont val="游ゴシック"/>
      </rPr>
      <t>和　　　年　　　月　　　日</t>
    </r>
    <rPh sb="0" eb="1">
      <t>レイ</t>
    </rPh>
    <rPh sb="1" eb="2">
      <t>ワ</t>
    </rPh>
    <rPh sb="5" eb="6">
      <t>ネン</t>
    </rPh>
    <rPh sb="9" eb="10">
      <t>ゲツ</t>
    </rPh>
    <rPh sb="13" eb="14">
      <t>ニチ</t>
    </rPh>
    <phoneticPr fontId="41"/>
  </si>
  <si>
    <t>○感染症対応マニュアルを作成しているか</t>
  </si>
  <si>
    <t>補助金名称</t>
    <rPh sb="0" eb="3">
      <t>ホジョキン</t>
    </rPh>
    <rPh sb="3" eb="5">
      <t>メイショウ</t>
    </rPh>
    <phoneticPr fontId="1"/>
  </si>
  <si>
    <t>・園児指導要録</t>
    <rPh sb="1" eb="3">
      <t>エンジ</t>
    </rPh>
    <rPh sb="3" eb="5">
      <t>シドウ</t>
    </rPh>
    <phoneticPr fontId="1"/>
  </si>
  <si>
    <t>副食費徴収免除加算</t>
    <rPh sb="0" eb="3">
      <t>フクシ</t>
    </rPh>
    <rPh sb="3" eb="5">
      <t>チョウシュウ</t>
    </rPh>
    <rPh sb="5" eb="7">
      <t>メンジョ</t>
    </rPh>
    <rPh sb="7" eb="9">
      <t>カサン</t>
    </rPh>
    <phoneticPr fontId="1"/>
  </si>
  <si>
    <t>消火器</t>
    <rPh sb="0" eb="3">
      <t>ショウカキ</t>
    </rPh>
    <phoneticPr fontId="1"/>
  </si>
  <si>
    <t>◎保護者等からの苦情を受け付ける窓口を設置し、担当者を決めて対応しているか</t>
  </si>
  <si>
    <t>○支出に当たっては、経理規程で定める手続きが行われているか</t>
  </si>
  <si>
    <t>(B)－(C1)－(C2)－(C3)－(C4)－(C5)
　　　　　　　　　　　　　　　     （D）</t>
  </si>
  <si>
    <t>年齢区分等</t>
    <rPh sb="4" eb="5">
      <t>トウ</t>
    </rPh>
    <phoneticPr fontId="1"/>
  </si>
  <si>
    <t>ア　繰越支払資金残高の取り崩し</t>
    <rPh sb="2" eb="4">
      <t>クリコシ</t>
    </rPh>
    <phoneticPr fontId="1"/>
  </si>
  <si>
    <t>離乳食についての配慮事項</t>
    <rPh sb="0" eb="3">
      <t>リニュウショク</t>
    </rPh>
    <rPh sb="8" eb="10">
      <t>ハイリョ</t>
    </rPh>
    <rPh sb="10" eb="12">
      <t>ジコウ</t>
    </rPh>
    <phoneticPr fontId="1"/>
  </si>
  <si>
    <t>○来訪者用の入口・受付を明示し、外部からの人の出入りを確認しているか</t>
  </si>
  <si>
    <t>請書</t>
    <rPh sb="0" eb="2">
      <t>ウケショ</t>
    </rPh>
    <phoneticPr fontId="1"/>
  </si>
  <si>
    <t>②平成27年３月31日において保育所を設置している者が、当該施設を廃止し、同一の所在場所において、
　当該施設の設備を用いて幼保連携型認定こども園を設置</t>
    <rPh sb="15" eb="18">
      <t>ホイクショ</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</si>
  <si>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r>
      <t>○積立資産を</t>
    </r>
    <r>
      <rPr>
        <u/>
        <sz val="11"/>
        <color theme="1"/>
        <rFont val="游ゴシック"/>
      </rPr>
      <t>目的に沿って</t>
    </r>
    <r>
      <rPr>
        <sz val="11"/>
        <color theme="1"/>
        <rFont val="游ゴシック"/>
      </rPr>
      <t>取り崩したか</t>
    </r>
  </si>
  <si>
    <t>□賃金改善計画が職員に周知されているか</t>
  </si>
  <si>
    <t>12月</t>
    <rPh sb="2" eb="3">
      <t>ガツ</t>
    </rPh>
    <phoneticPr fontId="1"/>
  </si>
  <si>
    <t>□1号認定こどもの選考基準を適切に設定しているか</t>
    <rPh sb="2" eb="3">
      <t>ゴウ</t>
    </rPh>
    <rPh sb="3" eb="5">
      <t>ニンテイ</t>
    </rPh>
    <rPh sb="9" eb="11">
      <t>センコウ</t>
    </rPh>
    <rPh sb="11" eb="13">
      <t>キジュン</t>
    </rPh>
    <rPh sb="14" eb="16">
      <t>テキセツ</t>
    </rPh>
    <rPh sb="17" eb="19">
      <t>セッテイ</t>
    </rPh>
    <phoneticPr fontId="1"/>
  </si>
  <si>
    <t>周知方法：　</t>
    <rPh sb="0" eb="2">
      <t>シュウチ</t>
    </rPh>
    <rPh sb="2" eb="4">
      <t>ホウホウ</t>
    </rPh>
    <phoneticPr fontId="1"/>
  </si>
  <si>
    <t>・就業規則</t>
  </si>
  <si>
    <t>名　　　　称</t>
    <rPh sb="0" eb="1">
      <t>ナ</t>
    </rPh>
    <rPh sb="5" eb="6">
      <t>ショウ</t>
    </rPh>
    <phoneticPr fontId="1"/>
  </si>
  <si>
    <t>また、職員への周知、訓練を実施しているか</t>
    <rPh sb="3" eb="5">
      <t>ショクイン</t>
    </rPh>
    <rPh sb="7" eb="9">
      <t>シュウチ</t>
    </rPh>
    <rPh sb="10" eb="12">
      <t>クンレン</t>
    </rPh>
    <rPh sb="13" eb="15">
      <t>ジッシ</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</si>
  <si>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</si>
  <si>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</si>
  <si>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</si>
  <si>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（４） 感染症の予防対策</t>
  </si>
  <si>
    <t>（４） 食事指導・食育の推進</t>
  </si>
  <si>
    <t>○現金、預貯金通帳及び通帳印鑑について、各保管責任者の管理の下で施錠のできる別々の金庫等で適切に保管されているか</t>
  </si>
  <si>
    <t>③上記以外</t>
    <rPh sb="1" eb="3">
      <t>ジョウキ</t>
    </rPh>
    <rPh sb="3" eb="5">
      <t>イガイ</t>
    </rPh>
    <phoneticPr fontId="1"/>
  </si>
  <si>
    <t>　時間制の場合は、労使協定及び休日カレンダーを労働基準監督署へ届出ているか）</t>
    <rPh sb="1" eb="4">
      <t>ジカンセイ</t>
    </rPh>
    <rPh sb="5" eb="7">
      <t>バアイ</t>
    </rPh>
    <rPh sb="9" eb="11">
      <t>ロウシ</t>
    </rPh>
    <rPh sb="11" eb="13">
      <t>キョウテイ</t>
    </rPh>
    <rPh sb="13" eb="14">
      <t>オヨ</t>
    </rPh>
    <rPh sb="15" eb="17">
      <t>キュウジツ</t>
    </rPh>
    <rPh sb="23" eb="25">
      <t>ロウドウ</t>
    </rPh>
    <rPh sb="25" eb="27">
      <t>キジュン</t>
    </rPh>
    <rPh sb="27" eb="30">
      <t>カントクショ</t>
    </rPh>
    <rPh sb="31" eb="33">
      <t>トドケデ</t>
    </rPh>
    <phoneticPr fontId="1"/>
  </si>
  <si>
    <t>預貯金通帳</t>
    <rPh sb="0" eb="3">
      <t>ヨチョキン</t>
    </rPh>
    <rPh sb="3" eb="5">
      <t>ツウチョウ</t>
    </rPh>
    <phoneticPr fontId="1"/>
  </si>
  <si>
    <t xml:space="preserve">（表３）の（N）から転記   </t>
  </si>
  <si>
    <t>○前年度繰越支払資金残高を取り崩したか</t>
    <rPh sb="1" eb="4">
      <t>ゼンネンド</t>
    </rPh>
    <rPh sb="4" eb="6">
      <t>クリコシ</t>
    </rPh>
    <phoneticPr fontId="1"/>
  </si>
  <si>
    <r>
      <t>　　「有」の場合、休所</t>
    </r>
    <r>
      <rPr>
        <sz val="11"/>
        <color theme="1"/>
        <rFont val="游ゴシック"/>
      </rPr>
      <t>（希望保育）した理由</t>
    </r>
    <rPh sb="3" eb="4">
      <t>ア</t>
    </rPh>
    <rPh sb="6" eb="8">
      <t>バアイ</t>
    </rPh>
    <rPh sb="9" eb="11">
      <t>キュウショ</t>
    </rPh>
    <rPh sb="12" eb="14">
      <t>キボウ</t>
    </rPh>
    <rPh sb="14" eb="16">
      <t>ホイク</t>
    </rPh>
    <rPh sb="19" eb="21">
      <t>リユウ</t>
    </rPh>
    <phoneticPr fontId="41"/>
  </si>
  <si>
    <t>単位：人</t>
    <rPh sb="0" eb="2">
      <t>タンイ</t>
    </rPh>
    <rPh sb="3" eb="4">
      <t>ヒト</t>
    </rPh>
    <phoneticPr fontId="1"/>
  </si>
  <si>
    <t>回</t>
  </si>
  <si>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</si>
  <si>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○感染症や食中毒が発生した場合の報告体制を整備しているか</t>
  </si>
  <si>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</si>
  <si>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・非常勤職員就業規則</t>
  </si>
  <si>
    <t>○職員会議は定期的に開催され、保育内容、研修の復命等必要な事項が話し合われているか</t>
  </si>
  <si>
    <t>◇業務分担表（事務分掌）</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</si>
  <si>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</si>
  <si>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園則及び運営規程(注)には、施設の目的や運営方針、提供する教育・保育の内容、保護者に対する子育て支援の内容など、認定こども園法施行規則（園則記載事項）及び運営基準条例（運営規程記載事項）で定められた以下の内容が記載されているか</t>
  </si>
  <si>
    <t>非常ベル</t>
    <rPh sb="0" eb="2">
      <t>ヒジョウ</t>
    </rPh>
    <phoneticPr fontId="1"/>
  </si>
  <si>
    <t>・原子力災害　</t>
  </si>
  <si>
    <t>○年次有給休暇は適切に付与されているか</t>
  </si>
  <si>
    <t>〇その他の積立金を計上する場合は、同額の積立資産を積み立てているか</t>
    <rPh sb="3" eb="4">
      <t>タ</t>
    </rPh>
    <rPh sb="5" eb="8">
      <t>ツミタテキン</t>
    </rPh>
    <rPh sb="9" eb="11">
      <t>ケイジョウ</t>
    </rPh>
    <rPh sb="13" eb="15">
      <t>バアイ</t>
    </rPh>
    <rPh sb="17" eb="19">
      <t>ドウガク</t>
    </rPh>
    <rPh sb="20" eb="22">
      <t>ツミタテ</t>
    </rPh>
    <rPh sb="22" eb="24">
      <t>シサン</t>
    </rPh>
    <rPh sb="25" eb="26">
      <t>ツ</t>
    </rPh>
    <rPh sb="27" eb="28">
      <t>タ</t>
    </rPh>
    <phoneticPr fontId="1"/>
  </si>
  <si>
    <t>○土地取得に要する費用を取り崩す場合、施設整備が確実な場合に行っているか</t>
  </si>
  <si>
    <r>
      <t>○収入は</t>
    </r>
    <r>
      <rPr>
        <sz val="11"/>
        <color theme="1"/>
        <rFont val="游ゴシック"/>
      </rPr>
      <t>経理規定で定める期限内に必ず金融機関に預け入れされているか</t>
    </r>
  </si>
  <si>
    <t>第三者委員の職名</t>
    <rPh sb="0" eb="1">
      <t>ダイ</t>
    </rPh>
    <rPh sb="1" eb="3">
      <t>サンシャ</t>
    </rPh>
    <rPh sb="3" eb="5">
      <t>イイン</t>
    </rPh>
    <rPh sb="6" eb="8">
      <t>ショクメイ</t>
    </rPh>
    <phoneticPr fontId="1"/>
  </si>
  <si>
    <t>・給与規程</t>
  </si>
  <si>
    <t>年齢別配置基準を下回る場合</t>
    <rPh sb="0" eb="3">
      <t>ネンレイベツ</t>
    </rPh>
    <rPh sb="3" eb="5">
      <t>ハイチ</t>
    </rPh>
    <rPh sb="5" eb="7">
      <t>キジュン</t>
    </rPh>
    <rPh sb="8" eb="10">
      <t>シタマワ</t>
    </rPh>
    <rPh sb="11" eb="13">
      <t>バアイ</t>
    </rPh>
    <phoneticPr fontId="1"/>
  </si>
  <si>
    <t xml:space="preserve"> 午後のおやつ</t>
    <rPh sb="1" eb="3">
      <t>ゴゴ</t>
    </rPh>
    <phoneticPr fontId="1"/>
  </si>
  <si>
    <t>設備</t>
    <rPh sb="0" eb="2">
      <t>セツビ</t>
    </rPh>
    <phoneticPr fontId="1"/>
  </si>
  <si>
    <t>土曜日に閉所する場合</t>
    <rPh sb="0" eb="3">
      <t>ドヨウビ</t>
    </rPh>
    <rPh sb="4" eb="6">
      <t>ヘイショ</t>
    </rPh>
    <rPh sb="8" eb="10">
      <t>バアイ</t>
    </rPh>
    <phoneticPr fontId="1"/>
  </si>
  <si>
    <t>任命年月日</t>
    <rPh sb="0" eb="2">
      <t>ニンメイ</t>
    </rPh>
    <rPh sb="2" eb="5">
      <t>ネンガッピ</t>
    </rPh>
    <phoneticPr fontId="1"/>
  </si>
  <si>
    <t>保育教諭（正規）</t>
    <rPh sb="0" eb="2">
      <t>ホイク</t>
    </rPh>
    <rPh sb="2" eb="4">
      <t>キョウユ</t>
    </rPh>
    <rPh sb="5" eb="7">
      <t>セイキ</t>
    </rPh>
    <phoneticPr fontId="1"/>
  </si>
  <si>
    <t>小口現金取扱者</t>
    <rPh sb="0" eb="2">
      <t>コグチ</t>
    </rPh>
    <rPh sb="2" eb="4">
      <t>ゲンキン</t>
    </rPh>
    <rPh sb="4" eb="6">
      <t>トリアツカイ</t>
    </rPh>
    <rPh sb="6" eb="7">
      <t>シャ</t>
    </rPh>
    <phoneticPr fontId="1"/>
  </si>
  <si>
    <t>①～④合計</t>
  </si>
  <si>
    <t>○建物の構造上、死角となる部分はないか</t>
    <rPh sb="1" eb="3">
      <t>タテモノ</t>
    </rPh>
    <rPh sb="4" eb="6">
      <t>コウゾウ</t>
    </rPh>
    <rPh sb="6" eb="7">
      <t>ジョウ</t>
    </rPh>
    <rPh sb="8" eb="10">
      <t>シカク</t>
    </rPh>
    <rPh sb="13" eb="15">
      <t>ブブン</t>
    </rPh>
    <phoneticPr fontId="1"/>
  </si>
  <si>
    <t>講習受講年月日：</t>
    <rPh sb="0" eb="2">
      <t>コウシュウ</t>
    </rPh>
    <rPh sb="2" eb="4">
      <t>ジュコウ</t>
    </rPh>
    <rPh sb="4" eb="7">
      <t>ネンガッピ</t>
    </rPh>
    <phoneticPr fontId="1"/>
  </si>
  <si>
    <t>(K)</t>
  </si>
  <si>
    <r>
      <t>○</t>
    </r>
    <r>
      <rPr>
        <sz val="11"/>
        <color theme="1"/>
        <rFont val="游ゴシック"/>
      </rPr>
      <t>時間外労働、休日労働を行う場合は、36協定を締結し、労働基準監督署へ届けているか</t>
    </r>
    <rPh sb="1" eb="4">
      <t>ジカンガイ</t>
    </rPh>
    <rPh sb="4" eb="6">
      <t>ロウドウ</t>
    </rPh>
    <rPh sb="20" eb="22">
      <t>キョウテイ</t>
    </rPh>
    <rPh sb="23" eb="25">
      <t>テイケツ</t>
    </rPh>
    <phoneticPr fontId="1"/>
  </si>
  <si>
    <t>対象者数</t>
  </si>
  <si>
    <t>○門扉等は、常時施錠等し、児童の飛び出し等による事故防止に努めているか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6">
      <t>ジコ</t>
    </rPh>
    <rPh sb="26" eb="28">
      <t>ボウシ</t>
    </rPh>
    <rPh sb="29" eb="30">
      <t>ツト</t>
    </rPh>
    <phoneticPr fontId="1"/>
  </si>
  <si>
    <t>○年齢区分ごとの面積基準及び施設の面積を記載してください。なお、2歳児未満のうち、1.65㎡の人数は、「ほふく</t>
    <rPh sb="33" eb="35">
      <t>サイジ</t>
    </rPh>
    <rPh sb="35" eb="37">
      <t>ミマン</t>
    </rPh>
    <rPh sb="47" eb="49">
      <t>ニンズウ</t>
    </rPh>
    <phoneticPr fontId="1"/>
  </si>
  <si>
    <t>外部研修参加者からの伝達</t>
    <rPh sb="0" eb="2">
      <t>ガイブ</t>
    </rPh>
    <rPh sb="2" eb="4">
      <t>ケンシュウ</t>
    </rPh>
    <rPh sb="4" eb="6">
      <t>サンカ</t>
    </rPh>
    <rPh sb="6" eb="7">
      <t>シャ</t>
    </rPh>
    <rPh sb="10" eb="12">
      <t>デンタツ</t>
    </rPh>
    <phoneticPr fontId="1"/>
  </si>
  <si>
    <t>○避難訓練：　　　 　　　  　　</t>
  </si>
  <si>
    <t>金融機関届出印</t>
    <rPh sb="0" eb="2">
      <t>キンユウ</t>
    </rPh>
    <rPh sb="2" eb="4">
      <t>キカン</t>
    </rPh>
    <rPh sb="4" eb="6">
      <t>トドケデ</t>
    </rPh>
    <rPh sb="6" eb="7">
      <t>イン</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</si>
  <si>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</si>
  <si>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計</t>
    <rPh sb="0" eb="1">
      <t>ケイ</t>
    </rPh>
    <phoneticPr fontId="1"/>
  </si>
  <si>
    <t>○労働者名簿、賃金台帳が整備されているか</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</si>
  <si>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</si>
  <si>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t>
  </si>
  <si>
    <t>契約担当者</t>
    <rPh sb="0" eb="2">
      <t>ケイヤク</t>
    </rPh>
    <rPh sb="2" eb="5">
      <t>タントウシャ</t>
    </rPh>
    <phoneticPr fontId="1"/>
  </si>
  <si>
    <t>・第三者委員への苦情受付の報告件数</t>
  </si>
  <si>
    <t>第三者評価受審加算</t>
    <rPh sb="0" eb="1">
      <t>ダイ</t>
    </rPh>
    <rPh sb="1" eb="3">
      <t>3シャ</t>
    </rPh>
    <rPh sb="3" eb="5">
      <t>ヒョウカ</t>
    </rPh>
    <rPh sb="5" eb="7">
      <t>ジュシン</t>
    </rPh>
    <rPh sb="7" eb="9">
      <t>カサン</t>
    </rPh>
    <phoneticPr fontId="1"/>
  </si>
  <si>
    <t>・旅費規程</t>
  </si>
  <si>
    <t>取り崩した積立資産</t>
  </si>
  <si>
    <r>
      <t xml:space="preserve">                     ②-2理学療法士・作業療法士・言語聴覚士・心理担当職員等</t>
    </r>
    <r>
      <rPr>
        <sz val="10"/>
        <color theme="1"/>
        <rFont val="游ゴシック"/>
      </rPr>
      <t>（みなし保育教諭とする場合であり、常勤換算１人まで可）    （注5）</t>
    </r>
    <rPh sb="24" eb="26">
      <t>リガク</t>
    </rPh>
    <rPh sb="26" eb="28">
      <t>リョウホウ</t>
    </rPh>
    <rPh sb="28" eb="29">
      <t>シ</t>
    </rPh>
    <rPh sb="30" eb="32">
      <t>サギョウ</t>
    </rPh>
    <rPh sb="32" eb="34">
      <t>リョウホウ</t>
    </rPh>
    <rPh sb="34" eb="35">
      <t>シ</t>
    </rPh>
    <rPh sb="36" eb="38">
      <t>ゲンゴ</t>
    </rPh>
    <rPh sb="38" eb="40">
      <t>チョウカク</t>
    </rPh>
    <rPh sb="40" eb="41">
      <t>シ</t>
    </rPh>
    <rPh sb="42" eb="44">
      <t>シンリ</t>
    </rPh>
    <rPh sb="44" eb="46">
      <t>タントウ</t>
    </rPh>
    <rPh sb="46" eb="48">
      <t>ショクイン</t>
    </rPh>
    <rPh sb="48" eb="49">
      <t>トウ</t>
    </rPh>
    <rPh sb="53" eb="55">
      <t>ホイク</t>
    </rPh>
    <rPh sb="55" eb="57">
      <t>キョウユ</t>
    </rPh>
    <rPh sb="60" eb="62">
      <t>バアイ</t>
    </rPh>
    <rPh sb="66" eb="68">
      <t>ジョウキン</t>
    </rPh>
    <rPh sb="68" eb="70">
      <t>カンサン</t>
    </rPh>
    <rPh sb="71" eb="72">
      <t>ニン</t>
    </rPh>
    <rPh sb="74" eb="75">
      <t>カ</t>
    </rPh>
    <rPh sb="81" eb="82">
      <t>チュウ</t>
    </rPh>
    <phoneticPr fontId="1"/>
  </si>
  <si>
    <t>・給食用スキムミルク受払台帳（注）</t>
  </si>
  <si>
    <t>〇職員に対する健康診断（新規採用時を含む）を年１回以上行っているか</t>
  </si>
  <si>
    <t>その他の職員</t>
    <rPh sb="2" eb="3">
      <t>タ</t>
    </rPh>
    <rPh sb="4" eb="6">
      <t>ショクイン</t>
    </rPh>
    <phoneticPr fontId="1"/>
  </si>
  <si>
    <t xml:space="preserve">（２）環境衛生   </t>
    <rPh sb="3" eb="5">
      <t>カンキョウ</t>
    </rPh>
    <rPh sb="5" eb="7">
      <t>エイセイ</t>
    </rPh>
    <phoneticPr fontId="1"/>
  </si>
  <si>
    <t>イ　積立資産の目的外取崩し</t>
  </si>
  <si>
    <t>顔色、機嫌、元気等について観察するとともに、食欲や排便の状況等について注意を払っているか</t>
    <rPh sb="0" eb="2">
      <t>カオイロ</t>
    </rPh>
    <rPh sb="3" eb="5">
      <t>キゲン</t>
    </rPh>
    <rPh sb="6" eb="8">
      <t>ゲンキ</t>
    </rPh>
    <rPh sb="8" eb="9">
      <t>トウ</t>
    </rPh>
    <rPh sb="13" eb="15">
      <t>カンサツ</t>
    </rPh>
    <rPh sb="22" eb="24">
      <t>ショクヨク</t>
    </rPh>
    <rPh sb="25" eb="27">
      <t>ハイベン</t>
    </rPh>
    <rPh sb="28" eb="31">
      <t>ジョウキョウトウ</t>
    </rPh>
    <rPh sb="35" eb="37">
      <t>チュウイ</t>
    </rPh>
    <rPh sb="38" eb="39">
      <t>ハラ</t>
    </rPh>
    <phoneticPr fontId="1"/>
  </si>
  <si>
    <t>7.報告のルール</t>
    <rPh sb="2" eb="4">
      <t>ホウコク</t>
    </rPh>
    <phoneticPr fontId="1"/>
  </si>
  <si>
    <t>９　収入・支出手続</t>
  </si>
  <si>
    <t>○換気、保温、採光、照明、飲料水等の水質、食器、施設の清潔等について日常的な点検を行っているか</t>
  </si>
  <si>
    <t>・育児・介護休業規程</t>
  </si>
  <si>
    <t>１号</t>
    <rPh sb="1" eb="2">
      <t>ゴウ</t>
    </rPh>
    <phoneticPr fontId="1"/>
  </si>
  <si>
    <t>◎個人情報の保護についてどのようなことに留意しているか</t>
  </si>
  <si>
    <t>○給食打合せ会議は、関係職員で構成され、献立、喫食状況等必要な事項が話し合われているか
また、施設長が参加するか、あるいは結果を施設長に報告しているか</t>
  </si>
  <si>
    <t>◎事故発生時の対応マニュアルが作成され、医師や保護者への緊急連絡体制が整っているか</t>
  </si>
  <si>
    <t>（２）教育(1号認定)に係る利用定員</t>
  </si>
  <si>
    <t>契約書・請書の有無</t>
    <rPh sb="0" eb="3">
      <t>ケイヤクショ</t>
    </rPh>
    <rPh sb="4" eb="6">
      <t>ウケショ</t>
    </rPh>
    <rPh sb="7" eb="9">
      <t>ウム</t>
    </rPh>
    <phoneticPr fontId="1"/>
  </si>
  <si>
    <t>（１１）秘密の保持、個人情報の保護</t>
  </si>
  <si>
    <t>◇給与規程</t>
    <rPh sb="1" eb="3">
      <t>キュウヨ</t>
    </rPh>
    <rPh sb="3" eb="5">
      <t>キテイ</t>
    </rPh>
    <phoneticPr fontId="1"/>
  </si>
  <si>
    <r>
      <t>・</t>
    </r>
    <r>
      <rPr>
        <sz val="11"/>
        <color theme="1"/>
        <rFont val="游ゴシック"/>
      </rPr>
      <t>保護者や警察等関係機関との緊急時に備えた連絡体制や協力体制の整備</t>
    </r>
  </si>
  <si>
    <t>避難設備</t>
  </si>
  <si>
    <t>○人件費積立資産への積立支出があるか</t>
  </si>
  <si>
    <r>
      <t>◎福祉サービス第三者</t>
    </r>
    <r>
      <rPr>
        <sz val="11"/>
        <color theme="1"/>
        <rFont val="游ゴシック"/>
      </rPr>
      <t xml:space="preserve">評価を受審し、評価結果を公表しているか   </t>
    </r>
    <rPh sb="1" eb="3">
      <t>フクシ</t>
    </rPh>
    <rPh sb="17" eb="19">
      <t>ヒョウカ</t>
    </rPh>
    <phoneticPr fontId="1"/>
  </si>
  <si>
    <r>
      <t>苦情解決責任者の職名</t>
    </r>
    <r>
      <rPr>
        <sz val="11"/>
        <color theme="1"/>
        <rFont val="游ゴシック"/>
      </rPr>
      <t>・氏名</t>
    </r>
    <rPh sb="11" eb="13">
      <t>シメイ</t>
    </rPh>
    <phoneticPr fontId="1"/>
  </si>
  <si>
    <t>※（５）職員の充足状況については、表１・２・３にご記入ください</t>
    <rPh sb="4" eb="6">
      <t>ショクイン</t>
    </rPh>
    <rPh sb="7" eb="9">
      <t>ジュウソク</t>
    </rPh>
    <rPh sb="9" eb="11">
      <t>ジョウキョウ</t>
    </rPh>
    <rPh sb="17" eb="18">
      <t>ヒョウ</t>
    </rPh>
    <rPh sb="18" eb="19">
      <t>ベッピョウ</t>
    </rPh>
    <rPh sb="25" eb="27">
      <t>キニュウ</t>
    </rPh>
    <phoneticPr fontId="1"/>
  </si>
  <si>
    <t>（４） 職員の配置状況</t>
  </si>
  <si>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</si>
  <si>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○会計基準省令にしたがい経理規程を定めているか</t>
  </si>
  <si>
    <t>職種等
（①～④）</t>
  </si>
  <si>
    <t>・不審者対応マニュアルの整備</t>
  </si>
  <si>
    <t>調理員</t>
  </si>
  <si>
    <t>加算の種類</t>
    <rPh sb="0" eb="2">
      <t>カサン</t>
    </rPh>
    <rPh sb="3" eb="5">
      <t>シュルイ</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</si>
  <si>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</si>
  <si>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２　幼保連携型認定こども園の体制</t>
    <rPh sb="2" eb="9">
      <t>ヨウホレンケイガタニンテイ</t>
    </rPh>
    <rPh sb="12" eb="13">
      <t>エン</t>
    </rPh>
    <phoneticPr fontId="1"/>
  </si>
  <si>
    <t>合　　計</t>
  </si>
  <si>
    <t>（７） 塩分   ★確認資料：栄養出納表等、調味料による食塩摂取状況</t>
    <rPh sb="20" eb="21">
      <t>トウ</t>
    </rPh>
    <phoneticPr fontId="1"/>
  </si>
  <si>
    <t>〇危険等発生時の対応マニュアルが作成されているか</t>
    <rPh sb="1" eb="3">
      <t>キケン</t>
    </rPh>
    <rPh sb="3" eb="4">
      <t>トウ</t>
    </rPh>
    <rPh sb="4" eb="5">
      <t>ハッ</t>
    </rPh>
    <rPh sb="5" eb="6">
      <t>セイ</t>
    </rPh>
    <rPh sb="6" eb="7">
      <t>ジ</t>
    </rPh>
    <rPh sb="8" eb="10">
      <t>タイオウ</t>
    </rPh>
    <rPh sb="16" eb="18">
      <t>サクセイ</t>
    </rPh>
    <phoneticPr fontId="1"/>
  </si>
  <si>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</si>
  <si>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</si>
  <si>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・日々の保育について定期的に振り返りを行い、こどもに対する接し方が適切であったか、より望ま</t>
  </si>
  <si>
    <t>基本分加算</t>
    <rPh sb="0" eb="2">
      <t>キホン</t>
    </rPh>
    <rPh sb="2" eb="3">
      <t>ブン</t>
    </rPh>
    <rPh sb="3" eb="5">
      <t>カサン</t>
    </rPh>
    <phoneticPr fontId="1"/>
  </si>
  <si>
    <t>補助金収入の状況</t>
    <rPh sb="0" eb="3">
      <t>ホジョキン</t>
    </rPh>
    <rPh sb="3" eb="5">
      <t>シュウニュウ</t>
    </rPh>
    <rPh sb="6" eb="8">
      <t>ジョウキョウ</t>
    </rPh>
    <phoneticPr fontId="1"/>
  </si>
  <si>
    <t>誘導標識</t>
    <rPh sb="0" eb="2">
      <t>ユウドウ</t>
    </rPh>
    <rPh sb="2" eb="4">
      <t>ヒョウシキ</t>
    </rPh>
    <phoneticPr fontId="1"/>
  </si>
  <si>
    <t>（１２） 福祉サービスの質の向上のための措置等</t>
  </si>
  <si>
    <t>（①②のうちいずれか大きい方）＋③</t>
  </si>
  <si>
    <t>　いるか</t>
  </si>
  <si>
    <t>3歳児</t>
  </si>
  <si>
    <t>○施設会計に属さない現金、預貯金等がある</t>
    <rPh sb="1" eb="3">
      <t>シセツ</t>
    </rPh>
    <rPh sb="3" eb="5">
      <t>カイケイ</t>
    </rPh>
    <rPh sb="6" eb="7">
      <t>ゾク</t>
    </rPh>
    <rPh sb="10" eb="12">
      <t>ゲンキン</t>
    </rPh>
    <rPh sb="13" eb="16">
      <t>ヨチョキン</t>
    </rPh>
    <rPh sb="16" eb="17">
      <t>トウ</t>
    </rPh>
    <phoneticPr fontId="1"/>
  </si>
  <si>
    <t>（１） 子育て支援事業の実施状況</t>
    <rPh sb="4" eb="6">
      <t>コソダ</t>
    </rPh>
    <rPh sb="7" eb="9">
      <t>シエン</t>
    </rPh>
    <rPh sb="9" eb="11">
      <t>ジギョウ</t>
    </rPh>
    <rPh sb="12" eb="14">
      <t>ジッシ</t>
    </rPh>
    <rPh sb="14" eb="16">
      <t>ジョウキョウ</t>
    </rPh>
    <phoneticPr fontId="1"/>
  </si>
  <si>
    <t>【表４】</t>
    <rPh sb="1" eb="2">
      <t>ヒョウ</t>
    </rPh>
    <phoneticPr fontId="1"/>
  </si>
  <si>
    <t>①～③小計</t>
  </si>
  <si>
    <t>○防火管理者、火気取締責任者が定められているか</t>
  </si>
  <si>
    <t>実施している定着促進・離職防止対策</t>
  </si>
  <si>
    <t>繰入額（円）</t>
    <rPh sb="0" eb="2">
      <t>クリイレ</t>
    </rPh>
    <rPh sb="2" eb="3">
      <t>ガク</t>
    </rPh>
    <rPh sb="4" eb="5">
      <t>エン</t>
    </rPh>
    <phoneticPr fontId="1"/>
  </si>
  <si>
    <t xml:space="preserve"> ◎人権・同和問題に関する研修を行っているか</t>
  </si>
  <si>
    <t>非常口</t>
    <rPh sb="0" eb="3">
      <t>ヒジョウグチ</t>
    </rPh>
    <phoneticPr fontId="1"/>
  </si>
  <si>
    <t>・第三者委員への苦情解決結果の報告件数</t>
  </si>
  <si>
    <t>ア　 積立資産の取崩し</t>
  </si>
  <si>
    <t>◎研修参加が特定の職員（正規雇用の職員等）に偏っていないか</t>
  </si>
  <si>
    <r>
      <t>○「母性健康管理のための休暇等、育児・介護休業</t>
    </r>
    <r>
      <rPr>
        <sz val="11"/>
        <color theme="1"/>
        <rFont val="游ゴシック"/>
      </rPr>
      <t>」について定めているか</t>
    </r>
    <rPh sb="16" eb="18">
      <t>イクジ</t>
    </rPh>
    <rPh sb="19" eb="21">
      <t>カイゴ</t>
    </rPh>
    <rPh sb="21" eb="23">
      <t>キュウギョウ</t>
    </rPh>
    <phoneticPr fontId="1"/>
  </si>
  <si>
    <t>（１０） 一人ひとりの子どもを尊重する取組</t>
  </si>
  <si>
    <t>（３）収入状況</t>
  </si>
  <si>
    <t>(B)のうち地域子育て支援拠点事業担当者（職員配置の補助を受けている者)  　 (C3)</t>
  </si>
  <si>
    <t>(B)のうち一時預かり事業担当者（職員配置の補助を受けている者）      　　 　　 (C2)</t>
  </si>
  <si>
    <t>　※長期的な指導計画</t>
  </si>
  <si>
    <t>③</t>
  </si>
  <si>
    <t>・保育指導日誌</t>
  </si>
  <si>
    <t>年</t>
  </si>
  <si>
    <t>○設置状況についてあてはまるものを①～③から選んで記入してください。</t>
    <rPh sb="1" eb="3">
      <t>セッチ</t>
    </rPh>
    <rPh sb="3" eb="5">
      <t>ジョウキョウ</t>
    </rPh>
    <rPh sb="22" eb="23">
      <t>エラ</t>
    </rPh>
    <rPh sb="25" eb="27">
      <t>キニュウ</t>
    </rPh>
    <phoneticPr fontId="1"/>
  </si>
  <si>
    <t>円</t>
    <rPh sb="0" eb="1">
      <t>エン</t>
    </rPh>
    <phoneticPr fontId="1"/>
  </si>
  <si>
    <t>（１）月次試算表</t>
  </si>
  <si>
    <t>②</t>
  </si>
  <si>
    <t>回答</t>
    <rPh sb="0" eb="2">
      <t>カイトウ</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</si>
  <si>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</si>
  <si>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設置しているか</t>
  </si>
  <si>
    <t>＊年度途中に３歳の誕生日を迎え、１号認定を受けた子ども（満3歳児）については、「満３歳児対応加配加算」の認定を受けている場合は２歳児欄に、そうでない場合は３歳児欄に記入。</t>
  </si>
  <si>
    <t>（２） 園児の健康状態の把握</t>
    <rPh sb="4" eb="6">
      <t>エンジ</t>
    </rPh>
    <phoneticPr fontId="1"/>
  </si>
  <si>
    <t>各職種の総人数(園長(A1)を除く)
                               　　　　　　　　     (B)</t>
    <rPh sb="8" eb="9">
      <t>エン</t>
    </rPh>
    <phoneticPr fontId="1"/>
  </si>
  <si>
    <r>
      <t>○通常の支払は口座振込</t>
    </r>
    <r>
      <rPr>
        <sz val="11"/>
        <color theme="1"/>
        <rFont val="游ゴシック"/>
      </rPr>
      <t>（又は小切手）で行われているか</t>
    </r>
    <rPh sb="12" eb="13">
      <t>マタ</t>
    </rPh>
    <rPh sb="14" eb="17">
      <t>コギッテ</t>
    </rPh>
    <phoneticPr fontId="1"/>
  </si>
  <si>
    <t>○労働条件の改善等に配慮し、職員の定着促進及び離職防止対策を講じているか</t>
  </si>
  <si>
    <t>利用定員(人)</t>
    <rPh sb="5" eb="6">
      <t>ニン</t>
    </rPh>
    <phoneticPr fontId="1"/>
  </si>
  <si>
    <t>〇「有」の場合、子育て支援員等の要件を満たす者を配置しているか</t>
  </si>
  <si>
    <t xml:space="preserve">○支出決議（伺）がされているか </t>
  </si>
  <si>
    <t>(６) 乳児、満１･２歳児及び満３歳以上児の区分ごとの利用定員</t>
  </si>
  <si>
    <t>６:１</t>
  </si>
  <si>
    <t>（小数点以下切り捨て）</t>
    <rPh sb="1" eb="4">
      <t>ショウスウテン</t>
    </rPh>
    <rPh sb="4" eb="6">
      <t>イカ</t>
    </rPh>
    <rPh sb="6" eb="7">
      <t>キ</t>
    </rPh>
    <rPh sb="8" eb="9">
      <t>ス</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</si>
  <si>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</si>
  <si>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契約年月日</t>
    <rPh sb="0" eb="2">
      <t>ケイヤク</t>
    </rPh>
    <rPh sb="2" eb="5">
      <t>ネンガッピ</t>
    </rPh>
    <phoneticPr fontId="1"/>
  </si>
  <si>
    <t>◎指導計画が策定されているか</t>
  </si>
  <si>
    <t xml:space="preserve">・栄養出納表 </t>
  </si>
  <si>
    <t>(５) 保護者から受領する費用の種類、支払を求める理由及びその額
　（保育料その他の費用徴収に関する事項）</t>
  </si>
  <si>
    <t>・様々な場面や時間帯を想定した実践的な不審者対応訓練の実施</t>
  </si>
  <si>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</si>
  <si>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◎小学校との連携にあたり、園児と小学生の交流、職員同士の交流・情報交換等の連携を図るよう配慮</t>
  </si>
  <si>
    <t>(B)のうち県単障がい児保育事業担当者
　　　　　　　　　　　　　　　     （C5）</t>
  </si>
  <si>
    <t>〇労働時間の把握方法　</t>
    <rPh sb="1" eb="3">
      <t>ロウドウ</t>
    </rPh>
    <rPh sb="3" eb="5">
      <t>ジカン</t>
    </rPh>
    <rPh sb="6" eb="8">
      <t>ハアク</t>
    </rPh>
    <rPh sb="8" eb="10">
      <t>ホウホウ</t>
    </rPh>
    <phoneticPr fontId="1"/>
  </si>
  <si>
    <t>１ヶ月の勤務日数</t>
  </si>
  <si>
    <t>○排泄後、食事・おやつの前等の手洗いが徹底されているか特に、低年齢児（３歳未満）について、保育教諭等が確認しているか</t>
    <rPh sb="47" eb="49">
      <t>キョウユ</t>
    </rPh>
    <phoneticPr fontId="1"/>
  </si>
  <si>
    <r>
      <t>・</t>
    </r>
    <r>
      <rPr>
        <sz val="11"/>
        <color theme="1"/>
        <rFont val="游ゴシック"/>
      </rPr>
      <t>園児の行動上危険なもの、障害になるものはないか</t>
    </r>
    <rPh sb="1" eb="3">
      <t>エンジ</t>
    </rPh>
    <rPh sb="4" eb="6">
      <t>コウドウ</t>
    </rPh>
    <rPh sb="6" eb="7">
      <t>ジョウ</t>
    </rPh>
    <rPh sb="7" eb="9">
      <t>キケン</t>
    </rPh>
    <rPh sb="13" eb="15">
      <t>ショウガイ</t>
    </rPh>
    <phoneticPr fontId="1"/>
  </si>
  <si>
    <t>現金</t>
    <rPh sb="0" eb="2">
      <t>ゲンキン</t>
    </rPh>
    <phoneticPr fontId="1"/>
  </si>
  <si>
    <t>○投薬する場合は、保護者からの依頼書等に基づいて適切に対応しているか</t>
    <rPh sb="1" eb="3">
      <t>トウヤク</t>
    </rPh>
    <rPh sb="5" eb="7">
      <t>バアイ</t>
    </rPh>
    <rPh sb="9" eb="11">
      <t>ホゴ</t>
    </rPh>
    <rPh sb="11" eb="12">
      <t>シャ</t>
    </rPh>
    <rPh sb="15" eb="17">
      <t>イライ</t>
    </rPh>
    <rPh sb="17" eb="18">
      <t>ショ</t>
    </rPh>
    <rPh sb="18" eb="19">
      <t>トウ</t>
    </rPh>
    <rPh sb="20" eb="21">
      <t>モト</t>
    </rPh>
    <rPh sb="24" eb="26">
      <t>テキセツ</t>
    </rPh>
    <rPh sb="27" eb="29">
      <t>タイオウ</t>
    </rPh>
    <phoneticPr fontId="1"/>
  </si>
  <si>
    <t>９月</t>
    <rPh sb="1" eb="2">
      <t>ガツ</t>
    </rPh>
    <phoneticPr fontId="1"/>
  </si>
  <si>
    <t>無</t>
    <rPh sb="0" eb="1">
      <t>ム</t>
    </rPh>
    <phoneticPr fontId="1"/>
  </si>
  <si>
    <t>契約書</t>
    <rPh sb="0" eb="3">
      <t>ケイヤクショ</t>
    </rPh>
    <phoneticPr fontId="1"/>
  </si>
  <si>
    <t>②幼児教育</t>
    <rPh sb="1" eb="3">
      <t>ヨウジ</t>
    </rPh>
    <rPh sb="3" eb="5">
      <t>キョウイク</t>
    </rPh>
    <phoneticPr fontId="1"/>
  </si>
  <si>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</si>
  <si>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その他</t>
  </si>
  <si>
    <t>◎保護者・関係機関等への連絡方法を職員に周知しているか</t>
  </si>
  <si>
    <t>【根拠】 認可基準第6条、第7条（園児の満年齢に応じた乳児室、ほふく室、保育室及び遊戯室、園庭の面積）</t>
    <rPh sb="13" eb="14">
      <t>ダイ</t>
    </rPh>
    <rPh sb="15" eb="16">
      <t>ジョウ</t>
    </rPh>
    <phoneticPr fontId="1"/>
  </si>
  <si>
    <t>調理従事者</t>
  </si>
  <si>
    <t>金　額（円）</t>
    <rPh sb="0" eb="1">
      <t>キン</t>
    </rPh>
    <rPh sb="2" eb="3">
      <t>ガク</t>
    </rPh>
    <rPh sb="4" eb="5">
      <t>エン</t>
    </rPh>
    <phoneticPr fontId="1"/>
  </si>
  <si>
    <t>（注２）　県単一時保育事業については、認可基準に基づき、対象園児の年齢及び人数に応じて、本事業を担当する保育教諭を配置すること。
　　　　 ただし、年間の平均利用児童数が1名を下回る場合には、認可基準及びその他の補助金等の職員配置基準を超えた保育士が配置され
　　　　 ていれば、本事業を担当する保育教諭が配置されていなくても差し支えない。</t>
    <rPh sb="19" eb="21">
      <t>ニンカ</t>
    </rPh>
    <rPh sb="21" eb="23">
      <t>キジュン</t>
    </rPh>
    <rPh sb="30" eb="32">
      <t>エンジ</t>
    </rPh>
    <rPh sb="54" eb="56">
      <t>キョウユ</t>
    </rPh>
    <rPh sb="96" eb="98">
      <t>ニンカ</t>
    </rPh>
    <rPh sb="98" eb="100">
      <t>キジュン</t>
    </rPh>
    <rPh sb="150" eb="152">
      <t>キョウユ</t>
    </rPh>
    <phoneticPr fontId="1"/>
  </si>
  <si>
    <t>・隣の園児との間隔は保たれているか</t>
    <rPh sb="1" eb="2">
      <t>トナリ</t>
    </rPh>
    <rPh sb="3" eb="5">
      <t>エンジ</t>
    </rPh>
    <rPh sb="7" eb="9">
      <t>カンカク</t>
    </rPh>
    <rPh sb="10" eb="11">
      <t>タモ</t>
    </rPh>
    <phoneticPr fontId="1"/>
  </si>
  <si>
    <t>○苦情解決の仕組みに関する規程は整備されているか</t>
  </si>
  <si>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</si>
  <si>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事業費支出</t>
    <rPh sb="0" eb="3">
      <t>ジギョウヒ</t>
    </rPh>
    <rPh sb="3" eb="5">
      <t>シシュツ</t>
    </rPh>
    <phoneticPr fontId="1"/>
  </si>
  <si>
    <t>職員の処遇改善及び資質向上に対する各取り組み状況</t>
  </si>
  <si>
    <r>
      <t>・防犯設備（防犯カメラ</t>
    </r>
    <r>
      <rPr>
        <sz val="11"/>
        <color theme="1"/>
        <rFont val="游ゴシック"/>
      </rPr>
      <t>、防犯ブザー、職員が携帯する防犯ベル等）対策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</si>
  <si>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t>（４） 支払資金</t>
  </si>
  <si>
    <t>（５） 関係機関、地域社会等との連携状況</t>
  </si>
  <si>
    <t>事務負担対応加配加算</t>
    <rPh sb="0" eb="2">
      <t>ジム</t>
    </rPh>
    <rPh sb="2" eb="4">
      <t>フタン</t>
    </rPh>
    <rPh sb="4" eb="6">
      <t>タイオウ</t>
    </rPh>
    <rPh sb="6" eb="8">
      <t>カハイ</t>
    </rPh>
    <rPh sb="8" eb="10">
      <t>カサン</t>
    </rPh>
    <phoneticPr fontId="1"/>
  </si>
  <si>
    <t>直近の報告年月日：</t>
    <rPh sb="3" eb="5">
      <t>ホウコク</t>
    </rPh>
    <rPh sb="5" eb="8">
      <t>ネンガッピ</t>
    </rPh>
    <phoneticPr fontId="1"/>
  </si>
  <si>
    <t>◎在園中に体調不良となった園児への対応はどのようにしているか</t>
    <rPh sb="1" eb="3">
      <t>ザイエン</t>
    </rPh>
    <rPh sb="13" eb="15">
      <t>エンジ</t>
    </rPh>
    <phoneticPr fontId="1"/>
  </si>
  <si>
    <t>〇経理規程に沿った会計処理がされているか</t>
    <rPh sb="1" eb="3">
      <t>ケイリ</t>
    </rPh>
    <rPh sb="3" eb="5">
      <t>キテイ</t>
    </rPh>
    <rPh sb="6" eb="7">
      <t>ソ</t>
    </rPh>
    <rPh sb="9" eb="11">
      <t>カイケイ</t>
    </rPh>
    <rPh sb="11" eb="13">
      <t>ショリ</t>
    </rPh>
    <phoneticPr fontId="1"/>
  </si>
  <si>
    <t>日</t>
    <rPh sb="0" eb="1">
      <t>ニチ</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</si>
  <si>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</si>
  <si>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</si>
  <si>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　通帳等保管・管理状況</t>
    <rPh sb="1" eb="3">
      <t>ツウチョウ</t>
    </rPh>
    <rPh sb="3" eb="4">
      <t>トウ</t>
    </rPh>
    <rPh sb="4" eb="6">
      <t>ホカン</t>
    </rPh>
    <rPh sb="7" eb="9">
      <t>カンリ</t>
    </rPh>
    <rPh sb="9" eb="11">
      <t>ジョウキョウ</t>
    </rPh>
    <phoneticPr fontId="1"/>
  </si>
  <si>
    <t>○「島根県運営適正化委員会」の行う調査に協力しているか</t>
  </si>
  <si>
    <r>
      <t>年度　　【学校法人</t>
    </r>
    <r>
      <rPr>
        <b/>
        <sz val="16"/>
        <color theme="1"/>
        <rFont val="游ゴシック"/>
      </rPr>
      <t>】</t>
    </r>
    <rPh sb="0" eb="2">
      <t>ネンド</t>
    </rPh>
    <rPh sb="5" eb="7">
      <t>ガッコウ</t>
    </rPh>
    <rPh sb="7" eb="9">
      <t>ホウジン</t>
    </rPh>
    <phoneticPr fontId="1"/>
  </si>
  <si>
    <t xml:space="preserve"> 設 備 名</t>
  </si>
  <si>
    <t>◎上記のうち、死亡事故や治療に要する期間が30日以上の負傷や疾病を伴う重篤な事故等が発生した場合、担当課に事故の報告をしているか</t>
  </si>
  <si>
    <r>
      <t>○雇用する際に交付する雇用契約書、採用辞令、雇入通知等で労働条件を</t>
    </r>
    <r>
      <rPr>
        <sz val="11"/>
        <color theme="1"/>
        <rFont val="游ゴシック"/>
      </rPr>
      <t>漏れなく明示しているか</t>
    </r>
    <rPh sb="1" eb="3">
      <t>コヨウ</t>
    </rPh>
    <rPh sb="5" eb="6">
      <t>サイ</t>
    </rPh>
    <rPh sb="7" eb="9">
      <t>コウフ</t>
    </rPh>
    <rPh sb="11" eb="13">
      <t>コヨウ</t>
    </rPh>
    <rPh sb="13" eb="16">
      <t>ケイヤクショ</t>
    </rPh>
    <rPh sb="17" eb="19">
      <t>サイヨウ</t>
    </rPh>
    <rPh sb="19" eb="21">
      <t>ジレイ</t>
    </rPh>
    <rPh sb="22" eb="23">
      <t>ヤトイ</t>
    </rPh>
    <rPh sb="23" eb="24">
      <t>イ</t>
    </rPh>
    <rPh sb="24" eb="26">
      <t>ツウチ</t>
    </rPh>
    <rPh sb="26" eb="27">
      <t>トウ</t>
    </rPh>
    <rPh sb="28" eb="30">
      <t>ロウドウ</t>
    </rPh>
    <rPh sb="30" eb="32">
      <t>ジョウケン</t>
    </rPh>
    <rPh sb="33" eb="34">
      <t>モ</t>
    </rPh>
    <rPh sb="37" eb="39">
      <t>メイジ</t>
    </rPh>
    <phoneticPr fontId="1"/>
  </si>
  <si>
    <t>４　教育・保育の状況</t>
    <rPh sb="2" eb="4">
      <t>キョウイク</t>
    </rPh>
    <phoneticPr fontId="1"/>
  </si>
  <si>
    <r>
      <t>②看護師・保健師・准看護師</t>
    </r>
    <r>
      <rPr>
        <sz val="10"/>
        <color theme="1"/>
        <rFont val="游ゴシック"/>
      </rPr>
      <t>（みなし保育教諭とする場合であり、常勤換算１人まで可）（注４）</t>
    </r>
    <rPh sb="5" eb="8">
      <t>ホケンシ</t>
    </rPh>
    <rPh sb="9" eb="10">
      <t>ジュン</t>
    </rPh>
    <rPh sb="10" eb="13">
      <t>カンゴシ</t>
    </rPh>
    <rPh sb="17" eb="19">
      <t>ホイク</t>
    </rPh>
    <rPh sb="19" eb="21">
      <t>キョウユ</t>
    </rPh>
    <rPh sb="24" eb="26">
      <t>バアイ</t>
    </rPh>
    <rPh sb="30" eb="32">
      <t>ジョウキン</t>
    </rPh>
    <rPh sb="32" eb="34">
      <t>カンサン</t>
    </rPh>
    <rPh sb="35" eb="36">
      <t>ニン</t>
    </rPh>
    <rPh sb="38" eb="39">
      <t>カ</t>
    </rPh>
    <rPh sb="41" eb="42">
      <t>チュウ</t>
    </rPh>
    <phoneticPr fontId="1"/>
  </si>
  <si>
    <t>具体的な内容</t>
  </si>
  <si>
    <t>（４） 危険防止</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</si>
  <si>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</si>
  <si>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 xml:space="preserve">(注)確認を受けている全ての教育・保育施設等が一の市町村区域に所在の場合は市町村長、2以上の都道府県に所在する場合は内閣総理大臣、その他の場合は知事あての届出　
　　  </t>
  </si>
  <si>
    <t>〇感染症や非常災害時における事業継続の方法について、事業継続計画（BCP）を策定しているか</t>
    <rPh sb="1" eb="4">
      <t>カンセンショウ</t>
    </rPh>
    <rPh sb="5" eb="7">
      <t>ヒジョウ</t>
    </rPh>
    <phoneticPr fontId="1"/>
  </si>
  <si>
    <t>□保護者等、関係者による評価を受けて、結果を公表しているか</t>
  </si>
  <si>
    <t>法令遵守責任者　職名</t>
    <rPh sb="8" eb="10">
      <t>ショクメイ</t>
    </rPh>
    <phoneticPr fontId="1"/>
  </si>
  <si>
    <t>避難はしご</t>
  </si>
  <si>
    <t>＊次の書類を必ず添付すること</t>
  </si>
  <si>
    <t>・苦情の受付件数</t>
  </si>
  <si>
    <t>□法人役員と園業務を兼務している職員は、本加算を役員報酬に充てていないか</t>
  </si>
  <si>
    <t>（１） 拠点(サービス)区分間繰入金収入、拠点(サービス)区分間繰入金支出等</t>
    <rPh sb="37" eb="38">
      <t>トウ</t>
    </rPh>
    <phoneticPr fontId="1"/>
  </si>
  <si>
    <t>タラップ</t>
  </si>
  <si>
    <t>随意契約の場合
その理由</t>
    <rPh sb="0" eb="2">
      <t>ズイイ</t>
    </rPh>
    <rPh sb="2" eb="4">
      <t>ケイヤク</t>
    </rPh>
    <rPh sb="5" eb="7">
      <t>バアイ</t>
    </rPh>
    <rPh sb="10" eb="12">
      <t>リユウ</t>
    </rPh>
    <phoneticPr fontId="1"/>
  </si>
  <si>
    <r>
      <t>・階段、ベランダ、窓等に転落防止のための設備が</t>
    </r>
    <r>
      <rPr>
        <sz val="11"/>
        <color theme="1"/>
        <rFont val="游ゴシック"/>
      </rPr>
      <t>あるか</t>
    </r>
    <rPh sb="1" eb="3">
      <t>カイダン</t>
    </rPh>
    <rPh sb="9" eb="10">
      <t>マド</t>
    </rPh>
    <rPh sb="10" eb="11">
      <t>ナド</t>
    </rPh>
    <rPh sb="12" eb="14">
      <t>テンラク</t>
    </rPh>
    <rPh sb="14" eb="16">
      <t>ボウシ</t>
    </rPh>
    <rPh sb="20" eb="22">
      <t>セツビ</t>
    </rPh>
    <phoneticPr fontId="1"/>
  </si>
  <si>
    <r>
      <t>○タオルは他の</t>
    </r>
    <r>
      <rPr>
        <sz val="11"/>
        <color theme="1"/>
        <rFont val="游ゴシック"/>
      </rPr>
      <t>園児や職員と共用しないようにしているか</t>
    </r>
    <rPh sb="7" eb="9">
      <t>エンジ</t>
    </rPh>
    <phoneticPr fontId="1"/>
  </si>
  <si>
    <t>特定建築物調査定期点検</t>
    <rPh sb="0" eb="2">
      <t>トクテイ</t>
    </rPh>
    <rPh sb="2" eb="4">
      <t>ケンチク</t>
    </rPh>
    <rPh sb="4" eb="5">
      <t>ブツ</t>
    </rPh>
    <rPh sb="5" eb="7">
      <t>チョウサ</t>
    </rPh>
    <rPh sb="7" eb="9">
      <t>テイキ</t>
    </rPh>
    <rPh sb="9" eb="11">
      <t>テンケン</t>
    </rPh>
    <phoneticPr fontId="1"/>
  </si>
  <si>
    <t>人数</t>
    <rPh sb="0" eb="2">
      <t>ニンズウ</t>
    </rPh>
    <phoneticPr fontId="1"/>
  </si>
  <si>
    <t>・その他の具体的な対策　　　　　　　　　　　　　　　　　　</t>
  </si>
  <si>
    <t>標準時間
認定</t>
    <rPh sb="0" eb="3">
      <t>ヒョウジュンジ</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</si>
  <si>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</si>
  <si>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○消防設備の状況</t>
  </si>
  <si>
    <t>・地域住民等に緊急時の協力や援助を依頼しているか</t>
  </si>
  <si>
    <t>〇保護者の園の行事や活動の参加について、保護者の生活形態が異なることに配慮した設定になって</t>
    <rPh sb="1" eb="4">
      <t>ホゴシャ</t>
    </rPh>
    <rPh sb="5" eb="6">
      <t>エン</t>
    </rPh>
    <rPh sb="7" eb="9">
      <t>ギョウジ</t>
    </rPh>
    <rPh sb="10" eb="12">
      <t>カツドウ</t>
    </rPh>
    <rPh sb="13" eb="15">
      <t>サンカ</t>
    </rPh>
    <rPh sb="20" eb="23">
      <t>ホゴシャ</t>
    </rPh>
    <rPh sb="24" eb="26">
      <t>セイカツ</t>
    </rPh>
    <rPh sb="26" eb="28">
      <t>ケイタイ</t>
    </rPh>
    <rPh sb="29" eb="30">
      <t>コト</t>
    </rPh>
    <rPh sb="35" eb="37">
      <t>ハイリョ</t>
    </rPh>
    <rPh sb="39" eb="41">
      <t>セッテイ</t>
    </rPh>
    <phoneticPr fontId="1"/>
  </si>
  <si>
    <r>
      <t>（６） 検食         ★確認資料：給食予定・実施献立表及び給食日誌等</t>
    </r>
    <r>
      <rPr>
        <sz val="11"/>
        <color theme="1"/>
        <rFont val="游ゴシック"/>
      </rPr>
      <t>（給食関係帳簿・様式１）</t>
    </r>
    <rPh sb="37" eb="38">
      <t>トウ</t>
    </rPh>
    <rPh sb="39" eb="41">
      <t>キュウショク</t>
    </rPh>
    <rPh sb="41" eb="43">
      <t>カンケイ</t>
    </rPh>
    <rPh sb="43" eb="45">
      <t>チョウボ</t>
    </rPh>
    <rPh sb="46" eb="48">
      <t>ヨウシキ</t>
    </rPh>
    <phoneticPr fontId="1"/>
  </si>
  <si>
    <t>メールアドレス</t>
  </si>
  <si>
    <t>除去開始：</t>
    <rPh sb="0" eb="2">
      <t>ジョキョ</t>
    </rPh>
    <rPh sb="2" eb="4">
      <t>カイシ</t>
    </rPh>
    <phoneticPr fontId="1"/>
  </si>
  <si>
    <t xml:space="preserve"> （３）固定負債</t>
    <rPh sb="4" eb="6">
      <t>コテイ</t>
    </rPh>
    <rPh sb="6" eb="8">
      <t>フサイ</t>
    </rPh>
    <phoneticPr fontId="1"/>
  </si>
  <si>
    <t>（８）自動車を運行する場合の所在確認</t>
    <rPh sb="3" eb="6">
      <t>ジドウシャ</t>
    </rPh>
    <rPh sb="7" eb="9">
      <t>ウンコウ</t>
    </rPh>
    <rPh sb="11" eb="13">
      <t>バアイ</t>
    </rPh>
    <rPh sb="14" eb="16">
      <t>ショザイ</t>
    </rPh>
    <rPh sb="16" eb="18">
      <t>カクニン</t>
    </rPh>
    <phoneticPr fontId="1"/>
  </si>
  <si>
    <t>小学校接続加算</t>
    <rPh sb="0" eb="3">
      <t>ショウガッコウ</t>
    </rPh>
    <rPh sb="3" eb="5">
      <t>セツゾク</t>
    </rPh>
    <rPh sb="5" eb="7">
      <t>カサン</t>
    </rPh>
    <phoneticPr fontId="1"/>
  </si>
  <si>
    <t>園舎</t>
    <rPh sb="0" eb="2">
      <t>エンシャ</t>
    </rPh>
    <phoneticPr fontId="1"/>
  </si>
  <si>
    <t>◎事故防止や安全管理に関し、職員会議で取り上げるなど、職員の共通理解を図っているか</t>
  </si>
  <si>
    <t>・「食を伴う保育」においては「飲食を伴う教育・保育活動に係るチェックシート」を活用しているか</t>
  </si>
  <si>
    <t>3歳児配置改善加算</t>
    <rPh sb="1" eb="2">
      <t>サイ</t>
    </rPh>
    <rPh sb="2" eb="3">
      <t>ジ</t>
    </rPh>
    <rPh sb="3" eb="5">
      <t>ハイチ</t>
    </rPh>
    <rPh sb="5" eb="7">
      <t>カイゼン</t>
    </rPh>
    <rPh sb="7" eb="9">
      <t>カサン</t>
    </rPh>
    <phoneticPr fontId="1"/>
  </si>
  <si>
    <t>○様々な状況設定のもとに訓練が実施されているか</t>
  </si>
  <si>
    <t>取り崩し時期</t>
    <rPh sb="0" eb="1">
      <t>ト</t>
    </rPh>
    <rPh sb="2" eb="3">
      <t>クズ</t>
    </rPh>
    <rPh sb="4" eb="6">
      <t>ジキ</t>
    </rPh>
    <phoneticPr fontId="1"/>
  </si>
  <si>
    <t>○防火管理者は、管理、監督の地位の者で、講習を受講しているか</t>
  </si>
  <si>
    <t>　・障がいのある子ども</t>
  </si>
  <si>
    <t>○消防用設備等の法定点検を実施し、その結果を消防署に報告しているか</t>
  </si>
  <si>
    <t>拡声器</t>
  </si>
  <si>
    <t>○３歳未満児の喫食開始時間</t>
  </si>
  <si>
    <t>○施設内の見やすいところに避難経路図を掲示しているか</t>
  </si>
  <si>
    <r>
      <t xml:space="preserve">３歳児
</t>
    </r>
    <r>
      <rPr>
        <sz val="9"/>
        <color rgb="FFFF0000"/>
        <rFont val="游ゴシック"/>
      </rPr>
      <t>（注３）</t>
    </r>
    <rPh sb="5" eb="6">
      <t>チュウ</t>
    </rPh>
    <phoneticPr fontId="1"/>
  </si>
  <si>
    <t>（１） 収入手続       ★確認資料：経理規程、収入伺綴、収入証憑綴</t>
  </si>
  <si>
    <t>○保育教諭の配置において、次の特例１、２、３のいずれかを利用しているか</t>
  </si>
  <si>
    <t>方法</t>
  </si>
  <si>
    <r>
      <t>(表1)の保育教諭定数計</t>
    </r>
    <r>
      <rPr>
        <sz val="11"/>
        <color theme="1"/>
        <rFont val="游ゴシック"/>
      </rPr>
      <t>と比較する職員数
①②③④に係る(E)＋(H)　　    (J)</t>
    </r>
    <rPh sb="7" eb="9">
      <t>キョウユ</t>
    </rPh>
    <rPh sb="11" eb="12">
      <t>ケイ</t>
    </rPh>
    <phoneticPr fontId="1"/>
  </si>
  <si>
    <t>在籍職員数（パートを含む）</t>
  </si>
  <si>
    <t>(L)</t>
  </si>
  <si>
    <t>○アレルギー疾患対応マニュアルを整備しているか</t>
  </si>
  <si>
    <t>○時間外勤務及び休日勤務をした場合、時間外手当若しくは振替休日等を付与しているか</t>
    <rPh sb="1" eb="2">
      <t>ジ</t>
    </rPh>
    <rPh sb="2" eb="3">
      <t>カン</t>
    </rPh>
    <rPh sb="3" eb="4">
      <t>ソト</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</si>
  <si>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○アレルギ―児の生活上の留意点を把握し、プール活動や屋外活動（日光・花粉等）等において</t>
  </si>
  <si>
    <t>・年度中途に入所した場合の健康診断の実施</t>
  </si>
  <si>
    <t>非　　常　　勤</t>
    <rPh sb="0" eb="1">
      <t>ヒ</t>
    </rPh>
    <rPh sb="3" eb="4">
      <t>ツネ</t>
    </rPh>
    <rPh sb="6" eb="7">
      <t>ツトム</t>
    </rPh>
    <phoneticPr fontId="1"/>
  </si>
  <si>
    <t>保育室・遊戯室</t>
    <rPh sb="0" eb="3">
      <t>ホイクシツ</t>
    </rPh>
    <rPh sb="4" eb="7">
      <t>ユウギシツ</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</si>
  <si>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</si>
  <si>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○備品等購入積立資産への積立支出があるか</t>
  </si>
  <si>
    <t>・健康診断</t>
  </si>
  <si>
    <t>○職員の採用、退職の状況</t>
    <rPh sb="1" eb="3">
      <t>ショクイン</t>
    </rPh>
    <rPh sb="4" eb="6">
      <t>サイヨウ</t>
    </rPh>
    <rPh sb="7" eb="9">
      <t>タイショク</t>
    </rPh>
    <rPh sb="10" eb="12">
      <t>ジョウキョウ</t>
    </rPh>
    <phoneticPr fontId="1"/>
  </si>
  <si>
    <t>11月</t>
    <rPh sb="2" eb="3">
      <t>ガツ</t>
    </rPh>
    <phoneticPr fontId="1"/>
  </si>
  <si>
    <t>(８) 緊急時等における対応方法</t>
  </si>
  <si>
    <t>□認定こども園の事業の会計をその他の事業の会計と区分しているか</t>
    <rPh sb="1" eb="3">
      <t>ニンテイ</t>
    </rPh>
    <rPh sb="6" eb="7">
      <t>エン</t>
    </rPh>
    <phoneticPr fontId="1"/>
  </si>
  <si>
    <t>松江　花子</t>
    <rPh sb="0" eb="2">
      <t>マツエ</t>
    </rPh>
    <rPh sb="3" eb="5">
      <t>ハナコ</t>
    </rPh>
    <phoneticPr fontId="1"/>
  </si>
  <si>
    <t>◇就業規則</t>
    <rPh sb="1" eb="3">
      <t>シュウギョウ</t>
    </rPh>
    <rPh sb="3" eb="5">
      <t>キソク</t>
    </rPh>
    <phoneticPr fontId="1"/>
  </si>
  <si>
    <r>
      <t>【根拠】 
平成28年8月23日府子本第571号「特定教育・保育等に要する費用の額の算定に関する基準等の実施上の留意事項について」（国通知）の別紙２のⅡの１（２）「ここでいう「4歳以上児」、「3歳児」、「1、2歳児」及び「乳児」とは、</t>
    </r>
    <r>
      <rPr>
        <u/>
        <sz val="10"/>
        <color auto="1"/>
        <rFont val="游ゴシック"/>
      </rPr>
      <t>年度の初日の前日における満年齢によるものである</t>
    </r>
    <r>
      <rPr>
        <sz val="10"/>
        <color auto="1"/>
        <rFont val="游ゴシック"/>
      </rPr>
      <t>こと。」</t>
    </r>
  </si>
  <si>
    <t>・歯科検診</t>
  </si>
  <si>
    <t>・ガラス・床等の破損や段差等、危険個所はないか</t>
    <rPh sb="5" eb="6">
      <t>ユカ</t>
    </rPh>
    <rPh sb="6" eb="7">
      <t>トウ</t>
    </rPh>
    <rPh sb="8" eb="10">
      <t>ハソン</t>
    </rPh>
    <rPh sb="11" eb="13">
      <t>ダンサ</t>
    </rPh>
    <rPh sb="13" eb="14">
      <t>トウ</t>
    </rPh>
    <rPh sb="15" eb="17">
      <t>キケン</t>
    </rPh>
    <rPh sb="17" eb="19">
      <t>カショ</t>
    </rPh>
    <phoneticPr fontId="1"/>
  </si>
  <si>
    <t>屋内消火栓</t>
  </si>
  <si>
    <t>・体位測定</t>
  </si>
  <si>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</si>
  <si>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r>
      <t>◎</t>
    </r>
    <r>
      <rPr>
        <sz val="10.5"/>
        <color theme="1"/>
        <rFont val="游ゴシック"/>
      </rPr>
      <t>保護者、地域住民等に対し、教育及び保育等の状況その他の運営の状況に関する情報を提供しているか</t>
    </r>
  </si>
  <si>
    <t>・風しん、麻しんの予防接種について、勧奨あるいは情報提供をしているか</t>
  </si>
  <si>
    <t>○施設内外の設備等（遊具を含む）について、チェックリストによる安全点検を行っているか</t>
  </si>
  <si>
    <t>○乳幼児突然死症候群(SIDS)の予防</t>
  </si>
  <si>
    <t xml:space="preserve">○給食打合せ会議の開催状況 </t>
  </si>
  <si>
    <t>・調味料による食塩摂取状況</t>
  </si>
  <si>
    <t>○毎学年定期的に学校環境衛生基準に基づいた環境衛生検査を行っているか</t>
  </si>
  <si>
    <t>（３） 事業計画、諸規程の状況</t>
  </si>
  <si>
    <t>※「対事業活動による収入比率」については、それぞれの「支出額」を「事業活動による収入合計」</t>
  </si>
  <si>
    <t>・親子相互の交流の場を開設し、子育てに関する相談に応じ、必要な情報提供等を行う</t>
  </si>
  <si>
    <t>③特例３（保育所、認定こども園において常勤２年相当の保育業務従事経験がある子育て支援員(注)又は家庭的保育者を活用）の利用</t>
  </si>
  <si>
    <t>①②③④に係る
　常勤換算後の人数
　　　　　＝(L)÷(M)</t>
    <rPh sb="5" eb="6">
      <t>カカ</t>
    </rPh>
    <rPh sb="9" eb="11">
      <t>ジョウキン</t>
    </rPh>
    <rPh sb="11" eb="13">
      <t>カンサン</t>
    </rPh>
    <rPh sb="13" eb="14">
      <t>ゴ</t>
    </rPh>
    <rPh sb="15" eb="17">
      <t>ニンズウ</t>
    </rPh>
    <phoneticPr fontId="1"/>
  </si>
  <si>
    <t>○検食結果、嗜好調査、残食調査結果は日々記録され、献立作成に活用しているか</t>
  </si>
  <si>
    <t>○調理の外部委託を行っている場合、契約内容等は遵守されているか</t>
  </si>
  <si>
    <t>◎教育に係る定員と入所児童数の推移</t>
  </si>
  <si>
    <t>随時</t>
    <rPh sb="0" eb="2">
      <t>ズイジ</t>
    </rPh>
    <phoneticPr fontId="1"/>
  </si>
  <si>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</si>
  <si>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週案</t>
    <rPh sb="0" eb="2">
      <t>シュウアン</t>
    </rPh>
    <phoneticPr fontId="1"/>
  </si>
  <si>
    <t>※行っている場合、契約書の写しを添付すること</t>
  </si>
  <si>
    <t>通常検便実施者数</t>
  </si>
  <si>
    <t>(３) 職員の職種、員数及び職務の内容（職員組織に関する事項）</t>
  </si>
  <si>
    <t>氏　名</t>
    <rPh sb="0" eb="1">
      <t>シ</t>
    </rPh>
    <rPh sb="2" eb="3">
      <t>ナ</t>
    </rPh>
    <phoneticPr fontId="1"/>
  </si>
  <si>
    <t>○カーテン・絨毯（2㎡超）等は防炎性能を有しているか</t>
    <rPh sb="6" eb="8">
      <t>ジュウタン</t>
    </rPh>
    <rPh sb="11" eb="12">
      <t>コ</t>
    </rPh>
    <rPh sb="13" eb="14">
      <t>トウ</t>
    </rPh>
    <rPh sb="15" eb="17">
      <t>ボウエン</t>
    </rPh>
    <rPh sb="17" eb="18">
      <t>セイ</t>
    </rPh>
    <rPh sb="18" eb="19">
      <t>ノウ</t>
    </rPh>
    <rPh sb="20" eb="21">
      <t>ユウ</t>
    </rPh>
    <phoneticPr fontId="1"/>
  </si>
  <si>
    <t>通常検便実施者数の計</t>
  </si>
  <si>
    <t>　②常勤の保育教諭が各組や各グループに1名以上（乳児を含む各組や各グループであって、当該組・グループに係る配置基準上の定数が2名以上の場合は、1名以上ではなく2名以上）配置されていること。</t>
    <rPh sb="2" eb="4">
      <t>ジョウキン</t>
    </rPh>
    <rPh sb="5" eb="7">
      <t>ホイク</t>
    </rPh>
    <rPh sb="7" eb="9">
      <t>キョウユ</t>
    </rPh>
    <rPh sb="10" eb="11">
      <t>カク</t>
    </rPh>
    <rPh sb="11" eb="12">
      <t>クミ</t>
    </rPh>
    <rPh sb="13" eb="14">
      <t>カク</t>
    </rPh>
    <rPh sb="20" eb="21">
      <t>メイ</t>
    </rPh>
    <rPh sb="21" eb="23">
      <t>イジョウ</t>
    </rPh>
    <rPh sb="24" eb="26">
      <t>ニュウジ</t>
    </rPh>
    <rPh sb="27" eb="28">
      <t>フク</t>
    </rPh>
    <rPh sb="29" eb="31">
      <t>カククミ</t>
    </rPh>
    <rPh sb="32" eb="33">
      <t>カク</t>
    </rPh>
    <rPh sb="42" eb="44">
      <t>トウガイ</t>
    </rPh>
    <rPh sb="44" eb="45">
      <t>クミ</t>
    </rPh>
    <rPh sb="51" eb="52">
      <t>カカ</t>
    </rPh>
    <rPh sb="53" eb="55">
      <t>ハイチ</t>
    </rPh>
    <rPh sb="55" eb="57">
      <t>キジュン</t>
    </rPh>
    <rPh sb="57" eb="58">
      <t>ジョウ</t>
    </rPh>
    <rPh sb="59" eb="61">
      <t>テイスウ</t>
    </rPh>
    <rPh sb="63" eb="66">
      <t>メイイジョウ</t>
    </rPh>
    <rPh sb="67" eb="69">
      <t>バアイ</t>
    </rPh>
    <rPh sb="72" eb="73">
      <t>メイ</t>
    </rPh>
    <rPh sb="73" eb="75">
      <t>イジョウ</t>
    </rPh>
    <rPh sb="80" eb="81">
      <t>メイ</t>
    </rPh>
    <rPh sb="81" eb="83">
      <t>イジョウ</t>
    </rPh>
    <rPh sb="84" eb="86">
      <t>ハイチ</t>
    </rPh>
    <phoneticPr fontId="1"/>
  </si>
  <si>
    <t xml:space="preserve"> （注２）施設全体の利用定員に占める標準時間認定を受けた子どもの人数の割合が低い場合は非常勤の保育教諭として差し支えない。</t>
    <rPh sb="49" eb="51">
      <t>キョウユ</t>
    </rPh>
    <phoneticPr fontId="1"/>
  </si>
  <si>
    <t xml:space="preserve">（表３）の（O）から転記    </t>
  </si>
  <si>
    <t>副園長・教頭配置加算</t>
    <rPh sb="0" eb="3">
      <t>フクエンチョウ</t>
    </rPh>
    <rPh sb="4" eb="6">
      <t>キョウトウ</t>
    </rPh>
    <rPh sb="6" eb="8">
      <t>ハイチ</t>
    </rPh>
    <rPh sb="8" eb="10">
      <t>カサン</t>
    </rPh>
    <phoneticPr fontId="1"/>
  </si>
  <si>
    <t>人件費支出</t>
    <rPh sb="0" eb="3">
      <t>ジンケンヒ</t>
    </rPh>
    <rPh sb="3" eb="5">
      <t>シシュツ</t>
    </rPh>
    <phoneticPr fontId="1"/>
  </si>
  <si>
    <t>○園外保育時の事故発生に備えてマニュアルを作成しているか</t>
    <rPh sb="1" eb="3">
      <t>エンガイ</t>
    </rPh>
    <rPh sb="3" eb="5">
      <t>ホイク</t>
    </rPh>
    <rPh sb="5" eb="6">
      <t>ジ</t>
    </rPh>
    <rPh sb="7" eb="9">
      <t>ジコ</t>
    </rPh>
    <rPh sb="9" eb="11">
      <t>ハッセイ</t>
    </rPh>
    <rPh sb="12" eb="13">
      <t>ソナ</t>
    </rPh>
    <rPh sb="21" eb="23">
      <t>サクセイ</t>
    </rPh>
    <phoneticPr fontId="1"/>
  </si>
  <si>
    <t>その他職員</t>
  </si>
  <si>
    <t>○不自然な傷などないか観察し、身体的虐待等の早期発見に努めているかまた、虐待が疑われる場合に、市又は児童相談所に通告し、適切な対応を図っているか</t>
  </si>
  <si>
    <t>（６） 職員研修の状況</t>
  </si>
  <si>
    <t xml:space="preserve"> ＊　記載例</t>
  </si>
  <si>
    <t>◇運営規程（園則）及び入園時の説明で使用する重要事項説明書（入園のしおり等）</t>
    <rPh sb="1" eb="5">
      <t>ウンエイキテイ</t>
    </rPh>
    <rPh sb="6" eb="8">
      <t>エンソク</t>
    </rPh>
    <rPh sb="9" eb="10">
      <t>オヨ</t>
    </rPh>
    <rPh sb="11" eb="14">
      <t>ニュウエンジ</t>
    </rPh>
    <rPh sb="15" eb="17">
      <t>セツメイ</t>
    </rPh>
    <rPh sb="18" eb="20">
      <t>シヨウ</t>
    </rPh>
    <rPh sb="22" eb="26">
      <t>ジュウヨウジコウ</t>
    </rPh>
    <rPh sb="26" eb="29">
      <t>セツメイショ</t>
    </rPh>
    <rPh sb="30" eb="32">
      <t>ニュウエン</t>
    </rPh>
    <rPh sb="36" eb="37">
      <t>トウ</t>
    </rPh>
    <phoneticPr fontId="1"/>
  </si>
  <si>
    <r>
      <t xml:space="preserve"> 以下の書類を添付してください。</t>
    </r>
    <r>
      <rPr>
        <b/>
        <sz val="12"/>
        <color theme="1"/>
        <rFont val="游ゴシック"/>
      </rPr>
      <t>(データによる提出も可)</t>
    </r>
    <rPh sb="1" eb="3">
      <t>イカ</t>
    </rPh>
    <rPh sb="23" eb="25">
      <t>テイシュツ</t>
    </rPh>
    <rPh sb="26" eb="27">
      <t>カ</t>
    </rPh>
    <phoneticPr fontId="1"/>
  </si>
  <si>
    <t xml:space="preserve">○－20℃以下で保存しているか </t>
  </si>
  <si>
    <t>4月1日人員</t>
    <rPh sb="1" eb="2">
      <t>ガツ</t>
    </rPh>
    <rPh sb="2" eb="4">
      <t>ツイタチ</t>
    </rPh>
    <rPh sb="4" eb="6">
      <t>ジンイン</t>
    </rPh>
    <phoneticPr fontId="1"/>
  </si>
  <si>
    <t>調理員　　　　栄養士</t>
    <rPh sb="0" eb="2">
      <t>チョウリ</t>
    </rPh>
    <rPh sb="2" eb="3">
      <t>イン</t>
    </rPh>
    <rPh sb="7" eb="10">
      <t>エイヨウシ</t>
    </rPh>
    <phoneticPr fontId="1"/>
  </si>
  <si>
    <t>３:１</t>
  </si>
  <si>
    <t>○原材料は特に洗浄・殺菌等を行わず購入した状態で保存しているか</t>
  </si>
  <si>
    <t>【表３】</t>
    <rPh sb="1" eb="2">
      <t>ヒョウ</t>
    </rPh>
    <phoneticPr fontId="1"/>
  </si>
  <si>
    <t>(O)【(表２)の(H)に転記】</t>
    <rPh sb="5" eb="6">
      <t>ヒョウ</t>
    </rPh>
    <rPh sb="13" eb="15">
      <t>テンキ</t>
    </rPh>
    <phoneticPr fontId="1"/>
  </si>
  <si>
    <t>□賃金加算要件分については、確実に職員へ支給されているか</t>
  </si>
  <si>
    <t>◇幼保連携型認定こども園台帳・・・別紙③</t>
    <rPh sb="1" eb="8">
      <t>ヨウホレンケイガタニンテイ</t>
    </rPh>
    <rPh sb="11" eb="12">
      <t>エン</t>
    </rPh>
    <rPh sb="17" eb="19">
      <t>ベッシ</t>
    </rPh>
    <phoneticPr fontId="1"/>
  </si>
  <si>
    <t>・掲示による場合の掲示場所</t>
    <rPh sb="1" eb="3">
      <t>ケイジ</t>
    </rPh>
    <rPh sb="6" eb="8">
      <t>バアイ</t>
    </rPh>
    <rPh sb="9" eb="11">
      <t>ケイジ</t>
    </rPh>
    <rPh sb="11" eb="13">
      <t>バショ</t>
    </rPh>
    <phoneticPr fontId="1"/>
  </si>
  <si>
    <t>情報提供の方法</t>
    <rPh sb="0" eb="2">
      <t>ジョウホウ</t>
    </rPh>
    <rPh sb="2" eb="4">
      <t>テイキョウ</t>
    </rPh>
    <rPh sb="5" eb="7">
      <t>ホウホウ</t>
    </rPh>
    <phoneticPr fontId="1"/>
  </si>
  <si>
    <t>②看護師等</t>
  </si>
  <si>
    <t>①平成27年３月31日において幼稚園を設置している者が、当該施設を廃止し、同一の所在場所において、
　当該施設の設備を用いて幼保連携型認定こども園を設置</t>
    <rPh sb="15" eb="18">
      <t>ヨウチエン</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</si>
  <si>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t>特定加算部分</t>
    <rPh sb="0" eb="2">
      <t>トクテイ</t>
    </rPh>
    <rPh sb="2" eb="4">
      <t>カサン</t>
    </rPh>
    <rPh sb="4" eb="6">
      <t>ブブン</t>
    </rPh>
    <phoneticPr fontId="1"/>
  </si>
  <si>
    <t>○修繕積立資産への積立支出があるか</t>
  </si>
  <si>
    <t>（注３）　常勤は、常用労働者のことであり、正規、嘱託、臨時など雇用の形態は問わない。非常勤は、パートタイマー等短時間勤務の保育
    　       教諭や常勤の保育教諭以外の保育教諭のことをいう。</t>
    <rPh sb="76" eb="78">
      <t>キョウユ</t>
    </rPh>
    <rPh sb="84" eb="86">
      <t>キョウユ</t>
    </rPh>
    <rPh sb="91" eb="93">
      <t>キョウユ</t>
    </rPh>
    <phoneticPr fontId="1"/>
  </si>
  <si>
    <t>○会計責任者と出納職員の兼務を避け、内部牽制体制を確立しているか</t>
  </si>
  <si>
    <t>⇒（１号</t>
    <rPh sb="3" eb="4">
      <t>ゴウ</t>
    </rPh>
    <phoneticPr fontId="1"/>
  </si>
  <si>
    <t>除去解除：</t>
    <rPh sb="0" eb="2">
      <t>ジョキョ</t>
    </rPh>
    <rPh sb="2" eb="4">
      <t>カイジョ</t>
    </rPh>
    <phoneticPr fontId="1"/>
  </si>
  <si>
    <t>(D)のうち常勤（注３）の職員数 
　　　　　　　　　　　　　　　     （E）</t>
  </si>
  <si>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</si>
  <si>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○保育所施設・設備整備積立資産への積立支出があるか</t>
  </si>
  <si>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</si>
  <si>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t>区　分</t>
    <rPh sb="0" eb="1">
      <t>ク</t>
    </rPh>
    <rPh sb="2" eb="3">
      <t>ブン</t>
    </rPh>
    <phoneticPr fontId="1"/>
  </si>
  <si>
    <t>（３） 積立資産取崩収入</t>
  </si>
  <si>
    <t>（注）関税暫定措置法により軽減税率等が適用されているスキムミルクを使用している場合</t>
  </si>
  <si>
    <t>・土砂災害</t>
    <rPh sb="1" eb="5">
      <t>ドシャサイガイ</t>
    </rPh>
    <phoneticPr fontId="42"/>
  </si>
  <si>
    <t>◎教育及び保育の内容に関する全体的な計画が作成されているか</t>
  </si>
  <si>
    <t>○現金残高は現金出納帳と一致するか（3月31日現在）</t>
  </si>
  <si>
    <t>○預金残高は金融機関の残高証明書と一致するか（3月31日現在）</t>
  </si>
  <si>
    <t>【当座預金については銀行勘定調整表を作成し、伝票残高と証明書残高の差異の内容を明らかにしておくこと】</t>
  </si>
  <si>
    <t>（１） 経理規程</t>
  </si>
  <si>
    <t>しい対応はあったか等、職員同士で話す機会を設けているか</t>
    <rPh sb="18" eb="20">
      <t>キカイ</t>
    </rPh>
    <rPh sb="21" eb="22">
      <t>モウ</t>
    </rPh>
    <phoneticPr fontId="1"/>
  </si>
  <si>
    <t>（注５）　理学療法士等1名が保育を行う場合には、保育教諭等の支援を受ける体制とすること。また、教育には補助者として従事する場合に限る。</t>
    <rPh sb="14" eb="16">
      <t>ホイク</t>
    </rPh>
    <rPh sb="17" eb="18">
      <t>オコナ</t>
    </rPh>
    <rPh sb="19" eb="21">
      <t>バアイ</t>
    </rPh>
    <rPh sb="26" eb="28">
      <t>キョウユ</t>
    </rPh>
    <rPh sb="28" eb="29">
      <t>トウ</t>
    </rPh>
    <rPh sb="47" eb="49">
      <t>キョウイク</t>
    </rPh>
    <rPh sb="51" eb="54">
      <t>ホジョシャ</t>
    </rPh>
    <rPh sb="57" eb="59">
      <t>ジュウジ</t>
    </rPh>
    <rPh sb="61" eb="63">
      <t>バアイ</t>
    </rPh>
    <rPh sb="64" eb="65">
      <t>カギ</t>
    </rPh>
    <phoneticPr fontId="1"/>
  </si>
  <si>
    <t>〇</t>
  </si>
  <si>
    <t>　①学級担任は原則常勤専任であること。</t>
    <rPh sb="2" eb="4">
      <t>ガッキュウ</t>
    </rPh>
    <rPh sb="4" eb="6">
      <t>タンニン</t>
    </rPh>
    <rPh sb="7" eb="9">
      <t>ゲンソク</t>
    </rPh>
    <rPh sb="9" eb="11">
      <t>ジョウキン</t>
    </rPh>
    <rPh sb="11" eb="13">
      <t>センニン</t>
    </rPh>
    <phoneticPr fontId="1"/>
  </si>
  <si>
    <t>７月</t>
    <rPh sb="1" eb="2">
      <t>ガツ</t>
    </rPh>
    <phoneticPr fontId="1"/>
  </si>
  <si>
    <t>回</t>
    <rPh sb="0" eb="1">
      <t>カイ</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</si>
  <si>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</si>
  <si>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常　勤</t>
    <rPh sb="0" eb="1">
      <t>ツネ</t>
    </rPh>
    <rPh sb="2" eb="3">
      <t>ツトム</t>
    </rPh>
    <phoneticPr fontId="1"/>
  </si>
  <si>
    <t>(M)</t>
  </si>
  <si>
    <t>　</t>
  </si>
  <si>
    <t>（７）安全計画の策定</t>
    <rPh sb="3" eb="7">
      <t>アンゼンケイカク</t>
    </rPh>
    <rPh sb="8" eb="10">
      <t>サクテイ</t>
    </rPh>
    <phoneticPr fontId="1"/>
  </si>
  <si>
    <t>配置基準</t>
    <rPh sb="0" eb="2">
      <t>ハイチ</t>
    </rPh>
    <rPh sb="2" eb="4">
      <t>キジュン</t>
    </rPh>
    <phoneticPr fontId="1"/>
  </si>
  <si>
    <t>＝</t>
  </si>
  <si>
    <t>○次の諸帳簿は整備されているか</t>
  </si>
  <si>
    <t>1歳児</t>
  </si>
  <si>
    <t>短時間
認定</t>
    <rPh sb="0" eb="3">
      <t>タンジカン</t>
    </rPh>
    <rPh sb="4" eb="6">
      <t>ニンテイ</t>
    </rPh>
    <phoneticPr fontId="1"/>
  </si>
  <si>
    <t>添付の有無</t>
    <rPh sb="0" eb="2">
      <t>テンプ</t>
    </rPh>
    <rPh sb="3" eb="5">
      <t>ウム</t>
    </rPh>
    <phoneticPr fontId="1"/>
  </si>
  <si>
    <r>
      <t>〇「有」の場合、幼稚園教諭等の免許は</t>
    </r>
    <r>
      <rPr>
        <sz val="11"/>
        <color theme="1"/>
        <rFont val="游ゴシック"/>
      </rPr>
      <t>有効か</t>
    </r>
    <rPh sb="18" eb="20">
      <t>ユウコウ</t>
    </rPh>
    <phoneticPr fontId="1"/>
  </si>
  <si>
    <t>○児童・入所時の健康診断の実施</t>
    <rPh sb="1" eb="3">
      <t>ジドウ</t>
    </rPh>
    <phoneticPr fontId="1"/>
  </si>
  <si>
    <t>（２） 保護者への子育て支援の実施状況</t>
    <rPh sb="4" eb="7">
      <t>ホゴシャ</t>
    </rPh>
    <rPh sb="9" eb="11">
      <t>コソダ</t>
    </rPh>
    <rPh sb="12" eb="14">
      <t>シエン</t>
    </rPh>
    <rPh sb="15" eb="17">
      <t>ジッシ</t>
    </rPh>
    <rPh sb="17" eb="19">
      <t>ジョウキョウ</t>
    </rPh>
    <phoneticPr fontId="1"/>
  </si>
  <si>
    <t>基準値
(㎡)</t>
    <rPh sb="0" eb="3">
      <t>キジュンチ</t>
    </rPh>
    <phoneticPr fontId="1"/>
  </si>
  <si>
    <t>保育室</t>
    <rPh sb="0" eb="3">
      <t>ホイクシツ</t>
    </rPh>
    <phoneticPr fontId="1"/>
  </si>
  <si>
    <t>（１）保育（2号・3号認定）に係る利用定員</t>
  </si>
  <si>
    <t>□キャリアパスに必要な研修計画や発令等が行われているか</t>
  </si>
  <si>
    <t>職員番号・職名(注)</t>
    <rPh sb="2" eb="4">
      <t>バンゴウ</t>
    </rPh>
    <rPh sb="5" eb="7">
      <t>ショクメイ</t>
    </rPh>
    <rPh sb="8" eb="9">
      <t>チュウ</t>
    </rPh>
    <phoneticPr fontId="41"/>
  </si>
  <si>
    <t>面積
（㎡）</t>
    <rPh sb="0" eb="2">
      <t>メンセキ</t>
    </rPh>
    <phoneticPr fontId="1"/>
  </si>
  <si>
    <t>（</t>
  </si>
  <si>
    <t>○保育教諭の勤務体制【監査前月現在の平均的配置】</t>
  </si>
  <si>
    <t>に行っているか</t>
    <rPh sb="1" eb="2">
      <t>オコナ</t>
    </rPh>
    <phoneticPr fontId="1"/>
  </si>
  <si>
    <t>１歳児</t>
  </si>
  <si>
    <t>・老朽建物・設備があるか</t>
    <rPh sb="1" eb="3">
      <t>ロウキュウ</t>
    </rPh>
    <rPh sb="3" eb="5">
      <t>タテモノ</t>
    </rPh>
    <rPh sb="6" eb="8">
      <t>セツビ</t>
    </rPh>
    <phoneticPr fontId="1"/>
  </si>
  <si>
    <t>○職員のストレスチェックを適切に行っているか</t>
    <rPh sb="1" eb="3">
      <t>ショクイン</t>
    </rPh>
    <rPh sb="13" eb="15">
      <t>テキセツ</t>
    </rPh>
    <rPh sb="16" eb="17">
      <t>オコナ</t>
    </rPh>
    <phoneticPr fontId="1"/>
  </si>
  <si>
    <t>・児童簿</t>
  </si>
  <si>
    <t>警鐘</t>
  </si>
  <si>
    <t>指導充実加配加算</t>
    <rPh sb="0" eb="2">
      <t>シドウ</t>
    </rPh>
    <rPh sb="2" eb="4">
      <t>ジュウジツ</t>
    </rPh>
    <rPh sb="4" eb="8">
      <t>カハイカサン</t>
    </rPh>
    <phoneticPr fontId="1"/>
  </si>
  <si>
    <t>予算管理責任者</t>
    <rPh sb="0" eb="2">
      <t>ヨサン</t>
    </rPh>
    <rPh sb="2" eb="4">
      <t>カンリ</t>
    </rPh>
    <rPh sb="4" eb="6">
      <t>セキニン</t>
    </rPh>
    <rPh sb="6" eb="7">
      <t>シャ</t>
    </rPh>
    <phoneticPr fontId="1"/>
  </si>
  <si>
    <r>
      <t>③障</t>
    </r>
    <r>
      <rPr>
        <sz val="10"/>
        <color theme="1"/>
        <rFont val="游ゴシック"/>
      </rPr>
      <t>がい児保育</t>
    </r>
    <rPh sb="1" eb="2">
      <t>ショウ</t>
    </rPh>
    <rPh sb="4" eb="5">
      <t>コ</t>
    </rPh>
    <rPh sb="5" eb="7">
      <t>ホイク</t>
    </rPh>
    <phoneticPr fontId="1"/>
  </si>
  <si>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</si>
  <si>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t>件</t>
    <rPh sb="0" eb="1">
      <t>ケン</t>
    </rPh>
    <phoneticPr fontId="1"/>
  </si>
  <si>
    <t>職名　</t>
    <rPh sb="0" eb="2">
      <t>ショクメイ</t>
    </rPh>
    <phoneticPr fontId="1"/>
  </si>
  <si>
    <t>出納職員</t>
    <rPh sb="0" eb="2">
      <t>スイトウ</t>
    </rPh>
    <rPh sb="2" eb="4">
      <t>ショクイン</t>
    </rPh>
    <phoneticPr fontId="1"/>
  </si>
  <si>
    <t>を送付しているか</t>
  </si>
  <si>
    <t>屋外消火栓</t>
  </si>
  <si>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</si>
  <si>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r>
      <t>（５）職員研修の状況（令和</t>
    </r>
    <r>
      <rPr>
        <sz val="11"/>
        <color theme="1"/>
        <rFont val="游ゴシック"/>
      </rPr>
      <t>７・８年度）</t>
    </r>
    <rPh sb="3" eb="5">
      <t>ショクイン</t>
    </rPh>
    <rPh sb="5" eb="7">
      <t>ケンシュウ</t>
    </rPh>
    <rPh sb="8" eb="10">
      <t>ジョウキョウ</t>
    </rPh>
    <rPh sb="11" eb="12">
      <t>レイ</t>
    </rPh>
    <rPh sb="12" eb="13">
      <t>ワ</t>
    </rPh>
    <rPh sb="16" eb="18">
      <t>ネンド</t>
    </rPh>
    <phoneticPr fontId="1"/>
  </si>
  <si>
    <t>回実施</t>
  </si>
  <si>
    <t>○毎学年の教育週数は39週以上で、一日の教育時間は4時間を標準としているか</t>
    <rPh sb="1" eb="2">
      <t>マイ</t>
    </rPh>
    <rPh sb="2" eb="4">
      <t>ガクネン</t>
    </rPh>
    <rPh sb="5" eb="7">
      <t>キョウイク</t>
    </rPh>
    <rPh sb="7" eb="9">
      <t>シュウスウ</t>
    </rPh>
    <rPh sb="12" eb="13">
      <t>シュウ</t>
    </rPh>
    <rPh sb="13" eb="15">
      <t>イジョウ</t>
    </rPh>
    <rPh sb="17" eb="19">
      <t>イチニチ</t>
    </rPh>
    <rPh sb="20" eb="22">
      <t>キョウイク</t>
    </rPh>
    <rPh sb="22" eb="24">
      <t>ジカン</t>
    </rPh>
    <rPh sb="26" eb="28">
      <t>ジカン</t>
    </rPh>
    <rPh sb="29" eb="31">
      <t>ヒョウジュン</t>
    </rPh>
    <phoneticPr fontId="1"/>
  </si>
  <si>
    <r>
      <t>○消防計画を作成し、消防署へ届け出ているか</t>
    </r>
    <r>
      <rPr>
        <sz val="11"/>
        <color theme="1"/>
        <rFont val="游ゴシック"/>
      </rPr>
      <t>（変更も含む）</t>
    </r>
    <rPh sb="22" eb="24">
      <t>ヘンコウ</t>
    </rPh>
    <rPh sb="25" eb="26">
      <t>フク</t>
    </rPh>
    <phoneticPr fontId="1"/>
  </si>
  <si>
    <t>外部監査費加算</t>
    <rPh sb="0" eb="2">
      <t>ガイブ</t>
    </rPh>
    <rPh sb="2" eb="4">
      <t>カンサ</t>
    </rPh>
    <rPh sb="4" eb="5">
      <t>ヒ</t>
    </rPh>
    <rPh sb="5" eb="7">
      <t>カサン</t>
    </rPh>
    <phoneticPr fontId="1"/>
  </si>
  <si>
    <t>○休所または保育時間の短縮をしている場合、保護者のニーズを把握したうえで行っているか</t>
  </si>
  <si>
    <t>幼保連携型認定こども園監査調書</t>
    <rPh sb="0" eb="7">
      <t>ヨウホレンケイガタニンテイ</t>
    </rPh>
    <rPh sb="10" eb="11">
      <t>エン</t>
    </rPh>
    <phoneticPr fontId="1"/>
  </si>
  <si>
    <t>保育士</t>
    <rPh sb="0" eb="3">
      <t>ホイクシ</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</si>
  <si>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</si>
  <si>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</si>
  <si>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</si>
  <si>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t>〇市及び関係各所から発出された保育全般に係る情報について共有されているか</t>
    <rPh sb="1" eb="2">
      <t>シ</t>
    </rPh>
    <rPh sb="2" eb="3">
      <t>オヨ</t>
    </rPh>
    <rPh sb="4" eb="6">
      <t>カンケイ</t>
    </rPh>
    <rPh sb="6" eb="8">
      <t>カクショ</t>
    </rPh>
    <rPh sb="10" eb="12">
      <t>ハツシュツ</t>
    </rPh>
    <rPh sb="15" eb="17">
      <t>ホイク</t>
    </rPh>
    <rPh sb="17" eb="19">
      <t>ゼンパン</t>
    </rPh>
    <rPh sb="20" eb="21">
      <t>カカ</t>
    </rPh>
    <rPh sb="22" eb="24">
      <t>ジョウホウ</t>
    </rPh>
    <rPh sb="28" eb="30">
      <t>キョウユウ</t>
    </rPh>
    <phoneticPr fontId="1"/>
  </si>
  <si>
    <t>められるもの</t>
  </si>
  <si>
    <t>定数</t>
    <rPh sb="0" eb="2">
      <t>テイスウ</t>
    </rPh>
    <phoneticPr fontId="1"/>
  </si>
  <si>
    <t>○不正な行為を発見し、通報した内部告発者に対し、解雇、減給、降格等の不利益な取り扱いをしていないか</t>
    <rPh sb="1" eb="3">
      <t>フセイ</t>
    </rPh>
    <rPh sb="4" eb="6">
      <t>コウイ</t>
    </rPh>
    <rPh sb="7" eb="9">
      <t>ハッケン</t>
    </rPh>
    <rPh sb="11" eb="13">
      <t>ツウホウ</t>
    </rPh>
    <rPh sb="15" eb="17">
      <t>ナイブ</t>
    </rPh>
    <rPh sb="17" eb="20">
      <t>コクハツシャ</t>
    </rPh>
    <rPh sb="21" eb="22">
      <t>タイ</t>
    </rPh>
    <rPh sb="24" eb="26">
      <t>カイコ</t>
    </rPh>
    <rPh sb="27" eb="29">
      <t>ゲンキュウ</t>
    </rPh>
    <rPh sb="30" eb="32">
      <t>コウカク</t>
    </rPh>
    <rPh sb="32" eb="33">
      <t>トウ</t>
    </rPh>
    <rPh sb="34" eb="37">
      <t>フリエキ</t>
    </rPh>
    <rPh sb="38" eb="39">
      <t>ト</t>
    </rPh>
    <rPh sb="40" eb="41">
      <t>アツカ</t>
    </rPh>
    <phoneticPr fontId="1"/>
  </si>
  <si>
    <t>（注）子育て支援員研修のうち地域保育コースの選択科目「地域型保育」または「一時預かり事業」の修了者　　</t>
  </si>
  <si>
    <t>〇【送迎バスを運行する園のみご回答ください】</t>
    <rPh sb="2" eb="4">
      <t>ソウゲイ</t>
    </rPh>
    <rPh sb="7" eb="9">
      <t>ウンコウ</t>
    </rPh>
    <rPh sb="11" eb="12">
      <t>エン</t>
    </rPh>
    <rPh sb="15" eb="17">
      <t>カイトウ</t>
    </rPh>
    <phoneticPr fontId="1"/>
  </si>
  <si>
    <t>施行前の対応</t>
    <rPh sb="0" eb="2">
      <t>セコウ</t>
    </rPh>
    <rPh sb="2" eb="3">
      <t>マエ</t>
    </rPh>
    <rPh sb="4" eb="5">
      <t>タイ</t>
    </rPh>
    <rPh sb="5" eb="6">
      <t>オウ</t>
    </rPh>
    <phoneticPr fontId="1"/>
  </si>
  <si>
    <t>○食中毒が発生した場合に備えてマニュアルを作成するなど、対応策を定めているか</t>
  </si>
  <si>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</si>
  <si>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・土砂災害危険箇所又は土砂災害（特別）警戒区域に立地しているか</t>
    <rPh sb="1" eb="5">
      <t>ドシャサイガイ</t>
    </rPh>
    <rPh sb="5" eb="7">
      <t>キケン</t>
    </rPh>
    <rPh sb="7" eb="9">
      <t>カショ</t>
    </rPh>
    <rPh sb="9" eb="10">
      <t>マタ</t>
    </rPh>
    <rPh sb="11" eb="15">
      <t>ドシャサイガイ</t>
    </rPh>
    <rPh sb="16" eb="18">
      <t>トクベツ</t>
    </rPh>
    <rPh sb="19" eb="21">
      <t>ケイカイ</t>
    </rPh>
    <rPh sb="21" eb="23">
      <t>クイキ</t>
    </rPh>
    <rPh sb="24" eb="26">
      <t>リッチ</t>
    </rPh>
    <phoneticPr fontId="42"/>
  </si>
  <si>
    <t>（５） 体調不良時の対応</t>
  </si>
  <si>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</si>
  <si>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20：1</t>
  </si>
  <si>
    <t>（４） 利用者負担額の受領</t>
  </si>
  <si>
    <t>令和</t>
  </si>
  <si>
    <t>８月</t>
    <rPh sb="1" eb="2">
      <t>ガツ</t>
    </rPh>
    <phoneticPr fontId="1"/>
  </si>
  <si>
    <t>（別紙）松江市独自調査書</t>
    <rPh sb="1" eb="3">
      <t>ベッシ</t>
    </rPh>
    <rPh sb="4" eb="7">
      <t>マツエシ</t>
    </rPh>
    <rPh sb="7" eb="12">
      <t>ドクジチョウサショ</t>
    </rPh>
    <phoneticPr fontId="1"/>
  </si>
  <si>
    <t>実施した月</t>
  </si>
  <si>
    <t>昼食</t>
    <rPh sb="0" eb="2">
      <t>チュウショク</t>
    </rPh>
    <phoneticPr fontId="1"/>
  </si>
  <si>
    <t xml:space="preserve"> （注３）経過措置として、当分の間は３歳児について２０対１、4・5歳児については３０対１として差し支えない。【根拠】松江市幼保連携型認定こども園の学級の編制、職員、設備及び運営に関する基準を定める条例附則（経過措置）</t>
    <rPh sb="2" eb="3">
      <t>チュウ</t>
    </rPh>
    <rPh sb="5" eb="7">
      <t>ケイカ</t>
    </rPh>
    <rPh sb="7" eb="9">
      <t>ソチ</t>
    </rPh>
    <rPh sb="13" eb="15">
      <t>トウブン</t>
    </rPh>
    <rPh sb="16" eb="17">
      <t>アイダ</t>
    </rPh>
    <rPh sb="19" eb="21">
      <t>サイジ</t>
    </rPh>
    <rPh sb="27" eb="28">
      <t>タイ</t>
    </rPh>
    <rPh sb="33" eb="34">
      <t>サイ</t>
    </rPh>
    <rPh sb="34" eb="35">
      <t>ジ</t>
    </rPh>
    <rPh sb="42" eb="43">
      <t>タイ</t>
    </rPh>
    <rPh sb="47" eb="48">
      <t>サ</t>
    </rPh>
    <rPh sb="49" eb="50">
      <t>ツカ</t>
    </rPh>
    <rPh sb="55" eb="57">
      <t>コンキョ</t>
    </rPh>
    <rPh sb="58" eb="61">
      <t>マツエシ</t>
    </rPh>
    <rPh sb="61" eb="63">
      <t>ヨウホ</t>
    </rPh>
    <rPh sb="63" eb="65">
      <t>レンケイ</t>
    </rPh>
    <rPh sb="65" eb="66">
      <t>ガタ</t>
    </rPh>
    <rPh sb="66" eb="68">
      <t>ニンテイ</t>
    </rPh>
    <rPh sb="71" eb="72">
      <t>エン</t>
    </rPh>
    <rPh sb="73" eb="75">
      <t>ガッキュウ</t>
    </rPh>
    <rPh sb="76" eb="78">
      <t>ヘンセイ</t>
    </rPh>
    <rPh sb="79" eb="81">
      <t>ショクイン</t>
    </rPh>
    <rPh sb="82" eb="84">
      <t>セツビ</t>
    </rPh>
    <rPh sb="84" eb="85">
      <t>オヨ</t>
    </rPh>
    <rPh sb="86" eb="88">
      <t>ウンエイ</t>
    </rPh>
    <rPh sb="89" eb="90">
      <t>カン</t>
    </rPh>
    <rPh sb="92" eb="94">
      <t>キジュン</t>
    </rPh>
    <rPh sb="95" eb="96">
      <t>サダ</t>
    </rPh>
    <rPh sb="98" eb="100">
      <t>ジョウレイ</t>
    </rPh>
    <rPh sb="100" eb="102">
      <t>フソク</t>
    </rPh>
    <rPh sb="103" eb="105">
      <t>ケイカ</t>
    </rPh>
    <rPh sb="105" eb="107">
      <t>ソチ</t>
    </rPh>
    <phoneticPr fontId="1"/>
  </si>
  <si>
    <t>（９） 衛生管理体制</t>
  </si>
  <si>
    <t>◇建物の平面図　
   *各保育室等の名称、各部屋の児童数及び面積を記載すること
   *屋内消火栓及び消火器の位置・避難経路を朱書きすること。
     2階以上の建物は避難用ロープ・階段・転落防止設備を記入すること。</t>
    <rPh sb="13" eb="14">
      <t>カク</t>
    </rPh>
    <rPh sb="14" eb="16">
      <t>ホイク</t>
    </rPh>
    <rPh sb="16" eb="17">
      <t>シツ</t>
    </rPh>
    <rPh sb="17" eb="18">
      <t>トウ</t>
    </rPh>
    <rPh sb="19" eb="21">
      <t>メイショウ</t>
    </rPh>
    <rPh sb="22" eb="23">
      <t>カク</t>
    </rPh>
    <rPh sb="23" eb="25">
      <t>ヘヤ</t>
    </rPh>
    <rPh sb="26" eb="28">
      <t>ジドウ</t>
    </rPh>
    <rPh sb="28" eb="29">
      <t>スウ</t>
    </rPh>
    <rPh sb="29" eb="30">
      <t>オヨ</t>
    </rPh>
    <rPh sb="31" eb="33">
      <t>メンセキ</t>
    </rPh>
    <rPh sb="34" eb="36">
      <t>キサイ</t>
    </rPh>
    <rPh sb="45" eb="47">
      <t>オクナイ</t>
    </rPh>
    <rPh sb="47" eb="50">
      <t>ショウカセン</t>
    </rPh>
    <rPh sb="50" eb="51">
      <t>オヨ</t>
    </rPh>
    <rPh sb="52" eb="55">
      <t>ショウカキ</t>
    </rPh>
    <rPh sb="56" eb="58">
      <t>イチ</t>
    </rPh>
    <rPh sb="59" eb="61">
      <t>ヒナン</t>
    </rPh>
    <rPh sb="61" eb="63">
      <t>ケイロ</t>
    </rPh>
    <rPh sb="64" eb="66">
      <t>シュガ</t>
    </rPh>
    <rPh sb="79" eb="80">
      <t>カイ</t>
    </rPh>
    <rPh sb="80" eb="82">
      <t>イジョウ</t>
    </rPh>
    <rPh sb="83" eb="85">
      <t>タテモノ</t>
    </rPh>
    <rPh sb="86" eb="88">
      <t>ヒナン</t>
    </rPh>
    <rPh sb="88" eb="89">
      <t>ヨウ</t>
    </rPh>
    <rPh sb="93" eb="95">
      <t>カイダン</t>
    </rPh>
    <rPh sb="96" eb="98">
      <t>テンラク</t>
    </rPh>
    <rPh sb="98" eb="100">
      <t>ボウシ</t>
    </rPh>
    <rPh sb="100" eb="102">
      <t>セツビ</t>
    </rPh>
    <rPh sb="103" eb="105">
      <t>キニュウ</t>
    </rPh>
    <phoneticPr fontId="1"/>
  </si>
  <si>
    <t>５月</t>
    <rPh sb="1" eb="2">
      <t>ガツ</t>
    </rPh>
    <phoneticPr fontId="1"/>
  </si>
  <si>
    <t xml:space="preserve">下記に該当する場合は保育教諭定数に加えて
常勤または非常勤保育教諭数を計上 </t>
  </si>
  <si>
    <t>　　「有」の場合、休所した日</t>
    <rPh sb="3" eb="4">
      <t>ア</t>
    </rPh>
    <rPh sb="6" eb="8">
      <t>バアイ</t>
    </rPh>
    <rPh sb="9" eb="11">
      <t>キュウショ</t>
    </rPh>
    <rPh sb="13" eb="14">
      <t>ヒ</t>
    </rPh>
    <phoneticPr fontId="1"/>
  </si>
  <si>
    <t>処遇改善等加算</t>
    <rPh sb="0" eb="2">
      <t>ショグウ</t>
    </rPh>
    <rPh sb="2" eb="4">
      <t>カイゼン</t>
    </rPh>
    <rPh sb="4" eb="5">
      <t>トウ</t>
    </rPh>
    <rPh sb="5" eb="7">
      <t>カサン</t>
    </rPh>
    <phoneticPr fontId="1"/>
  </si>
  <si>
    <t>６月</t>
    <rPh sb="1" eb="2">
      <t>ガツ</t>
    </rPh>
    <phoneticPr fontId="1"/>
  </si>
  <si>
    <t>(10) 虐待の防止のための措置に関する事項</t>
  </si>
  <si>
    <t>チーム保育加配加算</t>
    <rPh sb="3" eb="5">
      <t>ホイク</t>
    </rPh>
    <rPh sb="5" eb="7">
      <t>カハイ</t>
    </rPh>
    <rPh sb="7" eb="9">
      <t>カサン</t>
    </rPh>
    <phoneticPr fontId="1"/>
  </si>
  <si>
    <r>
      <t>○</t>
    </r>
    <r>
      <rPr>
        <sz val="11"/>
        <color theme="1"/>
        <rFont val="游ゴシック"/>
      </rPr>
      <t>登降所時、保護者が責任をもって送迎しているか</t>
    </r>
    <rPh sb="1" eb="2">
      <t>ノボ</t>
    </rPh>
    <rPh sb="2" eb="3">
      <t>オ</t>
    </rPh>
    <rPh sb="3" eb="4">
      <t>ショ</t>
    </rPh>
    <rPh sb="4" eb="5">
      <t>ジ</t>
    </rPh>
    <rPh sb="6" eb="9">
      <t>ホゴシャ</t>
    </rPh>
    <rPh sb="10" eb="12">
      <t>セキニン</t>
    </rPh>
    <rPh sb="16" eb="18">
      <t>ソウゲイ</t>
    </rPh>
    <phoneticPr fontId="1"/>
  </si>
  <si>
    <t>人</t>
    <rPh sb="0" eb="1">
      <t>ニン</t>
    </rPh>
    <phoneticPr fontId="1"/>
  </si>
  <si>
    <t>採用者数</t>
    <rPh sb="0" eb="3">
      <t>サイヨウシャ</t>
    </rPh>
    <rPh sb="3" eb="4">
      <t>スウ</t>
    </rPh>
    <phoneticPr fontId="1"/>
  </si>
  <si>
    <t>○建物その他設備の規模及び構造を変更した際に届出をしているか。</t>
    <rPh sb="1" eb="3">
      <t>タテモノ</t>
    </rPh>
    <rPh sb="5" eb="6">
      <t>タ</t>
    </rPh>
    <rPh sb="6" eb="8">
      <t>セツビ</t>
    </rPh>
    <rPh sb="9" eb="11">
      <t>キボ</t>
    </rPh>
    <rPh sb="11" eb="12">
      <t>オヨ</t>
    </rPh>
    <rPh sb="13" eb="15">
      <t>コウゾウ</t>
    </rPh>
    <rPh sb="16" eb="18">
      <t>ヘンコウ</t>
    </rPh>
    <rPh sb="20" eb="21">
      <t>サイ</t>
    </rPh>
    <rPh sb="22" eb="23">
      <t>トド</t>
    </rPh>
    <rPh sb="23" eb="24">
      <t>デ</t>
    </rPh>
    <phoneticPr fontId="1"/>
  </si>
  <si>
    <t>2.就業規則等の整備</t>
    <rPh sb="2" eb="4">
      <t>シュウギョウ</t>
    </rPh>
    <rPh sb="4" eb="6">
      <t>キソク</t>
    </rPh>
    <rPh sb="6" eb="7">
      <t>トウ</t>
    </rPh>
    <rPh sb="8" eb="10">
      <t>セイビ</t>
    </rPh>
    <phoneticPr fontId="1"/>
  </si>
  <si>
    <t>（２） 積立資産支出</t>
  </si>
  <si>
    <t>・解錠している時間帯がある場合、事故防止のための対策</t>
    <rPh sb="1" eb="3">
      <t>カイジョウ</t>
    </rPh>
    <rPh sb="7" eb="10">
      <t>ジカンタイ</t>
    </rPh>
    <rPh sb="13" eb="15">
      <t>バアイ</t>
    </rPh>
    <rPh sb="16" eb="18">
      <t>ジコ</t>
    </rPh>
    <rPh sb="18" eb="20">
      <t>ボウシ</t>
    </rPh>
    <rPh sb="24" eb="26">
      <t>タイサク</t>
    </rPh>
    <phoneticPr fontId="42"/>
  </si>
  <si>
    <t>会議等の主な内容</t>
    <rPh sb="0" eb="2">
      <t>カイギ</t>
    </rPh>
    <rPh sb="2" eb="3">
      <t>トウ</t>
    </rPh>
    <rPh sb="4" eb="5">
      <t>オモ</t>
    </rPh>
    <rPh sb="6" eb="8">
      <t>ナイヨウ</t>
    </rPh>
    <phoneticPr fontId="1"/>
  </si>
  <si>
    <t>１月</t>
    <rPh sb="1" eb="2">
      <t>ガツ</t>
    </rPh>
    <phoneticPr fontId="1"/>
  </si>
  <si>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</si>
  <si>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マネジメント研修</t>
    <rPh sb="6" eb="8">
      <t>ケンシュウ</t>
    </rPh>
    <phoneticPr fontId="1"/>
  </si>
  <si>
    <t>消火訓練（模擬消火訓練でも可）：</t>
    <rPh sb="0" eb="2">
      <t>ショウカ</t>
    </rPh>
    <rPh sb="2" eb="4">
      <t>クンレン</t>
    </rPh>
    <rPh sb="5" eb="7">
      <t>モギ</t>
    </rPh>
    <rPh sb="7" eb="9">
      <t>ショウカ</t>
    </rPh>
    <rPh sb="9" eb="11">
      <t>クンレン</t>
    </rPh>
    <rPh sb="13" eb="14">
      <t>カ</t>
    </rPh>
    <phoneticPr fontId="1"/>
  </si>
  <si>
    <t>□実費徴収について、領収書を交付しているか（集金袋への領収印や、口座引落しの通帳記載をもって領収書に代えることも可能）</t>
  </si>
  <si>
    <t>（５） 献立         ★確認資料：給食予定・実施献立表及び給食日誌等</t>
    <rPh sb="37" eb="38">
      <t>トウ</t>
    </rPh>
    <phoneticPr fontId="1"/>
  </si>
  <si>
    <t>整備されている装置器具等</t>
  </si>
  <si>
    <t>〇「有」の場合、２／３保育教諭要件は満たしているか</t>
  </si>
  <si>
    <t>①乳児保育</t>
    <rPh sb="1" eb="3">
      <t>ニュウジ</t>
    </rPh>
    <rPh sb="3" eb="5">
      <t>ホイク</t>
    </rPh>
    <phoneticPr fontId="1"/>
  </si>
  <si>
    <t>（１） 流動資産　 　★確認資料：現金出納帳、預金（貯金）出納帳、預金等の残高証明書、勘定票綴</t>
  </si>
  <si>
    <t>市に報告しているか</t>
  </si>
  <si>
    <t xml:space="preserve">１ヶ月の
勤務時間数合計  </t>
    <rPh sb="2" eb="3">
      <t>ゲツ</t>
    </rPh>
    <rPh sb="9" eb="10">
      <t>スウ</t>
    </rPh>
    <rPh sb="10" eb="12">
      <t>ゴウケイ</t>
    </rPh>
    <phoneticPr fontId="1"/>
  </si>
  <si>
    <t>【表６】</t>
    <rPh sb="1" eb="2">
      <t>ヒョウ</t>
    </rPh>
    <phoneticPr fontId="1"/>
  </si>
  <si>
    <t>・事務日誌</t>
  </si>
  <si>
    <t>○固定資産管理台帳は整備されているか</t>
  </si>
  <si>
    <t>30 :１</t>
  </si>
  <si>
    <t>研修内容の伝達</t>
    <rPh sb="0" eb="2">
      <t>ケンシュウ</t>
    </rPh>
    <rPh sb="2" eb="4">
      <t>ナイヨウ</t>
    </rPh>
    <rPh sb="5" eb="7">
      <t>デンタツ</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</si>
  <si>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</si>
  <si>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実施状況</t>
    <rPh sb="0" eb="2">
      <t>ジッシ</t>
    </rPh>
    <rPh sb="2" eb="4">
      <t>ジョウキョウ</t>
    </rPh>
    <phoneticPr fontId="1"/>
  </si>
  <si>
    <t>6.従事者の研修</t>
    <rPh sb="2" eb="5">
      <t>ジュウジシャ</t>
    </rPh>
    <rPh sb="6" eb="8">
      <t>ケンシュウ</t>
    </rPh>
    <phoneticPr fontId="1"/>
  </si>
  <si>
    <t>〇プール管理日誌を整備し、気温、水温、利用人数、遊離残留塩素濃度等の必要事項を記録しているか</t>
  </si>
  <si>
    <t>その他</t>
    <rPh sb="2" eb="3">
      <t>タ</t>
    </rPh>
    <phoneticPr fontId="1"/>
  </si>
  <si>
    <t>滑り台</t>
    <rPh sb="0" eb="1">
      <t>スベ</t>
    </rPh>
    <rPh sb="2" eb="3">
      <t>ダイ</t>
    </rPh>
    <phoneticPr fontId="1"/>
  </si>
  <si>
    <t xml:space="preserve"> 午前のおやつ</t>
  </si>
  <si>
    <t xml:space="preserve">１日の勤務時間  </t>
  </si>
  <si>
    <t>2学級以下：330＋30×（学級数－1）
3学級以上：400＋80×（学級数－3）</t>
  </si>
  <si>
    <t>昇降機定期点検</t>
    <rPh sb="0" eb="2">
      <t>ショウコウ</t>
    </rPh>
    <rPh sb="2" eb="3">
      <t>キ</t>
    </rPh>
    <rPh sb="3" eb="5">
      <t>テイキ</t>
    </rPh>
    <rPh sb="5" eb="7">
      <t>テンケン</t>
    </rPh>
    <phoneticPr fontId="1"/>
  </si>
  <si>
    <t>○園児に対し、犯罪や事故から身を守るための注意事項を職員が指導しているか</t>
    <rPh sb="1" eb="3">
      <t>エンジ</t>
    </rPh>
    <phoneticPr fontId="1"/>
  </si>
  <si>
    <t>常勤職員の１ヶ月
の勤務時間数</t>
    <rPh sb="10" eb="12">
      <t>キンム</t>
    </rPh>
    <rPh sb="12" eb="15">
      <t>ジカンスウ</t>
    </rPh>
    <phoneticPr fontId="1"/>
  </si>
  <si>
    <t>７　給食の状況</t>
  </si>
  <si>
    <t>(N)【(表２)の(G)に転記】</t>
    <rPh sb="5" eb="6">
      <t>ヒョウ</t>
    </rPh>
    <rPh sb="13" eb="15">
      <t>テンキ</t>
    </rPh>
    <phoneticPr fontId="1"/>
  </si>
  <si>
    <t>（１）園則及び運営規程（重要事項に関する規程）</t>
  </si>
  <si>
    <t>配慮しているか</t>
  </si>
  <si>
    <t>施設・事業所の環境整備</t>
    <rPh sb="0" eb="2">
      <t>シセツ</t>
    </rPh>
    <rPh sb="3" eb="6">
      <t>ジギョウショ</t>
    </rPh>
    <rPh sb="7" eb="9">
      <t>カンキョウ</t>
    </rPh>
    <rPh sb="9" eb="11">
      <t>セイビ</t>
    </rPh>
    <phoneticPr fontId="1"/>
  </si>
  <si>
    <t>（３）補助金事業による支出</t>
    <rPh sb="3" eb="6">
      <t>ホジョキン</t>
    </rPh>
    <rPh sb="6" eb="8">
      <t>ジギョウ</t>
    </rPh>
    <rPh sb="11" eb="13">
      <t>シシュツ</t>
    </rPh>
    <phoneticPr fontId="1"/>
  </si>
  <si>
    <t>自動火災報知装置</t>
  </si>
  <si>
    <t>年度末人員</t>
    <rPh sb="0" eb="3">
      <t>ネンドマツ</t>
    </rPh>
    <rPh sb="3" eb="5">
      <t>ジンイン</t>
    </rPh>
    <phoneticPr fontId="1"/>
  </si>
  <si>
    <t>・家庭に職員を派遣し、子育てに関する保護者からの相談に応じ、必要な情報提供等を行う</t>
  </si>
  <si>
    <t xml:space="preserve">　・３歳未満児   </t>
  </si>
  <si>
    <t>・食品受払出簿</t>
    <rPh sb="1" eb="3">
      <t>ショクヒン</t>
    </rPh>
    <rPh sb="3" eb="5">
      <t>ウケハライ</t>
    </rPh>
    <rPh sb="5" eb="6">
      <t>デ</t>
    </rPh>
    <rPh sb="6" eb="7">
      <t>ボ</t>
    </rPh>
    <phoneticPr fontId="1"/>
  </si>
  <si>
    <t>月案</t>
    <rPh sb="0" eb="1">
      <t>ゲツ</t>
    </rPh>
    <rPh sb="1" eb="2">
      <t>アン</t>
    </rPh>
    <phoneticPr fontId="1"/>
  </si>
  <si>
    <t>（５） 事故防止   ★確認資料：緊急連絡網、安全管理（緊急時・事故対応等）に関するマニュアル</t>
    <rPh sb="4" eb="8">
      <t>ジコボウシ</t>
    </rPh>
    <phoneticPr fontId="1"/>
  </si>
  <si>
    <t>個</t>
    <rPh sb="0" eb="1">
      <t>コ</t>
    </rPh>
    <phoneticPr fontId="1"/>
  </si>
  <si>
    <t>熱感知</t>
  </si>
  <si>
    <t>（３） 施設内外の保安</t>
    <rPh sb="4" eb="6">
      <t>シセツ</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</si>
  <si>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</si>
  <si>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4歳児</t>
  </si>
  <si>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</si>
  <si>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r>
      <t>（２） 支出手続       ★確認資料：支出伺綴、支出証憑綴、現金出納帳、小口現金出納帳、経理規程、</t>
    </r>
    <r>
      <rPr>
        <sz val="11"/>
        <color theme="1"/>
        <rFont val="游ゴシック"/>
      </rPr>
      <t>契約書</t>
    </r>
    <rPh sb="51" eb="54">
      <t>ケイヤクショ</t>
    </rPh>
    <phoneticPr fontId="1"/>
  </si>
  <si>
    <t>金　額（円）</t>
  </si>
  <si>
    <t>【表１】</t>
    <rPh sb="1" eb="2">
      <t>ヒョウ</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</si>
  <si>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</si>
  <si>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監査前月</t>
  </si>
  <si>
    <t>○感染症の集団発生等に際して、感染症情報システム等を利用し関係機関（市・保健所等）へ報告しているか</t>
    <rPh sb="1" eb="3">
      <t>カンセン</t>
    </rPh>
    <rPh sb="3" eb="4">
      <t>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ホケンショ</t>
    </rPh>
    <rPh sb="39" eb="40">
      <t>トウ</t>
    </rPh>
    <rPh sb="42" eb="44">
      <t>ホウコク</t>
    </rPh>
    <phoneticPr fontId="1"/>
  </si>
  <si>
    <t>①②③に係る
　常勤換算後の人数
　　　　　＝(K)÷(M)</t>
    <rPh sb="4" eb="5">
      <t>カカ</t>
    </rPh>
    <rPh sb="8" eb="10">
      <t>ジョウキン</t>
    </rPh>
    <rPh sb="10" eb="12">
      <t>カンサン</t>
    </rPh>
    <rPh sb="12" eb="13">
      <t>ゴ</t>
    </rPh>
    <rPh sb="14" eb="16">
      <t>ニンズウ</t>
    </rPh>
    <phoneticPr fontId="1"/>
  </si>
  <si>
    <t>2歳児</t>
  </si>
  <si>
    <t>(９) 非常災害対策</t>
  </si>
  <si>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60">
      <t>ショウスウテン</t>
    </rPh>
    <rPh sb="69" eb="71">
      <t>ショウスウ</t>
    </rPh>
    <rPh sb="86" eb="88">
      <t>ショウスウ</t>
    </rPh>
    <phoneticPr fontId="1"/>
  </si>
  <si>
    <t>（11）保存食</t>
  </si>
  <si>
    <r>
      <t>□園内の見やすい場所に、運営規程の概要、職員の勤務体制、利用者負担等、重要事項を掲示</t>
    </r>
    <r>
      <rPr>
        <sz val="11"/>
        <color theme="1"/>
        <rFont val="游ゴシック"/>
      </rPr>
      <t>するとともに、インターネットにより公衆の閲覧に供しているか</t>
    </r>
    <rPh sb="1" eb="3">
      <t>エンナイ</t>
    </rPh>
    <phoneticPr fontId="1"/>
  </si>
  <si>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</si>
  <si>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t>例</t>
    <rPh sb="0" eb="1">
      <t>レイ</t>
    </rPh>
    <phoneticPr fontId="1"/>
  </si>
  <si>
    <t>標準時間
認定</t>
    <rPh sb="0" eb="2">
      <t>ヒョウジュン</t>
    </rPh>
    <rPh sb="2" eb="4">
      <t>ジカン</t>
    </rPh>
    <rPh sb="5" eb="7">
      <t>ニンテイ</t>
    </rPh>
    <phoneticPr fontId="1"/>
  </si>
  <si>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</si>
  <si>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　③常勤の保育教諭に代えて短時間勤務の保育教諭を充てる場合の勤務時間数が、常勤を充てる場合の勤務時間数を上回ること。</t>
    <rPh sb="2" eb="4">
      <t>ジョウキン</t>
    </rPh>
    <rPh sb="5" eb="7">
      <t>ホイク</t>
    </rPh>
    <rPh sb="7" eb="9">
      <t>キョウユ</t>
    </rPh>
    <rPh sb="10" eb="11">
      <t>カ</t>
    </rPh>
    <rPh sb="13" eb="16">
      <t>タンジカン</t>
    </rPh>
    <rPh sb="16" eb="18">
      <t>キンム</t>
    </rPh>
    <rPh sb="19" eb="21">
      <t>ホイク</t>
    </rPh>
    <rPh sb="21" eb="23">
      <t>キョウユ</t>
    </rPh>
    <rPh sb="24" eb="25">
      <t>ア</t>
    </rPh>
    <rPh sb="27" eb="29">
      <t>バアイ</t>
    </rPh>
    <rPh sb="30" eb="32">
      <t>キンム</t>
    </rPh>
    <rPh sb="32" eb="34">
      <t>ジカン</t>
    </rPh>
    <rPh sb="34" eb="35">
      <t>スウ</t>
    </rPh>
    <rPh sb="37" eb="39">
      <t>ジョウキン</t>
    </rPh>
    <rPh sb="40" eb="41">
      <t>ア</t>
    </rPh>
    <rPh sb="43" eb="45">
      <t>バアイ</t>
    </rPh>
    <rPh sb="46" eb="48">
      <t>キンム</t>
    </rPh>
    <rPh sb="48" eb="50">
      <t>ジカン</t>
    </rPh>
    <rPh sb="50" eb="51">
      <t>スウ</t>
    </rPh>
    <rPh sb="52" eb="54">
      <t>ウワマワ</t>
    </rPh>
    <phoneticPr fontId="1"/>
  </si>
  <si>
    <t xml:space="preserve">非常電源付 </t>
  </si>
  <si>
    <t>◇経理規程</t>
  </si>
  <si>
    <t>スプリンクラー設備</t>
  </si>
  <si>
    <t>％</t>
  </si>
  <si>
    <t>グラム</t>
  </si>
  <si>
    <t>8.報告内容</t>
    <rPh sb="2" eb="4">
      <t>ホウコク</t>
    </rPh>
    <rPh sb="4" eb="6">
      <t>ナイヨウ</t>
    </rPh>
    <phoneticPr fontId="1"/>
  </si>
  <si>
    <t>分類</t>
    <rPh sb="0" eb="2">
      <t>ブンルイ</t>
    </rPh>
    <phoneticPr fontId="1"/>
  </si>
  <si>
    <t>・保護者の疾病等により家庭での保育が一時的に困難となった子どもの保護を行う</t>
  </si>
  <si>
    <t>防火管理者　職名：</t>
  </si>
  <si>
    <t>（８） 調理委託      ★確認資料：契約書　</t>
  </si>
  <si>
    <t>　※ただし、栄養出納表で食塩摂取状況が確認できる場合は省略できる</t>
  </si>
  <si>
    <t>(４) 保育の提供を行う日及び時間並びに提供を行わない日
　（学年、学期、教育・保育を行う日時数、教育・保育を行わない日、開園時間）</t>
  </si>
  <si>
    <t>○園長は資格要件を満たしているか</t>
  </si>
  <si>
    <r>
      <t>（４）労働</t>
    </r>
    <r>
      <rPr>
        <sz val="11"/>
        <color theme="1"/>
        <rFont val="游ゴシック"/>
      </rPr>
      <t>環境</t>
    </r>
    <rPh sb="5" eb="7">
      <t>カンキョウ</t>
    </rPh>
    <phoneticPr fontId="1"/>
  </si>
  <si>
    <t>○副園長・教頭を配置している場合、資格要件を満たしているか</t>
  </si>
  <si>
    <t>○園児が在所する全時間帯において保育教諭が複数配置されているか</t>
  </si>
  <si>
    <t>交付元</t>
  </si>
  <si>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</si>
  <si>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t>①特例１（朝夕等の園児が少数となる時間帯（園児数に応じた保育教諭必要数が1名となる時間帯）において、保育教諭1人に加え、「子育て支援員(注)」または「家庭的保育者」または「保育所、認定こども園において常勤1年相当の保育業務従事経験があり、かつ８時間以上の研修を受講した者」を活用）の利用</t>
  </si>
  <si>
    <t>○嘱託医及び嘱託歯科医並びに嘱託薬剤師を置いているか</t>
  </si>
  <si>
    <t>◎職員及び認定こども園の課題を踏まえた研修が計画的に実施されているか</t>
    <rPh sb="5" eb="7">
      <t>ニンテイ</t>
    </rPh>
    <rPh sb="10" eb="11">
      <t>エン</t>
    </rPh>
    <phoneticPr fontId="1"/>
  </si>
  <si>
    <t>（７） 組織      　　 ★確認資料：業務分担表、職員会議録</t>
  </si>
  <si>
    <t>（９） 苦情解決の仕組み     ★確認資料：苦情解決処理要領、苦情処理記録、掲示物、園だより等</t>
  </si>
  <si>
    <t>満３歳児対応加配加算</t>
    <rPh sb="0" eb="1">
      <t>マン</t>
    </rPh>
    <rPh sb="2" eb="4">
      <t>サイジ</t>
    </rPh>
    <rPh sb="4" eb="6">
      <t>タイオウ</t>
    </rPh>
    <rPh sb="6" eb="8">
      <t>カハイ</t>
    </rPh>
    <rPh sb="8" eb="10">
      <t>カサン</t>
    </rPh>
    <phoneticPr fontId="1"/>
  </si>
  <si>
    <t>〇マイナンバーの取扱いをする際に、適切な取扱いをしているか</t>
    <rPh sb="8" eb="10">
      <t>トリアツカ</t>
    </rPh>
    <rPh sb="14" eb="15">
      <t>サイ</t>
    </rPh>
    <rPh sb="17" eb="19">
      <t>テキセツ</t>
    </rPh>
    <rPh sb="20" eb="22">
      <t>トリアツカ</t>
    </rPh>
    <phoneticPr fontId="1"/>
  </si>
  <si>
    <t>金額
（円）</t>
    <rPh sb="0" eb="2">
      <t>キンガク</t>
    </rPh>
    <rPh sb="4" eb="5">
      <t>エン</t>
    </rPh>
    <phoneticPr fontId="1"/>
  </si>
  <si>
    <t>保育教諭</t>
    <rPh sb="0" eb="2">
      <t>ホイク</t>
    </rPh>
    <rPh sb="2" eb="4">
      <t>キョウユ</t>
    </rPh>
    <phoneticPr fontId="1"/>
  </si>
  <si>
    <t>◎認定こども園として自らその提供する保育の質の評価を行い、常にその改善を図っているか</t>
  </si>
  <si>
    <t>（１）教育及び保育の内容に関する全体的な計画、指導計画の策定の状況      ★確認資料：各計画</t>
  </si>
  <si>
    <t>６　健康管理の状況</t>
  </si>
  <si>
    <t>事務費支出</t>
    <rPh sb="0" eb="2">
      <t>ジム</t>
    </rPh>
    <rPh sb="2" eb="3">
      <t>ヒ</t>
    </rPh>
    <rPh sb="3" eb="5">
      <t>シシュツ</t>
    </rPh>
    <phoneticPr fontId="1"/>
  </si>
  <si>
    <t>・出席簿</t>
  </si>
  <si>
    <t>で割って求めてください</t>
    <rPh sb="4" eb="5">
      <t>モト</t>
    </rPh>
    <phoneticPr fontId="1"/>
  </si>
  <si>
    <t>○納入品の検査、確認が行われているか</t>
    <rPh sb="1" eb="3">
      <t>ノウニュウ</t>
    </rPh>
    <rPh sb="3" eb="4">
      <t>ヒン</t>
    </rPh>
    <rPh sb="5" eb="7">
      <t>ケンサ</t>
    </rPh>
    <rPh sb="8" eb="10">
      <t>カクニン</t>
    </rPh>
    <rPh sb="11" eb="12">
      <t>オコナ</t>
    </rPh>
    <phoneticPr fontId="1"/>
  </si>
  <si>
    <t>退職者数</t>
    <rPh sb="0" eb="3">
      <t>タイショクシャ</t>
    </rPh>
    <rPh sb="3" eb="4">
      <t>スウ</t>
    </rPh>
    <phoneticPr fontId="1"/>
  </si>
  <si>
    <t>名）</t>
    <rPh sb="0" eb="1">
      <t>メイ</t>
    </rPh>
    <phoneticPr fontId="1"/>
  </si>
  <si>
    <t>・地域の子育て支援を行う者に対する必要な情報の提供及び助言を行う</t>
  </si>
  <si>
    <r>
      <t>○法人本部や他の認定こども園など、他の拠点(サービス)区分への</t>
    </r>
    <r>
      <rPr>
        <u/>
        <sz val="11"/>
        <color theme="1"/>
        <rFont val="游ゴシック"/>
      </rPr>
      <t>繰入金支出</t>
    </r>
    <r>
      <rPr>
        <sz val="11"/>
        <color theme="1"/>
        <rFont val="游ゴシック"/>
      </rPr>
      <t>があるか</t>
    </r>
  </si>
  <si>
    <t>・園児の健康診断は年月齢に応じた検査項目が実施されているか</t>
    <rPh sb="1" eb="3">
      <t>エンジ</t>
    </rPh>
    <phoneticPr fontId="1"/>
  </si>
  <si>
    <t>名　２・３号</t>
    <rPh sb="0" eb="1">
      <t>メイ</t>
    </rPh>
    <rPh sb="5" eb="6">
      <t>ゴウ</t>
    </rPh>
    <phoneticPr fontId="1"/>
  </si>
  <si>
    <t>保育教諭
（人）</t>
    <rPh sb="2" eb="4">
      <t>キョウユ</t>
    </rPh>
    <rPh sb="6" eb="7">
      <t>ニン</t>
    </rPh>
    <phoneticPr fontId="1"/>
  </si>
  <si>
    <t>【園庭】</t>
    <rPh sb="1" eb="3">
      <t>エンテイ</t>
    </rPh>
    <phoneticPr fontId="1"/>
  </si>
  <si>
    <t>主幹保育教諭等を専任化させるための代替保育教諭等
【私立】については２人（１人は非常勤可）</t>
    <rPh sb="0" eb="2">
      <t>シュカン</t>
    </rPh>
    <rPh sb="2" eb="4">
      <t>ホイク</t>
    </rPh>
    <rPh sb="4" eb="6">
      <t>キョウユ</t>
    </rPh>
    <rPh sb="6" eb="7">
      <t>トウ</t>
    </rPh>
    <rPh sb="8" eb="10">
      <t>センニン</t>
    </rPh>
    <rPh sb="10" eb="11">
      <t>カ</t>
    </rPh>
    <rPh sb="17" eb="19">
      <t>ダイタイ</t>
    </rPh>
    <rPh sb="19" eb="21">
      <t>ホイク</t>
    </rPh>
    <rPh sb="21" eb="24">
      <t>キョウユナド</t>
    </rPh>
    <rPh sb="26" eb="28">
      <t>シリツ</t>
    </rPh>
    <rPh sb="35" eb="36">
      <t>ニン</t>
    </rPh>
    <rPh sb="38" eb="39">
      <t>ニン</t>
    </rPh>
    <rPh sb="40" eb="43">
      <t>ヒジョウキン</t>
    </rPh>
    <rPh sb="43" eb="44">
      <t>カ</t>
    </rPh>
    <phoneticPr fontId="1"/>
  </si>
  <si>
    <t>①保育教諭</t>
    <rPh sb="3" eb="5">
      <t>キョウユ</t>
    </rPh>
    <phoneticPr fontId="1"/>
  </si>
  <si>
    <t>固定資産管理責任者</t>
    <rPh sb="0" eb="2">
      <t>コテイ</t>
    </rPh>
    <rPh sb="2" eb="4">
      <t>シサン</t>
    </rPh>
    <rPh sb="4" eb="6">
      <t>カンリ</t>
    </rPh>
    <rPh sb="6" eb="8">
      <t>セキニン</t>
    </rPh>
    <rPh sb="8" eb="9">
      <t>シャ</t>
    </rPh>
    <phoneticPr fontId="1"/>
  </si>
  <si>
    <t>に至っていない子」の人数、3.3㎡の人数は「ほふくをしている子（歩いている子を含む）」の人数を記入してください。</t>
    <rPh sb="1" eb="2">
      <t>イタ</t>
    </rPh>
    <rPh sb="7" eb="8">
      <t>コ</t>
    </rPh>
    <rPh sb="10" eb="12">
      <t>ニンズウ</t>
    </rPh>
    <rPh sb="18" eb="20">
      <t>ニンズウ</t>
    </rPh>
    <rPh sb="30" eb="31">
      <t>コ</t>
    </rPh>
    <rPh sb="32" eb="33">
      <t>アル</t>
    </rPh>
    <rPh sb="37" eb="38">
      <t>コ</t>
    </rPh>
    <rPh sb="39" eb="40">
      <t>フク</t>
    </rPh>
    <rPh sb="44" eb="46">
      <t>ニンズウ</t>
    </rPh>
    <rPh sb="47" eb="49">
      <t>キニュウ</t>
    </rPh>
    <phoneticPr fontId="1"/>
  </si>
  <si>
    <t>（１） 事業活動による収支</t>
  </si>
  <si>
    <t>保育士資格あり</t>
    <rPh sb="0" eb="3">
      <t>ホイクシ</t>
    </rPh>
    <rPh sb="3" eb="5">
      <t>シカク</t>
    </rPh>
    <phoneticPr fontId="1"/>
  </si>
  <si>
    <t>9.報告書の保護</t>
    <rPh sb="2" eb="5">
      <t>ホウコクショ</t>
    </rPh>
    <rPh sb="6" eb="8">
      <t>ホゴ</t>
    </rPh>
    <phoneticPr fontId="1"/>
  </si>
  <si>
    <t>（F)の職員の常勤換算後人数    （G）
【①保育教諭②看護師等③教諭の計】</t>
    <rPh sb="4" eb="6">
      <t>ショクイン</t>
    </rPh>
    <rPh sb="7" eb="9">
      <t>ジョウキン</t>
    </rPh>
    <rPh sb="9" eb="11">
      <t>カンサン</t>
    </rPh>
    <rPh sb="11" eb="12">
      <t>ゴ</t>
    </rPh>
    <rPh sb="12" eb="14">
      <t>ニンズウ</t>
    </rPh>
    <rPh sb="26" eb="28">
      <t>キョウユ</t>
    </rPh>
    <phoneticPr fontId="1"/>
  </si>
  <si>
    <t>（注１）　保育教諭配置の特例の対象となる子育て支援員は、子育て支援員研修のうち地域保育コースの選択科目「地域型保育」又は「一時
　　　　預かり事業」の修了者である。　</t>
    <rPh sb="7" eb="9">
      <t>キョウユ</t>
    </rPh>
    <rPh sb="50" eb="51">
      <t>モク</t>
    </rPh>
    <phoneticPr fontId="1"/>
  </si>
  <si>
    <t>③小学校
  教諭等</t>
    <rPh sb="1" eb="4">
      <t>ショウガッコウ</t>
    </rPh>
    <rPh sb="7" eb="9">
      <t>キョウユ</t>
    </rPh>
    <rPh sb="9" eb="10">
      <t>トウ</t>
    </rPh>
    <phoneticPr fontId="1"/>
  </si>
  <si>
    <t>園児数</t>
    <rPh sb="0" eb="2">
      <t>エンジ</t>
    </rPh>
    <phoneticPr fontId="1"/>
  </si>
  <si>
    <t>【表５】</t>
    <rPh sb="1" eb="2">
      <t>ヒョウ</t>
    </rPh>
    <phoneticPr fontId="1"/>
  </si>
  <si>
    <t>（１）施設の面積基準の充足状況　★幼保連携型認定こども園台帳、建物の平面図</t>
    <rPh sb="17" eb="24">
      <t>ヨウホレンケイガタニンテイ</t>
    </rPh>
    <rPh sb="27" eb="28">
      <t>エン</t>
    </rPh>
    <phoneticPr fontId="1"/>
  </si>
  <si>
    <t>○満２歳以上満３歳未満</t>
    <rPh sb="6" eb="7">
      <t>マン</t>
    </rPh>
    <phoneticPr fontId="1"/>
  </si>
  <si>
    <t>入札
(見積)業者数</t>
    <rPh sb="0" eb="2">
      <t>ニュウサツ</t>
    </rPh>
    <rPh sb="4" eb="6">
      <t>ミツモリ</t>
    </rPh>
    <rPh sb="7" eb="10">
      <t>ギョウシャスウ</t>
    </rPh>
    <phoneticPr fontId="1"/>
  </si>
  <si>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</si>
  <si>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</si>
  <si>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</si>
  <si>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人数(名)・学級数</t>
    <rPh sb="0" eb="2">
      <t>ニンズウ</t>
    </rPh>
    <rPh sb="3" eb="4">
      <t>メイ</t>
    </rPh>
    <rPh sb="6" eb="9">
      <t>ガッキュウスウ</t>
    </rPh>
    <phoneticPr fontId="1"/>
  </si>
  <si>
    <t>・不具合箇所及び老朽建物・　　設備の対応</t>
    <rPh sb="6" eb="7">
      <t>オヨ</t>
    </rPh>
    <rPh sb="8" eb="10">
      <t>ロウキュウ</t>
    </rPh>
    <rPh sb="10" eb="12">
      <t>タテモノ</t>
    </rPh>
    <rPh sb="15" eb="17">
      <t>セツビ</t>
    </rPh>
    <rPh sb="18" eb="20">
      <t>タイオウ</t>
    </rPh>
    <phoneticPr fontId="1"/>
  </si>
  <si>
    <t>①</t>
  </si>
  <si>
    <t>【園舎】</t>
    <rPh sb="1" eb="3">
      <t>エンシャ</t>
    </rPh>
    <phoneticPr fontId="1"/>
  </si>
  <si>
    <t>５　子育て支援事業等の状況</t>
    <rPh sb="9" eb="10">
      <t>トウ</t>
    </rPh>
    <phoneticPr fontId="1"/>
  </si>
  <si>
    <t>○職員が立て替え払いを行っていないか</t>
    <rPh sb="1" eb="3">
      <t>ショクイン</t>
    </rPh>
    <rPh sb="4" eb="5">
      <t>タ</t>
    </rPh>
    <rPh sb="6" eb="7">
      <t>カ</t>
    </rPh>
    <rPh sb="8" eb="9">
      <t>ハラ</t>
    </rPh>
    <rPh sb="11" eb="12">
      <t>オコナ</t>
    </rPh>
    <phoneticPr fontId="1"/>
  </si>
  <si>
    <t>事務員</t>
    <rPh sb="0" eb="3">
      <t>ジムイン</t>
    </rPh>
    <phoneticPr fontId="1"/>
  </si>
  <si>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8">
      <t>コウジハッチュウ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</si>
  <si>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t>保　管　場　所</t>
    <rPh sb="0" eb="1">
      <t>ホ</t>
    </rPh>
    <rPh sb="2" eb="3">
      <t>カン</t>
    </rPh>
    <rPh sb="4" eb="5">
      <t>バ</t>
    </rPh>
    <rPh sb="6" eb="7">
      <t>ショ</t>
    </rPh>
    <phoneticPr fontId="1"/>
  </si>
  <si>
    <t>（　　）</t>
  </si>
  <si>
    <t>　　　　　職種　　区分</t>
    <rPh sb="5" eb="7">
      <t>ショクシュ</t>
    </rPh>
    <rPh sb="9" eb="11">
      <t>クブン</t>
    </rPh>
    <phoneticPr fontId="1"/>
  </si>
  <si>
    <t>教育標準時間認定子どもの利用定員を設定しない場合</t>
    <rPh sb="0" eb="2">
      <t>キョウイク</t>
    </rPh>
    <rPh sb="2" eb="4">
      <t>ヒョウジュン</t>
    </rPh>
    <rPh sb="4" eb="6">
      <t>ジカン</t>
    </rPh>
    <rPh sb="6" eb="8">
      <t>ニンテイ</t>
    </rPh>
    <rPh sb="8" eb="9">
      <t>コ</t>
    </rPh>
    <rPh sb="12" eb="16">
      <t>リヨウテイイン</t>
    </rPh>
    <rPh sb="17" eb="19">
      <t>セッテイ</t>
    </rPh>
    <rPh sb="22" eb="24">
      <t>バアイ</t>
    </rPh>
    <phoneticPr fontId="1"/>
  </si>
  <si>
    <t>上記以外の研修内容をお書きください。〔　　　　　　　　　　　　　　　　　　　　　　　　　　〕</t>
    <rPh sb="0" eb="2">
      <t>ジョウキ</t>
    </rPh>
    <rPh sb="2" eb="4">
      <t>イガイ</t>
    </rPh>
    <rPh sb="5" eb="7">
      <t>ケンシュウ</t>
    </rPh>
    <rPh sb="7" eb="9">
      <t>ナイヨウ</t>
    </rPh>
    <rPh sb="11" eb="12">
      <t>カ</t>
    </rPh>
    <phoneticPr fontId="1"/>
  </si>
  <si>
    <t>参加職員
（職種等）</t>
    <rPh sb="0" eb="2">
      <t>サンカ</t>
    </rPh>
    <rPh sb="2" eb="4">
      <t>ショクイン</t>
    </rPh>
    <rPh sb="6" eb="8">
      <t>ショクシュ</t>
    </rPh>
    <rPh sb="8" eb="9">
      <t>トウ</t>
    </rPh>
    <phoneticPr fontId="1"/>
  </si>
  <si>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</si>
  <si>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○食物等によるアレルギーのある子の除去食開始及び解除は何をもとに実施されているか</t>
    <rPh sb="1" eb="2">
      <t>ショク</t>
    </rPh>
    <rPh sb="2" eb="3">
      <t>モツ</t>
    </rPh>
    <rPh sb="3" eb="4">
      <t>トウ</t>
    </rPh>
    <rPh sb="15" eb="16">
      <t>コ</t>
    </rPh>
    <rPh sb="17" eb="19">
      <t>ジョキョ</t>
    </rPh>
    <rPh sb="19" eb="20">
      <t>ショク</t>
    </rPh>
    <rPh sb="20" eb="22">
      <t>カイシ</t>
    </rPh>
    <rPh sb="22" eb="23">
      <t>オヨ</t>
    </rPh>
    <rPh sb="24" eb="26">
      <t>カイジョ</t>
    </rPh>
    <rPh sb="27" eb="28">
      <t>ナニ</t>
    </rPh>
    <rPh sb="32" eb="34">
      <t>ジッシ</t>
    </rPh>
    <phoneticPr fontId="1"/>
  </si>
  <si>
    <t>〇障がいや発達上の課題のある園児の保護者に対し個別の支援を行っているか</t>
    <rPh sb="1" eb="2">
      <t>ショウ</t>
    </rPh>
    <rPh sb="5" eb="7">
      <t>ハッタツ</t>
    </rPh>
    <rPh sb="7" eb="8">
      <t>ジョウ</t>
    </rPh>
    <rPh sb="9" eb="11">
      <t>カダイ</t>
    </rPh>
    <rPh sb="14" eb="16">
      <t>エンジ</t>
    </rPh>
    <rPh sb="17" eb="20">
      <t>ホゴシャ</t>
    </rPh>
    <rPh sb="21" eb="22">
      <t>タイ</t>
    </rPh>
    <rPh sb="23" eb="25">
      <t>コベツ</t>
    </rPh>
    <rPh sb="26" eb="28">
      <t>シエン</t>
    </rPh>
    <rPh sb="29" eb="30">
      <t>オコナ</t>
    </rPh>
    <phoneticPr fontId="1"/>
  </si>
  <si>
    <t>○園児に交通安全指導が実施されているか</t>
    <rPh sb="1" eb="3">
      <t>エンジ</t>
    </rPh>
    <rPh sb="4" eb="6">
      <t>コウツウ</t>
    </rPh>
    <rPh sb="6" eb="8">
      <t>アンゼン</t>
    </rPh>
    <rPh sb="8" eb="10">
      <t>シドウ</t>
    </rPh>
    <rPh sb="11" eb="13">
      <t>ジッシ</t>
    </rPh>
    <phoneticPr fontId="1"/>
  </si>
  <si>
    <t>賃借料加算</t>
    <rPh sb="0" eb="3">
      <t>チンシャクリョウ</t>
    </rPh>
    <rPh sb="3" eb="5">
      <t>カサン</t>
    </rPh>
    <phoneticPr fontId="1"/>
  </si>
  <si>
    <t>有・無</t>
    <rPh sb="0" eb="1">
      <t>ア</t>
    </rPh>
    <rPh sb="2" eb="3">
      <t>ム</t>
    </rPh>
    <phoneticPr fontId="1"/>
  </si>
  <si>
    <t>◎学校安全計画及び危険等発生時対処要領に基づき、事故防止・安全対策が講じられているか</t>
    <rPh sb="1" eb="3">
      <t>ガッコウ</t>
    </rPh>
    <rPh sb="3" eb="5">
      <t>アンゼン</t>
    </rPh>
    <rPh sb="5" eb="7">
      <t>ケイカク</t>
    </rPh>
    <rPh sb="7" eb="8">
      <t>オヨ</t>
    </rPh>
    <rPh sb="9" eb="11">
      <t>キケン</t>
    </rPh>
    <rPh sb="11" eb="12">
      <t>トウ</t>
    </rPh>
    <rPh sb="12" eb="14">
      <t>ハッセイ</t>
    </rPh>
    <rPh sb="14" eb="15">
      <t>ジ</t>
    </rPh>
    <rPh sb="15" eb="17">
      <t>タイショ</t>
    </rPh>
    <rPh sb="17" eb="19">
      <t>ヨウリョウ</t>
    </rPh>
    <rPh sb="20" eb="21">
      <t>モト</t>
    </rPh>
    <rPh sb="24" eb="26">
      <t>ジコ</t>
    </rPh>
    <rPh sb="26" eb="28">
      <t>ボウシ</t>
    </rPh>
    <rPh sb="29" eb="31">
      <t>アンゼン</t>
    </rPh>
    <rPh sb="31" eb="33">
      <t>タイサク</t>
    </rPh>
    <rPh sb="34" eb="35">
      <t>コウ</t>
    </rPh>
    <phoneticPr fontId="1"/>
  </si>
  <si>
    <t>届出日：</t>
    <rPh sb="0" eb="2">
      <t>トドケデ</t>
    </rPh>
    <rPh sb="2" eb="3">
      <t>ビ</t>
    </rPh>
    <phoneticPr fontId="1"/>
  </si>
  <si>
    <t>【参考】（公定価格に関するFAQ ）</t>
    <rPh sb="1" eb="3">
      <t>サンコウ</t>
    </rPh>
    <rPh sb="5" eb="7">
      <t>コウテイ</t>
    </rPh>
    <rPh sb="7" eb="9">
      <t>カカク</t>
    </rPh>
    <rPh sb="10" eb="11">
      <t>カン</t>
    </rPh>
    <phoneticPr fontId="1"/>
  </si>
  <si>
    <r>
      <t>（５） 旅費</t>
    </r>
    <r>
      <rPr>
        <sz val="11"/>
        <color theme="1"/>
        <rFont val="游ゴシック"/>
      </rPr>
      <t xml:space="preserve">     ★確認資料：就業規則、旅費規程、旅行命令簿</t>
    </r>
  </si>
  <si>
    <r>
      <t>(注)  (1)から(11)は運営規程に記載すべき事項であり、</t>
    </r>
    <r>
      <rPr>
        <b/>
        <sz val="10"/>
        <color theme="1"/>
        <rFont val="游ゴシック"/>
      </rPr>
      <t>（ ）</t>
    </r>
    <r>
      <rPr>
        <sz val="10"/>
        <color theme="1"/>
        <rFont val="游ゴシック"/>
      </rPr>
      <t>カッコ内は園則に記載すべき事項である
なお、運営規程と園則を別に定めることも、一つの規程で兼ねることも可能。また、運営規程、園則、管理規程等の名称は問わず、運営規程等への記載に際し、一部の記載事項について「○○については、□□規則に定めるところによる」といった手法も可</t>
    </r>
  </si>
  <si>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</si>
  <si>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t>配置基準上求められる職員資格を有しない場合</t>
    <rPh sb="0" eb="4">
      <t>ハイチキジュン</t>
    </rPh>
    <rPh sb="4" eb="5">
      <t>ジョウ</t>
    </rPh>
    <rPh sb="5" eb="6">
      <t>モト</t>
    </rPh>
    <rPh sb="10" eb="12">
      <t>ショクイン</t>
    </rPh>
    <rPh sb="12" eb="14">
      <t>シカク</t>
    </rPh>
    <rPh sb="15" eb="16">
      <t>ユウ</t>
    </rPh>
    <rPh sb="19" eb="21">
      <t>バアイ</t>
    </rPh>
    <phoneticPr fontId="1"/>
  </si>
  <si>
    <r>
      <t>◎</t>
    </r>
    <r>
      <rPr>
        <sz val="11"/>
        <color theme="1"/>
        <rFont val="游ゴシック"/>
      </rPr>
      <t>認定こども園は、職員が職務上知り得た園児、保護者等の秘密について、在職中及び退職後も秘密を漏らすことがないよう、必要な措置（規程等の整備、雇用時の取り決め等）を講じているか</t>
    </r>
    <rPh sb="1" eb="3">
      <t>ニンテイ</t>
    </rPh>
    <rPh sb="6" eb="7">
      <t>エン</t>
    </rPh>
    <rPh sb="19" eb="21">
      <t>エンジ</t>
    </rPh>
    <rPh sb="63" eb="65">
      <t>キテイ</t>
    </rPh>
    <rPh sb="65" eb="66">
      <t>トウ</t>
    </rPh>
    <rPh sb="67" eb="69">
      <t>セイビ</t>
    </rPh>
    <rPh sb="70" eb="73">
      <t>コヨウジ</t>
    </rPh>
    <rPh sb="74" eb="75">
      <t>ト</t>
    </rPh>
    <rPh sb="76" eb="77">
      <t>キ</t>
    </rPh>
    <rPh sb="78" eb="79">
      <t>トウ</t>
    </rPh>
    <phoneticPr fontId="4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</si>
  <si>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</si>
  <si>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防火設備定期点検</t>
    <rPh sb="0" eb="2">
      <t>ボウカ</t>
    </rPh>
    <rPh sb="2" eb="4">
      <t>セツビ</t>
    </rPh>
    <rPh sb="4" eb="6">
      <t>テイキ</t>
    </rPh>
    <rPh sb="6" eb="8">
      <t>テンケン</t>
    </rPh>
    <phoneticPr fontId="1"/>
  </si>
  <si>
    <t>・毎月１回程度安全点検を実施しているか</t>
  </si>
  <si>
    <t>○職員が10人以上50人未満の施設について、衛生推進者を選任しているか</t>
    <rPh sb="1" eb="3">
      <t>ショクイン</t>
    </rPh>
    <rPh sb="6" eb="7">
      <t>ニン</t>
    </rPh>
    <rPh sb="7" eb="9">
      <t>イジョウ</t>
    </rPh>
    <rPh sb="11" eb="12">
      <t>ニン</t>
    </rPh>
    <rPh sb="12" eb="14">
      <t>ミマン</t>
    </rPh>
    <rPh sb="15" eb="17">
      <t>シセツ</t>
    </rPh>
    <rPh sb="22" eb="24">
      <t>エイセイ</t>
    </rPh>
    <rPh sb="24" eb="27">
      <t>スイシンシャ</t>
    </rPh>
    <rPh sb="28" eb="30">
      <t>センニン</t>
    </rPh>
    <phoneticPr fontId="1"/>
  </si>
  <si>
    <t>□教育・保育の提供に関する以下の記録を整備し、その完結の日から５年間保存しているか。</t>
    <rPh sb="1" eb="3">
      <t>キョウイク</t>
    </rPh>
    <rPh sb="4" eb="6">
      <t>ホイク</t>
    </rPh>
    <rPh sb="7" eb="9">
      <t>テイキョウ</t>
    </rPh>
    <rPh sb="10" eb="11">
      <t>カン</t>
    </rPh>
    <rPh sb="13" eb="15">
      <t>イカ</t>
    </rPh>
    <rPh sb="16" eb="18">
      <t>キロク</t>
    </rPh>
    <rPh sb="19" eb="21">
      <t>セイビ</t>
    </rPh>
    <rPh sb="25" eb="27">
      <t>カンケツ</t>
    </rPh>
    <rPh sb="28" eb="29">
      <t>ヒ</t>
    </rPh>
    <rPh sb="32" eb="34">
      <t>ネンカン</t>
    </rPh>
    <rPh sb="34" eb="36">
      <t>ホゾン</t>
    </rPh>
    <phoneticPr fontId="1"/>
  </si>
  <si>
    <t xml:space="preserve">○医薬品等の整備、保管がされているか </t>
  </si>
  <si>
    <t>○門、フェンス、外灯、出入口、鍵等の状況を点検しているか</t>
  </si>
  <si>
    <t>【表７】</t>
    <rPh sb="1" eb="2">
      <t>ヒョウ</t>
    </rPh>
    <phoneticPr fontId="1"/>
  </si>
  <si>
    <t>参加予定○印</t>
    <rPh sb="0" eb="2">
      <t>サンカ</t>
    </rPh>
    <rPh sb="2" eb="4">
      <t>ヨテイ</t>
    </rPh>
    <rPh sb="5" eb="6">
      <t>シルシ</t>
    </rPh>
    <phoneticPr fontId="1"/>
  </si>
  <si>
    <t>研修</t>
    <rPh sb="0" eb="2">
      <t>ケンシュウ</t>
    </rPh>
    <phoneticPr fontId="1"/>
  </si>
  <si>
    <t>内部研修</t>
    <rPh sb="0" eb="2">
      <t>ナイブ</t>
    </rPh>
    <rPh sb="2" eb="4">
      <t>ケンシュウ</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</si>
  <si>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</si>
  <si>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通園送迎加算</t>
    <rPh sb="0" eb="2">
      <t>ツウエン</t>
    </rPh>
    <rPh sb="2" eb="4">
      <t>ソウゲイ</t>
    </rPh>
    <rPh sb="4" eb="6">
      <t>カサン</t>
    </rPh>
    <phoneticPr fontId="1"/>
  </si>
  <si>
    <t>〇1カ月単位変形労働時間制に関して協定を締結又は就業規則に規定しているか（1年単位変形労働</t>
    <rPh sb="3" eb="4">
      <t>ゲツ</t>
    </rPh>
    <rPh sb="4" eb="6">
      <t>タンイ</t>
    </rPh>
    <rPh sb="6" eb="8">
      <t>ヘンケイ</t>
    </rPh>
    <rPh sb="8" eb="10">
      <t>ロウドウ</t>
    </rPh>
    <rPh sb="10" eb="13">
      <t>ジカンセイ</t>
    </rPh>
    <rPh sb="14" eb="15">
      <t>カン</t>
    </rPh>
    <rPh sb="17" eb="19">
      <t>キョウテイ</t>
    </rPh>
    <rPh sb="20" eb="22">
      <t>テイケツ</t>
    </rPh>
    <rPh sb="22" eb="23">
      <t>マタ</t>
    </rPh>
    <rPh sb="24" eb="28">
      <t>シュウギョウキソク</t>
    </rPh>
    <rPh sb="29" eb="31">
      <t>キテイ</t>
    </rPh>
    <rPh sb="38" eb="39">
      <t>ネン</t>
    </rPh>
    <rPh sb="39" eb="41">
      <t>タンイ</t>
    </rPh>
    <rPh sb="41" eb="43">
      <t>ヘンケイ</t>
    </rPh>
    <rPh sb="43" eb="45">
      <t>ロウドウ</t>
    </rPh>
    <phoneticPr fontId="1"/>
  </si>
  <si>
    <t>職名</t>
    <rPh sb="0" eb="2">
      <t>ショクメイ</t>
    </rPh>
    <phoneticPr fontId="1"/>
  </si>
  <si>
    <t>統括会計責任者</t>
    <rPh sb="0" eb="2">
      <t>トウカツ</t>
    </rPh>
    <rPh sb="2" eb="4">
      <t>カイケイ</t>
    </rPh>
    <rPh sb="4" eb="7">
      <t>セキニンシャ</t>
    </rPh>
    <phoneticPr fontId="1"/>
  </si>
  <si>
    <t>5.保護者への教育・周知</t>
    <rPh sb="2" eb="5">
      <t>ホゴシャ</t>
    </rPh>
    <rPh sb="7" eb="9">
      <t>キョウイク</t>
    </rPh>
    <rPh sb="10" eb="12">
      <t>シュウチ</t>
    </rPh>
    <phoneticPr fontId="1"/>
  </si>
  <si>
    <t xml:space="preserve"> (３)  利用者負担の徴収</t>
    <rPh sb="6" eb="9">
      <t>リヨウシャ</t>
    </rPh>
    <rPh sb="9" eb="11">
      <t>フタン</t>
    </rPh>
    <rPh sb="12" eb="14">
      <t>チョウシュウ</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</si>
  <si>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</si>
  <si>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</si>
  <si>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・食事の提供に要する費用</t>
    <rPh sb="1" eb="3">
      <t>ショクジ</t>
    </rPh>
    <rPh sb="4" eb="6">
      <t>テイキョウ</t>
    </rPh>
    <rPh sb="7" eb="8">
      <t>ヨウ</t>
    </rPh>
    <rPh sb="10" eb="12">
      <t>ヒヨウ</t>
    </rPh>
    <phoneticPr fontId="1"/>
  </si>
  <si>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</si>
  <si>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（注４）　乳児数が４人未満の場合、看護師等１名をみなし保育教諭とするには、子育ての知識・経験を有する看護師等を配置し、保育士の
    　       支援を受ける体制とすること。</t>
    <rPh sb="5" eb="7">
      <t>ニュウジ</t>
    </rPh>
    <rPh sb="7" eb="8">
      <t>スウ</t>
    </rPh>
    <rPh sb="10" eb="11">
      <t>ニン</t>
    </rPh>
    <rPh sb="11" eb="13">
      <t>ミマン</t>
    </rPh>
    <rPh sb="14" eb="16">
      <t>バアイ</t>
    </rPh>
    <rPh sb="17" eb="20">
      <t>カンゴシ</t>
    </rPh>
    <rPh sb="20" eb="21">
      <t>トウ</t>
    </rPh>
    <rPh sb="22" eb="23">
      <t>メイ</t>
    </rPh>
    <rPh sb="27" eb="29">
      <t>ホイク</t>
    </rPh>
    <rPh sb="29" eb="31">
      <t>キョウユ</t>
    </rPh>
    <rPh sb="37" eb="39">
      <t>コソダ</t>
    </rPh>
    <rPh sb="41" eb="43">
      <t>チシキ</t>
    </rPh>
    <rPh sb="44" eb="46">
      <t>ケイケン</t>
    </rPh>
    <rPh sb="47" eb="48">
      <t>ユウ</t>
    </rPh>
    <rPh sb="50" eb="53">
      <t>カンゴシ</t>
    </rPh>
    <rPh sb="53" eb="54">
      <t>トウ</t>
    </rPh>
    <rPh sb="55" eb="57">
      <t>ハイチ</t>
    </rPh>
    <rPh sb="59" eb="62">
      <t>ホイクシ</t>
    </rPh>
    <rPh sb="76" eb="78">
      <t>シエン</t>
    </rPh>
    <rPh sb="79" eb="80">
      <t>ウ</t>
    </rPh>
    <rPh sb="82" eb="84">
      <t>タイセイ</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</si>
  <si>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</si>
  <si>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○生活管理指導表を用いて、症状を把握しているか</t>
  </si>
  <si>
    <t xml:space="preserve"> ○事業活動による収入、事業活動による支出について</t>
  </si>
  <si>
    <t>（６） アレルギー児への対応</t>
  </si>
  <si>
    <t>金額（円）</t>
    <rPh sb="0" eb="2">
      <t>キンガク</t>
    </rPh>
    <rPh sb="3" eb="4">
      <t>エン</t>
    </rPh>
    <phoneticPr fontId="1"/>
  </si>
  <si>
    <t>施設関係者評価加算</t>
    <rPh sb="0" eb="2">
      <t>シセツ</t>
    </rPh>
    <rPh sb="2" eb="4">
      <t>カンケイ</t>
    </rPh>
    <rPh sb="4" eb="5">
      <t>シャ</t>
    </rPh>
    <rPh sb="5" eb="7">
      <t>ヒョウカ</t>
    </rPh>
    <rPh sb="7" eb="9">
      <t>カサン</t>
    </rPh>
    <phoneticPr fontId="1"/>
  </si>
  <si>
    <t>対事業活動による収入比率（%）</t>
    <rPh sb="0" eb="1">
      <t>タイ</t>
    </rPh>
    <rPh sb="1" eb="3">
      <t>ジギョウ</t>
    </rPh>
    <rPh sb="3" eb="5">
      <t>カツドウ</t>
    </rPh>
    <rPh sb="8" eb="10">
      <t>シュウニュウ</t>
    </rPh>
    <rPh sb="10" eb="12">
      <t>ヒリツ</t>
    </rPh>
    <phoneticPr fontId="1"/>
  </si>
  <si>
    <t>事業活動による収入合計</t>
    <rPh sb="0" eb="2">
      <t>ジギョウ</t>
    </rPh>
    <rPh sb="2" eb="4">
      <t>カツドウ</t>
    </rPh>
    <rPh sb="7" eb="9">
      <t>シュウニュウ</t>
    </rPh>
    <rPh sb="9" eb="11">
      <t>ゴウケイ</t>
    </rPh>
    <phoneticPr fontId="1"/>
  </si>
  <si>
    <t>合　計</t>
    <rPh sb="0" eb="1">
      <t>ア</t>
    </rPh>
    <rPh sb="2" eb="3">
      <t>ケイ</t>
    </rPh>
    <phoneticPr fontId="1"/>
  </si>
  <si>
    <t>補助金名称</t>
  </si>
  <si>
    <t>11　資金収支計算書</t>
  </si>
  <si>
    <t>(　　　　　　　　)</t>
  </si>
  <si>
    <t>〇食育計画を策定しているか、また計画に従って食育に取り組んでいるか</t>
    <rPh sb="6" eb="8">
      <t>サクテイ</t>
    </rPh>
    <rPh sb="16" eb="18">
      <t>ケイカク</t>
    </rPh>
    <phoneticPr fontId="1"/>
  </si>
  <si>
    <t>令和８年度</t>
    <rPh sb="0" eb="2">
      <t>レイワ</t>
    </rPh>
    <rPh sb="3" eb="5">
      <t>ネンド</t>
    </rPh>
    <phoneticPr fontId="1"/>
  </si>
  <si>
    <t>年間計画</t>
    <rPh sb="0" eb="2">
      <t>ネンカン</t>
    </rPh>
    <rPh sb="2" eb="4">
      <t>ケイカク</t>
    </rPh>
    <phoneticPr fontId="1"/>
  </si>
  <si>
    <t>　年　　月　　日</t>
    <rPh sb="1" eb="2">
      <t>トシ</t>
    </rPh>
    <rPh sb="4" eb="5">
      <t>ガツ</t>
    </rPh>
    <rPh sb="7" eb="8">
      <t>ニチ</t>
    </rPh>
    <phoneticPr fontId="1"/>
  </si>
  <si>
    <t>　全職員で共有しているか</t>
    <rPh sb="1" eb="4">
      <t>ゼンショクイン</t>
    </rPh>
    <rPh sb="5" eb="7">
      <t>キョウユウ</t>
    </rPh>
    <phoneticPr fontId="1"/>
  </si>
  <si>
    <t>〇一時預かり事業を実施する際は、保育教諭間及び保護者と連携を密にし、園児の心身の負担に配慮</t>
    <rPh sb="1" eb="3">
      <t>イチジ</t>
    </rPh>
    <rPh sb="3" eb="4">
      <t>アズ</t>
    </rPh>
    <rPh sb="6" eb="8">
      <t>ジギョウ</t>
    </rPh>
    <rPh sb="9" eb="11">
      <t>ジッシ</t>
    </rPh>
    <rPh sb="13" eb="14">
      <t>サイ</t>
    </rPh>
    <rPh sb="16" eb="20">
      <t>ホイクキョウユ</t>
    </rPh>
    <rPh sb="20" eb="21">
      <t>アイダ</t>
    </rPh>
    <rPh sb="21" eb="22">
      <t>オヨ</t>
    </rPh>
    <rPh sb="23" eb="26">
      <t>ホゴシャ</t>
    </rPh>
    <rPh sb="27" eb="29">
      <t>レンケイ</t>
    </rPh>
    <rPh sb="30" eb="31">
      <t>ミツ</t>
    </rPh>
    <rPh sb="34" eb="36">
      <t>エンジ</t>
    </rPh>
    <rPh sb="37" eb="39">
      <t>シンシン</t>
    </rPh>
    <rPh sb="40" eb="42">
      <t>フタン</t>
    </rPh>
    <rPh sb="43" eb="45">
      <t>ハイリョ</t>
    </rPh>
    <phoneticPr fontId="1"/>
  </si>
  <si>
    <t>⑥保護者支援・子育て支援</t>
    <rPh sb="1" eb="4">
      <t>ホゴシャ</t>
    </rPh>
    <rPh sb="4" eb="6">
      <t>シエン</t>
    </rPh>
    <rPh sb="7" eb="9">
      <t>コソダ</t>
    </rPh>
    <rPh sb="10" eb="12">
      <t>シエン</t>
    </rPh>
    <phoneticPr fontId="1"/>
  </si>
  <si>
    <t>12　貸借対照表</t>
  </si>
  <si>
    <t>□利用契約を保護者との間で締結する際に契約書を作成しているか</t>
    <rPh sb="1" eb="5">
      <t>リヨウケイヤク</t>
    </rPh>
    <rPh sb="6" eb="9">
      <t>ホゴシャ</t>
    </rPh>
    <rPh sb="11" eb="12">
      <t>アイダ</t>
    </rPh>
    <rPh sb="13" eb="15">
      <t>テイケツ</t>
    </rPh>
    <rPh sb="17" eb="18">
      <t>サイ</t>
    </rPh>
    <rPh sb="19" eb="22">
      <t>ケイヤクショ</t>
    </rPh>
    <rPh sb="23" eb="25">
      <t>サクセイ</t>
    </rPh>
    <phoneticPr fontId="1"/>
  </si>
  <si>
    <r>
      <t>【表８】処遇改善等加算　</t>
    </r>
    <r>
      <rPr>
        <sz val="11"/>
        <color theme="1"/>
        <rFont val="游ゴシック"/>
      </rPr>
      <t>区分3に係る研修受講状況表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</si>
  <si>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t>○現金出納帳等が作成されているか</t>
    <rPh sb="1" eb="3">
      <t>ゲンキン</t>
    </rPh>
    <rPh sb="3" eb="6">
      <t>スイトウチョウ</t>
    </rPh>
    <rPh sb="6" eb="7">
      <t>トウ</t>
    </rPh>
    <rPh sb="8" eb="10">
      <t>サクセイ</t>
    </rPh>
    <phoneticPr fontId="1"/>
  </si>
  <si>
    <t>3歳未満児に対する献立・調理についての配慮事項</t>
    <rPh sb="1" eb="2">
      <t>サイ</t>
    </rPh>
    <rPh sb="2" eb="5">
      <t>ミマンジ</t>
    </rPh>
    <rPh sb="6" eb="7">
      <t>タイ</t>
    </rPh>
    <rPh sb="9" eb="11">
      <t>コンダテ</t>
    </rPh>
    <rPh sb="12" eb="14">
      <t>チョウリ</t>
    </rPh>
    <rPh sb="19" eb="21">
      <t>ハイリョ</t>
    </rPh>
    <rPh sb="21" eb="23">
      <t>ジコウ</t>
    </rPh>
    <phoneticPr fontId="1"/>
  </si>
  <si>
    <t>非常勤職員</t>
    <rPh sb="0" eb="3">
      <t>ヒジョウキン</t>
    </rPh>
    <rPh sb="3" eb="5">
      <t>ショクイン</t>
    </rPh>
    <phoneticPr fontId="1"/>
  </si>
  <si>
    <t>　 （注）①～④に記載する職員は、（表２）の(F）欄①～④に記載した非常勤職員となります。
            「職員番号・職名」欄に記載する職名は「別紙①個人別職員配置の状況」の職名と対応させてください。</t>
    <rPh sb="64" eb="66">
      <t>ショクメイ</t>
    </rPh>
    <rPh sb="69" eb="71">
      <t>キサイ</t>
    </rPh>
    <phoneticPr fontId="41"/>
  </si>
  <si>
    <r>
      <t>◎事故</t>
    </r>
    <r>
      <rPr>
        <sz val="11"/>
        <color theme="1"/>
        <rFont val="游ゴシック"/>
      </rPr>
      <t>（病院受診したすべてのけが及び誤食及び異物混入）が発生した場合、事故3日以内に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phoneticPr fontId="1"/>
  </si>
  <si>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</si>
  <si>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○セクハラ、パワハラ等ハラスメントの禁止規定が就業規則等に定められているか</t>
    <rPh sb="10" eb="11">
      <t>トウ</t>
    </rPh>
    <phoneticPr fontId="1"/>
  </si>
  <si>
    <r>
      <t xml:space="preserve">○満２歳未満の園児
</t>
    </r>
    <r>
      <rPr>
        <sz val="9"/>
        <color auto="1"/>
        <rFont val="游ゴシック"/>
      </rPr>
      <t>（ほふくしている子）</t>
    </r>
    <rPh sb="18" eb="19">
      <t>コ</t>
    </rPh>
    <phoneticPr fontId="1"/>
  </si>
  <si>
    <t>□開所日、開所時間、利用時間は運営規程、園則、利用者との契約内容とも整合性がとれているか</t>
  </si>
  <si>
    <t>○給与規程に規定された給与・諸手当が規定どおり支給されているか</t>
  </si>
  <si>
    <r>
      <t>○消防計画、災害対応マニュアルの内容</t>
    </r>
    <r>
      <rPr>
        <sz val="11"/>
        <color theme="1"/>
        <rFont val="游ゴシック"/>
      </rPr>
      <t>(避難を開始する判断基準や避難場所、災害時の連絡体制等)</t>
    </r>
  </si>
  <si>
    <t>ているか</t>
  </si>
  <si>
    <t>○妊娠・出産等に関するハラスメント（マタハラ）及び育児休業等に関するハラスメントの禁止規定が就業規則等に定められているか</t>
    <rPh sb="1" eb="3">
      <t>ニンシン</t>
    </rPh>
    <rPh sb="4" eb="6">
      <t>シュッサン</t>
    </rPh>
    <rPh sb="6" eb="7">
      <t>トウ</t>
    </rPh>
    <rPh sb="8" eb="9">
      <t>カン</t>
    </rPh>
    <rPh sb="23" eb="24">
      <t>オヨ</t>
    </rPh>
    <rPh sb="25" eb="27">
      <t>イクジ</t>
    </rPh>
    <rPh sb="27" eb="29">
      <t>キュウギョウ</t>
    </rPh>
    <rPh sb="29" eb="30">
      <t>トウ</t>
    </rPh>
    <rPh sb="31" eb="32">
      <t>カン</t>
    </rPh>
    <rPh sb="41" eb="43">
      <t>キンシ</t>
    </rPh>
    <rPh sb="43" eb="45">
      <t>キテイ</t>
    </rPh>
    <rPh sb="46" eb="48">
      <t>シュウギョウ</t>
    </rPh>
    <rPh sb="48" eb="50">
      <t>キソク</t>
    </rPh>
    <rPh sb="50" eb="51">
      <t>トウ</t>
    </rPh>
    <rPh sb="52" eb="53">
      <t>サダ</t>
    </rPh>
    <phoneticPr fontId="1"/>
  </si>
  <si>
    <t>○次の事項について危険箇所等がないか</t>
    <rPh sb="1" eb="2">
      <t>ツギ</t>
    </rPh>
    <rPh sb="3" eb="5">
      <t>ジコウ</t>
    </rPh>
    <rPh sb="9" eb="11">
      <t>キケン</t>
    </rPh>
    <rPh sb="11" eb="13">
      <t>カショ</t>
    </rPh>
    <rPh sb="13" eb="14">
      <t>トウ</t>
    </rPh>
    <phoneticPr fontId="1"/>
  </si>
  <si>
    <t>　①監査前月１日現在の「個人別職員配置の状況」（別紙①）</t>
    <rPh sb="12" eb="14">
      <t>コジン</t>
    </rPh>
    <rPh sb="14" eb="15">
      <t>ベツ</t>
    </rPh>
    <rPh sb="15" eb="17">
      <t>ショクイン</t>
    </rPh>
    <rPh sb="17" eb="19">
      <t>ハイチ</t>
    </rPh>
    <rPh sb="20" eb="22">
      <t>ジョウキョウ</t>
    </rPh>
    <phoneticPr fontId="1"/>
  </si>
  <si>
    <r>
      <t>○</t>
    </r>
    <r>
      <rPr>
        <sz val="11"/>
        <color theme="1"/>
        <rFont val="游ゴシック"/>
      </rPr>
      <t>防犯対策を行っているか</t>
    </r>
    <rPh sb="1" eb="3">
      <t>ボウハン</t>
    </rPh>
    <phoneticPr fontId="1"/>
  </si>
  <si>
    <t>・非常口、非常階段、避難経路について危険箇所はないか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</si>
  <si>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○消防計画又は災害対応マニュアル（避難計画）に次の災害への対応が定められているか</t>
  </si>
  <si>
    <t>・浸水想定区域に立地しているか</t>
    <rPh sb="1" eb="3">
      <t>シンスイ</t>
    </rPh>
    <rPh sb="3" eb="5">
      <t>ソウテイ</t>
    </rPh>
    <rPh sb="5" eb="7">
      <t>クイキ</t>
    </rPh>
    <rPh sb="8" eb="10">
      <t>リッチ</t>
    </rPh>
    <phoneticPr fontId="42"/>
  </si>
  <si>
    <t>◎指導計画の評価、反省はされているか</t>
  </si>
  <si>
    <t>○送迎用の駐車場及び園周辺の通園路に危険箇所はないか</t>
    <rPh sb="1" eb="3">
      <t>ソウゲイ</t>
    </rPh>
    <rPh sb="3" eb="4">
      <t>ヨウ</t>
    </rPh>
    <rPh sb="5" eb="7">
      <t>チュウシャ</t>
    </rPh>
    <rPh sb="7" eb="8">
      <t>ジョウ</t>
    </rPh>
    <rPh sb="8" eb="9">
      <t>オヨ</t>
    </rPh>
    <rPh sb="10" eb="11">
      <t>エン</t>
    </rPh>
    <rPh sb="11" eb="13">
      <t>シュウヘン</t>
    </rPh>
    <rPh sb="14" eb="16">
      <t>ツウエン</t>
    </rPh>
    <rPh sb="16" eb="17">
      <t>ロ</t>
    </rPh>
    <rPh sb="18" eb="20">
      <t>キケン</t>
    </rPh>
    <rPh sb="20" eb="22">
      <t>カショ</t>
    </rPh>
    <phoneticPr fontId="1"/>
  </si>
  <si>
    <t>○実施している子育て支援事業の内容はどういったものか（実施しているものに○）</t>
    <rPh sb="1" eb="3">
      <t>ジッシ</t>
    </rPh>
    <rPh sb="7" eb="9">
      <t>コソダ</t>
    </rPh>
    <rPh sb="10" eb="12">
      <t>シエン</t>
    </rPh>
    <rPh sb="12" eb="14">
      <t>ジギョウ</t>
    </rPh>
    <rPh sb="15" eb="17">
      <t>ナイヨウ</t>
    </rPh>
    <rPh sb="27" eb="29">
      <t>ジッシ</t>
    </rPh>
    <phoneticPr fontId="1"/>
  </si>
  <si>
    <t>◎保育所内で虐待等と疑われる事案であると確認した場合、市町村、県へ相談、通報を行っているか</t>
  </si>
  <si>
    <t xml:space="preserve">   ているか</t>
  </si>
  <si>
    <t>講師配置加算</t>
    <rPh sb="0" eb="2">
      <t>コウシ</t>
    </rPh>
    <rPh sb="2" eb="4">
      <t>ハイチ</t>
    </rPh>
    <rPh sb="4" eb="6">
      <t>カサン</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</si>
  <si>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</si>
  <si>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</si>
  <si>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〇外国籍家庭など特別に配慮の必要な家庭に対し、状況に応じた個別の支援を行っているか</t>
    <rPh sb="1" eb="4">
      <t>ガイコクセキ</t>
    </rPh>
    <rPh sb="4" eb="6">
      <t>カテイ</t>
    </rPh>
    <rPh sb="8" eb="10">
      <t>トクベツ</t>
    </rPh>
    <rPh sb="11" eb="13">
      <t>ハイリョ</t>
    </rPh>
    <rPh sb="14" eb="16">
      <t>ヒツヨウ</t>
    </rPh>
    <rPh sb="17" eb="19">
      <t>カテイ</t>
    </rPh>
    <rPh sb="20" eb="21">
      <t>タイ</t>
    </rPh>
    <rPh sb="23" eb="25">
      <t>ジョウキョウ</t>
    </rPh>
    <rPh sb="26" eb="27">
      <t>オウ</t>
    </rPh>
    <rPh sb="29" eb="31">
      <t>コベツ</t>
    </rPh>
    <rPh sb="32" eb="34">
      <t>シエン</t>
    </rPh>
    <rPh sb="35" eb="36">
      <t>オコナ</t>
    </rPh>
    <phoneticPr fontId="1"/>
  </si>
  <si>
    <t>〇保護者に育児不安が見られる場合に、保護者の支援を行っているか</t>
    <rPh sb="1" eb="4">
      <t>ホゴシャ</t>
    </rPh>
    <rPh sb="5" eb="7">
      <t>イクジ</t>
    </rPh>
    <rPh sb="7" eb="9">
      <t>フアン</t>
    </rPh>
    <rPh sb="10" eb="11">
      <t>ミ</t>
    </rPh>
    <rPh sb="14" eb="16">
      <t>バアイ</t>
    </rPh>
    <rPh sb="18" eb="21">
      <t>ホゴシャ</t>
    </rPh>
    <rPh sb="22" eb="24">
      <t>シエン</t>
    </rPh>
    <rPh sb="25" eb="26">
      <t>オコナ</t>
    </rPh>
    <phoneticPr fontId="1"/>
  </si>
  <si>
    <t>栄養管理加算</t>
    <rPh sb="0" eb="2">
      <t>エイヨウ</t>
    </rPh>
    <rPh sb="2" eb="4">
      <t>カンリ</t>
    </rPh>
    <rPh sb="4" eb="6">
      <t>カサン</t>
    </rPh>
    <phoneticPr fontId="1"/>
  </si>
  <si>
    <t>○除去食の取り違い（誤食等）防止のために、どのような取り組みをしているか</t>
    <rPh sb="1" eb="3">
      <t>ジョキョ</t>
    </rPh>
    <rPh sb="3" eb="4">
      <t>ショク</t>
    </rPh>
    <rPh sb="5" eb="6">
      <t>ト</t>
    </rPh>
    <rPh sb="7" eb="8">
      <t>チガ</t>
    </rPh>
    <rPh sb="10" eb="12">
      <t>ゴショク</t>
    </rPh>
    <rPh sb="12" eb="13">
      <t>トウ</t>
    </rPh>
    <rPh sb="14" eb="16">
      <t>ボウシ</t>
    </rPh>
    <rPh sb="26" eb="27">
      <t>ト</t>
    </rPh>
    <rPh sb="28" eb="29">
      <t>ク</t>
    </rPh>
    <phoneticPr fontId="1"/>
  </si>
  <si>
    <t>○現金、預貯金通帳及び通帳印鑑の各保管責任者について、その業務が事務分掌で明確にされているか</t>
  </si>
  <si>
    <t>購入物品
発注工事名</t>
    <rPh sb="0" eb="2">
      <t>コウニュウ</t>
    </rPh>
    <rPh sb="2" eb="4">
      <t>ブッピン</t>
    </rPh>
    <rPh sb="5" eb="7">
      <t>ハッチュウ</t>
    </rPh>
    <rPh sb="7" eb="9">
      <t>コウジ</t>
    </rPh>
    <rPh sb="9" eb="10">
      <t>メイ</t>
    </rPh>
    <phoneticPr fontId="1"/>
  </si>
  <si>
    <t>業者名</t>
    <rPh sb="0" eb="3">
      <t>ギョウシャメイ</t>
    </rPh>
    <phoneticPr fontId="1"/>
  </si>
  <si>
    <t>契約の方法</t>
    <rPh sb="0" eb="2">
      <t>ケイヤク</t>
    </rPh>
    <rPh sb="3" eb="5">
      <t>ホウホウ</t>
    </rPh>
    <phoneticPr fontId="1"/>
  </si>
  <si>
    <t>競争入札</t>
    <rPh sb="0" eb="2">
      <t>キョウソウ</t>
    </rPh>
    <rPh sb="2" eb="4">
      <t>ニュウサツ</t>
    </rPh>
    <phoneticPr fontId="1"/>
  </si>
  <si>
    <t>随意契約</t>
    <rPh sb="0" eb="2">
      <t>ズイイ</t>
    </rPh>
    <rPh sb="2" eb="4">
      <t>ケイヤク</t>
    </rPh>
    <phoneticPr fontId="1"/>
  </si>
  <si>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</si>
  <si>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r>
      <t>処遇改善等加算　</t>
    </r>
    <r>
      <rPr>
        <sz val="11"/>
        <color theme="1"/>
        <rFont val="游ゴシック"/>
      </rPr>
      <t>区分3の対象の該当</t>
    </r>
    <rPh sb="0" eb="4">
      <t>ショグウカイゼン</t>
    </rPh>
    <rPh sb="4" eb="5">
      <t>トウ</t>
    </rPh>
    <rPh sb="5" eb="7">
      <t>カサン</t>
    </rPh>
    <rPh sb="8" eb="10">
      <t>クブン</t>
    </rPh>
    <rPh sb="12" eb="14">
      <t>タイショウ</t>
    </rPh>
    <rPh sb="15" eb="17">
      <t>ガイトウ</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</si>
  <si>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</si>
  <si>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</si>
  <si>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t>所長</t>
    <rPh sb="0" eb="2">
      <t>ショチョウ</t>
    </rPh>
    <phoneticPr fontId="1"/>
  </si>
  <si>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</si>
  <si>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○データベースを活用する場合、採用責任者にIDを付与しているか</t>
    <rPh sb="8" eb="10">
      <t>カツヨウ</t>
    </rPh>
    <rPh sb="12" eb="14">
      <t>バアイ</t>
    </rPh>
    <rPh sb="15" eb="17">
      <t>サイヨウ</t>
    </rPh>
    <rPh sb="17" eb="20">
      <t>セキニンシャ</t>
    </rPh>
    <rPh sb="24" eb="26">
      <t>フヨ</t>
    </rPh>
    <phoneticPr fontId="1"/>
  </si>
  <si>
    <r>
      <t>③小学校教諭・養護教諭</t>
    </r>
    <r>
      <rPr>
        <sz val="10"/>
        <color theme="1"/>
        <rFont val="游ゴシック"/>
      </rPr>
      <t xml:space="preserve">（特例により配置基準上の人数に充てる場合）
</t>
    </r>
  </si>
  <si>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</si>
  <si>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r>
      <t>④常勤２年相当の保育業務従事経験がある子育て支援員</t>
    </r>
    <r>
      <rPr>
        <sz val="10"/>
        <color theme="1"/>
        <rFont val="游ゴシック"/>
      </rPr>
      <t>(注１)</t>
    </r>
    <r>
      <rPr>
        <sz val="11"/>
        <color theme="1"/>
        <rFont val="游ゴシック"/>
      </rPr>
      <t>・家庭的保育者</t>
    </r>
  </si>
  <si>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</si>
  <si>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り徹底しているか</t>
  </si>
  <si>
    <t>学級編制調整加配加算</t>
    <rPh sb="0" eb="2">
      <t>ガッキュウ</t>
    </rPh>
    <rPh sb="2" eb="4">
      <t>ヘンセイ</t>
    </rPh>
    <rPh sb="4" eb="6">
      <t>チョウセイ</t>
    </rPh>
    <rPh sb="6" eb="8">
      <t>カハイ</t>
    </rPh>
    <rPh sb="8" eb="10">
      <t>カサン</t>
    </rPh>
    <phoneticPr fontId="1"/>
  </si>
  <si>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</si>
  <si>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休日保育加算</t>
    <rPh sb="0" eb="2">
      <t>キュウジツ</t>
    </rPh>
    <rPh sb="2" eb="4">
      <t>ホイク</t>
    </rPh>
    <rPh sb="4" eb="6">
      <t>カサン</t>
    </rPh>
    <phoneticPr fontId="1"/>
  </si>
  <si>
    <t>夜間保育加算</t>
    <rPh sb="0" eb="2">
      <t>ヤカン</t>
    </rPh>
    <rPh sb="2" eb="4">
      <t>ホイク</t>
    </rPh>
    <rPh sb="4" eb="6">
      <t>カサン</t>
    </rPh>
    <phoneticPr fontId="1"/>
  </si>
  <si>
    <r>
      <t>○原材料及び調理済み食品を食品ごとに50ｇ程度ずつを清潔な保存食容器（ビニール袋等）に入れて</t>
    </r>
    <r>
      <rPr>
        <sz val="11"/>
        <color theme="1"/>
        <rFont val="游ゴシック"/>
      </rPr>
      <t xml:space="preserve">食事提供後2週間以上保存しているか </t>
    </r>
    <rPh sb="46" eb="51">
      <t>ショクジ</t>
    </rPh>
    <rPh sb="52" eb="54">
      <t>シュウカン</t>
    </rPh>
    <rPh sb="54" eb="56">
      <t>イジョウ</t>
    </rPh>
    <phoneticPr fontId="1"/>
  </si>
  <si>
    <t>減価償却費加算</t>
    <rPh sb="0" eb="4">
      <t>ゲンカショウキャク</t>
    </rPh>
    <rPh sb="4" eb="5">
      <t>ヒ</t>
    </rPh>
    <rPh sb="5" eb="7">
      <t>カサン</t>
    </rPh>
    <phoneticPr fontId="1"/>
  </si>
  <si>
    <t>（５）職員の充足状況（令和８年度の状況）</t>
  </si>
  <si>
    <t>○登降所時において、園児の健康状態や服装等の異常の有無等について十分観察しているか、また、</t>
    <rPh sb="10" eb="12">
      <t>エンジ</t>
    </rPh>
    <phoneticPr fontId="1"/>
  </si>
  <si>
    <t>(表1)の保育教諭定数小計と比較する職員数
①②③に係る(E)＋(G)　　　  （I）</t>
    <rPh sb="7" eb="9">
      <t>キョウユ</t>
    </rPh>
    <rPh sb="11" eb="13">
      <t>ショウケイ</t>
    </rPh>
    <rPh sb="26" eb="27">
      <t>カカ</t>
    </rPh>
    <phoneticPr fontId="1"/>
  </si>
  <si>
    <r>
      <t>○保護者との連携</t>
    </r>
    <r>
      <rPr>
        <sz val="11"/>
        <color theme="1"/>
        <rFont val="游ゴシック"/>
      </rPr>
      <t>（連絡帳、保育所だより、保育参観等）により理解協力を得るよう努めているか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</si>
  <si>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t>○証憑（納品書・請求書・領収書）が保管されているか</t>
    <rPh sb="17" eb="19">
      <t>ホカン</t>
    </rPh>
    <phoneticPr fontId="1"/>
  </si>
  <si>
    <t>〇安全計画（施設・設備の安全点検、児童への安全指導、職員の研修等）を策定しているか</t>
    <rPh sb="1" eb="3">
      <t>アンゼン</t>
    </rPh>
    <rPh sb="3" eb="5">
      <t>ケイカク</t>
    </rPh>
    <rPh sb="6" eb="8">
      <t>シセツ</t>
    </rPh>
    <rPh sb="9" eb="11">
      <t>セツビ</t>
    </rPh>
    <rPh sb="12" eb="14">
      <t>アンゼン</t>
    </rPh>
    <rPh sb="14" eb="16">
      <t>テンケン</t>
    </rPh>
    <rPh sb="17" eb="19">
      <t>ジドウ</t>
    </rPh>
    <rPh sb="21" eb="23">
      <t>アンゼン</t>
    </rPh>
    <rPh sb="23" eb="25">
      <t>シドウ</t>
    </rPh>
    <rPh sb="26" eb="28">
      <t>ショクイン</t>
    </rPh>
    <rPh sb="29" eb="31">
      <t>ケンシュウ</t>
    </rPh>
    <rPh sb="31" eb="32">
      <t>トウ</t>
    </rPh>
    <rPh sb="34" eb="36">
      <t>サクテイ</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</si>
  <si>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</si>
  <si>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※こども政策課に報告した件数を計上する</t>
    <rPh sb="4" eb="6">
      <t>セイサク</t>
    </rPh>
    <rPh sb="6" eb="7">
      <t>カ</t>
    </rPh>
    <rPh sb="8" eb="10">
      <t>ホウコク</t>
    </rPh>
    <rPh sb="12" eb="14">
      <t>ケンスウ</t>
    </rPh>
    <rPh sb="15" eb="17">
      <t>ケイジョウ</t>
    </rPh>
    <phoneticPr fontId="1"/>
  </si>
  <si>
    <t>ID付与者</t>
    <rPh sb="2" eb="5">
      <t>フヨシャ</t>
    </rPh>
    <phoneticPr fontId="1"/>
  </si>
  <si>
    <t>給食</t>
    <rPh sb="0" eb="2">
      <t>キュウショク</t>
    </rPh>
    <phoneticPr fontId="1"/>
  </si>
  <si>
    <t>うち調味料</t>
    <rPh sb="2" eb="5">
      <t>チョウミリョウ</t>
    </rPh>
    <phoneticPr fontId="1"/>
  </si>
  <si>
    <t>修了した専門分野別研修数</t>
    <rPh sb="0" eb="2">
      <t>シュウリョウ</t>
    </rPh>
    <rPh sb="4" eb="6">
      <t>センモン</t>
    </rPh>
    <rPh sb="6" eb="8">
      <t>ブンヤ</t>
    </rPh>
    <rPh sb="8" eb="9">
      <t>ベツ</t>
    </rPh>
    <rPh sb="9" eb="11">
      <t>ケンシュウ</t>
    </rPh>
    <rPh sb="11" eb="12">
      <t>スウ</t>
    </rPh>
    <phoneticPr fontId="1"/>
  </si>
  <si>
    <t>⑤保健衛生・安全対策</t>
    <rPh sb="1" eb="3">
      <t>ホケン</t>
    </rPh>
    <rPh sb="3" eb="5">
      <t>エイセイ</t>
    </rPh>
    <rPh sb="6" eb="8">
      <t>アンゼン</t>
    </rPh>
    <rPh sb="8" eb="10">
      <t>タイサク</t>
    </rPh>
    <phoneticPr fontId="1"/>
  </si>
  <si>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</si>
  <si>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r>
      <t>令和</t>
    </r>
    <r>
      <rPr>
        <sz val="11"/>
        <color rgb="FFFF0000"/>
        <rFont val="游ゴシック"/>
      </rPr>
      <t>７</t>
    </r>
    <r>
      <rPr>
        <sz val="11"/>
        <color auto="1"/>
        <rFont val="游ゴシック"/>
      </rPr>
      <t>年度</t>
    </r>
    <rPh sb="0" eb="1">
      <t>レイ</t>
    </rPh>
    <rPh sb="1" eb="2">
      <t>ワ</t>
    </rPh>
    <rPh sb="3" eb="4">
      <t>トシ</t>
    </rPh>
    <rPh sb="4" eb="5">
      <t>ド</t>
    </rPh>
    <phoneticPr fontId="1"/>
  </si>
  <si>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</si>
  <si>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◎年間研修計画を作成しているか</t>
  </si>
  <si>
    <t>・幼保連携型認定こども園教育・保育要領に基づく保育の提供に当たっての計画</t>
    <rPh sb="1" eb="3">
      <t>ヨウホ</t>
    </rPh>
    <rPh sb="3" eb="5">
      <t>レンケイ</t>
    </rPh>
    <rPh sb="5" eb="6">
      <t>ガタ</t>
    </rPh>
    <rPh sb="6" eb="8">
      <t>ニンテイ</t>
    </rPh>
    <rPh sb="11" eb="12">
      <t>エン</t>
    </rPh>
    <rPh sb="12" eb="14">
      <t>キョウイク</t>
    </rPh>
    <rPh sb="15" eb="17">
      <t>ホイク</t>
    </rPh>
    <rPh sb="17" eb="19">
      <t>ヨウリョウ</t>
    </rPh>
    <rPh sb="20" eb="21">
      <t>モト</t>
    </rPh>
    <rPh sb="23" eb="25">
      <t>ホイク</t>
    </rPh>
    <rPh sb="26" eb="28">
      <t>テイキョウ</t>
    </rPh>
    <rPh sb="29" eb="30">
      <t>ア</t>
    </rPh>
    <rPh sb="34" eb="36">
      <t>ケイカク</t>
    </rPh>
    <phoneticPr fontId="1"/>
  </si>
  <si>
    <r>
      <t>◇勤務ローテーション表（監査前月分）・・・別紙②「4週（または1ヶ月）当たりの勤務割当状況」</t>
    </r>
    <r>
      <rPr>
        <b/>
        <sz val="11"/>
        <color theme="1"/>
        <rFont val="游ゴシック"/>
      </rPr>
      <t>※既存資料（勤務表等）での提出可</t>
    </r>
    <r>
      <rPr>
        <sz val="11"/>
        <color theme="1"/>
        <rFont val="游ゴシック"/>
      </rPr>
      <t xml:space="preserve">
　＊各勤務区分の時間帯を明記したもの（「早番：7:00～16:00」など）</t>
    </r>
    <rPh sb="21" eb="23">
      <t>ベッシ</t>
    </rPh>
    <rPh sb="26" eb="27">
      <t>シュウ</t>
    </rPh>
    <rPh sb="33" eb="34">
      <t>ゲツ</t>
    </rPh>
    <rPh sb="35" eb="36">
      <t>ア</t>
    </rPh>
    <rPh sb="39" eb="41">
      <t>キンム</t>
    </rPh>
    <rPh sb="41" eb="43">
      <t>ワリアテ</t>
    </rPh>
    <rPh sb="43" eb="45">
      <t>ジョウキョウ</t>
    </rPh>
    <rPh sb="47" eb="49">
      <t>キゾン</t>
    </rPh>
    <rPh sb="49" eb="51">
      <t>シリョウ</t>
    </rPh>
    <rPh sb="52" eb="55">
      <t>キンムヒョウ</t>
    </rPh>
    <rPh sb="55" eb="56">
      <t>トウ</t>
    </rPh>
    <rPh sb="59" eb="61">
      <t>テイシュツ</t>
    </rPh>
    <rPh sb="61" eb="62">
      <t>カ</t>
    </rPh>
    <phoneticPr fontId="1"/>
  </si>
  <si>
    <r>
      <t>□保護者に対して入所時に、運営規程の概要、職員の勤務体制、利用者負担等、重要事項を記した文書を交付して説明を行</t>
    </r>
    <r>
      <rPr>
        <sz val="11"/>
        <color theme="1"/>
        <rFont val="游ゴシック"/>
      </rPr>
      <t>い、同意を得ているか</t>
    </r>
    <rPh sb="57" eb="59">
      <t>ドウイ</t>
    </rPh>
    <rPh sb="60" eb="61">
      <t>エ</t>
    </rPh>
    <phoneticPr fontId="1"/>
  </si>
  <si>
    <r>
      <t>○就業規則等</t>
    </r>
    <r>
      <rPr>
        <sz val="11"/>
        <color theme="1"/>
        <rFont val="游ゴシック"/>
      </rPr>
      <t>（変更した場合を含む）を職員に周知しているか</t>
    </r>
    <rPh sb="7" eb="9">
      <t>ヘンコウ</t>
    </rPh>
    <rPh sb="11" eb="13">
      <t>バアイ</t>
    </rPh>
    <rPh sb="14" eb="15">
      <t>フク</t>
    </rPh>
    <phoneticPr fontId="1"/>
  </si>
  <si>
    <r>
      <t>○給与から法令で定める税金や社会保険料以外の経費（給食費や親睦会費など）を控除する場合は、</t>
    </r>
    <r>
      <rPr>
        <sz val="11"/>
        <color theme="1"/>
        <rFont val="游ゴシック"/>
      </rPr>
      <t>賃金控除協定を締結しているか</t>
    </r>
    <rPh sb="45" eb="47">
      <t>チンギン</t>
    </rPh>
    <rPh sb="47" eb="49">
      <t>コウジョ</t>
    </rPh>
    <rPh sb="52" eb="54">
      <t>テイケツ</t>
    </rPh>
    <phoneticPr fontId="1"/>
  </si>
  <si>
    <r>
      <t>○運営規程に定める休所日以外に休所</t>
    </r>
    <r>
      <rPr>
        <sz val="11"/>
        <color theme="1"/>
        <rFont val="游ゴシック"/>
      </rPr>
      <t>（希望保育）したか</t>
    </r>
    <rPh sb="18" eb="20">
      <t>キボウ</t>
    </rPh>
    <rPh sb="20" eb="22">
      <t>ホイク</t>
    </rPh>
    <phoneticPr fontId="41"/>
  </si>
  <si>
    <t>令和７年度</t>
    <rPh sb="0" eb="2">
      <t>レイワ</t>
    </rPh>
    <rPh sb="3" eb="5">
      <t>ネンド</t>
    </rPh>
    <phoneticPr fontId="1"/>
  </si>
  <si>
    <r>
      <t>○苦情解決に客観的に対応するため、</t>
    </r>
    <r>
      <rPr>
        <sz val="11"/>
        <color theme="1"/>
        <rFont val="游ゴシック"/>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</si>
  <si>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r>
      <t>・</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42"/>
  </si>
  <si>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</si>
  <si>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r>
      <t>○汚物処理容器は</t>
    </r>
    <r>
      <rPr>
        <sz val="11"/>
        <color theme="1"/>
        <rFont val="游ゴシック"/>
      </rPr>
      <t>園児の手の届かないところに保管しているか</t>
    </r>
    <rPh sb="8" eb="10">
      <t>エンジ</t>
    </rPh>
    <phoneticPr fontId="1"/>
  </si>
  <si>
    <t>1歳児配置改善加算</t>
    <rPh sb="1" eb="3">
      <t>サイジ</t>
    </rPh>
    <rPh sb="3" eb="5">
      <t>ハイチ</t>
    </rPh>
    <rPh sb="5" eb="9">
      <t>カイゼ</t>
    </rPh>
    <phoneticPr fontId="1"/>
  </si>
  <si>
    <t>②-2理学療法
士等</t>
  </si>
  <si>
    <t>教育・啓発</t>
    <rPh sb="0" eb="2">
      <t>キョウイク</t>
    </rPh>
    <rPh sb="3" eb="5">
      <t>ケイハツ</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</si>
  <si>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</si>
  <si>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1.募集・採用時の対応</t>
    <rPh sb="2" eb="4">
      <t>ボシュウ</t>
    </rPh>
    <rPh sb="5" eb="7">
      <t>サイヨウ</t>
    </rPh>
    <rPh sb="7" eb="8">
      <t>ジ</t>
    </rPh>
    <rPh sb="9" eb="11">
      <t>タイオウ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</si>
  <si>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</si>
  <si>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t>施設名【　　　　　　　　　　】　　　　記入日【令和　年　月　日】</t>
    <rPh sb="0" eb="3">
      <t>シセツ</t>
    </rPh>
    <rPh sb="19" eb="22">
      <t>キニュ</t>
    </rPh>
    <rPh sb="23" eb="25">
      <t>レイワ</t>
    </rPh>
    <rPh sb="26" eb="27">
      <t>ネン</t>
    </rPh>
    <rPh sb="28" eb="29">
      <t>ガツ</t>
    </rPh>
    <rPh sb="30" eb="31">
      <t>ヒ</t>
    </rPh>
    <phoneticPr fontId="1"/>
  </si>
  <si>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</si>
  <si>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</si>
  <si>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</si>
  <si>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r>
      <t>・国が策定した</t>
    </r>
    <r>
      <rPr>
        <sz val="11"/>
        <color theme="1"/>
        <rFont val="游ゴシック"/>
      </rPr>
      <t>「保育所や幼稚園等における虐待等の防止及び発生時の対応等に関するガイドライン」</t>
    </r>
    <rPh sb="1" eb="2">
      <t>クニ</t>
    </rPh>
    <rPh sb="3" eb="5">
      <t>サクテイ</t>
    </rPh>
    <phoneticPr fontId="1"/>
  </si>
  <si>
    <r>
      <t>○離乳食やおやつも含め、園児と同じものが園児の喫食前に</t>
    </r>
    <r>
      <rPr>
        <sz val="11"/>
        <color theme="1"/>
        <rFont val="游ゴシック"/>
      </rPr>
      <t>調理従事者以外の者に検食されているか</t>
    </r>
    <rPh sb="12" eb="14">
      <t>エンジ</t>
    </rPh>
    <rPh sb="20" eb="22">
      <t>エンジ</t>
    </rPh>
    <rPh sb="27" eb="32">
      <t>チョウリジ</t>
    </rPh>
    <rPh sb="32" eb="34">
      <t>イガイ</t>
    </rPh>
    <rPh sb="35" eb="36">
      <t>モノ</t>
    </rPh>
    <phoneticPr fontId="1"/>
  </si>
  <si>
    <r>
      <t>1件の契約金額が３0万円を超える物品購入、工事等があれば表に記載してください</t>
    </r>
    <r>
      <rPr>
        <sz val="9"/>
        <color theme="1"/>
        <rFont val="游ゴシック"/>
      </rPr>
      <t>（令和7年度から監査調書作成日まで）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</si>
  <si>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r>
      <t>地</t>
    </r>
    <r>
      <rPr>
        <sz val="9"/>
        <color theme="1"/>
        <rFont val="游ゴシック"/>
      </rPr>
      <t>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</si>
</sst>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43">
    <font>
      <sz val="11"/>
      <color theme="1"/>
      <name val="游ゴシック"/>
      <family val="3"/>
      <scheme val="minor"/>
    </font>
    <font>
      <sz val="6"/>
      <color auto="1"/>
      <name val="游ゴシック"/>
      <family val="3"/>
    </font>
    <font>
      <b/>
      <sz val="16"/>
      <color theme="1"/>
      <name val="游ゴシック"/>
      <family val="3"/>
      <scheme val="minor"/>
    </font>
    <font>
      <b/>
      <sz val="20"/>
      <color theme="1"/>
      <name val="游ゴシック"/>
      <family val="3"/>
      <scheme val="minor"/>
    </font>
    <font>
      <sz val="14"/>
      <color theme="1"/>
      <name val="游ゴシック"/>
      <family val="3"/>
      <scheme val="minor"/>
    </font>
    <font>
      <b/>
      <sz val="14"/>
      <color theme="1"/>
      <name val="游ゴシック"/>
      <family val="3"/>
      <scheme val="minor"/>
    </font>
    <font>
      <b/>
      <sz val="18"/>
      <color theme="1"/>
      <name val="游ゴシック"/>
      <family val="3"/>
      <scheme val="minor"/>
    </font>
    <font>
      <sz val="9"/>
      <color theme="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sz val="10.5"/>
      <color theme="1"/>
      <name val="游ゴシック"/>
      <family val="3"/>
      <scheme val="minor"/>
    </font>
    <font>
      <b/>
      <sz val="10.5"/>
      <color theme="1"/>
      <name val="游ゴシック"/>
      <family val="3"/>
      <scheme val="minor"/>
    </font>
    <font>
      <sz val="12"/>
      <color theme="1"/>
      <name val="游ゴシック"/>
      <family val="3"/>
      <scheme val="minor"/>
    </font>
    <font>
      <b/>
      <sz val="11"/>
      <color theme="1"/>
      <name val="游ゴシック"/>
      <family val="3"/>
      <scheme val="minor"/>
    </font>
    <font>
      <sz val="10"/>
      <color theme="1"/>
      <name val="游ゴシック"/>
      <family val="3"/>
      <scheme val="minor"/>
    </font>
    <font>
      <sz val="8"/>
      <color theme="1"/>
      <name val="游ゴシック"/>
      <family val="3"/>
      <scheme val="minor"/>
    </font>
    <font>
      <sz val="10.5"/>
      <color theme="1"/>
      <name val="ＭＳ 明朝"/>
      <family val="1"/>
    </font>
    <font>
      <sz val="11"/>
      <color theme="1"/>
      <name val="游ゴシック"/>
      <family val="3"/>
      <scheme val="minor"/>
    </font>
    <font>
      <sz val="11"/>
      <color theme="1"/>
      <name val="ＭＳ ゴシック"/>
      <family val="3"/>
    </font>
    <font>
      <b/>
      <sz val="6"/>
      <color theme="1"/>
      <name val="游ゴシック"/>
      <family val="3"/>
      <scheme val="minor"/>
    </font>
    <font>
      <sz val="11"/>
      <color auto="1"/>
      <name val="游ゴシック"/>
      <family val="3"/>
      <scheme val="minor"/>
    </font>
    <font>
      <sz val="12"/>
      <color auto="1"/>
      <name val="游ゴシック"/>
      <family val="3"/>
      <scheme val="minor"/>
    </font>
    <font>
      <sz val="14"/>
      <color auto="1"/>
      <name val="ＭＳ 明朝"/>
      <family val="1"/>
    </font>
    <font>
      <sz val="10"/>
      <color auto="1"/>
      <name val="游ゴシック"/>
      <family val="3"/>
      <scheme val="minor"/>
    </font>
    <font>
      <sz val="8"/>
      <color auto="1"/>
      <name val="游ゴシック"/>
      <family val="3"/>
      <scheme val="minor"/>
    </font>
    <font>
      <sz val="9"/>
      <color auto="1"/>
      <name val="游ゴシック"/>
      <family val="3"/>
      <scheme val="minor"/>
    </font>
    <font>
      <sz val="10"/>
      <color rgb="FFFF0000"/>
      <name val="游ゴシック"/>
      <family val="3"/>
    </font>
    <font>
      <sz val="10.5"/>
      <color theme="1"/>
      <name val="Century"/>
      <family val="1"/>
    </font>
    <font>
      <sz val="14"/>
      <color theme="1"/>
      <name val="ＭＳ 明朝"/>
      <family val="1"/>
    </font>
    <font>
      <sz val="9"/>
      <color theme="1"/>
      <name val="ＭＳ 明朝"/>
      <family val="1"/>
    </font>
    <font>
      <sz val="13"/>
      <color theme="1"/>
      <name val="游ゴシック"/>
      <family val="3"/>
    </font>
    <font>
      <sz val="10.5"/>
      <color theme="1"/>
      <name val="Times New Roman"/>
      <family val="1"/>
    </font>
    <font>
      <sz val="10.5"/>
      <color auto="1"/>
      <name val="Times New Roman"/>
      <family val="1"/>
    </font>
    <font>
      <i/>
      <sz val="10.5"/>
      <color auto="1"/>
      <name val="ＭＳ 明朝"/>
      <family val="1"/>
    </font>
    <font>
      <sz val="13"/>
      <color auto="1"/>
      <name val="游ゴシック"/>
      <family val="3"/>
    </font>
    <font>
      <sz val="5"/>
      <color auto="1"/>
      <name val="游ゴシック"/>
      <family val="3"/>
      <scheme val="minor"/>
    </font>
    <font>
      <sz val="6"/>
      <color auto="1"/>
      <name val="游ゴシック"/>
      <family val="3"/>
    </font>
    <font>
      <b/>
      <sz val="11"/>
      <color auto="1"/>
      <name val="游ゴシック"/>
      <family val="3"/>
      <scheme val="minor"/>
    </font>
    <font>
      <b/>
      <sz val="14"/>
      <color auto="1"/>
      <name val="游ゴシック"/>
      <family val="3"/>
      <scheme val="minor"/>
    </font>
    <font>
      <sz val="11"/>
      <color rgb="FFFF0000"/>
      <name val="游ゴシック"/>
      <family val="3"/>
    </font>
    <font>
      <sz val="11"/>
      <color theme="1"/>
      <name val="游ゴシック"/>
      <family val="3"/>
      <scheme val="minor"/>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35"/>
        <bgColor indexed="64"/>
      </patternFill>
    </fill>
    <fill>
      <patternFill patternType="solid">
        <fgColor rgb="FFA6A6A6"/>
        <bgColor indexed="64"/>
      </patternFill>
    </fill>
    <fill>
      <patternFill patternType="solid">
        <fgColor rgb="FFFFFF00"/>
        <bgColor indexed="64"/>
      </patternFill>
    </fill>
  </fills>
  <borders count="28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style="thin">
        <color indexed="64"/>
      </bottom>
      <diagonal/>
    </border>
    <border>
      <left/>
      <right/>
      <top style="thin">
        <color indexed="64"/>
      </top>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n">
        <color indexed="64"/>
      </right>
      <top style="thin">
        <color indexed="64"/>
      </top>
      <bottom style="thin">
        <color indexed="64"/>
      </bottom>
      <diagonal/>
    </border>
    <border>
      <left/>
      <right style="thick">
        <color rgb="FFFF0000"/>
      </right>
      <top style="thin">
        <color indexed="64"/>
      </top>
      <bottom style="thin">
        <color indexed="64"/>
      </bottom>
      <diagonal/>
    </border>
    <border>
      <left/>
      <right style="thick">
        <color rgb="FFFF0000"/>
      </right>
      <top style="thin">
        <color indexed="64"/>
      </top>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diagonal/>
    </border>
    <border>
      <left/>
      <right style="thick">
        <color rgb="FFFF0000"/>
      </right>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right/>
      <top style="thick">
        <color rgb="FFFF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rgb="FFFF0000"/>
      </right>
      <top/>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FF0000"/>
      </left>
      <right style="thin">
        <color rgb="FFFF0000"/>
      </right>
      <top style="thick">
        <color rgb="FFFF0000"/>
      </top>
      <bottom style="thin">
        <color indexed="64"/>
      </bottom>
      <diagonal/>
    </border>
    <border>
      <left style="thick">
        <color rgb="FFFF0000"/>
      </left>
      <right style="thin">
        <color rgb="FFFF0000"/>
      </right>
      <top style="thin">
        <color indexed="64"/>
      </top>
      <bottom style="thick">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style="thin">
        <color rgb="FFFF0000"/>
      </right>
      <top style="thick">
        <color rgb="FFFF0000"/>
      </top>
      <bottom/>
      <diagonal/>
    </border>
    <border>
      <left style="thick">
        <color rgb="FFFF0000"/>
      </left>
      <right style="thin">
        <color rgb="FFFF0000"/>
      </right>
      <top/>
      <bottom style="thick">
        <color rgb="FFFF0000"/>
      </bottom>
      <diagonal/>
    </border>
    <border>
      <left style="thin">
        <color rgb="FFFF0000"/>
      </left>
      <right style="thin">
        <color rgb="FFFF0000"/>
      </right>
      <top/>
      <bottom/>
      <diagonal/>
    </border>
    <border>
      <left/>
      <right/>
      <top style="medium">
        <color rgb="FFFF0000"/>
      </top>
      <bottom style="thin">
        <color rgb="FFFF0000"/>
      </bottom>
      <diagonal/>
    </border>
    <border>
      <left/>
      <right/>
      <top style="thin">
        <color rgb="FFFF0000"/>
      </top>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ck">
        <color rgb="FFFF0000"/>
      </top>
      <bottom style="thin">
        <color indexed="64"/>
      </bottom>
      <diagonal/>
    </border>
    <border>
      <left style="thin">
        <color rgb="FFFF0000"/>
      </left>
      <right style="thin">
        <color rgb="FFFF0000"/>
      </right>
      <top style="thin">
        <color indexed="64"/>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n">
        <color rgb="FFFF0000"/>
      </right>
      <top style="thick">
        <color rgb="FFFF0000"/>
      </top>
      <bottom/>
      <diagonal/>
    </border>
    <border>
      <left style="thin">
        <color rgb="FFFF0000"/>
      </left>
      <right style="thin">
        <color rgb="FFFF0000"/>
      </right>
      <top/>
      <bottom style="thick">
        <color rgb="FFFF0000"/>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diagonal/>
    </border>
    <border>
      <left/>
      <right style="thin">
        <color indexed="64"/>
      </right>
      <top/>
      <bottom style="thin">
        <color indexed="64"/>
      </bottom>
      <diagonal/>
    </border>
    <border>
      <left style="thick">
        <color rgb="FFFF0000"/>
      </left>
      <right/>
      <top style="thick">
        <color rgb="FFFF0000"/>
      </top>
      <bottom style="thick">
        <color rgb="FFFF0000"/>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style="thick">
        <color rgb="FFFF0000"/>
      </right>
      <top style="thin">
        <color rgb="FFFF0000"/>
      </top>
      <bottom style="thick">
        <color rgb="FFFF0000"/>
      </bottom>
      <diagonal/>
    </border>
    <border>
      <left/>
      <right/>
      <top style="thick">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right style="thick">
        <color rgb="FFFF0000"/>
      </right>
      <top style="thick">
        <color rgb="FFFF0000"/>
      </top>
      <bottom style="thick">
        <color rgb="FFFF0000"/>
      </bottom>
      <diagonal/>
    </border>
    <border>
      <left/>
      <right style="thick">
        <color rgb="FFFF0000"/>
      </right>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bottom style="thin">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bottom style="thin">
        <color rgb="FFFF0000"/>
      </bottom>
      <diagonal/>
    </border>
    <border>
      <left/>
      <right/>
      <top style="thin">
        <color rgb="FFFF0000"/>
      </top>
      <bottom style="medium">
        <color rgb="FFFF0000"/>
      </bottom>
      <diagonal/>
    </border>
    <border>
      <left style="thin">
        <color indexed="64"/>
      </left>
      <right style="thin">
        <color indexed="64"/>
      </right>
      <top style="thick">
        <color rgb="FFFF0000"/>
      </top>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right style="thin">
        <color indexed="64"/>
      </right>
      <top style="thick">
        <color rgb="FFFF0000"/>
      </top>
      <bottom style="thick">
        <color rgb="FFFF0000"/>
      </bottom>
      <diagonal/>
    </border>
    <border>
      <left style="thin">
        <color indexed="64"/>
      </left>
      <right/>
      <top style="thin">
        <color indexed="64"/>
      </top>
      <bottom style="thick">
        <color rgb="FFFF0000"/>
      </bottom>
      <diagonal/>
    </border>
    <border>
      <left style="thin">
        <color indexed="64"/>
      </left>
      <right style="thin">
        <color indexed="64"/>
      </right>
      <top style="thick">
        <color rgb="FFFF0000"/>
      </top>
      <bottom style="thick">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style="thick">
        <color rgb="FFFF0000"/>
      </left>
      <right style="thick">
        <color rgb="FFFF0000"/>
      </right>
      <top style="thick">
        <color rgb="FFFF0000"/>
      </top>
      <bottom/>
      <diagonal/>
    </border>
    <border>
      <left style="thin">
        <color indexed="64"/>
      </left>
      <right/>
      <top/>
      <bottom style="medium">
        <color rgb="FFFF0000"/>
      </bottom>
      <diagonal/>
    </border>
    <border diagonalUp="1">
      <left style="thick">
        <color rgb="FFFF0000"/>
      </left>
      <right style="thin">
        <color rgb="FFFF0000"/>
      </right>
      <top style="thin">
        <color rgb="FFFF0000"/>
      </top>
      <bottom style="thin">
        <color rgb="FFFF0000"/>
      </bottom>
      <diagonal style="thin">
        <color rgb="FFFF0000"/>
      </diagonal>
    </border>
    <border>
      <left/>
      <right style="thin">
        <color rgb="FFFF0000"/>
      </right>
      <top style="thick">
        <color rgb="FFFF0000"/>
      </top>
      <bottom style="thin">
        <color rgb="FFFF0000"/>
      </bottom>
      <diagonal/>
    </border>
    <border>
      <left/>
      <right style="thin">
        <color indexed="64"/>
      </right>
      <top/>
      <bottom style="medium">
        <color rgb="FFFF0000"/>
      </bottom>
      <diagonal/>
    </border>
    <border>
      <left/>
      <right style="medium">
        <color rgb="FFFF0000"/>
      </right>
      <top/>
      <bottom/>
      <diagonal/>
    </border>
    <border diagonalUp="1">
      <left style="thin">
        <color rgb="FFFF0000"/>
      </left>
      <right style="thin">
        <color rgb="FFFF0000"/>
      </right>
      <top style="thin">
        <color rgb="FFFF0000"/>
      </top>
      <bottom style="thin">
        <color rgb="FFFF0000"/>
      </bottom>
      <diagonal style="thin">
        <color rgb="FFFF0000"/>
      </diagonal>
    </border>
    <border>
      <left style="thin">
        <color indexed="64"/>
      </left>
      <right style="thick">
        <color rgb="FFFF0000"/>
      </right>
      <top style="thick">
        <color rgb="FFFF0000"/>
      </top>
      <bottom style="thick">
        <color rgb="FFFF0000"/>
      </bottom>
      <diagonal/>
    </border>
    <border>
      <left style="thin">
        <color rgb="FFFF0000"/>
      </left>
      <right/>
      <top style="thick">
        <color rgb="FFFF0000"/>
      </top>
      <bottom style="thin">
        <color rgb="FFFF0000"/>
      </bottom>
      <diagonal/>
    </border>
    <border>
      <left/>
      <right/>
      <top style="medium">
        <color rgb="FFFF0000"/>
      </top>
      <bottom style="thin">
        <color indexed="64"/>
      </bottom>
      <diagonal/>
    </border>
    <border>
      <left style="thin">
        <color rgb="FFFF0000"/>
      </left>
      <right/>
      <top style="thin">
        <color rgb="FFFF0000"/>
      </top>
      <bottom style="thin">
        <color rgb="FFFF0000"/>
      </bottom>
      <diagonal/>
    </border>
    <border>
      <left style="thick">
        <color rgb="FFFF0000"/>
      </left>
      <right/>
      <top style="thin">
        <color theme="1"/>
      </top>
      <bottom/>
      <diagonal/>
    </border>
    <border>
      <left style="thin">
        <color rgb="FFFF0000"/>
      </left>
      <right/>
      <top style="thin">
        <color rgb="FFFF0000"/>
      </top>
      <bottom style="thick">
        <color rgb="FFFF0000"/>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style="thin">
        <color rgb="FFFF0000"/>
      </left>
      <right style="thin">
        <color rgb="FFFF0000"/>
      </right>
      <top style="thin">
        <color rgb="FFFF0000"/>
      </top>
      <bottom/>
      <diagonal/>
    </border>
    <border>
      <left/>
      <right style="medium">
        <color rgb="FFFF0000"/>
      </right>
      <top style="thin">
        <color indexed="64"/>
      </top>
      <bottom style="thin">
        <color indexed="64"/>
      </bottom>
      <diagonal/>
    </border>
    <border>
      <left style="thick">
        <color rgb="FFFF0000"/>
      </left>
      <right/>
      <top style="thick">
        <color rgb="FFFF0000"/>
      </top>
      <bottom style="medium">
        <color rgb="FFFF0000"/>
      </bottom>
      <diagonal/>
    </border>
    <border>
      <left/>
      <right/>
      <top style="thick">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rgb="FFFF0000"/>
      </left>
      <right style="thick">
        <color rgb="FFFF0000"/>
      </right>
      <top style="thin">
        <color rgb="FFFF0000"/>
      </top>
      <bottom/>
      <diagonal/>
    </border>
    <border>
      <left/>
      <right style="thick">
        <color rgb="FFFF0000"/>
      </right>
      <top/>
      <bottom style="thick">
        <color rgb="FFFF0000"/>
      </bottom>
      <diagonal/>
    </border>
    <border>
      <left style="thin">
        <color rgb="FFFF0000"/>
      </left>
      <right/>
      <top/>
      <bottom/>
      <diagonal/>
    </border>
    <border>
      <left/>
      <right/>
      <top style="thin">
        <color indexed="64"/>
      </top>
      <bottom style="medium">
        <color rgb="FFFF0000"/>
      </bottom>
      <diagonal/>
    </border>
    <border>
      <left style="thin">
        <color rgb="FFFF0000"/>
      </left>
      <right style="thick">
        <color rgb="FFFF0000"/>
      </right>
      <top/>
      <bottom style="thin">
        <color rgb="FFFF0000"/>
      </bottom>
      <diagonal/>
    </border>
    <border>
      <left/>
      <right style="thin">
        <color indexed="64"/>
      </right>
      <top style="thin">
        <color indexed="64"/>
      </top>
      <bottom style="medium">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bottom/>
      <diagonal/>
    </border>
    <border>
      <left style="thick">
        <color rgb="FFFF0000"/>
      </left>
      <right style="thin">
        <color indexed="64"/>
      </right>
      <top style="thin">
        <color rgb="FFFF0000"/>
      </top>
      <bottom/>
      <diagonal/>
    </border>
    <border>
      <left style="thick">
        <color rgb="FFFF0000"/>
      </left>
      <right style="thin">
        <color indexed="64"/>
      </right>
      <top style="thin">
        <color rgb="FFFF0000"/>
      </top>
      <bottom style="medium">
        <color rgb="FFFF0000"/>
      </bottom>
      <diagonal/>
    </border>
    <border>
      <left/>
      <right style="thin">
        <color indexed="64"/>
      </right>
      <top style="thin">
        <color rgb="FFFF0000"/>
      </top>
      <bottom style="thin">
        <color rgb="FFFF0000"/>
      </bottom>
      <diagonal/>
    </border>
    <border>
      <left style="medium">
        <color rgb="FFFF0000"/>
      </left>
      <right style="thin">
        <color indexed="64"/>
      </right>
      <top style="medium">
        <color rgb="FFFF0000"/>
      </top>
      <bottom style="thick">
        <color rgb="FFFF0000"/>
      </bottom>
      <diagonal/>
    </border>
    <border>
      <left style="medium">
        <color rgb="FFFF0000"/>
      </left>
      <right style="thin">
        <color indexed="64"/>
      </right>
      <top style="thick">
        <color rgb="FFFF0000"/>
      </top>
      <bottom style="thin">
        <color rgb="FFFF0000"/>
      </bottom>
      <diagonal/>
    </border>
    <border>
      <left style="medium">
        <color rgb="FFFF0000"/>
      </left>
      <right style="thin">
        <color indexed="64"/>
      </right>
      <top style="thin">
        <color rgb="FFFF0000"/>
      </top>
      <bottom style="medium">
        <color rgb="FFFF0000"/>
      </bottom>
      <diagonal/>
    </border>
    <border>
      <left/>
      <right/>
      <top/>
      <bottom style="thin">
        <color rgb="FFFF0000"/>
      </bottom>
      <diagonal/>
    </border>
    <border>
      <left style="thick">
        <color rgb="FFFF0000"/>
      </left>
      <right style="thin">
        <color indexed="64"/>
      </right>
      <top/>
      <bottom style="thick">
        <color rgb="FFFF0000"/>
      </bottom>
      <diagonal/>
    </border>
    <border>
      <left/>
      <right style="thin">
        <color indexed="64"/>
      </right>
      <top/>
      <bottom style="thick">
        <color rgb="FFFF0000"/>
      </bottom>
      <diagonal/>
    </border>
    <border>
      <left style="thick">
        <color rgb="FFFF0000"/>
      </left>
      <right style="thin">
        <color indexed="64"/>
      </right>
      <top/>
      <bottom style="thin">
        <color rgb="FFFF0000"/>
      </bottom>
      <diagonal/>
    </border>
    <border>
      <left style="thick">
        <color rgb="FFFF0000"/>
      </left>
      <right/>
      <top/>
      <bottom style="thin">
        <color rgb="FFFF0000"/>
      </bottom>
      <diagonal/>
    </border>
    <border>
      <left style="thick">
        <color rgb="FFFF0000"/>
      </left>
      <right style="thin">
        <color rgb="FFFF0000"/>
      </right>
      <top style="thin">
        <color rgb="FFFF0000"/>
      </top>
      <bottom style="medium">
        <color rgb="FFFF0000"/>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medium">
        <color rgb="FFFF0000"/>
      </bottom>
      <diagonal/>
    </border>
    <border>
      <left style="thin">
        <color indexed="64"/>
      </left>
      <right style="thin">
        <color indexed="64"/>
      </right>
      <top style="medium">
        <color rgb="FFFF0000"/>
      </top>
      <bottom style="thick">
        <color rgb="FFFF0000"/>
      </bottom>
      <diagonal/>
    </border>
    <border>
      <left style="thin">
        <color indexed="64"/>
      </left>
      <right style="thin">
        <color indexed="64"/>
      </right>
      <top/>
      <bottom style="thick">
        <color rgb="FFFF0000"/>
      </bottom>
      <diagonal/>
    </border>
    <border>
      <left style="thin">
        <color indexed="64"/>
      </left>
      <right style="thin">
        <color indexed="64"/>
      </right>
      <top/>
      <bottom style="thin">
        <color rgb="FFFF0000"/>
      </bottom>
      <diagonal/>
    </border>
    <border>
      <left style="thin">
        <color rgb="FFFF0000"/>
      </left>
      <right style="thin">
        <color rgb="FFFF0000"/>
      </right>
      <top style="thin">
        <color rgb="FFFF0000"/>
      </top>
      <bottom style="medium">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bottom/>
      <diagonal/>
    </border>
    <border>
      <left style="thin">
        <color indexed="64"/>
      </left>
      <right/>
      <top style="thick">
        <color rgb="FFFF0000"/>
      </top>
      <bottom style="thick">
        <color rgb="FFFF0000"/>
      </bottom>
      <diagonal/>
    </border>
    <border>
      <left style="thin">
        <color indexed="64"/>
      </left>
      <right style="thick">
        <color rgb="FFFF0000"/>
      </right>
      <top style="thin">
        <color rgb="FFFF0000"/>
      </top>
      <bottom/>
      <diagonal/>
    </border>
    <border>
      <left style="thin">
        <color indexed="64"/>
      </left>
      <right style="thick">
        <color rgb="FFFF0000"/>
      </right>
      <top style="thin">
        <color rgb="FFFF0000"/>
      </top>
      <bottom style="medium">
        <color rgb="FFFF0000"/>
      </bottom>
      <diagonal/>
    </border>
    <border>
      <left/>
      <right style="thick">
        <color rgb="FFFF0000"/>
      </right>
      <top style="thin">
        <color rgb="FFFF0000"/>
      </top>
      <bottom/>
      <diagonal/>
    </border>
    <border>
      <left style="thin">
        <color indexed="64"/>
      </left>
      <right style="medium">
        <color rgb="FFFF0000"/>
      </right>
      <top style="medium">
        <color rgb="FFFF0000"/>
      </top>
      <bottom style="thick">
        <color rgb="FFFF0000"/>
      </bottom>
      <diagonal/>
    </border>
    <border>
      <left style="thin">
        <color indexed="64"/>
      </left>
      <right style="medium">
        <color rgb="FFFF0000"/>
      </right>
      <top style="thick">
        <color rgb="FFFF0000"/>
      </top>
      <bottom style="thin">
        <color rgb="FFFF0000"/>
      </bottom>
      <diagonal/>
    </border>
    <border>
      <left style="thin">
        <color indexed="64"/>
      </left>
      <right style="medium">
        <color rgb="FFFF0000"/>
      </right>
      <top style="thin">
        <color rgb="FFFF0000"/>
      </top>
      <bottom style="medium">
        <color rgb="FFFF0000"/>
      </bottom>
      <diagonal/>
    </border>
    <border>
      <left/>
      <right style="thick">
        <color rgb="FFFF0000"/>
      </right>
      <top/>
      <bottom style="thin">
        <color rgb="FFFF0000"/>
      </bottom>
      <diagonal/>
    </border>
    <border>
      <left style="thin">
        <color indexed="64"/>
      </left>
      <right style="thick">
        <color rgb="FFFF0000"/>
      </right>
      <top/>
      <bottom style="thick">
        <color rgb="FFFF0000"/>
      </bottom>
      <diagonal/>
    </border>
    <border>
      <left style="thin">
        <color indexed="64"/>
      </left>
      <right/>
      <top/>
      <bottom style="thick">
        <color rgb="FFFF0000"/>
      </bottom>
      <diagonal/>
    </border>
    <border>
      <left style="thin">
        <color indexed="64"/>
      </left>
      <right style="thick">
        <color rgb="FFFF0000"/>
      </right>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diagonal/>
    </border>
    <border>
      <left style="thin">
        <color rgb="FFFF0000"/>
      </left>
      <right style="thick">
        <color rgb="FFFF0000"/>
      </right>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rgb="FFFF0000"/>
      </bottom>
      <diagonal/>
    </border>
    <border>
      <left style="thick">
        <color rgb="FFFF0000"/>
      </left>
      <right style="thin">
        <color rgb="FFFF0000"/>
      </right>
      <top style="thick">
        <color rgb="FFFF0000"/>
      </top>
      <bottom style="thick">
        <color rgb="FFFF0000"/>
      </bottom>
      <diagonal/>
    </border>
    <border>
      <left style="thin">
        <color indexed="64"/>
      </left>
      <right style="thin">
        <color theme="1"/>
      </right>
      <top style="thick">
        <color rgb="FFFF0000"/>
      </top>
      <bottom style="thick">
        <color rgb="FFFF0000"/>
      </bottom>
      <diagonal/>
    </border>
    <border>
      <left style="thin">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right style="thin">
        <color indexed="64"/>
      </right>
      <top style="thin">
        <color indexed="64"/>
      </top>
      <bottom style="medium">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ck">
        <color rgb="FFFF0000"/>
      </bottom>
      <diagonal/>
    </border>
    <border>
      <left style="thin">
        <color theme="1"/>
      </left>
      <right style="medium">
        <color indexed="64"/>
      </right>
      <top style="thick">
        <color rgb="FFFF0000"/>
      </top>
      <bottom style="thick">
        <color rgb="FFFF0000"/>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top/>
      <bottom style="thin">
        <color rgb="FFFF0000"/>
      </bottom>
      <diagonal/>
    </border>
    <border>
      <left style="thin">
        <color rgb="FFFF0000"/>
      </left>
      <right/>
      <top style="thick">
        <color rgb="FFFF0000"/>
      </top>
      <bottom style="thick">
        <color rgb="FFFF0000"/>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style="medium">
        <color rgb="FF000000"/>
      </right>
      <top/>
      <bottom/>
      <diagonal/>
    </border>
    <border>
      <left style="thin">
        <color rgb="FFFF0000"/>
      </left>
      <right style="thick">
        <color rgb="FFFF0000"/>
      </right>
      <top style="thick">
        <color rgb="FFFF0000"/>
      </top>
      <bottom style="thick">
        <color rgb="FFFF0000"/>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rgb="FFFF0000"/>
      </right>
      <top style="thick">
        <color rgb="FFFF0000"/>
      </top>
      <bottom style="thick">
        <color rgb="FFFF0000"/>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right style="thick">
        <color rgb="FFFF0000"/>
      </right>
      <top style="hair">
        <color indexed="64"/>
      </top>
      <bottom/>
      <diagonal/>
    </border>
    <border>
      <left/>
      <right style="thick">
        <color rgb="FFFF0000"/>
      </right>
      <top/>
      <bottom style="hair">
        <color indexed="64"/>
      </bottom>
      <diagonal/>
    </border>
    <border>
      <left/>
      <right/>
      <top style="thin">
        <color theme="1"/>
      </top>
      <bottom style="thick">
        <color rgb="FFFF0000"/>
      </bottom>
      <diagonal/>
    </border>
    <border>
      <left/>
      <right/>
      <top style="hair">
        <color theme="1"/>
      </top>
      <bottom style="thin">
        <color indexed="64"/>
      </bottom>
      <diagonal/>
    </border>
    <border>
      <left style="thick">
        <color rgb="FFFF0000"/>
      </left>
      <right/>
      <top style="hair">
        <color auto="1"/>
      </top>
      <bottom/>
      <diagonal/>
    </border>
    <border>
      <left style="thick">
        <color rgb="FFFF0000"/>
      </left>
      <right/>
      <top/>
      <bottom style="hair">
        <color auto="1"/>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thick">
        <color rgb="FFFF0000"/>
      </top>
      <bottom style="hair">
        <color indexed="64"/>
      </bottom>
      <diagonal/>
    </border>
    <border diagonalDown="1">
      <left style="thin">
        <color theme="1"/>
      </left>
      <right style="thin">
        <color theme="1"/>
      </right>
      <top style="thin">
        <color theme="1"/>
      </top>
      <bottom style="thin">
        <color theme="1"/>
      </bottom>
      <diagonal style="thin">
        <color theme="1"/>
      </diagonal>
    </border>
    <border>
      <left style="thin">
        <color theme="1"/>
      </left>
      <right style="thin">
        <color theme="1"/>
      </right>
      <top style="thin">
        <color theme="1"/>
      </top>
      <bottom style="thin">
        <color theme="1"/>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19" fillId="0" borderId="0" applyFont="0" applyFill="0" applyBorder="0" applyAlignment="0" applyProtection="0">
      <alignment vertical="center"/>
    </xf>
  </cellStyleXfs>
  <cellXfs count="1045">
    <xf numFmtId="0" fontId="0" fillId="0" borderId="0" xfId="0">
      <alignment vertical="center"/>
    </xf>
    <xf numFmtId="0" fontId="0"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lignment vertical="center"/>
    </xf>
    <xf numFmtId="0" fontId="4" fillId="0" borderId="0" xfId="0" applyFont="1">
      <alignment vertical="center"/>
    </xf>
    <xf numFmtId="0" fontId="5" fillId="0" borderId="1" xfId="0" applyFont="1" applyBorder="1">
      <alignment vertical="center"/>
    </xf>
    <xf numFmtId="0" fontId="0" fillId="0" borderId="1" xfId="0" applyFont="1" applyBorder="1" applyAlignment="1">
      <alignment horizontal="left" vertical="center"/>
    </xf>
    <xf numFmtId="0" fontId="0" fillId="0" borderId="1" xfId="0" applyFont="1" applyBorder="1" applyAlignment="1">
      <alignment vertical="center" wrapText="1"/>
    </xf>
    <xf numFmtId="0" fontId="0" fillId="0" borderId="1" xfId="0" applyFont="1" applyBorder="1">
      <alignment vertical="center"/>
    </xf>
    <xf numFmtId="0" fontId="0" fillId="0" borderId="2" xfId="0" applyFont="1" applyBorder="1">
      <alignment vertical="center"/>
    </xf>
    <xf numFmtId="0" fontId="0" fillId="0" borderId="2" xfId="0" applyFont="1" applyBorder="1" applyAlignment="1">
      <alignment horizontal="left" vertical="center" wrapText="1" shrinkToFit="1"/>
    </xf>
    <xf numFmtId="0" fontId="6" fillId="0" borderId="0" xfId="0" applyFont="1" applyAlignment="1" applyProtection="1">
      <alignment horizontal="center" vertical="center"/>
      <protection locked="0"/>
    </xf>
    <xf numFmtId="0" fontId="4" fillId="2" borderId="3" xfId="0" applyFont="1" applyFill="1" applyBorder="1" applyProtection="1">
      <alignment vertical="center"/>
      <protection locked="0"/>
    </xf>
    <xf numFmtId="0" fontId="4" fillId="2" borderId="4" xfId="0" applyFont="1" applyFill="1" applyBorder="1" applyProtection="1">
      <alignment vertical="center"/>
      <protection locked="0"/>
    </xf>
    <xf numFmtId="0" fontId="4" fillId="2" borderId="5" xfId="0" applyFont="1" applyFill="1" applyBorder="1" applyProtection="1">
      <alignment vertical="center"/>
      <protection locked="0"/>
    </xf>
    <xf numFmtId="0" fontId="0" fillId="0" borderId="6" xfId="0" applyFont="1" applyBorder="1">
      <alignment vertical="center"/>
    </xf>
    <xf numFmtId="0" fontId="0" fillId="0" borderId="7" xfId="0" applyFont="1" applyBorder="1">
      <alignment vertical="center"/>
    </xf>
    <xf numFmtId="0" fontId="0" fillId="0" borderId="7" xfId="0" applyFont="1" applyBorder="1" applyAlignment="1">
      <alignment horizontal="left" vertical="center" wrapText="1" shrinkToFit="1"/>
    </xf>
    <xf numFmtId="0" fontId="2" fillId="0" borderId="0" xfId="0" applyFont="1" applyAlignment="1">
      <alignment horizontal="left" vertical="center"/>
    </xf>
    <xf numFmtId="0" fontId="4" fillId="2" borderId="8" xfId="0" applyFont="1" applyFill="1" applyBorder="1" applyProtection="1">
      <alignment vertical="center"/>
      <protection locked="0"/>
    </xf>
    <xf numFmtId="0" fontId="4" fillId="2" borderId="9" xfId="0" applyFont="1" applyFill="1" applyBorder="1" applyProtection="1">
      <alignment vertical="center"/>
      <protection locked="0"/>
    </xf>
    <xf numFmtId="0" fontId="4" fillId="2" borderId="10" xfId="0" applyFont="1" applyFill="1" applyBorder="1" applyProtection="1">
      <alignment vertical="center"/>
      <protection locked="0"/>
    </xf>
    <xf numFmtId="0" fontId="0" fillId="0" borderId="11" xfId="0" applyFont="1" applyBorder="1">
      <alignment vertical="center"/>
    </xf>
    <xf numFmtId="0" fontId="0" fillId="0" borderId="12" xfId="0" applyFont="1" applyBorder="1">
      <alignment vertical="center"/>
    </xf>
    <xf numFmtId="0" fontId="0" fillId="0" borderId="13" xfId="0" applyFont="1" applyBorder="1" applyAlignment="1">
      <alignment horizontal="left" vertical="center" wrapText="1" shrinkToFit="1"/>
    </xf>
    <xf numFmtId="0" fontId="4" fillId="2" borderId="14" xfId="0" applyFont="1" applyFill="1" applyBorder="1" applyProtection="1">
      <alignment vertical="center"/>
      <protection locked="0"/>
    </xf>
    <xf numFmtId="0" fontId="4" fillId="2" borderId="15" xfId="0" applyFont="1" applyFill="1" applyBorder="1" applyProtection="1">
      <alignment vertical="center"/>
      <protection locked="0"/>
    </xf>
    <xf numFmtId="0" fontId="4" fillId="2" borderId="16" xfId="0" applyFont="1" applyFill="1" applyBorder="1" applyProtection="1">
      <alignment vertical="center"/>
      <protection locked="0"/>
    </xf>
    <xf numFmtId="0" fontId="7" fillId="0" borderId="17" xfId="0" applyFont="1" applyBorder="1" applyAlignment="1">
      <alignment horizontal="center" vertical="center" wrapText="1" shrinkToFit="1"/>
    </xf>
    <xf numFmtId="0" fontId="0" fillId="2" borderId="18" xfId="0" applyFont="1" applyFill="1" applyBorder="1" applyAlignment="1" applyProtection="1">
      <alignment horizontal="center" vertical="center"/>
      <protection locked="0"/>
    </xf>
    <xf numFmtId="0" fontId="0" fillId="2" borderId="19" xfId="0" applyFont="1" applyFill="1" applyBorder="1" applyAlignment="1" applyProtection="1">
      <alignment horizontal="center" vertical="center"/>
      <protection locked="0"/>
    </xf>
    <xf numFmtId="0" fontId="0" fillId="2" borderId="20" xfId="0" applyFont="1" applyFill="1" applyBorder="1" applyAlignment="1" applyProtection="1">
      <alignment horizontal="center" vertical="center"/>
      <protection locked="0"/>
    </xf>
    <xf numFmtId="0" fontId="0" fillId="3" borderId="0" xfId="0" applyFont="1" applyFill="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1" xfId="0" applyFont="1" applyBorder="1">
      <alignment vertical="center"/>
    </xf>
    <xf numFmtId="0" fontId="12" fillId="0" borderId="0" xfId="0" applyFont="1" applyAlignment="1">
      <alignment horizontal="left" vertical="center"/>
    </xf>
    <xf numFmtId="0" fontId="13" fillId="0" borderId="0" xfId="0" applyFont="1">
      <alignment vertical="center"/>
    </xf>
    <xf numFmtId="0" fontId="12" fillId="0" borderId="0" xfId="0" applyFont="1">
      <alignment vertical="center"/>
    </xf>
    <xf numFmtId="0" fontId="14" fillId="0" borderId="0" xfId="0" applyFont="1" applyAlignment="1">
      <alignment horizontal="left" vertical="center"/>
    </xf>
    <xf numFmtId="0" fontId="15" fillId="0" borderId="0" xfId="0" applyFont="1">
      <alignment vertical="center"/>
    </xf>
    <xf numFmtId="0" fontId="0" fillId="0" borderId="0" xfId="0" applyFont="1" applyAlignment="1">
      <alignment horizontal="left" vertical="center" wrapText="1"/>
    </xf>
    <xf numFmtId="0" fontId="0" fillId="0" borderId="0" xfId="0" applyFont="1" applyAlignment="1">
      <alignment vertical="center" wrapText="1"/>
    </xf>
    <xf numFmtId="0" fontId="16" fillId="0" borderId="0" xfId="0" applyFont="1" applyAlignment="1">
      <alignment vertical="center" wrapText="1"/>
    </xf>
    <xf numFmtId="0" fontId="0" fillId="0" borderId="0" xfId="0" applyFont="1" applyAlignment="1">
      <alignment horizontal="left" vertical="top" wrapText="1"/>
    </xf>
    <xf numFmtId="0" fontId="0" fillId="0" borderId="0" xfId="0" applyFont="1" applyAlignment="1">
      <alignment horizontal="right" vertical="center"/>
    </xf>
    <xf numFmtId="0" fontId="0" fillId="0" borderId="0" xfId="0" applyFont="1" applyBorder="1" applyAlignment="1">
      <alignment horizontal="left" vertical="top" wrapText="1"/>
    </xf>
    <xf numFmtId="0" fontId="0" fillId="0" borderId="22" xfId="0" applyFont="1" applyBorder="1">
      <alignment vertical="center"/>
    </xf>
    <xf numFmtId="0" fontId="0" fillId="2" borderId="23" xfId="0" applyFont="1" applyFill="1" applyBorder="1" applyAlignment="1" applyProtection="1">
      <alignment horizontal="left" vertical="top" wrapText="1"/>
      <protection locked="0"/>
    </xf>
    <xf numFmtId="0" fontId="0" fillId="2" borderId="24" xfId="0" applyFont="1" applyFill="1" applyBorder="1" applyAlignment="1" applyProtection="1">
      <alignment horizontal="left" vertical="top" wrapText="1"/>
      <protection locked="0"/>
    </xf>
    <xf numFmtId="0" fontId="0" fillId="3" borderId="25"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0" fillId="0" borderId="0" xfId="0" applyFont="1" applyAlignment="1" applyProtection="1">
      <alignment horizontal="left" vertical="center"/>
      <protection locked="0"/>
    </xf>
    <xf numFmtId="0" fontId="0" fillId="0" borderId="0" xfId="0" applyFont="1" applyAlignment="1">
      <alignment horizontal="center" vertical="center"/>
    </xf>
    <xf numFmtId="0" fontId="12" fillId="0" borderId="26" xfId="0" applyFont="1" applyBorder="1" applyAlignment="1">
      <alignment horizontal="center" vertical="center"/>
    </xf>
    <xf numFmtId="0" fontId="0" fillId="0" borderId="26" xfId="0" applyFont="1" applyBorder="1" applyAlignment="1">
      <alignment horizontal="center" vertical="center"/>
    </xf>
    <xf numFmtId="0" fontId="0" fillId="2" borderId="24" xfId="0" applyFont="1" applyFill="1" applyBorder="1" applyAlignment="1" applyProtection="1">
      <alignment horizontal="left" vertical="top"/>
      <protection locked="0"/>
    </xf>
    <xf numFmtId="0" fontId="16" fillId="0" borderId="0" xfId="0" applyFont="1">
      <alignment vertical="center"/>
    </xf>
    <xf numFmtId="0" fontId="0" fillId="0" borderId="25" xfId="0" applyFont="1" applyBorder="1">
      <alignmen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23" xfId="0" applyFont="1" applyFill="1" applyBorder="1" applyAlignment="1" applyProtection="1">
      <alignment horizontal="left" vertical="center" wrapText="1"/>
      <protection locked="0"/>
    </xf>
    <xf numFmtId="0" fontId="0" fillId="2" borderId="24" xfId="0" applyFont="1" applyFill="1" applyBorder="1" applyAlignment="1" applyProtection="1">
      <alignment horizontal="left" vertical="center" wrapText="1"/>
      <protection locked="0"/>
    </xf>
    <xf numFmtId="0" fontId="0" fillId="0" borderId="27"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28" xfId="0" applyFont="1" applyBorder="1" applyAlignment="1">
      <alignment horizontal="center" vertical="center"/>
    </xf>
    <xf numFmtId="0" fontId="0" fillId="3" borderId="0" xfId="0" applyFont="1" applyFill="1" applyAlignment="1">
      <alignment horizontal="center" vertical="center"/>
    </xf>
    <xf numFmtId="0" fontId="0" fillId="0" borderId="26" xfId="0" applyFont="1" applyBorder="1" applyAlignment="1">
      <alignment horizontal="left" vertical="center"/>
    </xf>
    <xf numFmtId="0" fontId="0" fillId="0" borderId="21" xfId="0" applyFont="1" applyBorder="1" applyAlignment="1">
      <alignment horizontal="left" vertical="center"/>
    </xf>
    <xf numFmtId="0" fontId="0" fillId="0" borderId="0" xfId="0" applyFont="1" applyAlignment="1">
      <alignment horizontal="left" vertical="center" shrinkToFit="1"/>
    </xf>
    <xf numFmtId="0" fontId="0" fillId="0" borderId="29" xfId="0" applyFont="1" applyBorder="1">
      <alignment vertical="center"/>
    </xf>
    <xf numFmtId="0" fontId="0" fillId="0" borderId="25" xfId="0" applyFont="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0" borderId="0" xfId="0" applyFont="1" applyAlignment="1" applyProtection="1">
      <alignment horizontal="left" vertical="top"/>
      <protection locked="0"/>
    </xf>
    <xf numFmtId="0" fontId="0" fillId="3" borderId="0" xfId="0" applyFont="1" applyFill="1" applyAlignment="1" applyProtection="1">
      <alignment horizontal="left" vertical="center"/>
      <protection locked="0"/>
    </xf>
    <xf numFmtId="0" fontId="0" fillId="3" borderId="0" xfId="0" applyFont="1" applyFill="1" applyAlignment="1">
      <alignment horizontal="left" vertical="center"/>
    </xf>
    <xf numFmtId="0" fontId="16" fillId="0" borderId="0" xfId="0" applyFont="1" applyAlignment="1">
      <alignment horizontal="left" vertical="center" wrapText="1"/>
    </xf>
    <xf numFmtId="0" fontId="0" fillId="0" borderId="22" xfId="0" applyFont="1" applyBorder="1" applyAlignment="1">
      <alignment horizontal="left" vertical="center"/>
    </xf>
    <xf numFmtId="0" fontId="0" fillId="2" borderId="23" xfId="0" applyFont="1" applyFill="1" applyBorder="1" applyAlignment="1">
      <alignment horizontal="left" vertical="top"/>
    </xf>
    <xf numFmtId="0" fontId="0" fillId="2" borderId="24" xfId="0" applyFont="1" applyFill="1" applyBorder="1" applyAlignment="1">
      <alignment horizontal="left" vertical="top"/>
    </xf>
    <xf numFmtId="0" fontId="0" fillId="0" borderId="0" xfId="0" applyFont="1" applyAlignment="1">
      <alignment horizontal="left" vertical="top"/>
    </xf>
    <xf numFmtId="0" fontId="16" fillId="0" borderId="2" xfId="0" applyFont="1" applyBorder="1" applyAlignment="1">
      <alignment horizontal="left" vertical="center" wrapText="1"/>
    </xf>
    <xf numFmtId="0" fontId="16" fillId="0" borderId="30" xfId="0" applyFont="1" applyBorder="1" applyAlignment="1">
      <alignment horizontal="left" vertical="center" wrapText="1"/>
    </xf>
    <xf numFmtId="0" fontId="16" fillId="0" borderId="28" xfId="0" applyFont="1" applyBorder="1" applyAlignment="1">
      <alignment horizontal="left" vertical="center" wrapText="1"/>
    </xf>
    <xf numFmtId="0" fontId="17" fillId="0" borderId="2" xfId="0" applyFont="1" applyBorder="1" applyAlignment="1">
      <alignment vertical="center" wrapText="1"/>
    </xf>
    <xf numFmtId="0" fontId="17" fillId="0" borderId="30" xfId="0" applyFont="1" applyBorder="1" applyAlignment="1">
      <alignment vertical="center" wrapText="1"/>
    </xf>
    <xf numFmtId="0" fontId="17" fillId="0" borderId="28" xfId="0" applyFont="1" applyBorder="1" applyAlignment="1">
      <alignment vertical="center" wrapText="1"/>
    </xf>
    <xf numFmtId="0" fontId="0" fillId="0" borderId="2"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1" xfId="0" applyFont="1" applyBorder="1" applyAlignment="1">
      <alignment horizontal="center" vertical="center" wrapText="1"/>
    </xf>
    <xf numFmtId="0" fontId="18" fillId="0" borderId="0" xfId="0" applyFont="1">
      <alignment vertical="center"/>
    </xf>
    <xf numFmtId="0" fontId="0" fillId="0" borderId="0" xfId="0" applyFont="1" applyAlignment="1">
      <alignment horizontal="center" vertical="center" wrapText="1"/>
    </xf>
    <xf numFmtId="0" fontId="0" fillId="2" borderId="31" xfId="0"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0" fontId="7" fillId="0" borderId="34" xfId="0" applyFont="1" applyBorder="1" applyAlignment="1">
      <alignment horizontal="left" vertical="center" wrapText="1"/>
    </xf>
    <xf numFmtId="0" fontId="17" fillId="0" borderId="0" xfId="0" applyFont="1" applyAlignment="1">
      <alignment horizontal="left" vertical="top" wrapText="1"/>
    </xf>
    <xf numFmtId="0" fontId="0" fillId="0" borderId="27" xfId="0" applyFont="1" applyFill="1" applyBorder="1" applyAlignment="1">
      <alignment horizontal="left" vertical="center"/>
    </xf>
    <xf numFmtId="0" fontId="0" fillId="0" borderId="17"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17" xfId="0" applyFont="1" applyBorder="1" applyAlignment="1">
      <alignment horizontal="center" vertical="center" textRotation="255" shrinkToFit="1"/>
    </xf>
    <xf numFmtId="0" fontId="0" fillId="0" borderId="35" xfId="0" applyFont="1" applyBorder="1" applyAlignment="1">
      <alignment horizontal="center" vertical="center" textRotation="255" shrinkToFit="1"/>
    </xf>
    <xf numFmtId="0" fontId="0" fillId="0" borderId="36" xfId="0" applyFont="1" applyBorder="1" applyAlignment="1">
      <alignment horizontal="center" vertical="center" textRotation="255" shrinkToFit="1"/>
    </xf>
    <xf numFmtId="0" fontId="0" fillId="0" borderId="26" xfId="0" applyFont="1" applyBorder="1" applyAlignment="1">
      <alignment horizontal="center" vertical="center"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5" xfId="0" applyFont="1" applyBorder="1" applyAlignment="1">
      <alignment horizontal="left" vertical="center"/>
    </xf>
    <xf numFmtId="0" fontId="0" fillId="0" borderId="35" xfId="0" applyFont="1" applyBorder="1">
      <alignment vertical="center"/>
    </xf>
    <xf numFmtId="0" fontId="0" fillId="0" borderId="36" xfId="0" applyFont="1" applyBorder="1">
      <alignment vertical="center"/>
    </xf>
    <xf numFmtId="0" fontId="14" fillId="0" borderId="0" xfId="0" applyFont="1">
      <alignment vertical="center"/>
    </xf>
    <xf numFmtId="0" fontId="0" fillId="0" borderId="17" xfId="0" applyFont="1" applyBorder="1" applyAlignment="1">
      <alignment horizontal="center" vertical="center"/>
    </xf>
    <xf numFmtId="0" fontId="0" fillId="2" borderId="37" xfId="0" applyFont="1" applyFill="1" applyBorder="1" applyAlignment="1" applyProtection="1">
      <alignment horizontal="left" vertical="center"/>
      <protection locked="0"/>
    </xf>
    <xf numFmtId="0" fontId="0" fillId="2" borderId="38" xfId="0" applyFont="1" applyFill="1" applyBorder="1" applyAlignment="1" applyProtection="1">
      <alignment horizontal="left" vertical="center"/>
      <protection locked="0"/>
    </xf>
    <xf numFmtId="0" fontId="0" fillId="2" borderId="39" xfId="0" applyFont="1" applyFill="1" applyBorder="1" applyAlignment="1" applyProtection="1">
      <alignment horizontal="left" vertical="center"/>
      <protection locked="0"/>
    </xf>
    <xf numFmtId="0" fontId="0" fillId="2" borderId="40" xfId="0" applyFont="1" applyFill="1" applyBorder="1" applyAlignment="1" applyProtection="1">
      <alignment horizontal="left" vertical="center"/>
      <protection locked="0"/>
    </xf>
    <xf numFmtId="38" fontId="0" fillId="2" borderId="41" xfId="1" applyFont="1" applyFill="1" applyBorder="1" applyAlignment="1" applyProtection="1">
      <alignment horizontal="right" vertical="center"/>
      <protection locked="0"/>
    </xf>
    <xf numFmtId="38" fontId="0" fillId="2" borderId="42" xfId="1" applyFont="1" applyFill="1" applyBorder="1" applyAlignment="1" applyProtection="1">
      <alignment horizontal="right" vertical="center"/>
      <protection locked="0"/>
    </xf>
    <xf numFmtId="0" fontId="0" fillId="2" borderId="25" xfId="0" applyFont="1" applyFill="1" applyBorder="1" applyAlignment="1" applyProtection="1">
      <alignment horizontal="left" vertical="top" wrapText="1"/>
      <protection locked="0"/>
    </xf>
    <xf numFmtId="0" fontId="0" fillId="2" borderId="22" xfId="0" applyFont="1" applyFill="1" applyBorder="1" applyAlignment="1" applyProtection="1">
      <alignment horizontal="left" vertical="top" wrapText="1"/>
      <protection locked="0"/>
    </xf>
    <xf numFmtId="0" fontId="0" fillId="2" borderId="25" xfId="0" applyFont="1" applyFill="1" applyBorder="1" applyAlignment="1" applyProtection="1">
      <alignment horizontal="left" vertical="top"/>
      <protection locked="0"/>
    </xf>
    <xf numFmtId="0" fontId="0" fillId="2" borderId="22" xfId="0" applyFont="1" applyFill="1" applyBorder="1" applyAlignment="1" applyProtection="1">
      <alignment horizontal="left" vertical="top"/>
      <protection locked="0"/>
    </xf>
    <xf numFmtId="0" fontId="0" fillId="2" borderId="25" xfId="0" applyFont="1" applyFill="1" applyBorder="1" applyAlignment="1" applyProtection="1">
      <alignment horizontal="left" vertical="center" wrapText="1"/>
      <protection locked="0"/>
    </xf>
    <xf numFmtId="0" fontId="0" fillId="2" borderId="22" xfId="0" applyFont="1" applyFill="1" applyBorder="1" applyAlignment="1" applyProtection="1">
      <alignment horizontal="left" vertical="center" wrapText="1"/>
      <protection locked="0"/>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27" xfId="0" applyFont="1" applyBorder="1" applyAlignment="1">
      <alignment horizontal="center" vertical="center"/>
    </xf>
    <xf numFmtId="0" fontId="0" fillId="0" borderId="43" xfId="0" applyFont="1" applyBorder="1">
      <alignment vertical="center"/>
    </xf>
    <xf numFmtId="0" fontId="0" fillId="2" borderId="25" xfId="0" applyFont="1" applyFill="1" applyBorder="1" applyAlignment="1">
      <alignment horizontal="left" vertical="top"/>
    </xf>
    <xf numFmtId="0" fontId="0" fillId="2" borderId="22" xfId="0" applyFont="1" applyFill="1" applyBorder="1" applyAlignment="1">
      <alignment horizontal="left" vertical="top"/>
    </xf>
    <xf numFmtId="0" fontId="16" fillId="0" borderId="7" xfId="0" applyFont="1" applyBorder="1" applyAlignment="1">
      <alignment horizontal="left" vertical="center" wrapText="1"/>
    </xf>
    <xf numFmtId="0" fontId="16" fillId="0" borderId="27" xfId="0" applyFont="1" applyBorder="1" applyAlignment="1">
      <alignment horizontal="left" vertical="center" wrapText="1"/>
    </xf>
    <xf numFmtId="0" fontId="17" fillId="0" borderId="7" xfId="0" applyFont="1" applyBorder="1" applyAlignment="1">
      <alignment vertical="center" wrapText="1"/>
    </xf>
    <xf numFmtId="0" fontId="17" fillId="0" borderId="0" xfId="0" applyFont="1" applyAlignment="1">
      <alignment vertical="center" wrapText="1"/>
    </xf>
    <xf numFmtId="0" fontId="17" fillId="0" borderId="27" xfId="0" applyFont="1" applyBorder="1" applyAlignment="1">
      <alignment vertical="center" wrapText="1"/>
    </xf>
    <xf numFmtId="0" fontId="0" fillId="0" borderId="7"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Border="1" applyAlignment="1">
      <alignment horizontal="left" vertical="center"/>
    </xf>
    <xf numFmtId="0" fontId="0" fillId="2" borderId="44" xfId="0" applyFont="1" applyFill="1" applyBorder="1" applyAlignment="1" applyProtection="1">
      <alignment horizontal="center" vertical="center"/>
      <protection locked="0"/>
    </xf>
    <xf numFmtId="0" fontId="0" fillId="2" borderId="9" xfId="0" applyFont="1" applyFill="1" applyBorder="1" applyAlignment="1" applyProtection="1">
      <alignment horizontal="center" vertical="center"/>
      <protection locked="0"/>
    </xf>
    <xf numFmtId="0" fontId="0" fillId="2" borderId="45" xfId="0" applyFont="1" applyFill="1" applyBorder="1" applyAlignment="1" applyProtection="1">
      <alignment horizontal="center" vertical="center"/>
      <protection locked="0"/>
    </xf>
    <xf numFmtId="0" fontId="0" fillId="0" borderId="26" xfId="0" applyFont="1" applyBorder="1" applyAlignment="1">
      <alignment horizontal="left" vertical="center" wrapText="1"/>
    </xf>
    <xf numFmtId="0" fontId="10" fillId="0" borderId="0" xfId="0" applyFont="1" applyAlignment="1">
      <alignment horizontal="left" vertical="center"/>
    </xf>
    <xf numFmtId="0" fontId="0" fillId="0" borderId="28" xfId="0" applyFont="1" applyBorder="1">
      <alignment vertical="center"/>
    </xf>
    <xf numFmtId="0" fontId="0" fillId="2" borderId="3" xfId="0" applyFont="1" applyFill="1" applyBorder="1" applyAlignment="1">
      <alignment horizontal="left" vertical="center"/>
    </xf>
    <xf numFmtId="0" fontId="0" fillId="2" borderId="5" xfId="0" applyFont="1" applyFill="1" applyBorder="1" applyAlignment="1">
      <alignment horizontal="left" vertical="center"/>
    </xf>
    <xf numFmtId="0" fontId="0" fillId="2" borderId="39" xfId="0" applyFont="1" applyFill="1" applyBorder="1" applyAlignment="1">
      <alignment horizontal="left" vertical="center"/>
    </xf>
    <xf numFmtId="0" fontId="0" fillId="2" borderId="46" xfId="0" applyFont="1" applyFill="1" applyBorder="1" applyAlignment="1">
      <alignment horizontal="left" vertical="center"/>
    </xf>
    <xf numFmtId="0" fontId="0" fillId="2" borderId="40" xfId="0" applyFont="1" applyFill="1" applyBorder="1" applyAlignment="1">
      <alignment horizontal="left" vertical="center"/>
    </xf>
    <xf numFmtId="0" fontId="0" fillId="2" borderId="47" xfId="0" applyFont="1" applyFill="1" applyBorder="1" applyAlignment="1" applyProtection="1">
      <alignment horizontal="left" vertical="center"/>
      <protection locked="0"/>
    </xf>
    <xf numFmtId="0" fontId="0" fillId="2" borderId="48" xfId="0" applyFont="1" applyFill="1" applyBorder="1" applyAlignment="1" applyProtection="1">
      <alignment horizontal="left" vertical="center"/>
      <protection locked="0"/>
    </xf>
    <xf numFmtId="0" fontId="0" fillId="2" borderId="49" xfId="0" applyFont="1" applyFill="1" applyBorder="1" applyAlignment="1" applyProtection="1">
      <alignment horizontal="left" vertical="center"/>
      <protection locked="0"/>
    </xf>
    <xf numFmtId="0" fontId="0" fillId="2" borderId="50" xfId="0" applyFont="1" applyFill="1" applyBorder="1" applyAlignment="1" applyProtection="1">
      <alignment horizontal="left" vertical="center"/>
      <protection locked="0"/>
    </xf>
    <xf numFmtId="38" fontId="0" fillId="2" borderId="51" xfId="1" applyFont="1" applyFill="1" applyBorder="1" applyAlignment="1" applyProtection="1">
      <alignment horizontal="right" vertical="center"/>
      <protection locked="0"/>
    </xf>
    <xf numFmtId="38" fontId="0" fillId="2" borderId="52" xfId="1" applyFont="1" applyFill="1" applyBorder="1" applyAlignment="1" applyProtection="1">
      <alignment horizontal="right" vertical="center"/>
      <protection locked="0"/>
    </xf>
    <xf numFmtId="0" fontId="0" fillId="0" borderId="0" xfId="0" applyFont="1" applyBorder="1" applyAlignment="1">
      <alignment vertical="center" wrapText="1"/>
    </xf>
    <xf numFmtId="0" fontId="0" fillId="0" borderId="1" xfId="0" applyFont="1" applyBorder="1" applyAlignment="1">
      <alignment horizontal="left" vertical="center" wrapText="1"/>
    </xf>
    <xf numFmtId="0" fontId="0" fillId="2" borderId="8" xfId="0" applyFont="1" applyFill="1" applyBorder="1" applyAlignment="1">
      <alignment horizontal="left" vertical="center"/>
    </xf>
    <xf numFmtId="0" fontId="0" fillId="2" borderId="10" xfId="0" applyFont="1" applyFill="1" applyBorder="1" applyAlignment="1">
      <alignment horizontal="left" vertical="center"/>
    </xf>
    <xf numFmtId="0" fontId="0" fillId="2" borderId="49" xfId="0" applyFont="1" applyFill="1" applyBorder="1" applyAlignment="1">
      <alignment horizontal="left" vertical="center"/>
    </xf>
    <xf numFmtId="0" fontId="0" fillId="2" borderId="53" xfId="0" applyFont="1" applyFill="1" applyBorder="1" applyAlignment="1">
      <alignment horizontal="left" vertical="center"/>
    </xf>
    <xf numFmtId="0" fontId="0" fillId="2" borderId="50" xfId="0" applyFont="1" applyFill="1" applyBorder="1" applyAlignment="1">
      <alignment horizontal="left" vertical="center"/>
    </xf>
    <xf numFmtId="0" fontId="0" fillId="0" borderId="11" xfId="0" applyFont="1" applyBorder="1" applyAlignment="1">
      <alignment horizontal="center" vertical="center"/>
    </xf>
    <xf numFmtId="0" fontId="0" fillId="0" borderId="54" xfId="0" applyFont="1" applyBorder="1" applyAlignment="1">
      <alignment horizontal="center" vertical="center"/>
    </xf>
    <xf numFmtId="0" fontId="0" fillId="0" borderId="55" xfId="0" applyFont="1" applyBorder="1" applyAlignment="1">
      <alignment horizontal="center" vertical="center"/>
    </xf>
    <xf numFmtId="0" fontId="0" fillId="0" borderId="21" xfId="0" applyFont="1" applyBorder="1" applyAlignment="1">
      <alignment horizontal="right" vertical="center"/>
    </xf>
    <xf numFmtId="0" fontId="0" fillId="0" borderId="6" xfId="0" applyFont="1" applyBorder="1" applyAlignment="1">
      <alignment horizontal="left" vertical="center" wrapText="1"/>
    </xf>
    <xf numFmtId="0" fontId="0" fillId="0" borderId="2" xfId="0" applyFont="1" applyBorder="1" applyAlignment="1">
      <alignment horizontal="left" vertical="center"/>
    </xf>
    <xf numFmtId="0" fontId="0" fillId="0" borderId="28" xfId="0" applyFont="1" applyBorder="1" applyAlignment="1">
      <alignment horizontal="left" vertical="center"/>
    </xf>
    <xf numFmtId="0" fontId="20" fillId="0" borderId="0" xfId="0" applyFont="1" applyAlignment="1">
      <alignment horizontal="left" vertical="center" wrapText="1"/>
    </xf>
    <xf numFmtId="0" fontId="20" fillId="0" borderId="0" xfId="0" applyFont="1" applyAlignment="1">
      <alignment vertical="center" wrapText="1"/>
    </xf>
    <xf numFmtId="0" fontId="0" fillId="2" borderId="56" xfId="0" applyFont="1" applyFill="1" applyBorder="1" applyAlignment="1" applyProtection="1">
      <alignment horizontal="left" vertical="center"/>
      <protection locked="0"/>
    </xf>
    <xf numFmtId="0" fontId="0" fillId="2" borderId="56" xfId="0" applyFont="1" applyFill="1" applyBorder="1" applyAlignment="1">
      <alignment horizontal="left" vertical="center"/>
    </xf>
    <xf numFmtId="0" fontId="0" fillId="0" borderId="54" xfId="0" applyFont="1" applyBorder="1" applyAlignment="1">
      <alignment horizontal="center" vertical="center" wrapText="1"/>
    </xf>
    <xf numFmtId="0" fontId="0" fillId="0" borderId="57" xfId="0" applyFont="1" applyBorder="1" applyAlignment="1">
      <alignment horizontal="center" vertical="center" wrapText="1"/>
    </xf>
    <xf numFmtId="0" fontId="0" fillId="0" borderId="55" xfId="0" applyFont="1" applyBorder="1" applyAlignment="1">
      <alignment horizontal="center" vertical="center" wrapText="1"/>
    </xf>
    <xf numFmtId="0" fontId="0" fillId="0" borderId="11" xfId="0" applyFont="1" applyBorder="1" applyAlignment="1">
      <alignment horizontal="center" vertical="center" wrapText="1"/>
    </xf>
    <xf numFmtId="0" fontId="0" fillId="2" borderId="58" xfId="0" applyFont="1" applyFill="1" applyBorder="1" applyAlignment="1" applyProtection="1">
      <alignment horizontal="center" vertical="center"/>
      <protection locked="0"/>
    </xf>
    <xf numFmtId="0" fontId="0" fillId="2" borderId="59" xfId="0" applyFont="1" applyFill="1" applyBorder="1" applyAlignment="1" applyProtection="1">
      <alignment horizontal="center" vertical="center"/>
      <protection locked="0"/>
    </xf>
    <xf numFmtId="0" fontId="0" fillId="2" borderId="60" xfId="0" applyFont="1" applyFill="1" applyBorder="1" applyAlignment="1" applyProtection="1">
      <alignment horizontal="center" vertical="center"/>
      <protection locked="0"/>
    </xf>
    <xf numFmtId="0" fontId="0" fillId="2" borderId="56" xfId="0" applyFont="1" applyFill="1" applyBorder="1" applyAlignment="1">
      <alignment horizontal="center" vertical="center"/>
    </xf>
    <xf numFmtId="0" fontId="0" fillId="2" borderId="18" xfId="0" applyFont="1" applyFill="1" applyBorder="1" applyAlignment="1" applyProtection="1">
      <alignment horizontal="left" vertical="center"/>
      <protection locked="0"/>
    </xf>
    <xf numFmtId="0" fontId="0" fillId="2" borderId="20" xfId="0" applyFont="1" applyFill="1" applyBorder="1" applyAlignment="1" applyProtection="1">
      <alignment horizontal="left" vertical="center"/>
      <protection locked="0"/>
    </xf>
    <xf numFmtId="0" fontId="0" fillId="2" borderId="61" xfId="0" applyFont="1" applyFill="1" applyBorder="1" applyAlignment="1" applyProtection="1">
      <alignment horizontal="left" vertical="center"/>
      <protection locked="0"/>
    </xf>
    <xf numFmtId="0" fontId="0" fillId="2" borderId="62" xfId="0" applyFont="1" applyFill="1" applyBorder="1" applyAlignment="1" applyProtection="1">
      <alignment horizontal="left" vertical="center"/>
      <protection locked="0"/>
    </xf>
    <xf numFmtId="0" fontId="11" fillId="0" borderId="0" xfId="0" applyFont="1" applyAlignment="1">
      <alignment horizontal="left" vertical="center" wrapText="1"/>
    </xf>
    <xf numFmtId="0" fontId="11" fillId="0" borderId="0" xfId="0" applyFont="1" applyAlignment="1">
      <alignment vertical="center" wrapText="1"/>
    </xf>
    <xf numFmtId="0" fontId="0" fillId="2" borderId="56" xfId="0" applyFont="1" applyFill="1" applyBorder="1" applyAlignment="1" applyProtection="1">
      <alignment horizontal="center" vertical="center"/>
      <protection locked="0"/>
    </xf>
    <xf numFmtId="0" fontId="0" fillId="2" borderId="63" xfId="0" applyFont="1" applyFill="1" applyBorder="1" applyAlignment="1" applyProtection="1">
      <alignment horizontal="left" vertical="center"/>
      <protection locked="0"/>
    </xf>
    <xf numFmtId="0" fontId="0" fillId="2" borderId="63" xfId="0" applyFont="1" applyFill="1" applyBorder="1" applyAlignment="1">
      <alignment horizontal="left" vertical="center"/>
    </xf>
    <xf numFmtId="0" fontId="14" fillId="0" borderId="17" xfId="0" applyFont="1" applyBorder="1" applyAlignment="1">
      <alignment horizontal="center" vertical="center"/>
    </xf>
    <xf numFmtId="0" fontId="0" fillId="2" borderId="4" xfId="0" applyFont="1" applyFill="1" applyBorder="1" applyAlignment="1">
      <alignment horizontal="left" vertical="center"/>
    </xf>
    <xf numFmtId="0" fontId="0" fillId="2" borderId="4" xfId="0" applyFont="1" applyFill="1" applyBorder="1" applyAlignment="1" applyProtection="1">
      <alignment horizontal="left" vertical="center"/>
      <protection locked="0"/>
    </xf>
    <xf numFmtId="0" fontId="0" fillId="2" borderId="5" xfId="0" applyFont="1" applyFill="1" applyBorder="1" applyAlignment="1" applyProtection="1">
      <alignment horizontal="left" vertical="center"/>
      <protection locked="0"/>
    </xf>
    <xf numFmtId="176" fontId="0" fillId="2" borderId="31" xfId="0" applyNumberFormat="1" applyFont="1" applyFill="1" applyBorder="1" applyAlignment="1" applyProtection="1">
      <alignment horizontal="center"/>
      <protection locked="0"/>
    </xf>
    <xf numFmtId="176" fontId="0" fillId="2" borderId="9" xfId="0" applyNumberFormat="1" applyFont="1" applyFill="1" applyBorder="1" applyAlignment="1" applyProtection="1">
      <alignment horizontal="center"/>
      <protection locked="0"/>
    </xf>
    <xf numFmtId="176" fontId="0" fillId="2" borderId="32" xfId="0" applyNumberFormat="1" applyFont="1" applyFill="1" applyBorder="1" applyAlignment="1" applyProtection="1">
      <alignment horizontal="center"/>
      <protection locked="0"/>
    </xf>
    <xf numFmtId="176" fontId="0" fillId="2" borderId="33" xfId="0" applyNumberFormat="1" applyFont="1" applyFill="1" applyBorder="1" applyAlignment="1" applyProtection="1">
      <alignment horizontal="center"/>
      <protection locked="0"/>
    </xf>
    <xf numFmtId="0" fontId="0" fillId="2" borderId="63" xfId="0" applyFont="1" applyFill="1" applyBorder="1" applyAlignment="1">
      <alignment horizontal="center" vertical="center"/>
    </xf>
    <xf numFmtId="57" fontId="0" fillId="0" borderId="2" xfId="0" applyNumberFormat="1" applyFont="1" applyBorder="1" applyAlignment="1">
      <alignment horizontal="center" vertical="center"/>
    </xf>
    <xf numFmtId="177" fontId="0" fillId="2" borderId="39" xfId="0" applyNumberFormat="1" applyFont="1" applyFill="1" applyBorder="1" applyProtection="1">
      <alignment vertical="center"/>
      <protection locked="0"/>
    </xf>
    <xf numFmtId="177" fontId="0" fillId="2" borderId="40" xfId="0" applyNumberFormat="1" applyFont="1" applyFill="1" applyBorder="1" applyProtection="1">
      <alignment vertical="center"/>
      <protection locked="0"/>
    </xf>
    <xf numFmtId="0" fontId="0" fillId="0" borderId="64" xfId="0" applyFont="1" applyBorder="1" applyAlignment="1">
      <alignment horizontal="left" vertical="center"/>
    </xf>
    <xf numFmtId="0" fontId="0" fillId="0" borderId="65" xfId="0" applyFont="1" applyBorder="1" applyAlignment="1">
      <alignment horizontal="left" vertical="center"/>
    </xf>
    <xf numFmtId="0" fontId="0" fillId="0" borderId="66" xfId="0" applyFont="1" applyBorder="1" applyAlignment="1">
      <alignment horizontal="left" vertical="center"/>
    </xf>
    <xf numFmtId="0" fontId="0" fillId="2" borderId="63" xfId="0" applyFont="1" applyFill="1" applyBorder="1" applyAlignment="1" applyProtection="1">
      <alignment horizontal="center" vertical="center"/>
      <protection locked="0"/>
    </xf>
    <xf numFmtId="0" fontId="0" fillId="2" borderId="3"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0" fillId="2" borderId="9" xfId="0" applyFont="1" applyFill="1" applyBorder="1" applyAlignment="1">
      <alignment horizontal="left" vertical="center"/>
    </xf>
    <xf numFmtId="0" fontId="0" fillId="2" borderId="9" xfId="0" applyFont="1" applyFill="1" applyBorder="1" applyAlignment="1" applyProtection="1">
      <alignment horizontal="left" vertical="center"/>
      <protection locked="0"/>
    </xf>
    <xf numFmtId="0" fontId="0" fillId="2" borderId="10" xfId="0" applyFont="1" applyFill="1" applyBorder="1" applyAlignment="1" applyProtection="1">
      <alignment horizontal="left" vertical="center"/>
      <protection locked="0"/>
    </xf>
    <xf numFmtId="176" fontId="0" fillId="2" borderId="44" xfId="0" applyNumberFormat="1" applyFont="1" applyFill="1" applyBorder="1" applyAlignment="1" applyProtection="1">
      <alignment horizontal="center"/>
      <protection locked="0"/>
    </xf>
    <xf numFmtId="176" fontId="0" fillId="2" borderId="45" xfId="0" applyNumberFormat="1" applyFont="1" applyFill="1" applyBorder="1" applyAlignment="1" applyProtection="1">
      <alignment horizontal="center"/>
      <protection locked="0"/>
    </xf>
    <xf numFmtId="57" fontId="0" fillId="0" borderId="7" xfId="0" applyNumberFormat="1" applyFont="1" applyBorder="1" applyAlignment="1">
      <alignment horizontal="center" vertical="center"/>
    </xf>
    <xf numFmtId="177" fontId="0" fillId="2" borderId="49" xfId="0" applyNumberFormat="1" applyFont="1" applyFill="1" applyBorder="1" applyProtection="1">
      <alignment vertical="center"/>
      <protection locked="0"/>
    </xf>
    <xf numFmtId="177" fontId="0" fillId="2" borderId="50" xfId="0" applyNumberFormat="1" applyFont="1" applyFill="1" applyBorder="1" applyProtection="1">
      <alignment vertical="center"/>
      <protection locked="0"/>
    </xf>
    <xf numFmtId="0" fontId="0" fillId="2" borderId="67"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0" fillId="2" borderId="10" xfId="0" applyFont="1" applyFill="1" applyBorder="1" applyAlignment="1" applyProtection="1">
      <alignment horizontal="center" vertical="center"/>
      <protection locked="0"/>
    </xf>
    <xf numFmtId="0" fontId="0" fillId="2" borderId="39" xfId="0" applyFont="1" applyFill="1" applyBorder="1" applyAlignment="1">
      <alignment horizontal="center" vertical="center"/>
    </xf>
    <xf numFmtId="0" fontId="0" fillId="2" borderId="46" xfId="0" applyFont="1" applyFill="1" applyBorder="1" applyAlignment="1">
      <alignment horizontal="center" vertical="center"/>
    </xf>
    <xf numFmtId="0" fontId="0" fillId="2" borderId="40" xfId="0" applyFont="1" applyFill="1" applyBorder="1" applyAlignment="1">
      <alignment horizontal="center" vertical="center"/>
    </xf>
    <xf numFmtId="38" fontId="0" fillId="2" borderId="47" xfId="1" applyFont="1" applyFill="1" applyBorder="1" applyAlignment="1" applyProtection="1">
      <alignment horizontal="right" vertical="center"/>
      <protection locked="0"/>
    </xf>
    <xf numFmtId="38" fontId="0" fillId="2" borderId="48" xfId="1" applyFont="1" applyFill="1" applyBorder="1" applyAlignment="1" applyProtection="1">
      <alignment horizontal="right" vertical="center"/>
      <protection locked="0"/>
    </xf>
    <xf numFmtId="0" fontId="0" fillId="2" borderId="67" xfId="0" applyFont="1" applyFill="1" applyBorder="1" applyAlignment="1">
      <alignment horizontal="center" vertical="center"/>
    </xf>
    <xf numFmtId="0" fontId="0" fillId="0" borderId="12" xfId="0" applyFont="1" applyBorder="1" applyAlignment="1">
      <alignment horizontal="left" vertical="center"/>
    </xf>
    <xf numFmtId="0" fontId="0" fillId="0" borderId="68" xfId="0" applyFont="1" applyBorder="1" applyAlignment="1">
      <alignment horizontal="left" vertical="center"/>
    </xf>
    <xf numFmtId="0" fontId="0" fillId="0" borderId="65" xfId="0" applyFont="1" applyBorder="1">
      <alignment vertical="center"/>
    </xf>
    <xf numFmtId="0" fontId="0" fillId="2" borderId="14" xfId="0" applyFont="1" applyFill="1" applyBorder="1" applyAlignment="1" applyProtection="1">
      <alignment horizontal="center" vertical="center"/>
      <protection locked="0"/>
    </xf>
    <xf numFmtId="0" fontId="0" fillId="2" borderId="16" xfId="0" applyFont="1" applyFill="1" applyBorder="1" applyAlignment="1" applyProtection="1">
      <alignment horizontal="center" vertical="center"/>
      <protection locked="0"/>
    </xf>
    <xf numFmtId="0" fontId="0" fillId="2" borderId="49"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50" xfId="0" applyFont="1" applyFill="1" applyBorder="1" applyAlignment="1">
      <alignment horizontal="center" vertical="center"/>
    </xf>
    <xf numFmtId="0" fontId="0" fillId="0" borderId="12" xfId="0" applyFont="1" applyBorder="1" applyAlignment="1">
      <alignment horizontal="left" vertical="center" wrapText="1"/>
    </xf>
    <xf numFmtId="176" fontId="0" fillId="2" borderId="58" xfId="0" applyNumberFormat="1" applyFont="1" applyFill="1" applyBorder="1" applyAlignment="1" applyProtection="1">
      <alignment horizontal="center"/>
      <protection locked="0"/>
    </xf>
    <xf numFmtId="176" fontId="0" fillId="2" borderId="60" xfId="0" applyNumberFormat="1" applyFont="1" applyFill="1" applyBorder="1" applyAlignment="1" applyProtection="1">
      <alignment horizontal="center"/>
      <protection locked="0"/>
    </xf>
    <xf numFmtId="0" fontId="0" fillId="2" borderId="69" xfId="0" applyFont="1" applyFill="1" applyBorder="1" applyAlignment="1" applyProtection="1">
      <alignment horizontal="left" vertical="center"/>
      <protection locked="0"/>
    </xf>
    <xf numFmtId="0" fontId="0" fillId="0" borderId="21" xfId="0" applyFont="1" applyBorder="1" applyAlignment="1">
      <alignment vertical="center" wrapText="1"/>
    </xf>
    <xf numFmtId="0" fontId="0" fillId="2" borderId="23" xfId="0" applyFont="1" applyFill="1" applyBorder="1" applyAlignment="1" applyProtection="1">
      <alignment horizontal="left" vertical="center"/>
      <protection locked="0"/>
    </xf>
    <xf numFmtId="0" fontId="0" fillId="2" borderId="3" xfId="0" applyFont="1" applyFill="1" applyBorder="1" applyAlignment="1">
      <alignment horizontal="center" vertical="center" wrapText="1"/>
    </xf>
    <xf numFmtId="0" fontId="0" fillId="2" borderId="70"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0" borderId="30" xfId="0" applyFont="1" applyBorder="1" applyAlignment="1">
      <alignment horizontal="center" vertical="center"/>
    </xf>
    <xf numFmtId="0" fontId="0" fillId="2" borderId="71" xfId="0" applyFont="1" applyFill="1" applyBorder="1" applyAlignment="1" applyProtection="1">
      <alignment horizontal="center" vertical="center"/>
      <protection locked="0"/>
    </xf>
    <xf numFmtId="57" fontId="0" fillId="0" borderId="54" xfId="0" applyNumberFormat="1" applyFont="1" applyBorder="1" applyAlignment="1">
      <alignment horizontal="center" vertical="center"/>
    </xf>
    <xf numFmtId="0" fontId="0" fillId="2" borderId="72" xfId="0" applyFont="1" applyFill="1" applyBorder="1" applyAlignment="1" applyProtection="1">
      <alignment horizontal="center" vertical="center"/>
      <protection locked="0"/>
    </xf>
    <xf numFmtId="0" fontId="0" fillId="2" borderId="73" xfId="0" applyFont="1" applyFill="1" applyBorder="1" applyAlignment="1" applyProtection="1">
      <alignment horizontal="center" vertical="center"/>
      <protection locked="0"/>
    </xf>
    <xf numFmtId="0" fontId="0" fillId="2" borderId="67" xfId="0" applyFont="1" applyFill="1" applyBorder="1" applyAlignment="1" applyProtection="1">
      <alignment horizontal="left" vertical="center"/>
      <protection locked="0"/>
    </xf>
    <xf numFmtId="0" fontId="0" fillId="0" borderId="74" xfId="0" applyFont="1" applyBorder="1" applyAlignment="1">
      <alignment horizontal="left" vertical="center"/>
    </xf>
    <xf numFmtId="0" fontId="0" fillId="2" borderId="24" xfId="0" applyFont="1" applyFill="1" applyBorder="1" applyAlignment="1" applyProtection="1">
      <alignment horizontal="left" vertical="center"/>
      <protection locked="0"/>
    </xf>
    <xf numFmtId="0" fontId="0" fillId="2" borderId="56" xfId="0" applyFont="1" applyFill="1" applyBorder="1" applyProtection="1">
      <alignment vertical="center"/>
      <protection locked="0"/>
    </xf>
    <xf numFmtId="0" fontId="0" fillId="2" borderId="25" xfId="0" applyFont="1" applyFill="1" applyBorder="1" applyAlignment="1" applyProtection="1">
      <alignment horizontal="left" vertical="center"/>
      <protection locked="0"/>
    </xf>
    <xf numFmtId="178" fontId="0" fillId="2" borderId="56" xfId="0" applyNumberFormat="1" applyFont="1" applyFill="1" applyBorder="1" applyAlignment="1" applyProtection="1">
      <alignment horizontal="center" vertical="center"/>
      <protection locked="0"/>
    </xf>
    <xf numFmtId="0" fontId="0" fillId="2" borderId="8" xfId="0" applyFont="1" applyFill="1" applyBorder="1" applyAlignment="1">
      <alignment horizontal="center" vertical="center" wrapText="1"/>
    </xf>
    <xf numFmtId="0" fontId="0" fillId="2" borderId="75" xfId="0" applyFont="1" applyFill="1" applyBorder="1" applyAlignment="1">
      <alignment horizontal="center" vertical="center" wrapText="1"/>
    </xf>
    <xf numFmtId="0" fontId="0" fillId="2" borderId="50" xfId="0" applyFont="1" applyFill="1" applyBorder="1" applyAlignment="1">
      <alignment horizontal="center" vertical="center" wrapText="1"/>
    </xf>
    <xf numFmtId="0" fontId="0" fillId="2" borderId="76" xfId="0" applyFont="1" applyFill="1" applyBorder="1" applyAlignment="1" applyProtection="1">
      <alignment horizontal="center" vertical="center"/>
      <protection locked="0"/>
    </xf>
    <xf numFmtId="176" fontId="0" fillId="2" borderId="3" xfId="0" applyNumberFormat="1" applyFont="1" applyFill="1" applyBorder="1" applyAlignment="1">
      <alignment horizontal="right" vertical="center"/>
    </xf>
    <xf numFmtId="176" fontId="0" fillId="2" borderId="4" xfId="0" applyNumberFormat="1" applyFont="1" applyFill="1" applyBorder="1" applyAlignment="1">
      <alignment horizontal="right" vertical="center"/>
    </xf>
    <xf numFmtId="176" fontId="0" fillId="2" borderId="5" xfId="0" applyNumberFormat="1" applyFont="1" applyFill="1" applyBorder="1" applyAlignment="1">
      <alignment horizontal="right" vertical="center"/>
    </xf>
    <xf numFmtId="38" fontId="0" fillId="2" borderId="49" xfId="1" applyFont="1" applyFill="1" applyBorder="1" applyAlignment="1" applyProtection="1">
      <alignment horizontal="right" vertical="center"/>
      <protection locked="0"/>
    </xf>
    <xf numFmtId="38" fontId="0" fillId="2" borderId="50" xfId="1" applyFont="1" applyFill="1" applyBorder="1" applyAlignment="1" applyProtection="1">
      <alignment horizontal="right" vertical="center"/>
      <protection locked="0"/>
    </xf>
    <xf numFmtId="0" fontId="0" fillId="2" borderId="51" xfId="0" applyFont="1" applyFill="1" applyBorder="1" applyAlignment="1" applyProtection="1">
      <alignment horizontal="center" vertical="center"/>
      <protection locked="0"/>
    </xf>
    <xf numFmtId="0" fontId="0" fillId="2" borderId="52" xfId="0" applyFont="1" applyFill="1" applyBorder="1" applyAlignment="1" applyProtection="1">
      <alignment horizontal="center" vertical="center"/>
      <protection locked="0"/>
    </xf>
    <xf numFmtId="57" fontId="0" fillId="0" borderId="17" xfId="0" applyNumberFormat="1" applyFont="1" applyBorder="1" applyAlignment="1">
      <alignment horizontal="center" vertical="center"/>
    </xf>
    <xf numFmtId="0" fontId="0" fillId="2" borderId="77" xfId="0" applyFont="1" applyFill="1" applyBorder="1" applyAlignment="1" applyProtection="1">
      <alignment horizontal="center" vertical="center"/>
      <protection locked="0"/>
    </xf>
    <xf numFmtId="0" fontId="0" fillId="2" borderId="78" xfId="0" applyFont="1" applyFill="1" applyBorder="1" applyAlignment="1" applyProtection="1">
      <alignment horizontal="center" vertical="center"/>
      <protection locked="0"/>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22" xfId="0" applyFont="1" applyFill="1" applyBorder="1" applyAlignment="1" applyProtection="1">
      <alignment horizontal="left" vertical="center"/>
      <protection locked="0"/>
    </xf>
    <xf numFmtId="0" fontId="0" fillId="2" borderId="63" xfId="0" applyFont="1" applyFill="1" applyBorder="1" applyProtection="1">
      <alignment vertical="center"/>
      <protection locked="0"/>
    </xf>
    <xf numFmtId="0" fontId="0" fillId="2" borderId="3" xfId="0" applyFont="1" applyFill="1" applyBorder="1" applyAlignment="1" applyProtection="1">
      <alignment horizontal="left" vertical="center"/>
      <protection locked="0"/>
    </xf>
    <xf numFmtId="178" fontId="0" fillId="2" borderId="63" xfId="0" applyNumberFormat="1" applyFont="1" applyFill="1" applyBorder="1" applyAlignment="1" applyProtection="1">
      <alignment horizontal="center" vertical="center"/>
      <protection locked="0"/>
    </xf>
    <xf numFmtId="176" fontId="0" fillId="2" borderId="8" xfId="0" applyNumberFormat="1" applyFont="1" applyFill="1" applyBorder="1" applyAlignment="1">
      <alignment horizontal="right" vertical="center"/>
    </xf>
    <xf numFmtId="176" fontId="0" fillId="2" borderId="9" xfId="0" applyNumberFormat="1" applyFont="1" applyFill="1" applyBorder="1" applyAlignment="1">
      <alignment horizontal="right" vertical="center"/>
    </xf>
    <xf numFmtId="176" fontId="0" fillId="2" borderId="10" xfId="0" applyNumberFormat="1" applyFont="1" applyFill="1" applyBorder="1" applyAlignment="1">
      <alignment horizontal="right" vertical="center"/>
    </xf>
    <xf numFmtId="0" fontId="0" fillId="2" borderId="79" xfId="0" applyFont="1" applyFill="1" applyBorder="1" applyAlignment="1" applyProtection="1">
      <alignment horizontal="center" vertical="center"/>
      <protection locked="0"/>
    </xf>
    <xf numFmtId="0" fontId="0" fillId="0" borderId="7" xfId="0" applyFont="1" applyBorder="1" applyAlignment="1">
      <alignment horizontal="left" vertical="center"/>
    </xf>
    <xf numFmtId="0" fontId="0" fillId="0" borderId="80" xfId="0" applyFont="1" applyBorder="1" applyAlignment="1">
      <alignment horizontal="left" vertical="center"/>
    </xf>
    <xf numFmtId="0" fontId="0" fillId="2" borderId="8" xfId="0" applyFont="1" applyFill="1" applyBorder="1" applyAlignment="1" applyProtection="1">
      <alignment horizontal="left" vertical="center"/>
      <protection locked="0"/>
    </xf>
    <xf numFmtId="0" fontId="0" fillId="0" borderId="23" xfId="0" applyFont="1" applyBorder="1" applyAlignment="1">
      <alignment horizontal="center" vertical="center"/>
    </xf>
    <xf numFmtId="0" fontId="0" fillId="0" borderId="65" xfId="0" applyFont="1" applyBorder="1" applyAlignment="1">
      <alignment horizontal="center" vertical="center"/>
    </xf>
    <xf numFmtId="0" fontId="0" fillId="0" borderId="65" xfId="0" applyFont="1" applyBorder="1" applyAlignment="1">
      <alignment horizontal="right" vertical="center"/>
    </xf>
    <xf numFmtId="178" fontId="0" fillId="2" borderId="81" xfId="0" applyNumberFormat="1" applyFont="1" applyFill="1" applyBorder="1" applyAlignment="1" applyProtection="1">
      <alignment horizontal="center" vertical="center"/>
      <protection locked="0"/>
    </xf>
    <xf numFmtId="0" fontId="0" fillId="0" borderId="82" xfId="0" applyFont="1" applyBorder="1" applyAlignment="1">
      <alignment horizontal="center"/>
    </xf>
    <xf numFmtId="0" fontId="0" fillId="2" borderId="39" xfId="0" applyFont="1" applyFill="1" applyBorder="1" applyAlignment="1" applyProtection="1">
      <alignment horizontal="center" vertical="center"/>
      <protection locked="0"/>
    </xf>
    <xf numFmtId="0" fontId="0" fillId="2" borderId="46" xfId="0" applyFont="1" applyFill="1" applyBorder="1" applyAlignment="1" applyProtection="1">
      <alignment horizontal="center" vertical="center"/>
      <protection locked="0"/>
    </xf>
    <xf numFmtId="0" fontId="0" fillId="2" borderId="40" xfId="0" applyFont="1" applyFill="1" applyBorder="1" applyAlignment="1" applyProtection="1">
      <alignment horizontal="center" vertical="center"/>
      <protection locked="0"/>
    </xf>
    <xf numFmtId="0" fontId="0" fillId="0" borderId="28" xfId="0" applyFont="1" applyBorder="1" applyAlignment="1">
      <alignment horizontal="center"/>
    </xf>
    <xf numFmtId="0" fontId="0" fillId="0" borderId="1" xfId="0" applyFont="1" applyBorder="1" applyAlignment="1"/>
    <xf numFmtId="0" fontId="0" fillId="2" borderId="83" xfId="0" applyFont="1" applyFill="1" applyBorder="1" applyAlignment="1" applyProtection="1">
      <alignment horizontal="center" vertical="center"/>
      <protection locked="0"/>
    </xf>
    <xf numFmtId="0" fontId="0" fillId="0" borderId="84" xfId="0" applyFont="1" applyBorder="1" applyAlignment="1">
      <alignment horizontal="left" vertical="center"/>
    </xf>
    <xf numFmtId="0" fontId="0" fillId="0" borderId="85" xfId="0" applyFont="1" applyBorder="1" applyAlignment="1">
      <alignment horizontal="center" vertical="center"/>
    </xf>
    <xf numFmtId="0" fontId="0" fillId="0" borderId="21" xfId="0" applyFont="1" applyBorder="1" applyAlignment="1">
      <alignment horizontal="center" vertical="center"/>
    </xf>
    <xf numFmtId="0" fontId="0" fillId="0" borderId="86" xfId="0" applyFont="1" applyBorder="1" applyAlignment="1">
      <alignment horizontal="center"/>
    </xf>
    <xf numFmtId="0" fontId="0" fillId="2" borderId="49" xfId="0" applyFont="1" applyFill="1" applyBorder="1" applyAlignment="1" applyProtection="1">
      <alignment horizontal="center" vertical="center"/>
      <protection locked="0"/>
    </xf>
    <xf numFmtId="0" fontId="0" fillId="2" borderId="53" xfId="0" applyFont="1" applyFill="1" applyBorder="1" applyAlignment="1" applyProtection="1">
      <alignment horizontal="center" vertical="center"/>
      <protection locked="0"/>
    </xf>
    <xf numFmtId="0" fontId="0" fillId="2" borderId="50" xfId="0" applyFont="1" applyFill="1" applyBorder="1" applyAlignment="1" applyProtection="1">
      <alignment horizontal="center" vertical="center"/>
      <protection locked="0"/>
    </xf>
    <xf numFmtId="0" fontId="0" fillId="0" borderId="55" xfId="0" applyFont="1" applyBorder="1" applyAlignment="1">
      <alignment horizontal="center"/>
    </xf>
    <xf numFmtId="0" fontId="0" fillId="0" borderId="11" xfId="0" applyFont="1" applyBorder="1" applyAlignment="1"/>
    <xf numFmtId="0" fontId="0" fillId="2" borderId="87" xfId="0" applyFont="1" applyFill="1" applyBorder="1" applyAlignment="1" applyProtection="1">
      <alignment horizontal="center" vertical="center"/>
      <protection locked="0"/>
    </xf>
    <xf numFmtId="0" fontId="0" fillId="2" borderId="88" xfId="0" applyFont="1" applyFill="1" applyBorder="1" applyAlignment="1" applyProtection="1">
      <alignment horizontal="center" vertical="center"/>
      <protection locked="0"/>
    </xf>
    <xf numFmtId="0" fontId="0" fillId="2" borderId="89" xfId="0" applyFont="1" applyFill="1" applyBorder="1" applyAlignment="1" applyProtection="1">
      <alignment horizontal="center" vertical="center"/>
      <protection locked="0"/>
    </xf>
    <xf numFmtId="0" fontId="0" fillId="0" borderId="90" xfId="0" applyFont="1" applyBorder="1" applyAlignment="1">
      <alignment horizontal="left" vertical="center"/>
    </xf>
    <xf numFmtId="0" fontId="0" fillId="2" borderId="91" xfId="0" applyFont="1" applyFill="1" applyBorder="1" applyAlignment="1" applyProtection="1">
      <alignment horizontal="left" vertical="center"/>
      <protection locked="0"/>
    </xf>
    <xf numFmtId="0" fontId="0" fillId="2" borderId="49" xfId="0" applyFont="1" applyFill="1" applyBorder="1" applyAlignment="1" applyProtection="1">
      <alignment horizontal="center"/>
      <protection locked="0"/>
    </xf>
    <xf numFmtId="0" fontId="0" fillId="2" borderId="53" xfId="0" applyFont="1" applyFill="1" applyBorder="1" applyAlignment="1" applyProtection="1">
      <alignment horizontal="center"/>
      <protection locked="0"/>
    </xf>
    <xf numFmtId="0" fontId="0" fillId="2" borderId="50" xfId="0" applyFont="1" applyFill="1" applyBorder="1" applyAlignment="1" applyProtection="1">
      <alignment horizontal="center"/>
      <protection locked="0"/>
    </xf>
    <xf numFmtId="0" fontId="0" fillId="0" borderId="1" xfId="0" applyFont="1" applyBorder="1" applyAlignment="1">
      <alignment horizontal="center"/>
    </xf>
    <xf numFmtId="0" fontId="7" fillId="0" borderId="2"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92" xfId="0" applyFont="1" applyBorder="1" applyAlignment="1">
      <alignment horizontal="center" vertical="center" wrapText="1"/>
    </xf>
    <xf numFmtId="0" fontId="0" fillId="2" borderId="0" xfId="0" applyFont="1" applyFill="1" applyAlignment="1" applyProtection="1">
      <alignment horizontal="center" vertical="center"/>
      <protection locked="0"/>
    </xf>
    <xf numFmtId="0" fontId="0" fillId="0" borderId="17" xfId="0" applyFont="1" applyBorder="1" applyAlignment="1">
      <alignment horizontal="center"/>
    </xf>
    <xf numFmtId="0" fontId="0" fillId="2" borderId="93" xfId="0" applyFont="1" applyFill="1" applyBorder="1" applyAlignment="1">
      <alignment horizontal="center" vertical="center"/>
    </xf>
    <xf numFmtId="0" fontId="0" fillId="2" borderId="42" xfId="0" applyFont="1" applyFill="1" applyBorder="1" applyAlignment="1">
      <alignment horizontal="center" vertical="center"/>
    </xf>
    <xf numFmtId="0" fontId="0" fillId="0" borderId="11" xfId="0" applyFont="1" applyBorder="1" applyAlignment="1">
      <alignment horizontal="center"/>
    </xf>
    <xf numFmtId="0" fontId="0" fillId="2" borderId="94" xfId="0" applyFont="1" applyFill="1" applyBorder="1" applyAlignment="1">
      <alignment horizontal="center" vertical="center" wrapText="1"/>
    </xf>
    <xf numFmtId="0" fontId="7" fillId="0" borderId="54"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95" xfId="0" applyFont="1" applyBorder="1" applyAlignment="1">
      <alignment horizontal="center" vertical="center" wrapText="1"/>
    </xf>
    <xf numFmtId="0" fontId="0" fillId="2" borderId="96" xfId="0" applyFont="1" applyFill="1" applyBorder="1" applyAlignment="1" applyProtection="1">
      <alignment horizontal="center" vertical="center"/>
      <protection locked="0"/>
    </xf>
    <xf numFmtId="0" fontId="0" fillId="2" borderId="97" xfId="0" applyFont="1" applyFill="1" applyBorder="1" applyAlignment="1">
      <alignment horizontal="center" vertical="center"/>
    </xf>
    <xf numFmtId="0" fontId="0" fillId="2" borderId="52" xfId="0" applyFont="1" applyFill="1" applyBorder="1" applyAlignment="1">
      <alignment horizontal="center" vertical="center"/>
    </xf>
    <xf numFmtId="0" fontId="0" fillId="2" borderId="51" xfId="0" applyFont="1" applyFill="1" applyBorder="1" applyAlignment="1" applyProtection="1">
      <alignment horizontal="left" vertical="center" wrapText="1"/>
      <protection locked="0"/>
    </xf>
    <xf numFmtId="0" fontId="0" fillId="2" borderId="52" xfId="0" applyFont="1" applyFill="1" applyBorder="1" applyAlignment="1" applyProtection="1">
      <alignment horizontal="left" vertical="center" wrapText="1"/>
      <protection locked="0"/>
    </xf>
    <xf numFmtId="0" fontId="0" fillId="2" borderId="98" xfId="0" applyFont="1" applyFill="1" applyBorder="1" applyAlignment="1" applyProtection="1">
      <alignment horizontal="center" vertical="center"/>
      <protection locked="0"/>
    </xf>
    <xf numFmtId="0" fontId="0" fillId="2" borderId="3" xfId="0" applyFont="1" applyFill="1" applyBorder="1" applyProtection="1">
      <alignment vertical="center"/>
      <protection locked="0"/>
    </xf>
    <xf numFmtId="0" fontId="0" fillId="2" borderId="5" xfId="0" applyFont="1" applyFill="1" applyBorder="1" applyProtection="1">
      <alignment vertical="center"/>
      <protection locked="0"/>
    </xf>
    <xf numFmtId="0" fontId="0" fillId="2" borderId="4" xfId="0" applyFont="1" applyFill="1" applyBorder="1" applyAlignment="1" applyProtection="1">
      <alignment horizontal="center" vertical="center"/>
      <protection locked="0"/>
    </xf>
    <xf numFmtId="0" fontId="0" fillId="2" borderId="24" xfId="0" applyFont="1" applyFill="1" applyBorder="1" applyProtection="1">
      <alignment vertical="center"/>
      <protection locked="0"/>
    </xf>
    <xf numFmtId="0" fontId="0" fillId="0" borderId="13" xfId="0" applyFont="1" applyBorder="1" applyAlignment="1">
      <alignment horizontal="left" vertical="center"/>
    </xf>
    <xf numFmtId="0" fontId="0" fillId="0" borderId="26" xfId="0" applyFont="1" applyBorder="1" applyAlignment="1"/>
    <xf numFmtId="0" fontId="0" fillId="0" borderId="26" xfId="0" applyFont="1" applyBorder="1" applyAlignment="1">
      <alignment horizontal="center"/>
    </xf>
    <xf numFmtId="0" fontId="0" fillId="2" borderId="99" xfId="0" applyFont="1" applyFill="1" applyBorder="1" applyAlignment="1">
      <alignment horizontal="center" vertical="center" wrapText="1"/>
    </xf>
    <xf numFmtId="0" fontId="0" fillId="2" borderId="100"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8" xfId="0" applyFont="1" applyFill="1" applyBorder="1" applyProtection="1">
      <alignment vertical="center"/>
      <protection locked="0"/>
    </xf>
    <xf numFmtId="0" fontId="0" fillId="2" borderId="10" xfId="0" applyFont="1" applyFill="1" applyBorder="1" applyProtection="1">
      <alignment vertical="center"/>
      <protection locked="0"/>
    </xf>
    <xf numFmtId="0" fontId="0" fillId="2" borderId="22" xfId="0" applyFont="1" applyFill="1" applyBorder="1" applyProtection="1">
      <alignment vertical="center"/>
      <protection locked="0"/>
    </xf>
    <xf numFmtId="0" fontId="7" fillId="2" borderId="10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0" fillId="2" borderId="14" xfId="0" applyFont="1" applyFill="1" applyBorder="1" applyAlignment="1">
      <alignment horizontal="center" vertical="center"/>
    </xf>
    <xf numFmtId="176" fontId="0" fillId="2" borderId="99" xfId="0" applyNumberFormat="1" applyFont="1" applyFill="1" applyBorder="1" applyAlignment="1">
      <alignment horizontal="right" vertical="center"/>
    </xf>
    <xf numFmtId="176" fontId="0" fillId="2" borderId="101" xfId="0" applyNumberFormat="1" applyFont="1" applyFill="1" applyBorder="1" applyAlignment="1">
      <alignment horizontal="right" vertical="center"/>
    </xf>
    <xf numFmtId="0" fontId="0" fillId="0" borderId="102" xfId="0" applyFont="1" applyBorder="1" applyAlignment="1">
      <alignment horizontal="left" vertical="center"/>
    </xf>
    <xf numFmtId="0" fontId="7" fillId="0" borderId="0" xfId="0" applyFont="1" applyAlignment="1">
      <alignment horizontal="left" vertical="top" wrapText="1"/>
    </xf>
    <xf numFmtId="0" fontId="0" fillId="2" borderId="99" xfId="0" applyFont="1" applyFill="1" applyBorder="1" applyAlignment="1">
      <alignment horizontal="right" vertical="center"/>
    </xf>
    <xf numFmtId="0" fontId="0" fillId="2" borderId="101" xfId="0" applyFont="1" applyFill="1" applyBorder="1" applyAlignment="1">
      <alignment horizontal="right" vertical="center"/>
    </xf>
    <xf numFmtId="0" fontId="0" fillId="2" borderId="103" xfId="0" applyFont="1" applyFill="1" applyBorder="1" applyAlignment="1">
      <alignment horizontal="right" vertical="center"/>
    </xf>
    <xf numFmtId="0" fontId="0" fillId="2" borderId="15" xfId="0" applyFont="1" applyFill="1" applyBorder="1" applyAlignment="1" applyProtection="1">
      <alignment horizontal="center" vertical="center"/>
      <protection locked="0"/>
    </xf>
    <xf numFmtId="0" fontId="0" fillId="0" borderId="104" xfId="0" applyFont="1" applyBorder="1" applyAlignment="1">
      <alignment horizontal="left" vertical="center"/>
    </xf>
    <xf numFmtId="0" fontId="0" fillId="2" borderId="67" xfId="0" applyFont="1" applyFill="1" applyBorder="1" applyAlignment="1">
      <alignment horizontal="left" vertical="center"/>
    </xf>
    <xf numFmtId="0" fontId="7" fillId="2" borderId="10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54" xfId="0" applyFont="1" applyFill="1" applyBorder="1" applyAlignment="1">
      <alignment horizontal="center" vertical="center" wrapText="1"/>
    </xf>
    <xf numFmtId="0" fontId="0" fillId="2" borderId="8" xfId="0" applyFont="1" applyFill="1" applyBorder="1" applyAlignment="1">
      <alignment horizontal="right" vertical="center"/>
    </xf>
    <xf numFmtId="0" fontId="0" fillId="2" borderId="9" xfId="0" applyFont="1" applyFill="1" applyBorder="1" applyAlignment="1">
      <alignment horizontal="right" vertical="center"/>
    </xf>
    <xf numFmtId="0" fontId="0" fillId="2" borderId="10" xfId="0" applyFont="1" applyFill="1" applyBorder="1" applyAlignment="1">
      <alignment horizontal="right" vertical="center"/>
    </xf>
    <xf numFmtId="177" fontId="0" fillId="2" borderId="106" xfId="0" applyNumberFormat="1" applyFont="1" applyFill="1" applyBorder="1" applyProtection="1">
      <alignment vertical="center"/>
      <protection locked="0"/>
    </xf>
    <xf numFmtId="177" fontId="0" fillId="2" borderId="107" xfId="0" applyNumberFormat="1" applyFont="1" applyFill="1" applyBorder="1" applyProtection="1">
      <alignment vertical="center"/>
      <protection locked="0"/>
    </xf>
    <xf numFmtId="0" fontId="0" fillId="0" borderId="108" xfId="0" applyFont="1" applyBorder="1" applyAlignment="1">
      <alignment horizontal="left" vertical="center"/>
    </xf>
    <xf numFmtId="0" fontId="0" fillId="0" borderId="82" xfId="0" applyFont="1" applyBorder="1" applyAlignment="1">
      <alignment horizontal="center" vertical="top"/>
    </xf>
    <xf numFmtId="0" fontId="0" fillId="0" borderId="26" xfId="0" applyFont="1" applyBorder="1" applyAlignment="1">
      <alignment vertical="top"/>
    </xf>
    <xf numFmtId="0" fontId="16" fillId="2" borderId="6" xfId="0" applyFont="1" applyFill="1" applyBorder="1" applyAlignment="1">
      <alignment vertical="center" wrapText="1"/>
    </xf>
    <xf numFmtId="0" fontId="0" fillId="2" borderId="6" xfId="0" applyFont="1" applyFill="1" applyBorder="1" applyAlignment="1">
      <alignment vertical="center" wrapText="1"/>
    </xf>
    <xf numFmtId="0" fontId="0" fillId="2" borderId="2" xfId="0" applyFont="1" applyFill="1" applyBorder="1" applyAlignment="1">
      <alignment vertical="center" wrapText="1"/>
    </xf>
    <xf numFmtId="49" fontId="0" fillId="0" borderId="0" xfId="0" applyNumberFormat="1" applyFont="1">
      <alignment vertical="center"/>
    </xf>
    <xf numFmtId="0" fontId="0" fillId="2" borderId="85" xfId="0" applyFont="1" applyFill="1" applyBorder="1" applyAlignment="1" applyProtection="1">
      <alignment horizontal="left" vertical="center"/>
      <protection locked="0"/>
    </xf>
    <xf numFmtId="0" fontId="0" fillId="0" borderId="86" xfId="0" applyFont="1" applyBorder="1" applyAlignment="1">
      <alignment horizontal="center" vertical="top"/>
    </xf>
    <xf numFmtId="0" fontId="16" fillId="2" borderId="100" xfId="0" applyFont="1" applyFill="1" applyBorder="1" applyAlignment="1">
      <alignment horizontal="center" vertical="center" wrapText="1"/>
    </xf>
    <xf numFmtId="0" fontId="0" fillId="3" borderId="0" xfId="0" applyFont="1" applyFill="1" applyBorder="1" applyAlignment="1" applyProtection="1">
      <alignment horizontal="left" vertical="center"/>
      <protection locked="0"/>
    </xf>
    <xf numFmtId="0" fontId="16" fillId="0" borderId="102" xfId="0" applyFont="1" applyBorder="1" applyAlignment="1">
      <alignment horizontal="left" vertical="center"/>
    </xf>
    <xf numFmtId="0" fontId="0" fillId="0" borderId="17" xfId="0" applyFont="1" applyBorder="1" applyAlignment="1">
      <alignment horizontal="center" vertical="top"/>
    </xf>
    <xf numFmtId="176" fontId="0" fillId="2" borderId="49" xfId="0" applyNumberFormat="1" applyFont="1" applyFill="1" applyBorder="1" applyAlignment="1">
      <alignment horizontal="right" vertical="center"/>
    </xf>
    <xf numFmtId="176" fontId="0" fillId="2" borderId="53" xfId="0" applyNumberFormat="1" applyFont="1" applyFill="1" applyBorder="1" applyAlignment="1">
      <alignment horizontal="right" vertical="center"/>
    </xf>
    <xf numFmtId="176" fontId="0" fillId="2" borderId="109" xfId="0" applyNumberFormat="1" applyFont="1" applyFill="1" applyBorder="1" applyAlignment="1">
      <alignment horizontal="right" vertical="center"/>
    </xf>
    <xf numFmtId="0" fontId="16" fillId="0" borderId="104" xfId="0" applyFont="1" applyBorder="1" applyAlignment="1">
      <alignment horizontal="left" vertical="center"/>
    </xf>
    <xf numFmtId="0" fontId="0" fillId="2" borderId="62" xfId="0" applyFont="1" applyFill="1" applyBorder="1" applyAlignment="1" applyProtection="1">
      <alignment horizontal="center" vertical="center"/>
      <protection locked="0"/>
    </xf>
    <xf numFmtId="178" fontId="0" fillId="2" borderId="67" xfId="0" applyNumberFormat="1" applyFont="1" applyFill="1" applyBorder="1" applyAlignment="1" applyProtection="1">
      <alignment horizontal="center" vertical="center"/>
      <protection locked="0"/>
    </xf>
    <xf numFmtId="0" fontId="0" fillId="0" borderId="57" xfId="0" applyFont="1" applyBorder="1" applyAlignment="1">
      <alignment horizontal="center" vertical="center"/>
    </xf>
    <xf numFmtId="0" fontId="16" fillId="2" borderId="110"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30" xfId="0" applyFont="1" applyBorder="1" applyAlignment="1">
      <alignment horizontal="center" vertical="center" wrapText="1"/>
    </xf>
    <xf numFmtId="49" fontId="0" fillId="0" borderId="0" xfId="0" applyNumberFormat="1" applyFont="1" applyAlignment="1">
      <alignment horizontal="left" vertical="center"/>
    </xf>
    <xf numFmtId="0" fontId="0" fillId="2" borderId="111" xfId="0" applyFont="1" applyFill="1" applyBorder="1" applyAlignment="1">
      <alignment horizontal="left" vertical="center"/>
    </xf>
    <xf numFmtId="0" fontId="21" fillId="0" borderId="54" xfId="0" applyFont="1" applyBorder="1" applyAlignment="1">
      <alignment horizontal="center" vertical="center" wrapText="1"/>
    </xf>
    <xf numFmtId="0" fontId="21" fillId="0" borderId="57" xfId="0" applyFont="1" applyBorder="1" applyAlignment="1">
      <alignment horizontal="center" vertical="center" wrapText="1"/>
    </xf>
    <xf numFmtId="176" fontId="0" fillId="2" borderId="14" xfId="0" applyNumberFormat="1" applyFont="1" applyFill="1" applyBorder="1" applyAlignment="1">
      <alignment horizontal="right" vertical="center"/>
    </xf>
    <xf numFmtId="176" fontId="0" fillId="2" borderId="15" xfId="0" applyNumberFormat="1" applyFont="1" applyFill="1" applyBorder="1" applyAlignment="1">
      <alignment horizontal="right" vertical="center"/>
    </xf>
    <xf numFmtId="176" fontId="0" fillId="2" borderId="16" xfId="0" applyNumberFormat="1" applyFont="1" applyFill="1" applyBorder="1" applyAlignment="1">
      <alignment horizontal="right" vertical="center"/>
    </xf>
    <xf numFmtId="0" fontId="0" fillId="2" borderId="112" xfId="0" applyFont="1" applyFill="1" applyBorder="1" applyAlignment="1">
      <alignment horizontal="left" vertical="center"/>
    </xf>
    <xf numFmtId="0" fontId="7" fillId="0" borderId="0" xfId="0" applyFont="1" applyAlignment="1">
      <alignment horizontal="left" vertical="center" wrapText="1"/>
    </xf>
    <xf numFmtId="0" fontId="0" fillId="2" borderId="8" xfId="0" applyFont="1" applyFill="1" applyBorder="1">
      <alignment vertical="center"/>
    </xf>
    <xf numFmtId="0" fontId="0" fillId="2" borderId="9" xfId="0" applyFont="1" applyFill="1" applyBorder="1">
      <alignment vertical="center"/>
    </xf>
    <xf numFmtId="0" fontId="0" fillId="2" borderId="10" xfId="0" applyFont="1" applyFill="1" applyBorder="1">
      <alignment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62" xfId="0" applyFont="1" applyFill="1" applyBorder="1" applyAlignment="1">
      <alignment horizontal="left" vertical="center"/>
    </xf>
    <xf numFmtId="0" fontId="0" fillId="2" borderId="106" xfId="0" applyFont="1" applyFill="1" applyBorder="1" applyAlignment="1">
      <alignment horizontal="center" vertical="center"/>
    </xf>
    <xf numFmtId="0" fontId="0" fillId="2" borderId="113" xfId="0" applyFont="1" applyFill="1" applyBorder="1" applyAlignment="1">
      <alignment horizontal="center" vertical="center"/>
    </xf>
    <xf numFmtId="0" fontId="0" fillId="2" borderId="107" xfId="0" applyFont="1" applyFill="1" applyBorder="1" applyAlignment="1">
      <alignment horizontal="center" vertical="center"/>
    </xf>
    <xf numFmtId="0" fontId="0" fillId="2" borderId="14" xfId="0" applyFont="1" applyFill="1" applyBorder="1">
      <alignment vertical="center"/>
    </xf>
    <xf numFmtId="0" fontId="0" fillId="2" borderId="15" xfId="0" applyFont="1" applyFill="1" applyBorder="1">
      <alignment vertical="center"/>
    </xf>
    <xf numFmtId="0" fontId="0" fillId="2" borderId="16" xfId="0" applyFont="1" applyFill="1" applyBorder="1">
      <alignment vertical="center"/>
    </xf>
    <xf numFmtId="0" fontId="0" fillId="0" borderId="22" xfId="0" applyFont="1" applyBorder="1" applyAlignment="1">
      <alignment horizontal="right" vertical="center"/>
    </xf>
    <xf numFmtId="0" fontId="0" fillId="0" borderId="82" xfId="0" applyFont="1" applyBorder="1" applyAlignment="1">
      <alignment horizontal="center" vertical="center"/>
    </xf>
    <xf numFmtId="0" fontId="0" fillId="0" borderId="26" xfId="0" applyFont="1" applyBorder="1">
      <alignment vertical="center"/>
    </xf>
    <xf numFmtId="0" fontId="0" fillId="0" borderId="86" xfId="0" applyFont="1" applyBorder="1" applyAlignment="1">
      <alignment horizontal="center" vertical="center"/>
    </xf>
    <xf numFmtId="0" fontId="0" fillId="2" borderId="114" xfId="0" applyFont="1" applyFill="1" applyBorder="1" applyAlignment="1">
      <alignment horizontal="center" vertical="center" wrapText="1"/>
    </xf>
    <xf numFmtId="0" fontId="0" fillId="2" borderId="115" xfId="0" applyFont="1" applyFill="1" applyBorder="1" applyAlignment="1">
      <alignment horizontal="center" vertical="center" wrapText="1"/>
    </xf>
    <xf numFmtId="0" fontId="0" fillId="2" borderId="116" xfId="0" applyFont="1" applyFill="1" applyBorder="1" applyAlignment="1">
      <alignment horizontal="center" vertical="center" wrapText="1"/>
    </xf>
    <xf numFmtId="176" fontId="0" fillId="2" borderId="106" xfId="0" applyNumberFormat="1" applyFont="1" applyFill="1" applyBorder="1" applyAlignment="1">
      <alignment horizontal="right" vertical="center"/>
    </xf>
    <xf numFmtId="176" fontId="0" fillId="2" borderId="113" xfId="0" applyNumberFormat="1" applyFont="1" applyFill="1" applyBorder="1" applyAlignment="1">
      <alignment horizontal="right" vertical="center"/>
    </xf>
    <xf numFmtId="176" fontId="0" fillId="2" borderId="117" xfId="0" applyNumberFormat="1" applyFont="1" applyFill="1" applyBorder="1" applyAlignment="1">
      <alignment horizontal="right" vertical="center"/>
    </xf>
    <xf numFmtId="38" fontId="0" fillId="2" borderId="3" xfId="1" applyFont="1" applyFill="1" applyBorder="1" applyAlignment="1" applyProtection="1">
      <alignment vertical="center"/>
      <protection locked="0"/>
    </xf>
    <xf numFmtId="38" fontId="0" fillId="2" borderId="4" xfId="1" applyFont="1" applyFill="1" applyBorder="1" applyAlignment="1" applyProtection="1">
      <alignment vertical="center"/>
      <protection locked="0"/>
    </xf>
    <xf numFmtId="38" fontId="0" fillId="2" borderId="5" xfId="1" applyFont="1" applyFill="1" applyBorder="1" applyAlignment="1" applyProtection="1">
      <alignment vertical="center"/>
      <protection locked="0"/>
    </xf>
    <xf numFmtId="0" fontId="0" fillId="2" borderId="85" xfId="0" applyFont="1" applyFill="1" applyBorder="1" applyAlignment="1" applyProtection="1">
      <alignment horizontal="left" vertical="top" wrapText="1"/>
      <protection locked="0"/>
    </xf>
    <xf numFmtId="0" fontId="0" fillId="2" borderId="118" xfId="0" applyFont="1" applyFill="1" applyBorder="1" applyAlignment="1" applyProtection="1">
      <alignment horizontal="left" vertical="top" wrapText="1"/>
      <protection locked="0"/>
    </xf>
    <xf numFmtId="0" fontId="0" fillId="2" borderId="85" xfId="0" applyFont="1" applyFill="1" applyBorder="1" applyAlignment="1" applyProtection="1">
      <alignment horizontal="left" vertical="top"/>
      <protection locked="0"/>
    </xf>
    <xf numFmtId="0" fontId="0" fillId="2" borderId="118" xfId="0" applyFont="1" applyFill="1" applyBorder="1" applyAlignment="1" applyProtection="1">
      <alignment horizontal="left" vertical="top"/>
      <protection locked="0"/>
    </xf>
    <xf numFmtId="0" fontId="0" fillId="2" borderId="14" xfId="0" applyFont="1" applyFill="1" applyBorder="1" applyProtection="1">
      <alignment vertical="center"/>
      <protection locked="0"/>
    </xf>
    <xf numFmtId="0" fontId="0" fillId="2" borderId="16" xfId="0" applyFont="1" applyFill="1" applyBorder="1" applyProtection="1">
      <alignment vertical="center"/>
      <protection locked="0"/>
    </xf>
    <xf numFmtId="0" fontId="0" fillId="0" borderId="119" xfId="0" applyFont="1" applyBorder="1">
      <alignment vertical="center"/>
    </xf>
    <xf numFmtId="0" fontId="0" fillId="2" borderId="14" xfId="0" applyFont="1" applyFill="1" applyBorder="1" applyAlignment="1" applyProtection="1">
      <alignment horizontal="left" vertical="center"/>
      <protection locked="0"/>
    </xf>
    <xf numFmtId="0" fontId="0" fillId="2" borderId="16" xfId="0" applyFont="1" applyFill="1" applyBorder="1" applyAlignment="1" applyProtection="1">
      <alignment horizontal="left" vertical="center"/>
      <protection locked="0"/>
    </xf>
    <xf numFmtId="0" fontId="7" fillId="2" borderId="120" xfId="0" applyFont="1" applyFill="1" applyBorder="1" applyAlignment="1">
      <alignment horizontal="center" vertical="center" wrapText="1"/>
    </xf>
    <xf numFmtId="38" fontId="0" fillId="2" borderId="8" xfId="1" applyFont="1" applyFill="1" applyBorder="1" applyAlignment="1" applyProtection="1">
      <alignment vertical="center"/>
      <protection locked="0"/>
    </xf>
    <xf numFmtId="38" fontId="0" fillId="2" borderId="9" xfId="1" applyFont="1" applyFill="1" applyBorder="1" applyAlignment="1" applyProtection="1">
      <alignment vertical="center"/>
      <protection locked="0"/>
    </xf>
    <xf numFmtId="38" fontId="0" fillId="2" borderId="10" xfId="1" applyFont="1" applyFill="1" applyBorder="1" applyAlignment="1" applyProtection="1">
      <alignment vertical="center"/>
      <protection locked="0"/>
    </xf>
    <xf numFmtId="0" fontId="0" fillId="0" borderId="118" xfId="0" applyFont="1" applyBorder="1" applyAlignment="1">
      <alignment horizontal="right" vertical="center"/>
    </xf>
    <xf numFmtId="0" fontId="0" fillId="0" borderId="118" xfId="0" applyFont="1" applyBorder="1">
      <alignment vertical="center"/>
    </xf>
    <xf numFmtId="0" fontId="0" fillId="3" borderId="0" xfId="0" applyFont="1" applyFill="1" applyAlignment="1" applyProtection="1">
      <alignment vertical="center" wrapText="1"/>
      <protection locked="0"/>
    </xf>
    <xf numFmtId="0" fontId="0" fillId="2" borderId="14" xfId="0" applyFont="1" applyFill="1" applyBorder="1" applyAlignment="1">
      <alignment horizontal="center" vertical="center" wrapText="1"/>
    </xf>
    <xf numFmtId="0" fontId="0" fillId="2" borderId="121" xfId="0" applyFont="1" applyFill="1" applyBorder="1" applyAlignment="1">
      <alignment horizontal="center" vertical="center" wrapText="1"/>
    </xf>
    <xf numFmtId="0" fontId="0" fillId="2" borderId="107" xfId="0" applyFont="1" applyFill="1" applyBorder="1" applyAlignment="1">
      <alignment horizontal="center" vertical="center" wrapText="1"/>
    </xf>
    <xf numFmtId="0" fontId="7" fillId="2" borderId="122" xfId="0" applyFont="1" applyFill="1" applyBorder="1" applyAlignment="1">
      <alignment horizontal="center" vertical="center" wrapText="1"/>
    </xf>
    <xf numFmtId="0" fontId="0" fillId="0" borderId="57" xfId="0" applyFont="1" applyBorder="1" applyAlignment="1">
      <alignment horizontal="center" vertical="center" shrinkToFit="1"/>
    </xf>
    <xf numFmtId="0" fontId="0" fillId="2" borderId="123" xfId="0" applyFont="1" applyFill="1" applyBorder="1" applyAlignment="1" applyProtection="1">
      <alignment horizontal="center" vertical="center"/>
      <protection locked="0"/>
    </xf>
    <xf numFmtId="0" fontId="0" fillId="0" borderId="0" xfId="0" applyFont="1" applyAlignment="1">
      <alignment horizontal="center" vertical="center" shrinkToFit="1"/>
    </xf>
    <xf numFmtId="0" fontId="0" fillId="2" borderId="124" xfId="0" applyFont="1" applyFill="1" applyBorder="1" applyAlignment="1" applyProtection="1">
      <alignment horizontal="center" vertical="center"/>
      <protection locked="0"/>
    </xf>
    <xf numFmtId="0" fontId="0" fillId="2" borderId="125" xfId="0" applyFont="1" applyFill="1" applyBorder="1" applyAlignment="1" applyProtection="1">
      <alignment horizontal="center" vertical="center"/>
      <protection locked="0"/>
    </xf>
    <xf numFmtId="0" fontId="0" fillId="0" borderId="81" xfId="0" applyFont="1" applyBorder="1" applyAlignment="1">
      <alignment horizontal="center" vertical="center" shrinkToFit="1"/>
    </xf>
    <xf numFmtId="0" fontId="0" fillId="0" borderId="63" xfId="0" applyFont="1" applyBorder="1" applyAlignment="1" applyProtection="1">
      <alignment horizontal="center" vertical="center"/>
      <protection locked="0"/>
    </xf>
    <xf numFmtId="0" fontId="0" fillId="0" borderId="25" xfId="0" applyFont="1" applyBorder="1" applyAlignment="1">
      <alignment horizontal="center" vertical="center"/>
    </xf>
    <xf numFmtId="0" fontId="0" fillId="2" borderId="126" xfId="0" applyFont="1" applyFill="1" applyBorder="1" applyAlignment="1" applyProtection="1">
      <alignment horizontal="center" vertical="center"/>
      <protection locked="0"/>
    </xf>
    <xf numFmtId="0" fontId="0" fillId="2" borderId="127" xfId="0" applyFont="1" applyFill="1" applyBorder="1" applyAlignment="1" applyProtection="1">
      <alignment horizontal="center" vertical="center"/>
      <protection locked="0"/>
    </xf>
    <xf numFmtId="0" fontId="0" fillId="2" borderId="128" xfId="0" applyFont="1" applyFill="1" applyBorder="1" applyAlignment="1" applyProtection="1">
      <alignment horizontal="center" vertical="center"/>
      <protection locked="0"/>
    </xf>
    <xf numFmtId="0" fontId="0" fillId="0" borderId="63" xfId="0" applyFont="1" applyBorder="1" applyAlignment="1" applyProtection="1">
      <alignment horizontal="right" vertical="center"/>
      <protection locked="0"/>
    </xf>
    <xf numFmtId="0" fontId="0" fillId="0" borderId="0" xfId="0" applyFont="1" applyAlignment="1" applyProtection="1">
      <alignment horizontal="center" vertical="center"/>
      <protection locked="0"/>
    </xf>
    <xf numFmtId="0" fontId="0" fillId="2" borderId="129" xfId="0" applyFont="1" applyFill="1" applyBorder="1" applyAlignment="1" applyProtection="1">
      <alignment horizontal="center" vertical="center"/>
      <protection locked="0"/>
    </xf>
    <xf numFmtId="0" fontId="0" fillId="2" borderId="130" xfId="0" applyFont="1" applyFill="1" applyBorder="1" applyAlignment="1" applyProtection="1">
      <alignment horizontal="center" vertical="center"/>
      <protection locked="0"/>
    </xf>
    <xf numFmtId="0" fontId="0" fillId="2" borderId="131" xfId="0" applyFont="1" applyFill="1" applyBorder="1" applyAlignment="1" applyProtection="1">
      <alignment horizontal="center" vertical="center"/>
      <protection locked="0"/>
    </xf>
    <xf numFmtId="0" fontId="0" fillId="2" borderId="132" xfId="0" applyFont="1" applyFill="1" applyBorder="1" applyAlignment="1" applyProtection="1">
      <alignment horizontal="left" vertical="center"/>
      <protection locked="0"/>
    </xf>
    <xf numFmtId="0" fontId="0" fillId="2" borderId="79" xfId="0" applyFont="1" applyFill="1" applyBorder="1" applyAlignment="1" applyProtection="1">
      <alignment horizontal="center" vertical="center" shrinkToFit="1"/>
      <protection locked="0"/>
    </xf>
    <xf numFmtId="0" fontId="0" fillId="0" borderId="25"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2" borderId="72" xfId="0" applyFont="1" applyFill="1" applyBorder="1" applyAlignment="1" applyProtection="1">
      <alignment horizontal="center" vertical="center" shrinkToFit="1"/>
      <protection locked="0"/>
    </xf>
    <xf numFmtId="0" fontId="0" fillId="2" borderId="133" xfId="0" applyFont="1" applyFill="1" applyBorder="1" applyAlignment="1" applyProtection="1">
      <alignment horizontal="center" vertical="center" shrinkToFit="1"/>
      <protection locked="0"/>
    </xf>
    <xf numFmtId="0" fontId="0" fillId="0" borderId="0" xfId="0" applyFont="1" applyAlignment="1" applyProtection="1">
      <alignment horizontal="center" vertical="center" shrinkToFit="1"/>
      <protection locked="0"/>
    </xf>
    <xf numFmtId="0" fontId="0" fillId="2" borderId="0" xfId="0" applyFont="1" applyFill="1" applyAlignment="1" applyProtection="1">
      <alignment horizontal="left" vertical="center" wrapText="1"/>
      <protection locked="0"/>
    </xf>
    <xf numFmtId="0" fontId="0" fillId="0" borderId="134" xfId="0" applyFont="1" applyBorder="1" applyAlignment="1" applyProtection="1">
      <alignment horizontal="center" vertical="center"/>
      <protection locked="0"/>
    </xf>
    <xf numFmtId="0" fontId="0" fillId="2" borderId="135" xfId="0" applyFont="1" applyFill="1" applyBorder="1" applyAlignment="1" applyProtection="1">
      <alignment horizontal="center" vertical="center"/>
      <protection locked="0"/>
    </xf>
    <xf numFmtId="0" fontId="0" fillId="3" borderId="0" xfId="0" applyFont="1" applyFill="1" applyAlignment="1" applyProtection="1">
      <alignment horizontal="center" vertical="center"/>
      <protection locked="0"/>
    </xf>
    <xf numFmtId="0" fontId="0" fillId="2" borderId="133" xfId="0" applyFont="1" applyFill="1" applyBorder="1" applyAlignment="1" applyProtection="1">
      <alignment horizontal="center" vertical="center"/>
      <protection locked="0"/>
    </xf>
    <xf numFmtId="0" fontId="0" fillId="2" borderId="136" xfId="0" applyFont="1" applyFill="1" applyBorder="1" applyAlignment="1" applyProtection="1">
      <alignment horizontal="center" vertical="center" shrinkToFit="1"/>
      <protection locked="0"/>
    </xf>
    <xf numFmtId="0" fontId="0" fillId="0" borderId="63" xfId="0" applyFont="1" applyBorder="1">
      <alignment vertical="center"/>
    </xf>
    <xf numFmtId="0" fontId="0" fillId="2" borderId="137" xfId="0" applyFont="1" applyFill="1" applyBorder="1" applyAlignment="1" applyProtection="1">
      <alignment horizontal="center" vertical="center"/>
      <protection locked="0"/>
    </xf>
    <xf numFmtId="0" fontId="0" fillId="2" borderId="24" xfId="0" applyFont="1" applyFill="1" applyBorder="1" applyAlignment="1" applyProtection="1">
      <alignment horizontal="center" vertical="center"/>
      <protection locked="0"/>
    </xf>
    <xf numFmtId="0" fontId="0" fillId="3" borderId="45" xfId="0" applyFont="1" applyFill="1" applyBorder="1" applyAlignment="1" applyProtection="1">
      <alignment horizontal="center" vertical="center"/>
      <protection locked="0"/>
    </xf>
    <xf numFmtId="0" fontId="0" fillId="2" borderId="0" xfId="0" applyFont="1" applyFill="1" applyAlignment="1" applyProtection="1">
      <alignment horizontal="left" vertical="center"/>
      <protection locked="0"/>
    </xf>
    <xf numFmtId="0" fontId="0" fillId="0" borderId="22" xfId="0" applyFont="1" applyBorder="1" applyAlignment="1">
      <alignment horizontal="center" vertical="center"/>
    </xf>
    <xf numFmtId="0" fontId="0" fillId="2" borderId="0" xfId="0" applyFont="1" applyFill="1" applyBorder="1">
      <alignment vertical="center"/>
    </xf>
    <xf numFmtId="0" fontId="0" fillId="2" borderId="132" xfId="0" applyFont="1" applyFill="1" applyBorder="1" applyAlignment="1" applyProtection="1">
      <alignment horizontal="center" vertical="center"/>
      <protection locked="0"/>
    </xf>
    <xf numFmtId="0" fontId="0" fillId="0" borderId="22" xfId="0" applyFont="1" applyBorder="1" applyAlignment="1" applyProtection="1">
      <alignment horizontal="left" vertical="top" wrapText="1"/>
      <protection locked="0"/>
    </xf>
    <xf numFmtId="0" fontId="0" fillId="2" borderId="25" xfId="0" applyFont="1" applyFill="1" applyBorder="1" applyAlignment="1">
      <alignment horizontal="left" vertical="center"/>
    </xf>
    <xf numFmtId="0" fontId="0" fillId="2" borderId="120" xfId="0" applyFont="1" applyFill="1" applyBorder="1" applyAlignment="1">
      <alignment horizontal="center" vertical="center" wrapText="1"/>
    </xf>
    <xf numFmtId="0" fontId="0" fillId="0" borderId="35" xfId="0" applyFont="1" applyBorder="1" applyAlignment="1">
      <alignment horizontal="center" vertical="center" shrinkToFit="1"/>
    </xf>
    <xf numFmtId="0" fontId="0" fillId="2" borderId="138" xfId="0" applyFont="1" applyFill="1" applyBorder="1" applyAlignment="1" applyProtection="1">
      <alignment horizontal="center" vertical="center"/>
      <protection locked="0"/>
    </xf>
    <xf numFmtId="0" fontId="0" fillId="2" borderId="139"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0" fontId="0" fillId="0" borderId="83" xfId="0" applyFont="1" applyBorder="1" applyAlignment="1">
      <alignment horizontal="center" vertical="center" shrinkToFit="1"/>
    </xf>
    <xf numFmtId="0" fontId="0" fillId="2" borderId="140" xfId="0" applyFont="1" applyFill="1" applyBorder="1" applyAlignment="1" applyProtection="1">
      <alignment horizontal="center" vertical="center"/>
      <protection locked="0"/>
    </xf>
    <xf numFmtId="0" fontId="0" fillId="2" borderId="141" xfId="0" applyFont="1" applyFill="1" applyBorder="1" applyAlignment="1" applyProtection="1">
      <alignment horizontal="center" vertical="center"/>
      <protection locked="0"/>
    </xf>
    <xf numFmtId="0" fontId="0" fillId="2" borderId="142" xfId="0" applyFont="1" applyFill="1" applyBorder="1" applyAlignment="1" applyProtection="1">
      <alignment horizontal="center" vertical="center"/>
      <protection locked="0"/>
    </xf>
    <xf numFmtId="0" fontId="0" fillId="2" borderId="83" xfId="0" applyFont="1" applyFill="1" applyBorder="1" applyAlignment="1" applyProtection="1">
      <alignment horizontal="center" vertical="center" shrinkToFit="1"/>
      <protection locked="0"/>
    </xf>
    <xf numFmtId="0" fontId="0" fillId="2" borderId="77" xfId="0" applyFont="1" applyFill="1" applyBorder="1" applyAlignment="1" applyProtection="1">
      <alignment horizontal="center" vertical="center" shrinkToFit="1"/>
      <protection locked="0"/>
    </xf>
    <xf numFmtId="0" fontId="0" fillId="2" borderId="143" xfId="0" applyFont="1" applyFill="1" applyBorder="1" applyAlignment="1" applyProtection="1">
      <alignment horizontal="center" vertical="center" shrinkToFit="1"/>
      <protection locked="0"/>
    </xf>
    <xf numFmtId="0" fontId="0" fillId="0" borderId="143" xfId="0" applyFont="1" applyBorder="1" applyAlignment="1" applyProtection="1">
      <alignment horizontal="center" vertical="center"/>
      <protection locked="0"/>
    </xf>
    <xf numFmtId="0" fontId="0" fillId="2" borderId="144" xfId="0" applyFont="1" applyFill="1" applyBorder="1" applyAlignment="1" applyProtection="1">
      <alignment horizontal="center" vertical="center"/>
      <protection locked="0"/>
    </xf>
    <xf numFmtId="0" fontId="0" fillId="2" borderId="143" xfId="0" applyFont="1" applyFill="1" applyBorder="1" applyAlignment="1" applyProtection="1">
      <alignment horizontal="center" vertical="center"/>
      <protection locked="0"/>
    </xf>
    <xf numFmtId="0" fontId="0" fillId="2" borderId="132" xfId="0" applyFont="1" applyFill="1" applyBorder="1" applyAlignment="1" applyProtection="1">
      <alignment horizontal="center" vertical="center" shrinkToFit="1"/>
      <protection locked="0"/>
    </xf>
    <xf numFmtId="0" fontId="0" fillId="2" borderId="145" xfId="0" applyFont="1" applyFill="1" applyBorder="1" applyAlignment="1" applyProtection="1">
      <alignment horizontal="center" vertical="center"/>
      <protection locked="0"/>
    </xf>
    <xf numFmtId="0" fontId="0" fillId="2" borderId="22" xfId="0" applyFont="1" applyFill="1" applyBorder="1" applyAlignment="1" applyProtection="1">
      <alignment horizontal="center" vertical="center"/>
      <protection locked="0"/>
    </xf>
    <xf numFmtId="0" fontId="0" fillId="2" borderId="106" xfId="0" applyFont="1" applyFill="1" applyBorder="1" applyAlignment="1" applyProtection="1">
      <alignment horizontal="center"/>
      <protection locked="0"/>
    </xf>
    <xf numFmtId="0" fontId="0" fillId="2" borderId="113" xfId="0" applyFont="1" applyFill="1" applyBorder="1" applyAlignment="1" applyProtection="1">
      <alignment horizontal="center"/>
      <protection locked="0"/>
    </xf>
    <xf numFmtId="0" fontId="0" fillId="2" borderId="107" xfId="0" applyFont="1" applyFill="1" applyBorder="1" applyAlignment="1" applyProtection="1">
      <alignment horizontal="center"/>
      <protection locked="0"/>
    </xf>
    <xf numFmtId="0" fontId="0" fillId="2" borderId="105" xfId="0" applyFont="1" applyFill="1" applyBorder="1" applyAlignment="1">
      <alignment horizontal="left" vertical="center"/>
    </xf>
    <xf numFmtId="0" fontId="0" fillId="2" borderId="11" xfId="0" applyFont="1" applyFill="1" applyBorder="1" applyAlignment="1">
      <alignment horizontal="left" vertical="center"/>
    </xf>
    <xf numFmtId="0" fontId="0" fillId="2" borderId="122" xfId="0" applyFont="1" applyFill="1" applyBorder="1" applyAlignment="1">
      <alignment horizontal="left" vertical="center"/>
    </xf>
    <xf numFmtId="0" fontId="0" fillId="2" borderId="105"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2" borderId="122" xfId="0" applyFont="1" applyFill="1" applyBorder="1" applyAlignment="1">
      <alignment horizontal="left" vertical="center" wrapText="1"/>
    </xf>
    <xf numFmtId="0" fontId="0" fillId="2" borderId="109" xfId="0" applyFont="1" applyFill="1" applyBorder="1" applyAlignment="1">
      <alignment horizontal="center" vertical="center"/>
    </xf>
    <xf numFmtId="0" fontId="0" fillId="2" borderId="117" xfId="0" applyFont="1" applyFill="1" applyBorder="1" applyAlignment="1">
      <alignment horizontal="center" vertical="center"/>
    </xf>
    <xf numFmtId="38" fontId="0" fillId="2" borderId="14" xfId="1" applyFont="1" applyFill="1" applyBorder="1" applyAlignment="1" applyProtection="1">
      <alignment vertical="center"/>
      <protection locked="0"/>
    </xf>
    <xf numFmtId="38" fontId="0" fillId="2" borderId="15" xfId="1" applyFont="1" applyFill="1" applyBorder="1" applyAlignment="1" applyProtection="1">
      <alignment vertical="center"/>
      <protection locked="0"/>
    </xf>
    <xf numFmtId="38" fontId="0" fillId="2" borderId="16" xfId="1" applyFont="1" applyFill="1" applyBorder="1" applyAlignment="1" applyProtection="1">
      <alignment vertical="center"/>
      <protection locked="0"/>
    </xf>
    <xf numFmtId="0" fontId="0" fillId="0" borderId="30" xfId="0" applyFont="1" applyBorder="1" applyAlignment="1">
      <alignment horizontal="center" vertical="center" shrinkToFit="1"/>
    </xf>
    <xf numFmtId="0" fontId="0" fillId="2" borderId="146" xfId="0" applyFont="1" applyFill="1" applyBorder="1" applyAlignment="1" applyProtection="1">
      <alignment horizontal="center" vertical="center"/>
      <protection locked="0"/>
    </xf>
    <xf numFmtId="0" fontId="0" fillId="2" borderId="147" xfId="0" applyFont="1" applyFill="1" applyBorder="1" applyAlignment="1" applyProtection="1">
      <alignment horizontal="center" vertical="center"/>
      <protection locked="0"/>
    </xf>
    <xf numFmtId="0" fontId="0" fillId="2" borderId="148" xfId="0" applyFont="1" applyFill="1" applyBorder="1" applyAlignment="1" applyProtection="1">
      <alignment horizontal="center" vertical="center"/>
      <protection locked="0"/>
    </xf>
    <xf numFmtId="0" fontId="0" fillId="0" borderId="149" xfId="0" applyFont="1" applyBorder="1" applyAlignment="1">
      <alignment horizontal="center" vertical="center" shrinkToFit="1"/>
    </xf>
    <xf numFmtId="0" fontId="0" fillId="2" borderId="150" xfId="0" applyFont="1" applyFill="1" applyBorder="1" applyAlignment="1" applyProtection="1">
      <alignment horizontal="center" vertical="center"/>
      <protection locked="0"/>
    </xf>
    <xf numFmtId="0" fontId="0" fillId="2" borderId="151" xfId="0" applyFont="1" applyFill="1" applyBorder="1" applyAlignment="1" applyProtection="1">
      <alignment horizontal="center" vertical="center"/>
      <protection locked="0"/>
    </xf>
    <xf numFmtId="0" fontId="0" fillId="2" borderId="152" xfId="0" applyFont="1" applyFill="1" applyBorder="1" applyAlignment="1" applyProtection="1">
      <alignment horizontal="center" vertical="center"/>
      <protection locked="0"/>
    </xf>
    <xf numFmtId="0" fontId="0" fillId="2" borderId="153" xfId="0" applyFont="1" applyFill="1" applyBorder="1" applyAlignment="1" applyProtection="1">
      <alignment horizontal="center" vertical="center"/>
      <protection locked="0"/>
    </xf>
    <xf numFmtId="0" fontId="0" fillId="2" borderId="154" xfId="0" applyFont="1" applyFill="1" applyBorder="1" applyAlignment="1" applyProtection="1">
      <alignment horizontal="center" vertical="center"/>
      <protection locked="0"/>
    </xf>
    <xf numFmtId="0" fontId="0" fillId="2" borderId="155" xfId="0" applyFont="1" applyFill="1" applyBorder="1" applyAlignment="1" applyProtection="1">
      <alignment horizontal="center" vertical="center"/>
      <protection locked="0"/>
    </xf>
    <xf numFmtId="0" fontId="0" fillId="2" borderId="156" xfId="0" applyFont="1" applyFill="1" applyBorder="1" applyAlignment="1" applyProtection="1">
      <alignment horizontal="left" vertical="center"/>
      <protection locked="0"/>
    </xf>
    <xf numFmtId="0" fontId="0" fillId="2" borderId="15" xfId="0" applyFont="1" applyFill="1" applyBorder="1" applyAlignment="1" applyProtection="1">
      <alignment horizontal="left" vertical="center"/>
      <protection locked="0"/>
    </xf>
    <xf numFmtId="0" fontId="0" fillId="2" borderId="98" xfId="0" applyFont="1" applyFill="1" applyBorder="1" applyAlignment="1" applyProtection="1">
      <alignment horizontal="center" vertical="center" shrinkToFit="1"/>
      <protection locked="0"/>
    </xf>
    <xf numFmtId="0" fontId="0" fillId="2" borderId="67" xfId="0" applyFont="1" applyFill="1" applyBorder="1" applyProtection="1">
      <alignment vertical="center"/>
      <protection locked="0"/>
    </xf>
    <xf numFmtId="0" fontId="0" fillId="2" borderId="88" xfId="0" applyFont="1" applyFill="1" applyBorder="1" applyAlignment="1" applyProtection="1">
      <alignment horizontal="center" vertical="center" shrinkToFit="1"/>
      <protection locked="0"/>
    </xf>
    <xf numFmtId="0" fontId="0" fillId="2" borderId="157" xfId="0" applyFont="1" applyFill="1" applyBorder="1" applyAlignment="1" applyProtection="1">
      <alignment horizontal="center" vertical="center" shrinkToFit="1"/>
      <protection locked="0"/>
    </xf>
    <xf numFmtId="0" fontId="0" fillId="2" borderId="85" xfId="0" applyFont="1" applyFill="1" applyBorder="1" applyAlignment="1" applyProtection="1">
      <alignment horizontal="left" vertical="center" wrapText="1"/>
      <protection locked="0"/>
    </xf>
    <xf numFmtId="0" fontId="0" fillId="2" borderId="21" xfId="0" applyFont="1" applyFill="1" applyBorder="1" applyAlignment="1" applyProtection="1">
      <alignment horizontal="left" vertical="center" wrapText="1"/>
      <protection locked="0"/>
    </xf>
    <xf numFmtId="0" fontId="0" fillId="0" borderId="54" xfId="0" applyFont="1" applyBorder="1" applyAlignment="1">
      <alignment horizontal="left" vertical="center"/>
    </xf>
    <xf numFmtId="0" fontId="0" fillId="0" borderId="55" xfId="0" applyFont="1" applyBorder="1">
      <alignment vertical="center"/>
    </xf>
    <xf numFmtId="0" fontId="0" fillId="0" borderId="55" xfId="0" applyFont="1" applyBorder="1" applyAlignment="1">
      <alignment horizontal="left" vertical="center"/>
    </xf>
    <xf numFmtId="0" fontId="0" fillId="0" borderId="158" xfId="0" applyFont="1" applyBorder="1" applyAlignment="1" applyProtection="1">
      <alignment horizontal="center" vertical="center"/>
      <protection locked="0"/>
    </xf>
    <xf numFmtId="0" fontId="0" fillId="2" borderId="159" xfId="0" applyFont="1" applyFill="1" applyBorder="1" applyAlignment="1" applyProtection="1">
      <alignment horizontal="center" vertical="center"/>
      <protection locked="0"/>
    </xf>
    <xf numFmtId="0" fontId="0" fillId="2" borderId="118" xfId="0" applyFont="1" applyFill="1" applyBorder="1" applyAlignment="1" applyProtection="1">
      <alignment horizontal="left" vertical="center"/>
      <protection locked="0"/>
    </xf>
    <xf numFmtId="0" fontId="0" fillId="2" borderId="85" xfId="0" applyFont="1" applyFill="1" applyBorder="1" applyAlignment="1">
      <alignment horizontal="left" vertical="top"/>
    </xf>
    <xf numFmtId="0" fontId="0" fillId="2" borderId="118" xfId="0" applyFont="1" applyFill="1" applyBorder="1" applyAlignment="1">
      <alignment horizontal="left" vertical="top"/>
    </xf>
    <xf numFmtId="0" fontId="0" fillId="2" borderId="118" xfId="0" applyFont="1" applyFill="1" applyBorder="1" applyProtection="1">
      <alignment vertical="center"/>
      <protection locked="0"/>
    </xf>
    <xf numFmtId="0" fontId="0" fillId="2" borderId="157" xfId="0" applyFont="1" applyFill="1" applyBorder="1" applyAlignment="1" applyProtection="1">
      <alignment horizontal="center" vertical="center"/>
      <protection locked="0"/>
    </xf>
    <xf numFmtId="0" fontId="0" fillId="2" borderId="156" xfId="0" applyFont="1" applyFill="1" applyBorder="1" applyAlignment="1" applyProtection="1">
      <alignment horizontal="center" vertical="center" shrinkToFit="1"/>
      <protection locked="0"/>
    </xf>
    <xf numFmtId="0" fontId="0" fillId="2" borderId="160" xfId="0" applyFont="1" applyFill="1" applyBorder="1" applyAlignment="1" applyProtection="1">
      <alignment horizontal="center" vertical="center"/>
      <protection locked="0"/>
    </xf>
    <xf numFmtId="0" fontId="0" fillId="2" borderId="161" xfId="0" applyFont="1" applyFill="1" applyBorder="1" applyAlignment="1" applyProtection="1">
      <alignment horizontal="center" vertical="center"/>
      <protection locked="0"/>
    </xf>
    <xf numFmtId="0" fontId="0" fillId="2" borderId="118" xfId="0" applyFont="1" applyFill="1" applyBorder="1" applyAlignment="1" applyProtection="1">
      <alignment horizontal="center" vertical="center"/>
      <protection locked="0"/>
    </xf>
    <xf numFmtId="0" fontId="0" fillId="2" borderId="21" xfId="0" applyFont="1" applyFill="1" applyBorder="1" applyAlignment="1" applyProtection="1">
      <alignment horizontal="left" vertical="center"/>
      <protection locked="0"/>
    </xf>
    <xf numFmtId="0" fontId="0" fillId="2" borderId="21" xfId="0" applyFont="1" applyFill="1" applyBorder="1">
      <alignment vertical="center"/>
    </xf>
    <xf numFmtId="0" fontId="0" fillId="2" borderId="156" xfId="0" applyFont="1" applyFill="1" applyBorder="1" applyAlignment="1" applyProtection="1">
      <alignment horizontal="center" vertical="center"/>
      <protection locked="0"/>
    </xf>
    <xf numFmtId="0" fontId="0" fillId="2" borderId="85" xfId="0" applyFont="1" applyFill="1" applyBorder="1" applyAlignment="1">
      <alignment horizontal="left" vertical="center"/>
    </xf>
    <xf numFmtId="0" fontId="0" fillId="2" borderId="14" xfId="0" applyFont="1" applyFill="1" applyBorder="1" applyAlignment="1">
      <alignment horizontal="left" vertical="center"/>
    </xf>
    <xf numFmtId="0" fontId="0" fillId="2" borderId="15" xfId="0" applyFont="1" applyFill="1" applyBorder="1" applyAlignment="1">
      <alignment horizontal="left" vertical="center"/>
    </xf>
    <xf numFmtId="0" fontId="0" fillId="2" borderId="162" xfId="0" applyFont="1" applyFill="1" applyBorder="1" applyAlignment="1">
      <alignment horizontal="center" vertical="center"/>
    </xf>
    <xf numFmtId="0" fontId="0" fillId="2" borderId="110" xfId="0" applyFont="1" applyFill="1" applyBorder="1" applyAlignment="1">
      <alignment horizontal="center" vertical="center"/>
    </xf>
    <xf numFmtId="0" fontId="0" fillId="2" borderId="163" xfId="0" applyFont="1" applyFill="1" applyBorder="1" applyAlignment="1">
      <alignment horizontal="center" vertical="center"/>
    </xf>
    <xf numFmtId="0" fontId="0" fillId="0" borderId="24" xfId="0" applyFont="1" applyBorder="1">
      <alignment vertical="center"/>
    </xf>
    <xf numFmtId="0" fontId="0" fillId="2" borderId="164" xfId="0" applyFont="1" applyFill="1" applyBorder="1" applyAlignment="1" applyProtection="1">
      <alignment horizontal="left" vertical="center" wrapText="1"/>
      <protection locked="0"/>
    </xf>
    <xf numFmtId="0" fontId="0" fillId="2" borderId="165" xfId="0" applyFont="1" applyFill="1" applyBorder="1" applyAlignment="1" applyProtection="1">
      <alignment horizontal="left" vertical="center" wrapText="1"/>
      <protection locked="0"/>
    </xf>
    <xf numFmtId="0" fontId="0" fillId="2" borderId="106" xfId="0" applyFont="1" applyFill="1" applyBorder="1" applyAlignment="1" applyProtection="1">
      <alignment horizontal="left" vertical="center"/>
      <protection locked="0"/>
    </xf>
    <xf numFmtId="0" fontId="0" fillId="2" borderId="107" xfId="0" applyFont="1" applyFill="1" applyBorder="1" applyAlignment="1" applyProtection="1">
      <alignment horizontal="left" vertical="center"/>
      <protection locked="0"/>
    </xf>
    <xf numFmtId="0" fontId="16" fillId="0" borderId="0" xfId="0" applyFont="1" applyAlignment="1">
      <alignment horizontal="center" vertical="center" shrinkToFit="1"/>
    </xf>
    <xf numFmtId="0" fontId="0" fillId="0" borderId="0" xfId="0" applyFont="1" applyBorder="1" applyAlignment="1">
      <alignment horizontal="center" vertical="center"/>
    </xf>
    <xf numFmtId="0" fontId="22" fillId="0" borderId="0" xfId="0" applyFont="1">
      <alignment vertical="center"/>
    </xf>
    <xf numFmtId="0" fontId="22" fillId="0" borderId="0" xfId="0" applyFont="1" applyAlignment="1">
      <alignment horizontal="left" vertical="center" wrapText="1"/>
    </xf>
    <xf numFmtId="0" fontId="23" fillId="0" borderId="0" xfId="0" applyFont="1">
      <alignment vertical="center"/>
    </xf>
    <xf numFmtId="0" fontId="24" fillId="0" borderId="0" xfId="0" applyFont="1">
      <alignment vertical="center"/>
    </xf>
    <xf numFmtId="0" fontId="22" fillId="0" borderId="166" xfId="0" applyFont="1" applyBorder="1" applyAlignment="1">
      <alignment horizontal="center" vertical="center"/>
    </xf>
    <xf numFmtId="0" fontId="22" fillId="0" borderId="167" xfId="0" applyFont="1" applyBorder="1" applyAlignment="1">
      <alignment horizontal="center" vertical="center"/>
    </xf>
    <xf numFmtId="0" fontId="22" fillId="0" borderId="168" xfId="0" applyFont="1" applyBorder="1" applyAlignment="1">
      <alignment horizontal="center" vertical="center"/>
    </xf>
    <xf numFmtId="0" fontId="22" fillId="0" borderId="166" xfId="0" applyFont="1" applyBorder="1" applyAlignment="1">
      <alignment horizontal="center" vertical="center" wrapText="1"/>
    </xf>
    <xf numFmtId="0" fontId="22" fillId="0" borderId="167" xfId="0" applyFont="1" applyBorder="1" applyAlignment="1">
      <alignment horizontal="center" vertical="center" wrapText="1"/>
    </xf>
    <xf numFmtId="0" fontId="22" fillId="0" borderId="169" xfId="0" applyFont="1" applyBorder="1" applyAlignment="1">
      <alignment horizontal="center" vertical="center"/>
    </xf>
    <xf numFmtId="0" fontId="22" fillId="0" borderId="167" xfId="0" applyFont="1" applyBorder="1" applyAlignment="1">
      <alignment horizontal="center" vertical="center" textRotation="255"/>
    </xf>
    <xf numFmtId="0" fontId="22" fillId="0" borderId="168" xfId="0" applyFont="1" applyBorder="1" applyAlignment="1">
      <alignment horizontal="center" vertical="center" textRotation="255"/>
    </xf>
    <xf numFmtId="0" fontId="22" fillId="0" borderId="170" xfId="0" applyFont="1" applyBorder="1" applyAlignment="1">
      <alignment horizontal="center" vertical="center"/>
    </xf>
    <xf numFmtId="0" fontId="25" fillId="0" borderId="0" xfId="0" applyFont="1" applyAlignment="1">
      <alignment horizontal="left" vertical="center" wrapText="1"/>
    </xf>
    <xf numFmtId="0" fontId="16" fillId="0" borderId="0" xfId="0" applyFont="1" applyBorder="1" applyAlignment="1">
      <alignment horizontal="left" vertical="center" wrapText="1"/>
    </xf>
    <xf numFmtId="0" fontId="0" fillId="0" borderId="166" xfId="0" applyFont="1" applyBorder="1" applyAlignment="1">
      <alignment horizontal="center" vertical="center" wrapText="1"/>
    </xf>
    <xf numFmtId="0" fontId="0" fillId="0" borderId="168" xfId="0" applyFont="1" applyBorder="1" applyAlignment="1">
      <alignment horizontal="center" vertical="center" wrapText="1"/>
    </xf>
    <xf numFmtId="0" fontId="0" fillId="0" borderId="166" xfId="0" applyFont="1" applyBorder="1" applyAlignment="1">
      <alignment horizontal="left" vertical="center" wrapText="1"/>
    </xf>
    <xf numFmtId="0" fontId="0" fillId="0" borderId="167" xfId="0" applyFont="1" applyBorder="1" applyAlignment="1">
      <alignment horizontal="left" vertical="center" wrapText="1"/>
    </xf>
    <xf numFmtId="0" fontId="0" fillId="0" borderId="167" xfId="0" applyFont="1" applyBorder="1" applyAlignment="1">
      <alignment vertical="center" wrapText="1"/>
    </xf>
    <xf numFmtId="0" fontId="0" fillId="0" borderId="168" xfId="0" applyFont="1" applyBorder="1" applyAlignment="1">
      <alignment vertical="center" wrapText="1"/>
    </xf>
    <xf numFmtId="0" fontId="0" fillId="0" borderId="170" xfId="0" applyFont="1" applyBorder="1" applyAlignment="1">
      <alignment horizontal="center" vertical="center"/>
    </xf>
    <xf numFmtId="0" fontId="22" fillId="2" borderId="56" xfId="0" applyFont="1" applyFill="1" applyBorder="1" applyAlignment="1" applyProtection="1">
      <alignment horizontal="center" vertical="center"/>
      <protection locked="0"/>
    </xf>
    <xf numFmtId="0" fontId="25" fillId="0" borderId="0" xfId="0" applyFont="1" applyAlignment="1">
      <alignment vertical="center" wrapText="1"/>
    </xf>
    <xf numFmtId="0" fontId="22" fillId="0" borderId="171" xfId="0" applyFont="1" applyBorder="1" applyAlignment="1">
      <alignment horizontal="center" vertical="center"/>
    </xf>
    <xf numFmtId="0" fontId="22" fillId="0" borderId="26" xfId="0" applyFont="1" applyBorder="1" applyAlignment="1">
      <alignment horizontal="center" vertical="center"/>
    </xf>
    <xf numFmtId="0" fontId="22" fillId="0" borderId="172" xfId="0" applyFont="1" applyBorder="1" applyAlignment="1">
      <alignment horizontal="center" vertical="center"/>
    </xf>
    <xf numFmtId="0" fontId="22" fillId="0" borderId="171"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7" xfId="0" applyFont="1" applyBorder="1" applyAlignment="1">
      <alignment horizontal="center" vertical="center"/>
    </xf>
    <xf numFmtId="0" fontId="22" fillId="0" borderId="26" xfId="0" applyFont="1" applyBorder="1" applyAlignment="1">
      <alignment horizontal="left" vertical="center" wrapText="1"/>
    </xf>
    <xf numFmtId="0" fontId="22" fillId="0" borderId="26" xfId="0" applyFont="1" applyBorder="1" applyAlignment="1">
      <alignment horizontal="left" vertical="center"/>
    </xf>
    <xf numFmtId="0" fontId="22" fillId="0" borderId="172" xfId="0" applyFont="1" applyBorder="1" applyAlignment="1">
      <alignment horizontal="left" vertical="center" wrapText="1"/>
    </xf>
    <xf numFmtId="0" fontId="22" fillId="0" borderId="173" xfId="0" applyFont="1" applyBorder="1" applyAlignment="1">
      <alignment horizontal="center" vertical="center"/>
    </xf>
    <xf numFmtId="0" fontId="0" fillId="0" borderId="171" xfId="0" applyFont="1" applyBorder="1" applyAlignment="1">
      <alignment horizontal="center" vertical="center" wrapText="1"/>
    </xf>
    <xf numFmtId="0" fontId="0" fillId="0" borderId="172" xfId="0" applyFont="1" applyBorder="1" applyAlignment="1">
      <alignment horizontal="center" vertical="center" wrapText="1"/>
    </xf>
    <xf numFmtId="0" fontId="0" fillId="0" borderId="171" xfId="0" applyFont="1" applyBorder="1" applyAlignment="1">
      <alignment horizontal="left" vertical="center" wrapText="1"/>
    </xf>
    <xf numFmtId="0" fontId="0" fillId="0" borderId="26" xfId="0" applyFont="1" applyBorder="1" applyAlignment="1">
      <alignment vertical="center" wrapText="1"/>
    </xf>
    <xf numFmtId="0" fontId="0" fillId="0" borderId="172" xfId="0" applyFont="1" applyBorder="1" applyAlignment="1">
      <alignment vertical="center" wrapText="1"/>
    </xf>
    <xf numFmtId="0" fontId="0" fillId="0" borderId="173" xfId="0" applyFont="1" applyBorder="1" applyAlignment="1">
      <alignment horizontal="center" vertical="center"/>
    </xf>
    <xf numFmtId="0" fontId="22" fillId="2" borderId="67" xfId="0" applyFont="1" applyFill="1" applyBorder="1" applyAlignment="1" applyProtection="1">
      <alignment horizontal="center" vertical="center"/>
      <protection locked="0"/>
    </xf>
    <xf numFmtId="0" fontId="0" fillId="0" borderId="0" xfId="0" applyFont="1" applyAlignment="1">
      <alignment horizontal="justify" vertical="center"/>
    </xf>
    <xf numFmtId="0" fontId="22" fillId="0" borderId="172" xfId="0" applyFont="1" applyBorder="1" applyAlignment="1">
      <alignment horizontal="center" vertical="center" wrapText="1"/>
    </xf>
    <xf numFmtId="49" fontId="22" fillId="0" borderId="174"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0" fontId="22" fillId="0" borderId="0" xfId="0" applyFont="1" applyAlignment="1">
      <alignment horizontal="right" vertical="center"/>
    </xf>
    <xf numFmtId="0" fontId="22" fillId="0" borderId="17" xfId="0" applyFont="1" applyBorder="1" applyAlignment="1">
      <alignment horizontal="center" wrapText="1"/>
    </xf>
    <xf numFmtId="0" fontId="22" fillId="2" borderId="39" xfId="0" applyFont="1" applyFill="1" applyBorder="1" applyAlignment="1" applyProtection="1">
      <alignment horizontal="center" vertical="center" wrapText="1"/>
      <protection locked="0"/>
    </xf>
    <xf numFmtId="0" fontId="22" fillId="2" borderId="46" xfId="0" applyFont="1" applyFill="1" applyBorder="1" applyAlignment="1" applyProtection="1">
      <alignment horizontal="center" vertical="center" wrapText="1"/>
      <protection locked="0"/>
    </xf>
    <xf numFmtId="0" fontId="22" fillId="2" borderId="175" xfId="0" applyFont="1" applyFill="1" applyBorder="1" applyAlignment="1" applyProtection="1">
      <alignment horizontal="center" vertical="center" wrapText="1"/>
      <protection locked="0"/>
    </xf>
    <xf numFmtId="0" fontId="22" fillId="0" borderId="176" xfId="0" applyFont="1" applyBorder="1" applyAlignment="1">
      <alignment horizontal="center" vertical="center" wrapText="1"/>
    </xf>
    <xf numFmtId="0" fontId="22" fillId="0" borderId="36" xfId="0" applyFont="1" applyBorder="1" applyAlignment="1">
      <alignment horizontal="center" vertical="center" wrapText="1"/>
    </xf>
    <xf numFmtId="0" fontId="22" fillId="2" borderId="69" xfId="0" applyFont="1" applyFill="1" applyBorder="1" applyAlignment="1" applyProtection="1">
      <alignment horizontal="center" vertical="center"/>
      <protection locked="0"/>
    </xf>
    <xf numFmtId="0" fontId="22" fillId="2" borderId="49" xfId="0" applyFont="1" applyFill="1" applyBorder="1" applyAlignment="1" applyProtection="1">
      <alignment horizontal="center" vertical="center" wrapText="1"/>
      <protection locked="0"/>
    </xf>
    <xf numFmtId="0" fontId="22" fillId="2" borderId="53" xfId="0" applyFont="1" applyFill="1" applyBorder="1" applyAlignment="1" applyProtection="1">
      <alignment horizontal="center" vertical="center" wrapText="1"/>
      <protection locked="0"/>
    </xf>
    <xf numFmtId="0" fontId="22" fillId="2" borderId="109" xfId="0" applyFont="1" applyFill="1" applyBorder="1" applyAlignment="1" applyProtection="1">
      <alignment horizontal="center" vertical="center" wrapText="1"/>
      <protection locked="0"/>
    </xf>
    <xf numFmtId="0" fontId="0" fillId="0" borderId="174" xfId="0" applyFont="1" applyBorder="1" applyAlignment="1">
      <alignment horizontal="left" vertical="center" wrapText="1"/>
    </xf>
    <xf numFmtId="0" fontId="0" fillId="0" borderId="177" xfId="0" applyFont="1" applyBorder="1" applyAlignment="1">
      <alignment vertical="center" wrapText="1"/>
    </xf>
    <xf numFmtId="0" fontId="22" fillId="0" borderId="65" xfId="0" applyFont="1" applyBorder="1" applyAlignment="1">
      <alignment horizontal="center" vertical="center"/>
    </xf>
    <xf numFmtId="0" fontId="22" fillId="0" borderId="17" xfId="0" applyFont="1" applyBorder="1" applyAlignment="1">
      <alignment horizontal="center" vertical="center" wrapText="1"/>
    </xf>
    <xf numFmtId="0" fontId="0" fillId="2" borderId="39" xfId="0" applyFont="1" applyFill="1" applyBorder="1" applyAlignment="1" applyProtection="1">
      <alignment horizontal="center" vertical="center" wrapText="1"/>
      <protection locked="0"/>
    </xf>
    <xf numFmtId="0" fontId="0" fillId="2" borderId="46" xfId="0" applyFont="1" applyFill="1" applyBorder="1" applyAlignment="1" applyProtection="1">
      <alignment horizontal="center" vertical="center" wrapText="1"/>
      <protection locked="0"/>
    </xf>
    <xf numFmtId="0" fontId="0" fillId="2" borderId="40" xfId="0" applyFont="1" applyFill="1" applyBorder="1" applyAlignment="1" applyProtection="1">
      <alignment horizontal="center" vertical="center" wrapText="1"/>
      <protection locked="0"/>
    </xf>
    <xf numFmtId="0" fontId="0" fillId="0" borderId="178" xfId="0" applyFont="1" applyBorder="1" applyAlignment="1">
      <alignment horizontal="center" vertical="center"/>
    </xf>
    <xf numFmtId="0" fontId="22" fillId="0" borderId="21" xfId="0" applyFont="1" applyBorder="1" applyAlignment="1">
      <alignment horizontal="center" vertical="center"/>
    </xf>
    <xf numFmtId="0" fontId="22" fillId="2" borderId="106" xfId="0" applyFont="1" applyFill="1" applyBorder="1" applyAlignment="1" applyProtection="1">
      <alignment horizontal="center" vertical="center" wrapText="1"/>
      <protection locked="0"/>
    </xf>
    <xf numFmtId="0" fontId="22" fillId="2" borderId="113" xfId="0" applyFont="1" applyFill="1" applyBorder="1" applyAlignment="1" applyProtection="1">
      <alignment horizontal="center" vertical="center" wrapText="1"/>
      <protection locked="0"/>
    </xf>
    <xf numFmtId="0" fontId="22" fillId="2" borderId="117" xfId="0" applyFont="1" applyFill="1" applyBorder="1" applyAlignment="1" applyProtection="1">
      <alignment horizontal="center" vertical="center" wrapText="1"/>
      <protection locked="0"/>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77" xfId="0" applyFont="1" applyBorder="1" applyAlignment="1">
      <alignment horizontal="left" vertical="center" wrapText="1"/>
    </xf>
    <xf numFmtId="0" fontId="0" fillId="2" borderId="49" xfId="0" applyFont="1" applyFill="1" applyBorder="1" applyAlignment="1" applyProtection="1">
      <alignment horizontal="center" vertical="center" wrapText="1"/>
      <protection locked="0"/>
    </xf>
    <xf numFmtId="0" fontId="0" fillId="2" borderId="53" xfId="0" applyFont="1" applyFill="1" applyBorder="1" applyAlignment="1" applyProtection="1">
      <alignment horizontal="center" vertical="center" wrapText="1"/>
      <protection locked="0"/>
    </xf>
    <xf numFmtId="0" fontId="0" fillId="2" borderId="50" xfId="0" applyFont="1" applyFill="1" applyBorder="1" applyAlignment="1" applyProtection="1">
      <alignment horizontal="center" vertical="center" wrapText="1"/>
      <protection locked="0"/>
    </xf>
    <xf numFmtId="0" fontId="22" fillId="0" borderId="179" xfId="0" applyFont="1" applyBorder="1" applyAlignment="1">
      <alignment horizontal="center" vertical="center" wrapText="1"/>
    </xf>
    <xf numFmtId="0" fontId="22" fillId="0" borderId="90"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80" xfId="0" applyFont="1" applyBorder="1" applyAlignment="1">
      <alignment horizontal="center" vertical="center" wrapText="1"/>
    </xf>
    <xf numFmtId="0" fontId="22" fillId="2" borderId="181" xfId="0" applyFont="1" applyFill="1" applyBorder="1" applyAlignment="1" applyProtection="1">
      <alignment vertical="center" wrapText="1"/>
      <protection locked="0"/>
    </xf>
    <xf numFmtId="0" fontId="26" fillId="0" borderId="182" xfId="0" applyFont="1" applyBorder="1">
      <alignment vertical="center"/>
    </xf>
    <xf numFmtId="0" fontId="22" fillId="2" borderId="39" xfId="0" applyFont="1" applyFill="1" applyBorder="1" applyAlignment="1" applyProtection="1">
      <alignment vertical="center" wrapText="1"/>
      <protection locked="0"/>
    </xf>
    <xf numFmtId="0" fontId="22" fillId="2" borderId="40" xfId="0" applyFont="1" applyFill="1" applyBorder="1" applyAlignment="1" applyProtection="1">
      <alignment horizontal="center" vertical="center" wrapText="1"/>
      <protection locked="0"/>
    </xf>
    <xf numFmtId="0" fontId="22" fillId="0" borderId="183" xfId="0" applyFont="1" applyBorder="1" applyAlignment="1">
      <alignment horizontal="center" vertical="center" wrapText="1"/>
    </xf>
    <xf numFmtId="0" fontId="22" fillId="0" borderId="17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7" fillId="0" borderId="180" xfId="0" applyFont="1" applyBorder="1" applyAlignment="1">
      <alignment horizontal="center" vertical="center" wrapText="1"/>
    </xf>
    <xf numFmtId="0" fontId="22" fillId="2" borderId="85" xfId="0" applyFont="1" applyFill="1" applyBorder="1" applyAlignment="1" applyProtection="1">
      <alignment vertical="center" wrapText="1"/>
      <protection locked="0"/>
    </xf>
    <xf numFmtId="0" fontId="26" fillId="0" borderId="81" xfId="0" applyFont="1" applyBorder="1">
      <alignment vertical="center"/>
    </xf>
    <xf numFmtId="0" fontId="22" fillId="0" borderId="106" xfId="0" applyFont="1" applyBorder="1" applyAlignment="1" applyProtection="1">
      <alignment vertical="center" wrapText="1"/>
      <protection locked="0"/>
    </xf>
    <xf numFmtId="0" fontId="22" fillId="2" borderId="16" xfId="0" applyFont="1" applyFill="1" applyBorder="1" applyAlignment="1" applyProtection="1">
      <alignment vertical="center" wrapText="1"/>
      <protection locked="0"/>
    </xf>
    <xf numFmtId="0" fontId="22" fillId="0" borderId="184" xfId="0" applyFont="1" applyBorder="1" applyAlignment="1">
      <alignment horizontal="center" vertical="center" wrapText="1"/>
    </xf>
    <xf numFmtId="0" fontId="22" fillId="0" borderId="174" xfId="0" applyFont="1" applyBorder="1" applyAlignment="1">
      <alignment horizontal="right" vertical="center" wrapText="1"/>
    </xf>
    <xf numFmtId="0" fontId="22" fillId="0" borderId="82" xfId="0" applyFont="1" applyBorder="1" applyAlignment="1">
      <alignment horizontal="center" wrapText="1"/>
    </xf>
    <xf numFmtId="0" fontId="22" fillId="4" borderId="55" xfId="0" applyFont="1" applyFill="1" applyBorder="1" applyAlignment="1">
      <alignment horizontal="center" vertical="center" textRotation="255" wrapText="1"/>
    </xf>
    <xf numFmtId="0" fontId="22" fillId="4" borderId="11" xfId="0" applyFont="1" applyFill="1" applyBorder="1" applyAlignment="1">
      <alignment horizontal="center" vertical="center" textRotation="255" wrapText="1"/>
    </xf>
    <xf numFmtId="0" fontId="22" fillId="4" borderId="11" xfId="0" applyFont="1" applyFill="1" applyBorder="1" applyAlignment="1">
      <alignment horizontal="center" vertical="top" wrapText="1"/>
    </xf>
    <xf numFmtId="0" fontId="22" fillId="4" borderId="185" xfId="0" applyFont="1" applyFill="1" applyBorder="1" applyAlignment="1">
      <alignment horizontal="center" vertical="center" wrapText="1"/>
    </xf>
    <xf numFmtId="0" fontId="22" fillId="4" borderId="173" xfId="0" applyFont="1" applyFill="1" applyBorder="1" applyAlignment="1">
      <alignment horizontal="center" vertical="center" wrapText="1"/>
    </xf>
    <xf numFmtId="0" fontId="22" fillId="0" borderId="186" xfId="0" applyFont="1" applyBorder="1" applyAlignment="1">
      <alignment horizontal="right" vertical="center" wrapText="1"/>
    </xf>
    <xf numFmtId="0" fontId="22" fillId="0" borderId="86" xfId="0" applyFont="1" applyBorder="1" applyAlignment="1">
      <alignment horizontal="center" wrapText="1"/>
    </xf>
    <xf numFmtId="0" fontId="22" fillId="4" borderId="36" xfId="0" applyFont="1" applyFill="1" applyBorder="1" applyAlignment="1">
      <alignment horizontal="center" vertical="center" textRotation="255" wrapText="1"/>
    </xf>
    <xf numFmtId="0" fontId="22" fillId="4" borderId="26" xfId="0" applyFont="1" applyFill="1" applyBorder="1" applyAlignment="1">
      <alignment horizontal="center" vertical="center" textRotation="255" wrapText="1"/>
    </xf>
    <xf numFmtId="0" fontId="22" fillId="4" borderId="26" xfId="0" applyFont="1" applyFill="1" applyBorder="1" applyAlignment="1">
      <alignment horizontal="center" vertical="top" wrapText="1"/>
    </xf>
    <xf numFmtId="0" fontId="22" fillId="4" borderId="172" xfId="0" applyFont="1" applyFill="1" applyBorder="1" applyAlignment="1">
      <alignment horizontal="center" vertical="center" wrapText="1"/>
    </xf>
    <xf numFmtId="0" fontId="22" fillId="0" borderId="0" xfId="0" applyFont="1" applyAlignment="1">
      <alignment vertical="center" wrapText="1"/>
    </xf>
    <xf numFmtId="0" fontId="0" fillId="0" borderId="171" xfId="0" applyFont="1" applyBorder="1" applyAlignment="1">
      <alignment horizontal="center" vertical="center"/>
    </xf>
    <xf numFmtId="0" fontId="22" fillId="2" borderId="79" xfId="0" applyFont="1" applyFill="1" applyBorder="1" applyAlignment="1" applyProtection="1">
      <alignment horizontal="center" vertical="center"/>
      <protection locked="0"/>
    </xf>
    <xf numFmtId="0" fontId="22" fillId="2" borderId="69" xfId="0" applyFont="1" applyFill="1" applyBorder="1" applyAlignment="1" applyProtection="1">
      <alignment horizontal="center" vertical="center" wrapText="1"/>
      <protection locked="0"/>
    </xf>
    <xf numFmtId="0" fontId="22" fillId="2" borderId="83" xfId="0" applyFont="1" applyFill="1" applyBorder="1" applyAlignment="1" applyProtection="1">
      <alignment horizontal="center" vertical="center"/>
      <protection locked="0"/>
    </xf>
    <xf numFmtId="0" fontId="22" fillId="0" borderId="186" xfId="0" applyFont="1" applyBorder="1" applyAlignment="1">
      <alignment horizontal="left" vertical="center" wrapText="1"/>
    </xf>
    <xf numFmtId="0" fontId="22" fillId="4" borderId="28" xfId="0" applyFont="1" applyFill="1" applyBorder="1" applyAlignment="1">
      <alignment horizontal="center" vertical="center" textRotation="255" wrapText="1"/>
    </xf>
    <xf numFmtId="0" fontId="22" fillId="4" borderId="1" xfId="0" applyFont="1" applyFill="1" applyBorder="1" applyAlignment="1">
      <alignment horizontal="center" vertical="center" textRotation="255" wrapText="1"/>
    </xf>
    <xf numFmtId="0" fontId="22" fillId="4" borderId="1" xfId="0" applyFont="1" applyFill="1" applyBorder="1" applyAlignment="1">
      <alignment horizontal="center" vertical="top" wrapText="1"/>
    </xf>
    <xf numFmtId="0" fontId="22" fillId="4" borderId="177" xfId="0" applyFont="1" applyFill="1" applyBorder="1" applyAlignment="1">
      <alignment horizontal="center" vertical="center" wrapText="1"/>
    </xf>
    <xf numFmtId="0" fontId="22" fillId="2" borderId="181" xfId="0" applyFont="1" applyFill="1" applyBorder="1" applyAlignment="1" applyProtection="1">
      <alignment vertical="center" textRotation="255" wrapText="1"/>
      <protection locked="0"/>
    </xf>
    <xf numFmtId="0" fontId="22" fillId="2" borderId="40" xfId="0" applyFont="1" applyFill="1" applyBorder="1" applyAlignment="1" applyProtection="1">
      <alignment vertical="center" wrapText="1"/>
      <protection locked="0"/>
    </xf>
    <xf numFmtId="0" fontId="22" fillId="2" borderId="98" xfId="0" applyFont="1" applyFill="1" applyBorder="1" applyAlignment="1" applyProtection="1">
      <alignment horizontal="center" vertical="center"/>
      <protection locked="0"/>
    </xf>
    <xf numFmtId="0" fontId="22" fillId="0" borderId="187" xfId="0" applyFont="1" applyBorder="1" applyAlignment="1">
      <alignment horizontal="left" vertical="center" wrapText="1"/>
    </xf>
    <xf numFmtId="0" fontId="22" fillId="0" borderId="188" xfId="0" applyFont="1" applyBorder="1" applyAlignment="1">
      <alignment horizontal="center" vertical="center" wrapText="1"/>
    </xf>
    <xf numFmtId="0" fontId="22" fillId="0" borderId="189" xfId="0" applyFont="1" applyBorder="1" applyAlignment="1">
      <alignment horizontal="center" vertical="center" wrapText="1"/>
    </xf>
    <xf numFmtId="0" fontId="22" fillId="0" borderId="190" xfId="0" applyFont="1" applyBorder="1" applyAlignment="1">
      <alignment horizontal="center" vertical="center" wrapText="1"/>
    </xf>
    <xf numFmtId="0" fontId="22" fillId="0" borderId="191"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93" xfId="0" applyFont="1" applyBorder="1" applyAlignment="1">
      <alignment horizontal="center" vertical="center" wrapText="1"/>
    </xf>
    <xf numFmtId="0" fontId="27" fillId="0" borderId="194" xfId="0" applyFont="1" applyBorder="1" applyAlignment="1">
      <alignment horizontal="center" vertical="center" wrapText="1"/>
    </xf>
    <xf numFmtId="0" fontId="22" fillId="2" borderId="85" xfId="0" applyFont="1" applyFill="1" applyBorder="1" applyAlignment="1" applyProtection="1">
      <alignment vertical="center" textRotation="255" wrapText="1"/>
      <protection locked="0"/>
    </xf>
    <xf numFmtId="0" fontId="26" fillId="0" borderId="195" xfId="0" applyFont="1" applyBorder="1" applyAlignment="1">
      <alignment horizontal="center" vertical="center"/>
    </xf>
    <xf numFmtId="0" fontId="0" fillId="0" borderId="190" xfId="0" applyFont="1" applyBorder="1" applyAlignment="1">
      <alignment horizontal="center" vertical="center"/>
    </xf>
    <xf numFmtId="0" fontId="0" fillId="0" borderId="193" xfId="0" applyFont="1" applyBorder="1" applyAlignment="1">
      <alignment horizontal="center" vertical="center"/>
    </xf>
    <xf numFmtId="0" fontId="0" fillId="2" borderId="106" xfId="0" applyFont="1" applyFill="1" applyBorder="1" applyAlignment="1" applyProtection="1">
      <alignment horizontal="center" vertical="center" wrapText="1"/>
      <protection locked="0"/>
    </xf>
    <xf numFmtId="0" fontId="0" fillId="2" borderId="113" xfId="0" applyFont="1" applyFill="1" applyBorder="1" applyAlignment="1" applyProtection="1">
      <alignment horizontal="center" vertical="center" wrapText="1"/>
      <protection locked="0"/>
    </xf>
    <xf numFmtId="0" fontId="0" fillId="2" borderId="107" xfId="0" applyFont="1" applyFill="1" applyBorder="1" applyAlignment="1" applyProtection="1">
      <alignment horizontal="center" vertical="center" wrapText="1"/>
      <protection locked="0"/>
    </xf>
    <xf numFmtId="0" fontId="0" fillId="0" borderId="196" xfId="0" applyFont="1" applyBorder="1" applyAlignment="1">
      <alignment horizontal="center" vertical="center"/>
    </xf>
    <xf numFmtId="0" fontId="28" fillId="0" borderId="0" xfId="0" applyFont="1" applyBorder="1" applyAlignment="1">
      <alignment horizontal="left" vertical="center" wrapText="1"/>
    </xf>
    <xf numFmtId="0" fontId="0" fillId="0" borderId="0" xfId="0" applyFont="1" applyBorder="1" applyAlignment="1">
      <alignment vertical="center"/>
    </xf>
    <xf numFmtId="0" fontId="18" fillId="0" borderId="197" xfId="0" applyFont="1" applyBorder="1" applyAlignment="1">
      <alignment horizontal="center" vertical="center"/>
    </xf>
    <xf numFmtId="0" fontId="18" fillId="0" borderId="198" xfId="0" applyFont="1" applyBorder="1" applyAlignment="1">
      <alignment horizontal="center" vertical="center"/>
    </xf>
    <xf numFmtId="0" fontId="18" fillId="0" borderId="199" xfId="0" applyFont="1" applyBorder="1" applyAlignment="1">
      <alignment horizontal="center" vertical="center"/>
    </xf>
    <xf numFmtId="0" fontId="0" fillId="0" borderId="200" xfId="0" applyFont="1" applyBorder="1" applyAlignment="1">
      <alignment horizontal="center" vertical="center" textRotation="255"/>
    </xf>
    <xf numFmtId="0" fontId="0" fillId="0" borderId="201" xfId="0" applyFont="1" applyBorder="1" applyAlignment="1">
      <alignment horizontal="justify" vertical="center" wrapText="1"/>
    </xf>
    <xf numFmtId="0" fontId="0" fillId="0" borderId="202" xfId="0" applyFont="1" applyBorder="1" applyAlignment="1">
      <alignment horizontal="left" vertical="center" wrapText="1"/>
    </xf>
    <xf numFmtId="0" fontId="0" fillId="0" borderId="202" xfId="0" applyFont="1" applyBorder="1" applyAlignment="1">
      <alignment horizontal="justify" vertical="center" wrapText="1"/>
    </xf>
    <xf numFmtId="0" fontId="0" fillId="0" borderId="203" xfId="0" applyFont="1" applyBorder="1" applyAlignment="1">
      <alignment horizontal="justify" vertical="center" wrapText="1"/>
    </xf>
    <xf numFmtId="0" fontId="0" fillId="0" borderId="198" xfId="0" applyFont="1" applyBorder="1" applyAlignment="1">
      <alignment horizontal="justify" vertical="center" wrapText="1"/>
    </xf>
    <xf numFmtId="0" fontId="0" fillId="0" borderId="204" xfId="0" applyFont="1" applyBorder="1" applyAlignment="1">
      <alignment horizontal="justify" vertical="center" wrapText="1"/>
    </xf>
    <xf numFmtId="0" fontId="0" fillId="0" borderId="205" xfId="0" applyFont="1" applyBorder="1" applyAlignment="1">
      <alignment horizontal="center" vertical="center" textRotation="255" wrapText="1"/>
    </xf>
    <xf numFmtId="0" fontId="0" fillId="0" borderId="206" xfId="0" applyFont="1" applyBorder="1" applyAlignment="1">
      <alignment horizontal="center" vertical="center" textRotation="255" wrapText="1"/>
    </xf>
    <xf numFmtId="0" fontId="0" fillId="0" borderId="207" xfId="0" applyFont="1" applyBorder="1" applyAlignment="1">
      <alignment horizontal="center" vertical="center" textRotation="255" wrapText="1"/>
    </xf>
    <xf numFmtId="0" fontId="0" fillId="0" borderId="199" xfId="0" applyFont="1" applyBorder="1" applyAlignment="1">
      <alignment horizontal="justify" vertical="center" wrapText="1"/>
    </xf>
    <xf numFmtId="0" fontId="29" fillId="0" borderId="0" xfId="0" applyFont="1" applyAlignment="1">
      <alignment vertical="center" wrapText="1"/>
    </xf>
    <xf numFmtId="0" fontId="30" fillId="0" borderId="0" xfId="0" applyFont="1" applyBorder="1" applyAlignment="1">
      <alignment vertical="center"/>
    </xf>
    <xf numFmtId="0" fontId="18" fillId="0" borderId="208" xfId="0" applyFont="1" applyBorder="1" applyAlignment="1">
      <alignment horizontal="center" vertical="center"/>
    </xf>
    <xf numFmtId="0" fontId="18" fillId="0" borderId="209" xfId="0" applyFont="1" applyBorder="1" applyAlignment="1">
      <alignment horizontal="center" vertical="center"/>
    </xf>
    <xf numFmtId="0" fontId="18" fillId="0" borderId="210" xfId="0" applyFont="1" applyBorder="1" applyAlignment="1">
      <alignment horizontal="center" vertical="center"/>
    </xf>
    <xf numFmtId="0" fontId="0" fillId="0" borderId="211" xfId="0" applyFont="1" applyBorder="1" applyAlignment="1">
      <alignment horizontal="justify" vertical="center" wrapText="1"/>
    </xf>
    <xf numFmtId="0" fontId="0" fillId="0" borderId="212" xfId="0" applyFont="1" applyBorder="1" applyAlignment="1">
      <alignment horizontal="left" vertical="center" wrapText="1"/>
    </xf>
    <xf numFmtId="0" fontId="0" fillId="0" borderId="212" xfId="0" applyFont="1" applyBorder="1" applyAlignment="1">
      <alignment horizontal="justify" vertical="center" wrapText="1"/>
    </xf>
    <xf numFmtId="0" fontId="0" fillId="0" borderId="213"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14" xfId="0" applyFont="1" applyBorder="1" applyAlignment="1">
      <alignment horizontal="justify" vertical="center" wrapText="1"/>
    </xf>
    <xf numFmtId="0" fontId="0" fillId="0" borderId="215" xfId="0" applyFont="1" applyBorder="1" applyAlignment="1">
      <alignment horizontal="left" vertical="center" wrapText="1"/>
    </xf>
    <xf numFmtId="0" fontId="0" fillId="0" borderId="193" xfId="0" applyFont="1" applyBorder="1" applyAlignment="1">
      <alignment horizontal="left" vertical="center" wrapText="1"/>
    </xf>
    <xf numFmtId="0" fontId="0" fillId="0" borderId="216" xfId="0" applyFont="1" applyBorder="1" applyAlignment="1">
      <alignment horizontal="left" vertical="center" wrapText="1"/>
    </xf>
    <xf numFmtId="0" fontId="0" fillId="0" borderId="193" xfId="0" applyFont="1" applyBorder="1" applyAlignment="1">
      <alignment vertical="top" wrapText="1"/>
    </xf>
    <xf numFmtId="0" fontId="0" fillId="0" borderId="196" xfId="0" applyFont="1" applyBorder="1" applyAlignment="1">
      <alignment vertical="top" wrapText="1"/>
    </xf>
    <xf numFmtId="0" fontId="0" fillId="0" borderId="217" xfId="0" applyFont="1" applyBorder="1" applyAlignment="1">
      <alignment horizontal="justify" vertical="center" wrapText="1"/>
    </xf>
    <xf numFmtId="0" fontId="0" fillId="0" borderId="210" xfId="0" applyFont="1" applyBorder="1" applyAlignment="1">
      <alignment horizontal="justify" vertical="center" wrapText="1"/>
    </xf>
    <xf numFmtId="0" fontId="31" fillId="0" borderId="0" xfId="0" applyFont="1" applyAlignment="1">
      <alignment horizontal="center" vertical="center" wrapText="1"/>
    </xf>
    <xf numFmtId="0" fontId="0" fillId="0" borderId="21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7" xfId="0" applyFont="1" applyBorder="1" applyAlignment="1">
      <alignment horizontal="right" vertical="center" wrapText="1"/>
    </xf>
    <xf numFmtId="0" fontId="32" fillId="2" borderId="39" xfId="0" applyFont="1" applyFill="1" applyBorder="1" applyAlignment="1" applyProtection="1">
      <alignment horizontal="center" vertical="center" wrapText="1"/>
      <protection locked="0"/>
    </xf>
    <xf numFmtId="0" fontId="32" fillId="2" borderId="70" xfId="0" applyFont="1" applyFill="1" applyBorder="1" applyAlignment="1" applyProtection="1">
      <alignment horizontal="center" vertical="center" wrapText="1"/>
      <protection locked="0"/>
    </xf>
    <xf numFmtId="0" fontId="32" fillId="2" borderId="46" xfId="0" applyFont="1" applyFill="1" applyBorder="1" applyAlignment="1" applyProtection="1">
      <alignment horizontal="center" vertical="center" wrapText="1"/>
      <protection locked="0"/>
    </xf>
    <xf numFmtId="0" fontId="32" fillId="2" borderId="40" xfId="0" applyFont="1" applyFill="1" applyBorder="1" applyAlignment="1" applyProtection="1">
      <alignment horizontal="center" vertical="center" wrapText="1"/>
      <protection locked="0"/>
    </xf>
    <xf numFmtId="0" fontId="32" fillId="0" borderId="218" xfId="0" applyFont="1" applyBorder="1" applyAlignment="1">
      <alignment horizontal="center" vertical="center" wrapText="1"/>
    </xf>
    <xf numFmtId="0" fontId="32" fillId="2" borderId="219" xfId="0" applyFont="1" applyFill="1" applyBorder="1" applyAlignment="1" applyProtection="1">
      <alignment horizontal="center" vertical="center" wrapText="1"/>
      <protection locked="0"/>
    </xf>
    <xf numFmtId="0" fontId="32" fillId="2" borderId="220" xfId="0" applyFont="1" applyFill="1" applyBorder="1" applyAlignment="1" applyProtection="1">
      <alignment horizontal="center" vertical="center" wrapText="1"/>
      <protection locked="0"/>
    </xf>
    <xf numFmtId="0" fontId="0" fillId="0" borderId="206" xfId="0" applyFont="1" applyBorder="1" applyAlignment="1">
      <alignment horizontal="justify" vertical="center" wrapText="1"/>
    </xf>
    <xf numFmtId="0" fontId="32" fillId="0" borderId="221" xfId="0" applyFont="1" applyBorder="1" applyAlignment="1">
      <alignment horizontal="center" vertical="center" wrapText="1"/>
    </xf>
    <xf numFmtId="0" fontId="0" fillId="0" borderId="169" xfId="0" applyFont="1" applyBorder="1" applyAlignment="1">
      <alignment horizontal="justify" vertical="top" wrapText="1"/>
    </xf>
    <xf numFmtId="0" fontId="32" fillId="0" borderId="198" xfId="0" applyFont="1" applyBorder="1" applyAlignment="1">
      <alignment horizontal="center" vertical="center" wrapText="1"/>
    </xf>
    <xf numFmtId="0" fontId="32" fillId="0" borderId="170" xfId="0" applyFont="1" applyBorder="1" applyAlignment="1">
      <alignment horizontal="center" vertical="center" wrapText="1"/>
    </xf>
    <xf numFmtId="0" fontId="0" fillId="0" borderId="222" xfId="0" applyFont="1" applyBorder="1" applyAlignment="1">
      <alignment horizontal="left" vertical="center" wrapText="1"/>
    </xf>
    <xf numFmtId="0" fontId="0" fillId="0" borderId="35" xfId="0" applyFont="1" applyBorder="1" applyAlignment="1">
      <alignment horizontal="left" vertical="center" wrapText="1"/>
    </xf>
    <xf numFmtId="0" fontId="0" fillId="0" borderId="35" xfId="0" applyFont="1" applyBorder="1" applyAlignment="1">
      <alignment horizontal="right" vertical="center" wrapText="1"/>
    </xf>
    <xf numFmtId="0" fontId="32" fillId="2" borderId="49" xfId="0" applyFont="1" applyFill="1" applyBorder="1" applyAlignment="1" applyProtection="1">
      <alignment horizontal="center" vertical="center" wrapText="1"/>
      <protection locked="0"/>
    </xf>
    <xf numFmtId="0" fontId="32" fillId="2" borderId="75" xfId="0" applyFont="1" applyFill="1" applyBorder="1" applyAlignment="1" applyProtection="1">
      <alignment horizontal="center" vertical="center" wrapText="1"/>
      <protection locked="0"/>
    </xf>
    <xf numFmtId="0" fontId="32" fillId="2" borderId="53" xfId="0" applyFont="1" applyFill="1" applyBorder="1" applyAlignment="1" applyProtection="1">
      <alignment horizontal="center" vertical="center" wrapText="1"/>
      <protection locked="0"/>
    </xf>
    <xf numFmtId="0" fontId="32" fillId="2" borderId="50" xfId="0" applyFont="1" applyFill="1" applyBorder="1" applyAlignment="1" applyProtection="1">
      <alignment horizontal="center" vertical="center" wrapText="1"/>
      <protection locked="0"/>
    </xf>
    <xf numFmtId="0" fontId="32" fillId="0" borderId="223" xfId="0" applyFont="1" applyBorder="1" applyAlignment="1">
      <alignment horizontal="center" vertical="center" wrapText="1"/>
    </xf>
    <xf numFmtId="0" fontId="32" fillId="2" borderId="224" xfId="0" applyFont="1" applyFill="1" applyBorder="1" applyAlignment="1" applyProtection="1">
      <alignment horizontal="center" vertical="center" wrapText="1"/>
      <protection locked="0"/>
    </xf>
    <xf numFmtId="0" fontId="32" fillId="2" borderId="225" xfId="0" applyFont="1" applyFill="1" applyBorder="1" applyAlignment="1" applyProtection="1">
      <alignment horizontal="center" vertical="center" wrapText="1"/>
      <protection locked="0"/>
    </xf>
    <xf numFmtId="0" fontId="0" fillId="0" borderId="35" xfId="0" applyFont="1" applyBorder="1" applyAlignment="1">
      <alignment horizontal="justify" vertical="center" wrapText="1"/>
    </xf>
    <xf numFmtId="0" fontId="32" fillId="0" borderId="27" xfId="0" applyFont="1" applyBorder="1" applyAlignment="1">
      <alignment horizontal="center" vertical="center" wrapText="1"/>
    </xf>
    <xf numFmtId="0" fontId="0" fillId="0" borderId="17" xfId="0" applyFont="1" applyBorder="1" applyAlignment="1">
      <alignment horizontal="justify" vertical="top" wrapText="1"/>
    </xf>
    <xf numFmtId="0" fontId="32" fillId="0" borderId="0" xfId="0" applyFont="1" applyBorder="1" applyAlignment="1">
      <alignment horizontal="center" vertical="center" wrapText="1"/>
    </xf>
    <xf numFmtId="0" fontId="32" fillId="0" borderId="173" xfId="0" applyFont="1" applyBorder="1" applyAlignment="1">
      <alignment horizontal="center" vertical="center" wrapText="1"/>
    </xf>
    <xf numFmtId="0" fontId="0" fillId="0" borderId="222" xfId="0" applyFont="1" applyBorder="1" applyAlignment="1">
      <alignment horizontal="left" vertical="top" wrapText="1"/>
    </xf>
    <xf numFmtId="0" fontId="0" fillId="0" borderId="35" xfId="0" applyFont="1" applyBorder="1" applyAlignment="1">
      <alignment horizontal="left" vertical="top" wrapText="1"/>
    </xf>
    <xf numFmtId="0" fontId="0" fillId="0" borderId="174" xfId="0" applyFont="1" applyBorder="1" applyAlignment="1">
      <alignment horizontal="center" vertical="center"/>
    </xf>
    <xf numFmtId="0" fontId="0" fillId="0" borderId="35" xfId="0" applyFont="1" applyBorder="1" applyAlignment="1">
      <alignment vertical="center" wrapText="1"/>
    </xf>
    <xf numFmtId="0" fontId="32" fillId="0" borderId="55" xfId="0" applyFont="1" applyBorder="1" applyAlignment="1">
      <alignment horizontal="center" vertical="center" wrapText="1"/>
    </xf>
    <xf numFmtId="0" fontId="0" fillId="0" borderId="179" xfId="0" applyFont="1" applyBorder="1" applyAlignment="1">
      <alignment horizontal="center" vertical="center"/>
    </xf>
    <xf numFmtId="0" fontId="32" fillId="2" borderId="226" xfId="0" applyFont="1" applyFill="1" applyBorder="1" applyAlignment="1" applyProtection="1">
      <alignment horizontal="center" vertical="center" wrapText="1"/>
      <protection locked="0"/>
    </xf>
    <xf numFmtId="0" fontId="0" fillId="5" borderId="35" xfId="0" applyFont="1" applyFill="1" applyBorder="1" applyAlignment="1">
      <alignment horizontal="center" vertical="top" wrapText="1"/>
    </xf>
    <xf numFmtId="0" fontId="0" fillId="5" borderId="36" xfId="0" applyFont="1" applyFill="1" applyBorder="1" applyAlignment="1">
      <alignment horizontal="center" vertical="top" wrapText="1"/>
    </xf>
    <xf numFmtId="0" fontId="32" fillId="0" borderId="57" xfId="0" applyFont="1" applyBorder="1" applyAlignment="1">
      <alignment horizontal="center" vertical="center" wrapText="1"/>
    </xf>
    <xf numFmtId="0" fontId="0" fillId="5" borderId="173" xfId="0" applyFont="1" applyFill="1" applyBorder="1" applyAlignment="1">
      <alignment horizontal="center" vertical="center" wrapText="1"/>
    </xf>
    <xf numFmtId="0" fontId="32" fillId="2" borderId="227" xfId="0" applyFont="1" applyFill="1" applyBorder="1" applyAlignment="1" applyProtection="1">
      <alignment horizontal="center" vertical="center" wrapText="1"/>
      <protection locked="0"/>
    </xf>
    <xf numFmtId="0" fontId="0" fillId="4" borderId="55" xfId="0" applyFont="1" applyFill="1" applyBorder="1" applyAlignment="1">
      <alignment horizontal="right" vertical="center" wrapText="1"/>
    </xf>
    <xf numFmtId="0" fontId="0" fillId="5" borderId="17" xfId="0" applyFont="1" applyFill="1" applyBorder="1" applyAlignment="1">
      <alignment horizontal="center" vertical="center" wrapText="1"/>
    </xf>
    <xf numFmtId="0" fontId="0" fillId="5" borderId="36" xfId="0" applyFont="1" applyFill="1" applyBorder="1" applyAlignment="1">
      <alignment horizontal="center" vertical="center" wrapText="1"/>
    </xf>
    <xf numFmtId="0" fontId="0" fillId="5" borderId="35" xfId="0" applyFont="1" applyFill="1" applyBorder="1" applyAlignment="1">
      <alignment horizontal="center" vertical="center" wrapText="1"/>
    </xf>
    <xf numFmtId="0" fontId="0" fillId="5" borderId="173" xfId="0" applyFont="1" applyFill="1" applyBorder="1" applyAlignment="1">
      <alignment horizontal="justify" vertical="center" wrapText="1"/>
    </xf>
    <xf numFmtId="0" fontId="32" fillId="2" borderId="99" xfId="0" applyFont="1" applyFill="1" applyBorder="1" applyAlignment="1" applyProtection="1">
      <alignment horizontal="center" vertical="center" wrapText="1"/>
      <protection locked="0"/>
    </xf>
    <xf numFmtId="0" fontId="32" fillId="2" borderId="228" xfId="0" applyFont="1" applyFill="1" applyBorder="1" applyAlignment="1" applyProtection="1">
      <alignment horizontal="center" vertical="center" wrapText="1"/>
      <protection locked="0"/>
    </xf>
    <xf numFmtId="0" fontId="32" fillId="2" borderId="101" xfId="0" applyFont="1" applyFill="1" applyBorder="1" applyAlignment="1" applyProtection="1">
      <alignment horizontal="center" vertical="center" wrapText="1"/>
      <protection locked="0"/>
    </xf>
    <xf numFmtId="0" fontId="32" fillId="2" borderId="103" xfId="0" applyFont="1" applyFill="1" applyBorder="1" applyAlignment="1" applyProtection="1">
      <alignment horizontal="center" vertical="center" wrapText="1"/>
      <protection locked="0"/>
    </xf>
    <xf numFmtId="0" fontId="32" fillId="2" borderId="229" xfId="0" applyFont="1" applyFill="1" applyBorder="1" applyAlignment="1" applyProtection="1">
      <alignment horizontal="center" vertical="center" wrapText="1"/>
      <protection locked="0"/>
    </xf>
    <xf numFmtId="0" fontId="0" fillId="4" borderId="27" xfId="0" applyFont="1" applyFill="1" applyBorder="1" applyAlignment="1">
      <alignment horizontal="right" vertical="center" wrapText="1"/>
    </xf>
    <xf numFmtId="0" fontId="0" fillId="5" borderId="2" xfId="0" applyFont="1" applyFill="1" applyBorder="1" applyAlignment="1">
      <alignment horizontal="center" vertical="center" wrapText="1"/>
    </xf>
    <xf numFmtId="0" fontId="0" fillId="5" borderId="28" xfId="0" applyFont="1" applyFill="1" applyBorder="1" applyAlignment="1">
      <alignment horizontal="center" vertical="center" wrapText="1"/>
    </xf>
    <xf numFmtId="0" fontId="0" fillId="5" borderId="30" xfId="0" applyFont="1" applyFill="1" applyBorder="1" applyAlignment="1">
      <alignment horizontal="center" vertical="center" wrapText="1"/>
    </xf>
    <xf numFmtId="0" fontId="0" fillId="5" borderId="230" xfId="0" applyFont="1" applyFill="1" applyBorder="1" applyAlignment="1">
      <alignment horizontal="justify" vertical="center" wrapText="1"/>
    </xf>
    <xf numFmtId="0" fontId="0" fillId="0" borderId="231" xfId="0" applyFont="1" applyBorder="1" applyAlignment="1">
      <alignment horizontal="center" vertical="center" wrapText="1"/>
    </xf>
    <xf numFmtId="0" fontId="0" fillId="0" borderId="232" xfId="0" applyFont="1" applyBorder="1" applyAlignment="1">
      <alignment horizontal="center" vertical="center" wrapText="1"/>
    </xf>
    <xf numFmtId="0" fontId="0" fillId="0" borderId="232" xfId="0" applyFont="1" applyBorder="1" applyAlignment="1">
      <alignment horizontal="right" vertical="center" wrapText="1"/>
    </xf>
    <xf numFmtId="0" fontId="32" fillId="2" borderId="106" xfId="0" applyFont="1" applyFill="1" applyBorder="1" applyAlignment="1" applyProtection="1">
      <alignment horizontal="center" vertical="center" wrapText="1"/>
      <protection locked="0"/>
    </xf>
    <xf numFmtId="0" fontId="32" fillId="2" borderId="121" xfId="0" applyFont="1" applyFill="1" applyBorder="1" applyAlignment="1" applyProtection="1">
      <alignment horizontal="center" vertical="center" wrapText="1"/>
      <protection locked="0"/>
    </xf>
    <xf numFmtId="0" fontId="32" fillId="2" borderId="113" xfId="0" applyFont="1" applyFill="1" applyBorder="1" applyAlignment="1" applyProtection="1">
      <alignment horizontal="center" vertical="center" wrapText="1"/>
      <protection locked="0"/>
    </xf>
    <xf numFmtId="0" fontId="32" fillId="2" borderId="107" xfId="0" applyFont="1" applyFill="1" applyBorder="1" applyAlignment="1" applyProtection="1">
      <alignment horizontal="center" vertical="center" wrapText="1"/>
      <protection locked="0"/>
    </xf>
    <xf numFmtId="0" fontId="32" fillId="0" borderId="233" xfId="0" applyFont="1" applyBorder="1" applyAlignment="1">
      <alignment horizontal="center" vertical="center" wrapText="1"/>
    </xf>
    <xf numFmtId="0" fontId="32" fillId="2" borderId="234" xfId="0" applyFont="1" applyFill="1" applyBorder="1" applyAlignment="1" applyProtection="1">
      <alignment horizontal="center" vertical="center" wrapText="1"/>
      <protection locked="0"/>
    </xf>
    <xf numFmtId="0" fontId="32" fillId="5" borderId="216" xfId="0" applyFont="1" applyFill="1" applyBorder="1" applyAlignment="1">
      <alignment horizontal="right" vertical="center" wrapText="1"/>
    </xf>
    <xf numFmtId="0" fontId="32" fillId="5" borderId="193" xfId="0" applyFont="1" applyFill="1" applyBorder="1" applyAlignment="1">
      <alignment horizontal="center" vertical="center" wrapText="1"/>
    </xf>
    <xf numFmtId="0" fontId="32" fillId="5" borderId="216" xfId="0" applyFont="1" applyFill="1" applyBorder="1" applyAlignment="1">
      <alignment horizontal="center" vertical="center" wrapText="1"/>
    </xf>
    <xf numFmtId="0" fontId="32" fillId="5" borderId="232" xfId="0" applyFont="1" applyFill="1" applyBorder="1" applyAlignment="1">
      <alignment horizontal="center" vertical="center" wrapText="1"/>
    </xf>
    <xf numFmtId="0" fontId="32" fillId="5" borderId="235" xfId="0" applyFont="1" applyFill="1" applyBorder="1" applyAlignment="1">
      <alignment horizontal="justify" vertical="center" wrapText="1"/>
    </xf>
    <xf numFmtId="0" fontId="22" fillId="0" borderId="0" xfId="0" applyFont="1" applyAlignment="1">
      <alignment horizontal="left" vertical="center"/>
    </xf>
    <xf numFmtId="0" fontId="22" fillId="0" borderId="0" xfId="0" applyFont="1" applyAlignment="1">
      <alignment horizontal="left" vertical="top" wrapText="1"/>
    </xf>
    <xf numFmtId="0" fontId="0" fillId="0" borderId="236" xfId="0" applyFont="1" applyBorder="1" applyAlignment="1">
      <alignment horizontal="center" vertical="center" wrapText="1"/>
    </xf>
    <xf numFmtId="0" fontId="0" fillId="0" borderId="237" xfId="0" applyFont="1" applyBorder="1" applyAlignment="1">
      <alignment horizontal="center" vertical="center" wrapText="1"/>
    </xf>
    <xf numFmtId="0" fontId="0" fillId="0" borderId="238" xfId="0" applyFont="1" applyBorder="1" applyAlignment="1">
      <alignment horizontal="center" vertical="center" wrapText="1"/>
    </xf>
    <xf numFmtId="0" fontId="0" fillId="0" borderId="239" xfId="0" applyFont="1" applyBorder="1" applyAlignment="1">
      <alignment horizontal="center" vertical="center" wrapText="1"/>
    </xf>
    <xf numFmtId="0" fontId="0" fillId="0" borderId="199" xfId="0" applyFont="1" applyBorder="1" applyAlignment="1">
      <alignment horizontal="center" vertical="center" wrapText="1"/>
    </xf>
    <xf numFmtId="0" fontId="0" fillId="0" borderId="197" xfId="0" applyFont="1" applyBorder="1" applyAlignment="1">
      <alignment horizontal="center" vertical="center" wrapText="1"/>
    </xf>
    <xf numFmtId="0" fontId="0" fillId="0" borderId="198" xfId="0" applyFont="1" applyBorder="1" applyAlignment="1">
      <alignment horizontal="center" vertical="center" wrapText="1"/>
    </xf>
    <xf numFmtId="0" fontId="33" fillId="0" borderId="0" xfId="0" applyFont="1" applyAlignment="1">
      <alignment horizontal="justify" vertical="center"/>
    </xf>
    <xf numFmtId="0" fontId="34" fillId="0" borderId="0" xfId="0" applyFont="1" applyAlignment="1">
      <alignment horizontal="justify" vertical="center"/>
    </xf>
    <xf numFmtId="0" fontId="35" fillId="0" borderId="0" xfId="0" applyFont="1" applyAlignment="1">
      <alignment horizontal="left" vertical="center"/>
    </xf>
    <xf numFmtId="0" fontId="0" fillId="0" borderId="240" xfId="0" applyFont="1" applyBorder="1" applyAlignment="1">
      <alignment horizontal="center" vertical="center" wrapText="1"/>
    </xf>
    <xf numFmtId="0" fontId="32" fillId="2" borderId="3" xfId="0" applyFont="1" applyFill="1" applyBorder="1" applyAlignment="1" applyProtection="1">
      <alignment horizontal="center" vertical="center" wrapText="1"/>
      <protection locked="0"/>
    </xf>
    <xf numFmtId="0" fontId="32" fillId="2" borderId="4"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0" fillId="0" borderId="241" xfId="0" applyFont="1" applyBorder="1" applyAlignment="1">
      <alignment horizontal="center" vertical="center" wrapText="1"/>
    </xf>
    <xf numFmtId="0" fontId="0" fillId="0" borderId="242" xfId="0" applyFont="1" applyBorder="1" applyAlignment="1">
      <alignment horizontal="center" vertical="center" wrapText="1"/>
    </xf>
    <xf numFmtId="0" fontId="0" fillId="0" borderId="243" xfId="0" applyFont="1" applyBorder="1" applyAlignment="1">
      <alignment horizontal="center" vertical="center" wrapText="1"/>
    </xf>
    <xf numFmtId="0" fontId="0" fillId="2" borderId="106" xfId="0" applyFont="1" applyFill="1" applyBorder="1" applyAlignment="1">
      <alignment horizontal="center" vertical="center" wrapText="1"/>
    </xf>
    <xf numFmtId="0" fontId="0" fillId="2" borderId="113" xfId="0" applyFont="1" applyFill="1" applyBorder="1" applyAlignment="1">
      <alignment horizontal="center" vertical="center" wrapText="1"/>
    </xf>
    <xf numFmtId="0" fontId="0" fillId="0" borderId="244" xfId="0" applyFont="1" applyBorder="1" applyAlignment="1">
      <alignment horizontal="left" vertical="top" wrapText="1"/>
    </xf>
    <xf numFmtId="0" fontId="32" fillId="2" borderId="23" xfId="0" applyFont="1" applyFill="1" applyBorder="1" applyAlignment="1" applyProtection="1">
      <alignment horizontal="center" vertical="center" wrapText="1"/>
      <protection locked="0"/>
    </xf>
    <xf numFmtId="0" fontId="32" fillId="2" borderId="65"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0" fillId="0" borderId="208" xfId="0" applyFont="1" applyBorder="1" applyAlignment="1">
      <alignment horizontal="left" vertical="top" wrapText="1"/>
    </xf>
    <xf numFmtId="0" fontId="32" fillId="2" borderId="85" xfId="0" applyFont="1" applyFill="1" applyBorder="1" applyAlignment="1" applyProtection="1">
      <alignment horizontal="center" vertical="center" wrapText="1"/>
      <protection locked="0"/>
    </xf>
    <xf numFmtId="0" fontId="32" fillId="2" borderId="21" xfId="0" applyFont="1" applyFill="1" applyBorder="1" applyAlignment="1" applyProtection="1">
      <alignment horizontal="center" vertical="center" wrapText="1"/>
      <protection locked="0"/>
    </xf>
    <xf numFmtId="0" fontId="32" fillId="2" borderId="118"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32" fillId="2" borderId="14" xfId="0" applyFont="1" applyFill="1" applyBorder="1" applyAlignment="1" applyProtection="1">
      <alignment horizontal="center" vertical="center" wrapText="1"/>
      <protection locked="0"/>
    </xf>
    <xf numFmtId="0" fontId="32" fillId="2" borderId="15" xfId="0" applyFont="1" applyFill="1" applyBorder="1" applyAlignment="1" applyProtection="1">
      <alignment horizontal="center" vertical="center" wrapText="1"/>
      <protection locked="0"/>
    </xf>
    <xf numFmtId="0" fontId="32" fillId="2" borderId="16" xfId="0" applyFont="1" applyFill="1" applyBorder="1" applyAlignment="1" applyProtection="1">
      <alignment horizontal="center" vertical="center" wrapText="1"/>
      <protection locked="0"/>
    </xf>
    <xf numFmtId="0" fontId="0" fillId="0" borderId="186" xfId="0" applyFont="1" applyBorder="1" applyAlignment="1">
      <alignment horizontal="center" vertical="center" wrapText="1"/>
    </xf>
    <xf numFmtId="0" fontId="0" fillId="0" borderId="245" xfId="0" applyFont="1" applyBorder="1" applyAlignment="1">
      <alignment horizontal="center" vertical="center" wrapText="1"/>
    </xf>
    <xf numFmtId="0" fontId="32" fillId="2" borderId="18" xfId="0" applyFont="1" applyFill="1" applyBorder="1" applyAlignment="1" applyProtection="1">
      <alignment horizontal="center" vertical="center" wrapText="1"/>
      <protection locked="0"/>
    </xf>
    <xf numFmtId="0" fontId="32" fillId="2" borderId="19" xfId="0" applyFont="1" applyFill="1" applyBorder="1" applyAlignment="1" applyProtection="1">
      <alignment horizontal="center" vertical="center" wrapText="1"/>
      <protection locked="0"/>
    </xf>
    <xf numFmtId="0" fontId="32" fillId="2" borderId="62" xfId="0" applyFont="1" applyFill="1" applyBorder="1" applyAlignment="1" applyProtection="1">
      <alignment horizontal="center" vertical="center" wrapText="1"/>
      <protection locked="0"/>
    </xf>
    <xf numFmtId="0" fontId="0" fillId="0" borderId="209" xfId="0" applyFont="1" applyBorder="1" applyAlignment="1">
      <alignment horizontal="center" vertical="center" wrapText="1"/>
    </xf>
    <xf numFmtId="0" fontId="0" fillId="0" borderId="210" xfId="0" applyFont="1" applyBorder="1" applyAlignment="1">
      <alignment horizontal="center" vertical="center" wrapText="1"/>
    </xf>
    <xf numFmtId="0" fontId="0" fillId="0" borderId="246" xfId="0" applyFont="1" applyBorder="1" applyAlignment="1">
      <alignment horizontal="center" vertical="center" wrapText="1"/>
    </xf>
    <xf numFmtId="0" fontId="0" fillId="0" borderId="208" xfId="0" applyFont="1" applyBorder="1" applyAlignment="1">
      <alignment horizontal="center" vertical="center" wrapText="1"/>
    </xf>
    <xf numFmtId="0" fontId="0" fillId="0" borderId="174" xfId="0" applyFont="1" applyBorder="1" applyAlignment="1">
      <alignment horizontal="center"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04" xfId="0" applyFont="1" applyBorder="1" applyAlignment="1">
      <alignment vertical="center" wrapText="1"/>
    </xf>
    <xf numFmtId="0" fontId="0" fillId="0" borderId="186" xfId="0" applyFont="1" applyBorder="1" applyAlignment="1">
      <alignment vertical="center" wrapText="1"/>
    </xf>
    <xf numFmtId="0" fontId="0" fillId="0" borderId="245" xfId="0" applyFont="1" applyBorder="1" applyAlignment="1">
      <alignment vertical="center" wrapText="1"/>
    </xf>
    <xf numFmtId="0" fontId="0" fillId="0" borderId="204" xfId="0" applyFont="1" applyBorder="1" applyAlignment="1">
      <alignment horizontal="center" vertical="center" wrapText="1"/>
    </xf>
    <xf numFmtId="0" fontId="32" fillId="0" borderId="0" xfId="0" applyFont="1" applyAlignment="1">
      <alignment horizontal="center" vertical="center" wrapText="1"/>
    </xf>
    <xf numFmtId="0" fontId="0" fillId="0" borderId="187" xfId="0" applyFont="1" applyBorder="1" applyAlignment="1">
      <alignment horizontal="center" vertical="center" wrapText="1"/>
    </xf>
    <xf numFmtId="0" fontId="32" fillId="0" borderId="247" xfId="0" applyFont="1" applyBorder="1" applyAlignment="1">
      <alignment horizontal="center" vertical="center" wrapText="1"/>
    </xf>
    <xf numFmtId="0" fontId="32" fillId="0" borderId="191" xfId="0" applyFont="1" applyBorder="1" applyAlignment="1">
      <alignment horizontal="center" vertical="center" wrapText="1"/>
    </xf>
    <xf numFmtId="0" fontId="32" fillId="0" borderId="217" xfId="0" applyFont="1" applyBorder="1" applyAlignment="1">
      <alignment horizontal="center" vertical="center" wrapText="1"/>
    </xf>
    <xf numFmtId="0" fontId="32" fillId="0" borderId="187" xfId="0" applyFont="1" applyBorder="1" applyAlignment="1">
      <alignment horizontal="center" vertical="center" wrapText="1"/>
    </xf>
    <xf numFmtId="0" fontId="32" fillId="0" borderId="248" xfId="0" applyFont="1" applyBorder="1" applyAlignment="1">
      <alignment horizontal="center" vertical="center" wrapText="1"/>
    </xf>
    <xf numFmtId="0" fontId="32" fillId="0" borderId="209" xfId="0" applyFont="1" applyBorder="1" applyAlignment="1">
      <alignment horizontal="center" vertical="center" wrapText="1"/>
    </xf>
    <xf numFmtId="0" fontId="22" fillId="0" borderId="27" xfId="0" applyFont="1" applyBorder="1">
      <alignment vertical="center"/>
    </xf>
    <xf numFmtId="0" fontId="22" fillId="0" borderId="1" xfId="0" applyFont="1" applyBorder="1" applyAlignment="1">
      <alignment horizontal="center" vertical="center"/>
    </xf>
    <xf numFmtId="0" fontId="36" fillId="2" borderId="69" xfId="0" applyFont="1" applyFill="1" applyBorder="1" applyAlignment="1" applyProtection="1">
      <alignment horizontal="center" vertical="center"/>
      <protection locked="0"/>
    </xf>
    <xf numFmtId="0" fontId="22" fillId="0" borderId="0" xfId="0" applyFont="1" applyAlignment="1">
      <alignment horizontal="left" vertical="center" wrapText="1" indent="2"/>
    </xf>
    <xf numFmtId="0" fontId="25" fillId="0" borderId="0" xfId="0" applyFont="1" applyAlignment="1">
      <alignment horizontal="left" vertical="center" wrapText="1" indent="2"/>
    </xf>
    <xf numFmtId="0" fontId="22" fillId="0" borderId="2" xfId="0" applyFont="1" applyBorder="1" applyAlignment="1">
      <alignment horizontal="center" vertical="center"/>
    </xf>
    <xf numFmtId="0" fontId="22" fillId="0" borderId="28" xfId="0" applyFont="1" applyBorder="1" applyAlignment="1">
      <alignment horizontal="center" vertical="center"/>
    </xf>
    <xf numFmtId="0" fontId="22" fillId="0" borderId="30" xfId="0" applyFont="1" applyBorder="1" applyAlignment="1">
      <alignment horizontal="center" vertical="center"/>
    </xf>
    <xf numFmtId="0" fontId="22" fillId="0" borderId="30" xfId="0" applyFont="1" applyBorder="1">
      <alignment vertical="center"/>
    </xf>
    <xf numFmtId="0" fontId="25" fillId="0" borderId="30" xfId="0" applyFont="1" applyBorder="1" applyAlignment="1">
      <alignment vertical="center" wrapText="1"/>
    </xf>
    <xf numFmtId="0" fontId="25" fillId="0" borderId="0" xfId="0" applyFont="1">
      <alignment vertical="center"/>
    </xf>
    <xf numFmtId="0" fontId="22" fillId="2" borderId="181" xfId="0" applyFont="1" applyFill="1" applyBorder="1" applyAlignment="1" applyProtection="1">
      <alignment horizontal="center" vertical="center"/>
      <protection locked="0"/>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57" xfId="0" applyFont="1" applyBorder="1" applyAlignment="1">
      <alignment horizontal="center" vertical="center"/>
    </xf>
    <xf numFmtId="0" fontId="22" fillId="0" borderId="57" xfId="0" applyFont="1" applyBorder="1">
      <alignment vertical="center"/>
    </xf>
    <xf numFmtId="0" fontId="25" fillId="0" borderId="57" xfId="0" applyFont="1" applyBorder="1" applyAlignment="1">
      <alignment vertical="center" wrapText="1"/>
    </xf>
    <xf numFmtId="0" fontId="22" fillId="0" borderId="82" xfId="0" applyFont="1" applyBorder="1" applyAlignment="1">
      <alignment horizontal="center" vertical="center"/>
    </xf>
    <xf numFmtId="0" fontId="22" fillId="2" borderId="229" xfId="0" applyFont="1" applyFill="1" applyBorder="1" applyAlignment="1" applyProtection="1">
      <alignment horizontal="center" vertical="center"/>
      <protection locked="0"/>
    </xf>
    <xf numFmtId="0" fontId="37" fillId="0" borderId="30" xfId="0" applyFont="1" applyBorder="1" applyAlignment="1">
      <alignment vertical="center" wrapText="1"/>
    </xf>
    <xf numFmtId="0" fontId="22" fillId="0" borderId="249" xfId="0" applyFont="1" applyBorder="1" applyAlignment="1">
      <alignment horizontal="center" vertical="center"/>
    </xf>
    <xf numFmtId="0" fontId="22" fillId="0" borderId="250" xfId="0" applyFont="1" applyBorder="1" applyAlignment="1">
      <alignment horizontal="center" vertical="center"/>
    </xf>
    <xf numFmtId="0" fontId="22" fillId="0" borderId="251" xfId="0" applyFont="1" applyBorder="1" applyAlignment="1">
      <alignment horizontal="center" vertical="center"/>
    </xf>
    <xf numFmtId="0" fontId="37" fillId="0" borderId="30" xfId="0" applyFont="1" applyBorder="1" applyAlignment="1">
      <alignment horizontal="center" vertical="center" wrapText="1"/>
    </xf>
    <xf numFmtId="0" fontId="22" fillId="0" borderId="86" xfId="0" applyFont="1" applyBorder="1" applyAlignment="1">
      <alignment horizontal="center" vertical="center"/>
    </xf>
    <xf numFmtId="0" fontId="22" fillId="2" borderId="252" xfId="0" applyFont="1" applyFill="1" applyBorder="1" applyAlignment="1" applyProtection="1">
      <alignment horizontal="center" vertical="center"/>
      <protection locked="0"/>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37" fillId="0" borderId="0" xfId="0" applyFont="1" applyAlignment="1">
      <alignment vertical="center" wrapText="1"/>
    </xf>
    <xf numFmtId="0" fontId="22" fillId="0" borderId="253" xfId="0" applyFont="1" applyBorder="1" applyAlignment="1">
      <alignment horizontal="center" vertical="center"/>
    </xf>
    <xf numFmtId="0" fontId="22" fillId="0" borderId="0" xfId="0" applyFont="1" applyAlignment="1">
      <alignment horizontal="center" vertical="center"/>
    </xf>
    <xf numFmtId="0" fontId="22" fillId="0" borderId="254" xfId="0" applyFont="1" applyBorder="1" applyAlignment="1">
      <alignment horizontal="center" vertical="center"/>
    </xf>
    <xf numFmtId="0" fontId="22" fillId="0" borderId="255" xfId="0" applyFont="1" applyBorder="1" applyAlignment="1">
      <alignment horizontal="center" vertical="center"/>
    </xf>
    <xf numFmtId="0" fontId="37" fillId="0" borderId="0" xfId="0" applyFont="1" applyAlignment="1">
      <alignment horizontal="center" vertical="center" wrapText="1"/>
    </xf>
    <xf numFmtId="0" fontId="25" fillId="0" borderId="7" xfId="0" applyFont="1" applyBorder="1" applyAlignment="1">
      <alignment horizontal="center" vertical="center"/>
    </xf>
    <xf numFmtId="0" fontId="22" fillId="0" borderId="7" xfId="0" applyFont="1" applyBorder="1">
      <alignment vertical="center"/>
    </xf>
    <xf numFmtId="0" fontId="37" fillId="0" borderId="21" xfId="0" applyFont="1" applyBorder="1" applyAlignment="1">
      <alignment vertical="center" wrapText="1"/>
    </xf>
    <xf numFmtId="0" fontId="22" fillId="0" borderId="256" xfId="0" applyFont="1" applyBorder="1" applyAlignment="1">
      <alignment horizontal="center" vertical="center"/>
    </xf>
    <xf numFmtId="0" fontId="22" fillId="0" borderId="257" xfId="0" applyFont="1" applyBorder="1" applyAlignment="1">
      <alignment horizontal="center" vertical="center"/>
    </xf>
    <xf numFmtId="0" fontId="22" fillId="0" borderId="253" xfId="0" applyFont="1" applyBorder="1">
      <alignment vertical="center"/>
    </xf>
    <xf numFmtId="0" fontId="38" fillId="0" borderId="255" xfId="0" applyFont="1" applyBorder="1" applyAlignment="1">
      <alignment vertical="center" wrapText="1"/>
    </xf>
    <xf numFmtId="0" fontId="22" fillId="0" borderId="258" xfId="0" applyFont="1" applyBorder="1">
      <alignment vertical="center"/>
    </xf>
    <xf numFmtId="0" fontId="22" fillId="2" borderId="3" xfId="0" applyFont="1" applyFill="1" applyBorder="1" applyAlignment="1" applyProtection="1">
      <alignment horizontal="center" vertical="center"/>
      <protection locked="0"/>
    </xf>
    <xf numFmtId="0" fontId="22" fillId="2" borderId="4" xfId="0" applyFont="1" applyFill="1" applyBorder="1" applyAlignment="1" applyProtection="1">
      <alignment horizontal="center" vertical="center"/>
      <protection locked="0"/>
    </xf>
    <xf numFmtId="0" fontId="22" fillId="2" borderId="5" xfId="0" applyFont="1" applyFill="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2" fillId="0" borderId="259" xfId="0" applyFont="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38" fillId="0" borderId="27" xfId="0" applyFont="1" applyBorder="1" applyAlignment="1">
      <alignment vertical="center" wrapText="1"/>
    </xf>
    <xf numFmtId="0" fontId="22" fillId="2" borderId="14" xfId="0" applyFont="1" applyFill="1" applyBorder="1" applyAlignment="1" applyProtection="1">
      <alignment horizontal="center" vertical="center"/>
      <protection locked="0"/>
    </xf>
    <xf numFmtId="0" fontId="22" fillId="2" borderId="15" xfId="0" applyFont="1" applyFill="1" applyBorder="1" applyAlignment="1" applyProtection="1">
      <alignment horizontal="center" vertical="center"/>
      <protection locked="0"/>
    </xf>
    <xf numFmtId="0" fontId="22" fillId="2" borderId="16" xfId="0" applyFont="1" applyFill="1" applyBorder="1" applyAlignment="1" applyProtection="1">
      <alignment horizontal="center" vertical="center"/>
      <protection locked="0"/>
    </xf>
    <xf numFmtId="0" fontId="22" fillId="2" borderId="14"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6" xfId="0" applyFont="1" applyFill="1" applyBorder="1" applyAlignment="1">
      <alignment horizontal="center" vertical="center"/>
    </xf>
    <xf numFmtId="0" fontId="22" fillId="0" borderId="260" xfId="0" applyFont="1" applyBorder="1" applyAlignment="1">
      <alignment horizontal="center" vertical="center"/>
    </xf>
    <xf numFmtId="0" fontId="22" fillId="0" borderId="261" xfId="0" applyFont="1" applyBorder="1" applyAlignment="1">
      <alignment horizontal="center" vertical="center"/>
    </xf>
    <xf numFmtId="0" fontId="25" fillId="0" borderId="6" xfId="0" applyFont="1" applyBorder="1" applyAlignment="1">
      <alignment horizontal="center" vertical="center"/>
    </xf>
    <xf numFmtId="179" fontId="22" fillId="0" borderId="7" xfId="0" applyNumberFormat="1" applyFont="1" applyBorder="1" applyAlignment="1">
      <alignment horizontal="right" vertical="center"/>
    </xf>
    <xf numFmtId="179" fontId="22" fillId="0" borderId="0" xfId="0" applyNumberFormat="1" applyFont="1" applyAlignment="1">
      <alignment horizontal="right" vertical="center"/>
    </xf>
    <xf numFmtId="179" fontId="22" fillId="0" borderId="253" xfId="0" applyNumberFormat="1" applyFont="1" applyBorder="1" applyAlignment="1">
      <alignment horizontal="right" vertical="center"/>
    </xf>
    <xf numFmtId="179" fontId="22" fillId="0" borderId="254" xfId="0" applyNumberFormat="1" applyFont="1" applyBorder="1" applyAlignment="1">
      <alignment horizontal="right" vertical="center"/>
    </xf>
    <xf numFmtId="179" fontId="22" fillId="0" borderId="255" xfId="0" applyNumberFormat="1" applyFont="1" applyBorder="1" applyAlignment="1">
      <alignment horizontal="right" vertical="center"/>
    </xf>
    <xf numFmtId="0" fontId="22" fillId="0" borderId="11" xfId="0" applyFont="1" applyBorder="1" applyAlignment="1">
      <alignment horizontal="center" vertical="center"/>
    </xf>
    <xf numFmtId="0" fontId="25" fillId="0" borderId="11" xfId="0" applyFont="1" applyBorder="1" applyAlignment="1">
      <alignment horizontal="center" vertical="center"/>
    </xf>
    <xf numFmtId="179" fontId="22" fillId="0" borderId="54" xfId="0" applyNumberFormat="1" applyFont="1" applyBorder="1" applyAlignment="1">
      <alignment horizontal="right" vertical="center"/>
    </xf>
    <xf numFmtId="179" fontId="22" fillId="0" borderId="57" xfId="0" applyNumberFormat="1" applyFont="1" applyBorder="1" applyAlignment="1">
      <alignment horizontal="right" vertical="center"/>
    </xf>
    <xf numFmtId="179" fontId="22" fillId="0" borderId="262" xfId="0" applyNumberFormat="1" applyFont="1" applyBorder="1" applyAlignment="1">
      <alignment horizontal="right" vertical="center"/>
    </xf>
    <xf numFmtId="179" fontId="22" fillId="0" borderId="263" xfId="0" applyNumberFormat="1" applyFont="1" applyBorder="1" applyAlignment="1">
      <alignment horizontal="right" vertical="center"/>
    </xf>
    <xf numFmtId="179" fontId="22" fillId="0" borderId="264" xfId="0" applyNumberFormat="1" applyFont="1" applyBorder="1" applyAlignment="1">
      <alignment horizontal="right" vertical="center"/>
    </xf>
    <xf numFmtId="0" fontId="22" fillId="2" borderId="123" xfId="0" applyFont="1" applyFill="1" applyBorder="1" applyAlignment="1" applyProtection="1">
      <alignment horizontal="center" vertical="center"/>
      <protection locked="0"/>
    </xf>
    <xf numFmtId="0" fontId="22" fillId="2" borderId="133" xfId="0" applyFont="1" applyFill="1" applyBorder="1" applyAlignment="1" applyProtection="1">
      <alignment horizontal="center" vertical="center"/>
      <protection locked="0"/>
    </xf>
    <xf numFmtId="0" fontId="22" fillId="0" borderId="265" xfId="0" applyFont="1" applyBorder="1" applyAlignment="1">
      <alignment horizontal="center" vertical="center"/>
    </xf>
    <xf numFmtId="0" fontId="22" fillId="0" borderId="30" xfId="0" applyFont="1" applyBorder="1" applyAlignment="1">
      <alignment horizontal="left" vertical="center"/>
    </xf>
    <xf numFmtId="0" fontId="22" fillId="2" borderId="138" xfId="0" applyFont="1" applyFill="1" applyBorder="1" applyAlignment="1" applyProtection="1">
      <alignment horizontal="center" vertical="center"/>
      <protection locked="0"/>
    </xf>
    <xf numFmtId="0" fontId="22" fillId="2" borderId="143" xfId="0" applyFont="1" applyFill="1" applyBorder="1" applyAlignment="1" applyProtection="1">
      <alignment horizontal="center" vertical="center"/>
      <protection locked="0"/>
    </xf>
    <xf numFmtId="0" fontId="22" fillId="0" borderId="266" xfId="0" applyFont="1" applyBorder="1" applyAlignment="1">
      <alignment horizontal="center" vertical="center"/>
    </xf>
    <xf numFmtId="179" fontId="22" fillId="0" borderId="0" xfId="0" applyNumberFormat="1" applyFont="1">
      <alignment vertical="center"/>
    </xf>
    <xf numFmtId="179" fontId="22" fillId="2" borderId="3" xfId="0" applyNumberFormat="1" applyFont="1" applyFill="1" applyBorder="1" applyProtection="1">
      <alignment vertical="center"/>
      <protection locked="0"/>
    </xf>
    <xf numFmtId="179" fontId="22" fillId="2" borderId="4" xfId="0" applyNumberFormat="1" applyFont="1" applyFill="1" applyBorder="1" applyProtection="1">
      <alignment vertical="center"/>
      <protection locked="0"/>
    </xf>
    <xf numFmtId="179" fontId="22" fillId="2" borderId="5" xfId="0" applyNumberFormat="1" applyFont="1" applyFill="1" applyBorder="1" applyProtection="1">
      <alignment vertical="center"/>
      <protection locked="0"/>
    </xf>
    <xf numFmtId="179" fontId="22" fillId="0" borderId="7" xfId="0" applyNumberFormat="1" applyFont="1" applyBorder="1">
      <alignment vertical="center"/>
    </xf>
    <xf numFmtId="179" fontId="22" fillId="2" borderId="56" xfId="0" applyNumberFormat="1" applyFont="1" applyFill="1" applyBorder="1" applyProtection="1">
      <alignment vertical="center"/>
      <protection locked="0"/>
    </xf>
    <xf numFmtId="0" fontId="22" fillId="2" borderId="146" xfId="0" applyFont="1" applyFill="1" applyBorder="1" applyAlignment="1" applyProtection="1">
      <alignment horizontal="center" vertical="center"/>
      <protection locked="0"/>
    </xf>
    <xf numFmtId="0" fontId="22" fillId="2" borderId="157" xfId="0" applyFont="1" applyFill="1" applyBorder="1" applyAlignment="1" applyProtection="1">
      <alignment horizontal="center" vertical="center"/>
      <protection locked="0"/>
    </xf>
    <xf numFmtId="179" fontId="22" fillId="0" borderId="57" xfId="0" applyNumberFormat="1" applyFont="1" applyBorder="1">
      <alignment vertical="center"/>
    </xf>
    <xf numFmtId="179" fontId="22" fillId="2" borderId="14" xfId="0" applyNumberFormat="1" applyFont="1" applyFill="1" applyBorder="1" applyProtection="1">
      <alignment vertical="center"/>
      <protection locked="0"/>
    </xf>
    <xf numFmtId="179" fontId="22" fillId="2" borderId="15" xfId="0" applyNumberFormat="1" applyFont="1" applyFill="1" applyBorder="1" applyProtection="1">
      <alignment vertical="center"/>
      <protection locked="0"/>
    </xf>
    <xf numFmtId="179" fontId="22" fillId="2" borderId="16" xfId="0" applyNumberFormat="1" applyFont="1" applyFill="1" applyBorder="1" applyProtection="1">
      <alignment vertical="center"/>
      <protection locked="0"/>
    </xf>
    <xf numFmtId="179" fontId="22" fillId="0" borderId="267" xfId="0" applyNumberFormat="1" applyFont="1" applyBorder="1">
      <alignment vertical="center"/>
    </xf>
    <xf numFmtId="179" fontId="22" fillId="0" borderId="54" xfId="0" applyNumberFormat="1" applyFont="1" applyBorder="1">
      <alignment vertical="center"/>
    </xf>
    <xf numFmtId="179" fontId="22" fillId="2" borderId="67" xfId="0" applyNumberFormat="1" applyFont="1" applyFill="1" applyBorder="1" applyProtection="1">
      <alignment vertical="center"/>
      <protection locked="0"/>
    </xf>
    <xf numFmtId="0" fontId="39" fillId="0" borderId="26" xfId="0" applyFont="1" applyBorder="1" applyAlignment="1">
      <alignment horizontal="center" vertical="center" wrapText="1"/>
    </xf>
    <xf numFmtId="0" fontId="22" fillId="6" borderId="26" xfId="0" applyFont="1" applyFill="1" applyBorder="1" applyAlignment="1">
      <alignment vertical="center" wrapText="1"/>
    </xf>
    <xf numFmtId="0" fontId="22" fillId="0" borderId="26" xfId="0" applyFont="1" applyBorder="1" applyAlignment="1">
      <alignment vertical="center" wrapText="1"/>
    </xf>
    <xf numFmtId="0" fontId="36" fillId="6" borderId="26" xfId="0" applyFont="1" applyFill="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22" fillId="6" borderId="26" xfId="0" applyFont="1" applyFill="1" applyBorder="1" applyAlignment="1" applyProtection="1">
      <alignment horizontal="center" vertical="center" wrapText="1"/>
      <protection locked="0"/>
    </xf>
    <xf numFmtId="0" fontId="36" fillId="6" borderId="26" xfId="0" applyFont="1" applyFill="1" applyBorder="1" applyAlignment="1">
      <alignment horizontal="center" vertical="center" wrapText="1"/>
    </xf>
    <xf numFmtId="0" fontId="36" fillId="0" borderId="26" xfId="0" applyFont="1" applyBorder="1" applyAlignment="1">
      <alignment horizontal="center" vertical="center" wrapText="1"/>
    </xf>
    <xf numFmtId="0" fontId="22" fillId="0" borderId="268" xfId="0" applyFont="1" applyBorder="1" applyAlignment="1">
      <alignment horizontal="center" vertical="center" wrapText="1"/>
    </xf>
    <xf numFmtId="0" fontId="22" fillId="0" borderId="269" xfId="0" applyFont="1" applyBorder="1" applyAlignment="1">
      <alignment horizontal="center" vertical="center" textRotation="255" wrapText="1"/>
    </xf>
    <xf numFmtId="0" fontId="22" fillId="0" borderId="269" xfId="0" applyFont="1" applyBorder="1">
      <alignment vertical="center"/>
    </xf>
    <xf numFmtId="0" fontId="22" fillId="0" borderId="269" xfId="0" applyFont="1" applyBorder="1" applyAlignment="1">
      <alignment horizontal="center" vertical="center"/>
    </xf>
    <xf numFmtId="49" fontId="22" fillId="0" borderId="269" xfId="0" applyNumberFormat="1" applyFont="1" applyBorder="1" applyAlignment="1">
      <alignment horizontal="right" vertical="center"/>
    </xf>
    <xf numFmtId="0" fontId="22" fillId="0" borderId="269" xfId="0" applyFont="1" applyBorder="1" applyAlignment="1">
      <alignment horizontal="center" vertical="center" wrapText="1"/>
    </xf>
    <xf numFmtId="0" fontId="0" fillId="3" borderId="0" xfId="0" applyFont="1" applyFill="1" applyAlignment="1">
      <alignment vertical="top"/>
    </xf>
    <xf numFmtId="0" fontId="16" fillId="3" borderId="0" xfId="0" applyFont="1" applyFill="1">
      <alignment vertical="center"/>
    </xf>
    <xf numFmtId="0" fontId="0" fillId="3" borderId="269" xfId="0" applyFont="1" applyFill="1" applyBorder="1" applyAlignment="1">
      <alignment horizontal="center" vertical="center"/>
    </xf>
    <xf numFmtId="0" fontId="0" fillId="3" borderId="269" xfId="0" applyFont="1" applyFill="1" applyBorder="1" applyAlignment="1">
      <alignment horizontal="center" vertical="center" textRotation="255" wrapText="1"/>
    </xf>
    <xf numFmtId="0" fontId="0" fillId="3" borderId="269" xfId="0" applyFont="1" applyFill="1" applyBorder="1" applyAlignment="1">
      <alignment horizontal="left" vertical="center"/>
    </xf>
    <xf numFmtId="0" fontId="0" fillId="3" borderId="0" xfId="0" applyFont="1" applyFill="1" applyAlignment="1">
      <alignment horizontal="left" vertical="center" wrapText="1"/>
    </xf>
    <xf numFmtId="0" fontId="0" fillId="3" borderId="269" xfId="0" applyFont="1" applyFill="1" applyBorder="1">
      <alignment vertical="center"/>
    </xf>
    <xf numFmtId="0" fontId="22" fillId="0" borderId="26" xfId="0" applyFont="1" applyBorder="1">
      <alignment vertical="center"/>
    </xf>
    <xf numFmtId="0" fontId="16" fillId="0" borderId="26" xfId="0" applyFont="1" applyBorder="1" applyAlignment="1">
      <alignment horizontal="center" vertical="center"/>
    </xf>
    <xf numFmtId="0" fontId="22" fillId="0" borderId="1" xfId="0" applyFont="1" applyBorder="1">
      <alignment vertical="center"/>
    </xf>
    <xf numFmtId="0" fontId="25" fillId="0" borderId="26" xfId="0" applyFont="1" applyBorder="1">
      <alignment vertical="center"/>
    </xf>
    <xf numFmtId="0" fontId="22" fillId="0" borderId="270" xfId="0" applyFont="1" applyBorder="1">
      <alignment vertical="center"/>
    </xf>
    <xf numFmtId="0" fontId="22" fillId="0" borderId="271" xfId="0" applyFont="1" applyBorder="1">
      <alignment vertical="center"/>
    </xf>
    <xf numFmtId="0" fontId="22" fillId="0" borderId="272" xfId="0" applyFont="1" applyBorder="1">
      <alignment vertical="center"/>
    </xf>
    <xf numFmtId="0" fontId="22" fillId="0" borderId="273" xfId="0" applyFont="1" applyBorder="1">
      <alignment vertical="center"/>
    </xf>
    <xf numFmtId="0" fontId="16" fillId="0" borderId="26"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6" xfId="0" applyFont="1" applyBorder="1" applyAlignment="1">
      <alignment vertical="center" wrapText="1"/>
    </xf>
    <xf numFmtId="0" fontId="25" fillId="0" borderId="1" xfId="0" applyFont="1" applyBorder="1" applyAlignment="1">
      <alignment horizontal="center" vertical="center" wrapText="1"/>
    </xf>
    <xf numFmtId="0" fontId="22" fillId="0" borderId="274" xfId="0" applyFont="1" applyBorder="1">
      <alignment vertical="center"/>
    </xf>
    <xf numFmtId="0" fontId="22" fillId="0" borderId="275" xfId="0" applyFont="1" applyBorder="1">
      <alignment vertical="center"/>
    </xf>
    <xf numFmtId="0" fontId="25" fillId="0" borderId="276" xfId="0" applyFont="1" applyBorder="1" applyAlignment="1">
      <alignment horizontal="center" vertical="center" wrapText="1"/>
    </xf>
    <xf numFmtId="0" fontId="25" fillId="0" borderId="277" xfId="0" applyFont="1" applyBorder="1" applyAlignment="1">
      <alignment horizontal="center" vertical="center" wrapText="1"/>
    </xf>
    <xf numFmtId="0" fontId="22" fillId="0" borderId="277" xfId="0" applyFont="1" applyBorder="1" applyAlignment="1">
      <alignment horizontal="center" vertical="center"/>
    </xf>
    <xf numFmtId="0" fontId="22" fillId="0" borderId="277" xfId="0" applyFont="1" applyBorder="1">
      <alignment vertical="center"/>
    </xf>
    <xf numFmtId="0" fontId="22" fillId="0" borderId="278" xfId="0" applyFont="1" applyBorder="1">
      <alignment vertical="center"/>
    </xf>
    <xf numFmtId="0" fontId="22" fillId="0" borderId="187" xfId="0" applyFont="1" applyBorder="1" applyAlignment="1">
      <alignment horizontal="center" vertical="center" wrapText="1"/>
    </xf>
    <xf numFmtId="0" fontId="22" fillId="0" borderId="247" xfId="0" applyFont="1" applyBorder="1" applyAlignment="1">
      <alignment horizontal="center" vertical="center" wrapText="1"/>
    </xf>
    <xf numFmtId="0" fontId="22" fillId="0" borderId="247" xfId="0" applyFont="1" applyBorder="1" applyAlignment="1">
      <alignment horizontal="center" vertical="center"/>
    </xf>
    <xf numFmtId="0" fontId="22" fillId="0" borderId="247" xfId="0" applyFont="1" applyBorder="1">
      <alignment vertical="center"/>
    </xf>
    <xf numFmtId="0" fontId="22" fillId="0" borderId="248" xfId="0" applyFont="1" applyBorder="1">
      <alignment vertical="center"/>
    </xf>
    <xf numFmtId="0" fontId="40" fillId="0" borderId="0" xfId="0" applyFont="1" applyAlignment="1">
      <alignment horizontal="center" vertical="center"/>
    </xf>
    <xf numFmtId="0" fontId="22" fillId="0" borderId="169" xfId="0" applyFont="1" applyBorder="1" applyAlignment="1">
      <alignment horizontal="center" vertical="center" textRotation="255" wrapText="1"/>
    </xf>
    <xf numFmtId="0" fontId="22" fillId="0" borderId="206" xfId="0" applyFont="1" applyBorder="1" applyAlignment="1">
      <alignment horizontal="center" vertical="center" textRotation="255" wrapText="1"/>
    </xf>
    <xf numFmtId="0" fontId="22" fillId="0" borderId="279" xfId="0" applyFont="1" applyBorder="1" applyAlignment="1">
      <alignment horizontal="center" vertical="center" textRotation="255" wrapText="1"/>
    </xf>
    <xf numFmtId="0" fontId="22" fillId="0" borderId="169" xfId="0" applyFont="1" applyBorder="1" applyAlignment="1">
      <alignment horizontal="center" vertical="center" textRotation="255" shrinkToFit="1"/>
    </xf>
    <xf numFmtId="0" fontId="22" fillId="0" borderId="206" xfId="0" applyFont="1" applyBorder="1" applyAlignment="1">
      <alignment horizontal="center" vertical="center" textRotation="255" shrinkToFit="1"/>
    </xf>
    <xf numFmtId="0" fontId="22" fillId="0" borderId="26" xfId="0" applyFont="1" applyBorder="1" applyAlignment="1">
      <alignment horizontal="center" vertical="center" textRotation="255" wrapText="1"/>
    </xf>
    <xf numFmtId="0" fontId="22" fillId="0" borderId="167" xfId="0" applyFont="1" applyBorder="1" applyAlignment="1">
      <alignment horizontal="center" vertical="center" textRotation="255" wrapText="1"/>
    </xf>
    <xf numFmtId="0" fontId="22" fillId="0" borderId="207" xfId="0" applyFont="1" applyBorder="1" applyAlignment="1">
      <alignment horizontal="center" vertical="center" textRotation="255" wrapText="1"/>
    </xf>
    <xf numFmtId="0" fontId="22" fillId="0" borderId="2" xfId="0" applyFont="1" applyBorder="1" applyAlignment="1">
      <alignment horizontal="left" vertical="center" wrapText="1"/>
    </xf>
    <xf numFmtId="0" fontId="22" fillId="0" borderId="30" xfId="0" applyFont="1" applyBorder="1" applyAlignment="1">
      <alignment horizontal="left" vertical="center" wrapText="1"/>
    </xf>
    <xf numFmtId="0" fontId="22" fillId="0" borderId="17" xfId="0" applyFont="1" applyBorder="1" applyAlignment="1">
      <alignment horizontal="left" vertical="center" wrapText="1"/>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2" fillId="0" borderId="2" xfId="0" applyFont="1" applyBorder="1" applyAlignment="1">
      <alignment horizontal="left" vertical="center"/>
    </xf>
    <xf numFmtId="0" fontId="22" fillId="0" borderId="28" xfId="0" applyFont="1" applyBorder="1" applyAlignment="1">
      <alignment horizontal="left" vertical="center"/>
    </xf>
    <xf numFmtId="0" fontId="22" fillId="0" borderId="280" xfId="0" applyFont="1" applyBorder="1" applyAlignment="1">
      <alignment horizontal="left" vertical="center" wrapText="1"/>
    </xf>
    <xf numFmtId="0" fontId="22" fillId="0" borderId="0" xfId="0" applyFont="1" applyBorder="1" applyAlignment="1">
      <alignment horizontal="left" vertical="top" wrapText="1"/>
    </xf>
    <xf numFmtId="0" fontId="0" fillId="0" borderId="0" xfId="0" applyFont="1" applyAlignment="1">
      <alignment horizontal="right" vertical="center" wrapText="1"/>
    </xf>
    <xf numFmtId="0" fontId="22" fillId="0" borderId="174" xfId="0" applyFont="1" applyBorder="1" applyAlignment="1">
      <alignment horizontal="center" vertical="center"/>
    </xf>
    <xf numFmtId="0" fontId="22" fillId="0" borderId="26" xfId="0" applyFont="1" applyBorder="1" applyAlignment="1">
      <alignment horizontal="left" vertical="top" wrapText="1"/>
    </xf>
    <xf numFmtId="0" fontId="26" fillId="0" borderId="1" xfId="0" applyFont="1" applyBorder="1" applyAlignment="1">
      <alignment horizontal="left" vertical="top" wrapText="1"/>
    </xf>
    <xf numFmtId="0" fontId="22" fillId="0" borderId="172" xfId="0" applyFont="1" applyBorder="1" applyAlignment="1">
      <alignment vertical="center" wrapText="1"/>
    </xf>
    <xf numFmtId="0" fontId="22" fillId="0" borderId="190" xfId="0" applyFont="1" applyBorder="1" applyAlignment="1">
      <alignment horizontal="center" vertical="center"/>
    </xf>
    <xf numFmtId="0" fontId="22" fillId="0" borderId="193" xfId="0" applyFont="1" applyBorder="1" applyAlignment="1" applyProtection="1">
      <alignment horizontal="center" vertical="center"/>
      <protection locked="0"/>
    </xf>
    <xf numFmtId="0" fontId="22" fillId="0" borderId="188" xfId="0" applyFont="1" applyBorder="1" applyAlignment="1">
      <alignment horizontal="left" vertical="top" wrapText="1"/>
    </xf>
    <xf numFmtId="0" fontId="22" fillId="0" borderId="281" xfId="0" applyFont="1" applyBorder="1" applyAlignment="1">
      <alignment horizontal="left" vertical="top" wrapText="1"/>
    </xf>
    <xf numFmtId="0" fontId="22" fillId="0" borderId="188" xfId="0" applyFont="1" applyBorder="1" applyAlignment="1">
      <alignment vertical="top"/>
    </xf>
    <xf numFmtId="0" fontId="22" fillId="0" borderId="188" xfId="0" applyFont="1" applyBorder="1" applyAlignment="1">
      <alignment horizontal="center" vertical="center"/>
    </xf>
    <xf numFmtId="0" fontId="22" fillId="0" borderId="188" xfId="0" applyFont="1" applyBorder="1" applyAlignment="1">
      <alignment horizontal="left" vertical="center" wrapText="1"/>
    </xf>
    <xf numFmtId="0" fontId="26" fillId="0" borderId="0" xfId="0" applyFont="1" applyAlignment="1">
      <alignment vertical="center" wrapText="1"/>
    </xf>
  </cellXfs>
  <cellStyles count="2">
    <cellStyle name="標準" xfId="0" builtinId="0"/>
    <cellStyle name="桁区切り" xfId="1" builtinId="6"/>
  </cellStyles>
  <tableStyles count="0" defaultTableStyle="TableStyleMedium2" defaultPivotStyle="PivotStyleLight16"/>
  <colors>
    <mruColors>
      <color rgb="FFFF0080"/>
      <color rgb="FFFFFF99"/>
      <color rgb="FFFFFFFF"/>
      <color rgb="FFFFCC66"/>
      <color rgb="FFCCFF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200025</xdr:colOff>
      <xdr:row>0</xdr:row>
      <xdr:rowOff>66675</xdr:rowOff>
    </xdr:from>
    <xdr:to xmlns:xdr="http://schemas.openxmlformats.org/drawingml/2006/spreadsheetDrawing">
      <xdr:col>13</xdr:col>
      <xdr:colOff>447675</xdr:colOff>
      <xdr:row>6</xdr:row>
      <xdr:rowOff>238125</xdr:rowOff>
    </xdr:to>
    <xdr:sp macro="" textlink="">
      <xdr:nvSpPr>
        <xdr:cNvPr id="3" name="テキスト ボックス 2"/>
        <xdr:cNvSpPr txBox="1"/>
      </xdr:nvSpPr>
      <xdr:spPr>
        <a:xfrm>
          <a:off x="6591300" y="66675"/>
          <a:ext cx="5048250" cy="166687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endParaRPr kumimoji="1" lang="en-US" altLang="ja-JP" sz="1000">
            <a:solidFill>
              <a:srgbClr val="002060"/>
            </a:solidFill>
          </a:endParaRPr>
        </a:p>
        <a:p>
          <a:r>
            <a:rPr kumimoji="1" lang="ja-JP" altLang="en-US" sz="1000">
              <a:solidFill>
                <a:srgbClr val="002060"/>
              </a:solidFill>
            </a:rPr>
            <a:t>◆この表紙の他、監査調書、表１～表７の記入・作成をお願いします。</a:t>
          </a:r>
          <a:endParaRPr kumimoji="1" lang="en-US" altLang="ja-JP" sz="1000">
            <a:solidFill>
              <a:srgbClr val="002060"/>
            </a:solidFill>
          </a:endParaRP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◆行・列・シートの挿入・削除、シート名の変更はしないようにお願いします。</a:t>
          </a:r>
          <a:endParaRPr kumimoji="1" lang="en-US" altLang="ja-JP" sz="1000">
            <a:solidFill>
              <a:srgbClr val="002060"/>
            </a:solidFill>
          </a:endParaRPr>
        </a:p>
        <a:p>
          <a:r>
            <a:rPr kumimoji="1" lang="ja-JP" altLang="en-US" sz="1000">
              <a:solidFill>
                <a:srgbClr val="002060"/>
              </a:solidFill>
            </a:rPr>
            <a:t>◆下表の書類の添付がある場合は、「添付の有無」の欄に、プルダウンメニューから「○」を選んで記入してください</a:t>
          </a:r>
          <a:endParaRPr kumimoji="1" lang="en-US" altLang="ja-JP" sz="1000">
            <a:solidFill>
              <a:srgbClr val="00206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55880</xdr:colOff>
      <xdr:row>0</xdr:row>
      <xdr:rowOff>66040</xdr:rowOff>
    </xdr:from>
    <xdr:to xmlns:xdr="http://schemas.openxmlformats.org/drawingml/2006/spreadsheetDrawing">
      <xdr:col>41</xdr:col>
      <xdr:colOff>0</xdr:colOff>
      <xdr:row>6</xdr:row>
      <xdr:rowOff>168275</xdr:rowOff>
    </xdr:to>
    <xdr:sp macro="" textlink="">
      <xdr:nvSpPr>
        <xdr:cNvPr id="3" name="テキスト ボックス 2"/>
        <xdr:cNvSpPr txBox="1"/>
      </xdr:nvSpPr>
      <xdr:spPr>
        <a:xfrm>
          <a:off x="55880" y="66040"/>
          <a:ext cx="8145145" cy="15309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endParaRPr kumimoji="1" lang="en-US" altLang="ja-JP" sz="1000">
            <a:solidFill>
              <a:schemeClr val="accent5">
                <a:lumMod val="50000"/>
              </a:schemeClr>
            </a:solidFill>
          </a:endParaRPr>
        </a:p>
        <a:p>
          <a:r>
            <a:rPr kumimoji="1" lang="ja-JP" altLang="en-US" sz="1000">
              <a:solidFill>
                <a:srgbClr val="002060"/>
              </a:solidFill>
            </a:rPr>
            <a:t>◆子ども・子育て支援新制度においては、従来の認可権者による監査（就学前の子どもに関する教育、保育等の総合的な提供の推進に関する法律（認定こども園法）第</a:t>
          </a:r>
          <a:r>
            <a:rPr kumimoji="1" lang="en-US" altLang="ja-JP" sz="1000">
              <a:solidFill>
                <a:srgbClr val="002060"/>
              </a:solidFill>
            </a:rPr>
            <a:t>19</a:t>
          </a:r>
          <a:r>
            <a:rPr kumimoji="1" lang="ja-JP" altLang="en-US" sz="1000">
              <a:solidFill>
                <a:srgbClr val="002060"/>
              </a:solidFill>
            </a:rPr>
            <a:t>条）のほか、確認権者による監査（子ども・子育て支援法第</a:t>
          </a:r>
          <a:r>
            <a:rPr kumimoji="1" lang="en-US" altLang="ja-JP" sz="1000">
              <a:solidFill>
                <a:srgbClr val="002060"/>
              </a:solidFill>
            </a:rPr>
            <a:t>14</a:t>
          </a:r>
          <a:r>
            <a:rPr kumimoji="1" lang="ja-JP" altLang="en-US" sz="1000">
              <a:solidFill>
                <a:srgbClr val="002060"/>
              </a:solidFill>
            </a:rPr>
            <a:t>条・第</a:t>
          </a:r>
          <a:r>
            <a:rPr kumimoji="1" lang="en-US" altLang="ja-JP" sz="1000">
              <a:solidFill>
                <a:srgbClr val="002060"/>
              </a:solidFill>
            </a:rPr>
            <a:t>38</a:t>
          </a:r>
          <a:r>
            <a:rPr kumimoji="1" lang="ja-JP" altLang="en-US" sz="1000">
              <a:solidFill>
                <a:srgbClr val="002060"/>
              </a:solidFill>
            </a:rPr>
            <a:t>条）を行うこととなり、監査事項が一部重複することなどから、統一の監査調書を用いています。</a:t>
          </a:r>
          <a:endParaRPr kumimoji="1" lang="en-US" altLang="ja-JP" sz="1000">
            <a:solidFill>
              <a:srgbClr val="002060"/>
            </a:solidFill>
          </a:endParaRPr>
        </a:p>
        <a:p>
          <a:r>
            <a:rPr kumimoji="1" lang="ja-JP" altLang="en-US" sz="1000">
              <a:solidFill>
                <a:srgbClr val="002060"/>
              </a:solidFill>
            </a:rPr>
            <a:t>　</a:t>
          </a:r>
          <a:r>
            <a:rPr kumimoji="1" lang="en-US" altLang="ja-JP" sz="1000" b="1">
              <a:solidFill>
                <a:srgbClr val="002060"/>
              </a:solidFill>
            </a:rPr>
            <a:t>※</a:t>
          </a:r>
          <a:r>
            <a:rPr kumimoji="1" lang="ja-JP" altLang="en-US" sz="1000">
              <a:solidFill>
                <a:srgbClr val="002060"/>
              </a:solidFill>
            </a:rPr>
            <a:t>いずれの監査事項に該当であるかについては、各設問において明示しています。　⇒　○：監査、□：確認監査、◎：監査・確認監査</a:t>
          </a:r>
          <a:endParaRPr kumimoji="1" lang="en-US" altLang="ja-JP" sz="1000">
            <a:solidFill>
              <a:srgbClr val="002060"/>
            </a:solidFill>
          </a:endParaRPr>
        </a:p>
        <a:p>
          <a:r>
            <a:rPr kumimoji="1" lang="ja-JP" altLang="en-US" sz="1000">
              <a:solidFill>
                <a:srgbClr val="002060"/>
              </a:solidFill>
            </a:rPr>
            <a:t>◆調書の作成にあたっては、該当する記入欄（赤枠・黄色に着色したセル）に記入またはプルダウンメニューより選択し、記入漏れがないようにしてください。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◆行・列・シートの挿入・削除・シート名の変更は行わないようにお願いします。</a:t>
          </a:r>
          <a:endParaRPr kumimoji="1" lang="en-US" altLang="ja-JP" sz="10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666</xdr:row>
          <xdr:rowOff>18415</xdr:rowOff>
        </xdr:from>
        <xdr:to xmlns:xdr="http://schemas.openxmlformats.org/drawingml/2006/spreadsheetDrawing">
          <xdr:col>39</xdr:col>
          <xdr:colOff>152400</xdr:colOff>
          <xdr:row>667</xdr:row>
          <xdr:rowOff>0</xdr:rowOff>
        </xdr:to>
        <xdr:sp textlink="">
          <xdr:nvSpPr>
            <xdr:cNvPr id="3078" name="チェック 6" hidden="1">
              <a:extLst>
                <a:ext uri="{63B3BB69-23CF-44E3-9099-C40C66FF867C}">
                  <a14:compatExt spid="_x0000_s3078"/>
                </a:ext>
              </a:extLst>
            </xdr:cNvPr>
            <xdr:cNvSpPr>
              <a:spLocks noRot="1" noChangeShapeType="1"/>
            </xdr:cNvSpPr>
          </xdr:nvSpPr>
          <xdr:spPr>
            <a:xfrm>
              <a:off x="7600950" y="16689387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665</xdr:row>
          <xdr:rowOff>199390</xdr:rowOff>
        </xdr:from>
        <xdr:to xmlns:xdr="http://schemas.openxmlformats.org/drawingml/2006/spreadsheetDrawing">
          <xdr:col>36</xdr:col>
          <xdr:colOff>152400</xdr:colOff>
          <xdr:row>666</xdr:row>
          <xdr:rowOff>207010</xdr:rowOff>
        </xdr:to>
        <xdr:sp textlink="">
          <xdr:nvSpPr>
            <xdr:cNvPr id="3079" name="チェック 7" hidden="1">
              <a:extLst>
                <a:ext uri="{63B3BB69-23CF-44E3-9099-C40C66FF867C}">
                  <a14:compatExt spid="_x0000_s3079"/>
                </a:ext>
              </a:extLst>
            </xdr:cNvPr>
            <xdr:cNvSpPr>
              <a:spLocks noRot="1" noChangeShapeType="1"/>
            </xdr:cNvSpPr>
          </xdr:nvSpPr>
          <xdr:spPr>
            <a:xfrm>
              <a:off x="7000875" y="166827200"/>
              <a:ext cx="35242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666</xdr:row>
          <xdr:rowOff>200025</xdr:rowOff>
        </xdr:from>
        <xdr:to xmlns:xdr="http://schemas.openxmlformats.org/drawingml/2006/spreadsheetDrawing">
          <xdr:col>36</xdr:col>
          <xdr:colOff>152400</xdr:colOff>
          <xdr:row>667</xdr:row>
          <xdr:rowOff>228600</xdr:rowOff>
        </xdr:to>
        <xdr:sp textlink="">
          <xdr:nvSpPr>
            <xdr:cNvPr id="3080" name="チェック 8" hidden="1">
              <a:extLst>
                <a:ext uri="{63B3BB69-23CF-44E3-9099-C40C66FF867C}">
                  <a14:compatExt spid="_x0000_s3080"/>
                </a:ext>
              </a:extLst>
            </xdr:cNvPr>
            <xdr:cNvSpPr>
              <a:spLocks noRot="1" noChangeShapeType="1"/>
            </xdr:cNvSpPr>
          </xdr:nvSpPr>
          <xdr:spPr>
            <a:xfrm>
              <a:off x="7000875" y="16707548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667</xdr:row>
          <xdr:rowOff>200025</xdr:rowOff>
        </xdr:from>
        <xdr:to xmlns:xdr="http://schemas.openxmlformats.org/drawingml/2006/spreadsheetDrawing">
          <xdr:col>36</xdr:col>
          <xdr:colOff>152400</xdr:colOff>
          <xdr:row>669</xdr:row>
          <xdr:rowOff>0</xdr:rowOff>
        </xdr:to>
        <xdr:sp textlink="">
          <xdr:nvSpPr>
            <xdr:cNvPr id="3081" name="チェック 9" hidden="1">
              <a:extLst>
                <a:ext uri="{63B3BB69-23CF-44E3-9099-C40C66FF867C}">
                  <a14:compatExt spid="_x0000_s3081"/>
                </a:ext>
              </a:extLst>
            </xdr:cNvPr>
            <xdr:cNvSpPr>
              <a:spLocks noRot="1" noChangeShapeType="1"/>
            </xdr:cNvSpPr>
          </xdr:nvSpPr>
          <xdr:spPr>
            <a:xfrm>
              <a:off x="7000875" y="167313610"/>
              <a:ext cx="3524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668</xdr:row>
          <xdr:rowOff>200025</xdr:rowOff>
        </xdr:from>
        <xdr:to xmlns:xdr="http://schemas.openxmlformats.org/drawingml/2006/spreadsheetDrawing">
          <xdr:col>36</xdr:col>
          <xdr:colOff>152400</xdr:colOff>
          <xdr:row>669</xdr:row>
          <xdr:rowOff>228600</xdr:rowOff>
        </xdr:to>
        <xdr:sp textlink="">
          <xdr:nvSpPr>
            <xdr:cNvPr id="3082" name="チェック 10" hidden="1">
              <a:extLst>
                <a:ext uri="{63B3BB69-23CF-44E3-9099-C40C66FF867C}">
                  <a14:compatExt spid="_x0000_s3082"/>
                </a:ext>
              </a:extLst>
            </xdr:cNvPr>
            <xdr:cNvSpPr>
              <a:spLocks noRot="1" noChangeShapeType="1"/>
            </xdr:cNvSpPr>
          </xdr:nvSpPr>
          <xdr:spPr>
            <a:xfrm>
              <a:off x="7000875" y="16755173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665</xdr:row>
          <xdr:rowOff>189230</xdr:rowOff>
        </xdr:from>
        <xdr:to xmlns:xdr="http://schemas.openxmlformats.org/drawingml/2006/spreadsheetDrawing">
          <xdr:col>33</xdr:col>
          <xdr:colOff>152400</xdr:colOff>
          <xdr:row>667</xdr:row>
          <xdr:rowOff>16510</xdr:rowOff>
        </xdr:to>
        <xdr:sp textlink="">
          <xdr:nvSpPr>
            <xdr:cNvPr id="3083" name="チェック 11" hidden="1">
              <a:extLst>
                <a:ext uri="{63B3BB69-23CF-44E3-9099-C40C66FF867C}">
                  <a14:compatExt spid="_x0000_s3083"/>
                </a:ext>
              </a:extLst>
            </xdr:cNvPr>
            <xdr:cNvSpPr>
              <a:spLocks noRot="1" noChangeShapeType="1"/>
            </xdr:cNvSpPr>
          </xdr:nvSpPr>
          <xdr:spPr>
            <a:xfrm>
              <a:off x="6400800" y="166817040"/>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666</xdr:row>
          <xdr:rowOff>190500</xdr:rowOff>
        </xdr:from>
        <xdr:to xmlns:xdr="http://schemas.openxmlformats.org/drawingml/2006/spreadsheetDrawing">
          <xdr:col>33</xdr:col>
          <xdr:colOff>152400</xdr:colOff>
          <xdr:row>668</xdr:row>
          <xdr:rowOff>38100</xdr:rowOff>
        </xdr:to>
        <xdr:sp textlink="">
          <xdr:nvSpPr>
            <xdr:cNvPr id="3084" name="チェック 12" hidden="1">
              <a:extLst>
                <a:ext uri="{63B3BB69-23CF-44E3-9099-C40C66FF867C}">
                  <a14:compatExt spid="_x0000_s3084"/>
                </a:ext>
              </a:extLst>
            </xdr:cNvPr>
            <xdr:cNvSpPr>
              <a:spLocks noRot="1" noChangeShapeType="1"/>
            </xdr:cNvSpPr>
          </xdr:nvSpPr>
          <xdr:spPr>
            <a:xfrm>
              <a:off x="6400800" y="167065960"/>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669</xdr:row>
          <xdr:rowOff>200025</xdr:rowOff>
        </xdr:from>
        <xdr:to xmlns:xdr="http://schemas.openxmlformats.org/drawingml/2006/spreadsheetDrawing">
          <xdr:col>36</xdr:col>
          <xdr:colOff>152400</xdr:colOff>
          <xdr:row>670</xdr:row>
          <xdr:rowOff>227965</xdr:rowOff>
        </xdr:to>
        <xdr:sp textlink="">
          <xdr:nvSpPr>
            <xdr:cNvPr id="3085" name="チェック 13" hidden="1">
              <a:extLst>
                <a:ext uri="{63B3BB69-23CF-44E3-9099-C40C66FF867C}">
                  <a14:compatExt spid="_x0000_s3085"/>
                </a:ext>
              </a:extLst>
            </xdr:cNvPr>
            <xdr:cNvSpPr>
              <a:spLocks noRot="1" noChangeShapeType="1"/>
            </xdr:cNvSpPr>
          </xdr:nvSpPr>
          <xdr:spPr>
            <a:xfrm>
              <a:off x="7000875" y="16778986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666</xdr:row>
          <xdr:rowOff>18415</xdr:rowOff>
        </xdr:from>
        <xdr:to xmlns:xdr="http://schemas.openxmlformats.org/drawingml/2006/spreadsheetDrawing">
          <xdr:col>39</xdr:col>
          <xdr:colOff>152400</xdr:colOff>
          <xdr:row>667</xdr:row>
          <xdr:rowOff>0</xdr:rowOff>
        </xdr:to>
        <xdr:sp textlink="">
          <xdr:nvSpPr>
            <xdr:cNvPr id="3086" name="チェック 14" hidden="1">
              <a:extLst>
                <a:ext uri="{63B3BB69-23CF-44E3-9099-C40C66FF867C}">
                  <a14:compatExt spid="_x0000_s3086"/>
                </a:ext>
              </a:extLst>
            </xdr:cNvPr>
            <xdr:cNvSpPr>
              <a:spLocks noRot="1" noChangeShapeType="1"/>
            </xdr:cNvSpPr>
          </xdr:nvSpPr>
          <xdr:spPr>
            <a:xfrm>
              <a:off x="7600950" y="16689387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667</xdr:row>
          <xdr:rowOff>18415</xdr:rowOff>
        </xdr:from>
        <xdr:to xmlns:xdr="http://schemas.openxmlformats.org/drawingml/2006/spreadsheetDrawing">
          <xdr:col>39</xdr:col>
          <xdr:colOff>152400</xdr:colOff>
          <xdr:row>668</xdr:row>
          <xdr:rowOff>0</xdr:rowOff>
        </xdr:to>
        <xdr:sp textlink="">
          <xdr:nvSpPr>
            <xdr:cNvPr id="3087" name="チェック 15" hidden="1">
              <a:extLst>
                <a:ext uri="{63B3BB69-23CF-44E3-9099-C40C66FF867C}">
                  <a14:compatExt spid="_x0000_s3087"/>
                </a:ext>
              </a:extLst>
            </xdr:cNvPr>
            <xdr:cNvSpPr>
              <a:spLocks noRot="1" noChangeShapeType="1"/>
            </xdr:cNvSpPr>
          </xdr:nvSpPr>
          <xdr:spPr>
            <a:xfrm>
              <a:off x="7600950" y="16713200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667</xdr:row>
          <xdr:rowOff>18415</xdr:rowOff>
        </xdr:from>
        <xdr:to xmlns:xdr="http://schemas.openxmlformats.org/drawingml/2006/spreadsheetDrawing">
          <xdr:col>39</xdr:col>
          <xdr:colOff>152400</xdr:colOff>
          <xdr:row>668</xdr:row>
          <xdr:rowOff>0</xdr:rowOff>
        </xdr:to>
        <xdr:sp textlink="">
          <xdr:nvSpPr>
            <xdr:cNvPr id="3088" name="チェック 16" hidden="1">
              <a:extLst>
                <a:ext uri="{63B3BB69-23CF-44E3-9099-C40C66FF867C}">
                  <a14:compatExt spid="_x0000_s3088"/>
                </a:ext>
              </a:extLst>
            </xdr:cNvPr>
            <xdr:cNvSpPr>
              <a:spLocks noRot="1" noChangeShapeType="1"/>
            </xdr:cNvSpPr>
          </xdr:nvSpPr>
          <xdr:spPr>
            <a:xfrm>
              <a:off x="7600950" y="16713200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668</xdr:row>
          <xdr:rowOff>18415</xdr:rowOff>
        </xdr:from>
        <xdr:to xmlns:xdr="http://schemas.openxmlformats.org/drawingml/2006/spreadsheetDrawing">
          <xdr:col>39</xdr:col>
          <xdr:colOff>152400</xdr:colOff>
          <xdr:row>669</xdr:row>
          <xdr:rowOff>0</xdr:rowOff>
        </xdr:to>
        <xdr:sp textlink="">
          <xdr:nvSpPr>
            <xdr:cNvPr id="3089" name="チェック 17" hidden="1">
              <a:extLst>
                <a:ext uri="{63B3BB69-23CF-44E3-9099-C40C66FF867C}">
                  <a14:compatExt spid="_x0000_s3089"/>
                </a:ext>
              </a:extLst>
            </xdr:cNvPr>
            <xdr:cNvSpPr>
              <a:spLocks noRot="1" noChangeShapeType="1"/>
            </xdr:cNvSpPr>
          </xdr:nvSpPr>
          <xdr:spPr>
            <a:xfrm>
              <a:off x="7600950" y="16737012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668</xdr:row>
          <xdr:rowOff>18415</xdr:rowOff>
        </xdr:from>
        <xdr:to xmlns:xdr="http://schemas.openxmlformats.org/drawingml/2006/spreadsheetDrawing">
          <xdr:col>39</xdr:col>
          <xdr:colOff>152400</xdr:colOff>
          <xdr:row>669</xdr:row>
          <xdr:rowOff>0</xdr:rowOff>
        </xdr:to>
        <xdr:sp textlink="">
          <xdr:nvSpPr>
            <xdr:cNvPr id="3090" name="チェック 18" hidden="1">
              <a:extLst>
                <a:ext uri="{63B3BB69-23CF-44E3-9099-C40C66FF867C}">
                  <a14:compatExt spid="_x0000_s3090"/>
                </a:ext>
              </a:extLst>
            </xdr:cNvPr>
            <xdr:cNvSpPr>
              <a:spLocks noRot="1" noChangeShapeType="1"/>
            </xdr:cNvSpPr>
          </xdr:nvSpPr>
          <xdr:spPr>
            <a:xfrm>
              <a:off x="7600950" y="16737012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669</xdr:row>
          <xdr:rowOff>18415</xdr:rowOff>
        </xdr:from>
        <xdr:to xmlns:xdr="http://schemas.openxmlformats.org/drawingml/2006/spreadsheetDrawing">
          <xdr:col>39</xdr:col>
          <xdr:colOff>152400</xdr:colOff>
          <xdr:row>670</xdr:row>
          <xdr:rowOff>0</xdr:rowOff>
        </xdr:to>
        <xdr:sp textlink="">
          <xdr:nvSpPr>
            <xdr:cNvPr id="3091" name="チェック 19" hidden="1">
              <a:extLst>
                <a:ext uri="{63B3BB69-23CF-44E3-9099-C40C66FF867C}">
                  <a14:compatExt spid="_x0000_s3091"/>
                </a:ext>
              </a:extLst>
            </xdr:cNvPr>
            <xdr:cNvSpPr>
              <a:spLocks noRot="1" noChangeShapeType="1"/>
            </xdr:cNvSpPr>
          </xdr:nvSpPr>
          <xdr:spPr>
            <a:xfrm>
              <a:off x="7600950" y="16760825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669</xdr:row>
          <xdr:rowOff>18415</xdr:rowOff>
        </xdr:from>
        <xdr:to xmlns:xdr="http://schemas.openxmlformats.org/drawingml/2006/spreadsheetDrawing">
          <xdr:col>39</xdr:col>
          <xdr:colOff>152400</xdr:colOff>
          <xdr:row>670</xdr:row>
          <xdr:rowOff>0</xdr:rowOff>
        </xdr:to>
        <xdr:sp textlink="">
          <xdr:nvSpPr>
            <xdr:cNvPr id="3092" name="チェック 20" hidden="1">
              <a:extLst>
                <a:ext uri="{63B3BB69-23CF-44E3-9099-C40C66FF867C}">
                  <a14:compatExt spid="_x0000_s3092"/>
                </a:ext>
              </a:extLst>
            </xdr:cNvPr>
            <xdr:cNvSpPr>
              <a:spLocks noRot="1" noChangeShapeType="1"/>
            </xdr:cNvSpPr>
          </xdr:nvSpPr>
          <xdr:spPr>
            <a:xfrm>
              <a:off x="7600950" y="16760825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670</xdr:row>
          <xdr:rowOff>19685</xdr:rowOff>
        </xdr:from>
        <xdr:to xmlns:xdr="http://schemas.openxmlformats.org/drawingml/2006/spreadsheetDrawing">
          <xdr:col>39</xdr:col>
          <xdr:colOff>152400</xdr:colOff>
          <xdr:row>671</xdr:row>
          <xdr:rowOff>0</xdr:rowOff>
        </xdr:to>
        <xdr:sp textlink="">
          <xdr:nvSpPr>
            <xdr:cNvPr id="3093" name="チェック 21" hidden="1">
              <a:extLst>
                <a:ext uri="{63B3BB69-23CF-44E3-9099-C40C66FF867C}">
                  <a14:compatExt spid="_x0000_s3093"/>
                </a:ext>
              </a:extLst>
            </xdr:cNvPr>
            <xdr:cNvSpPr>
              <a:spLocks noRot="1" noChangeShapeType="1"/>
            </xdr:cNvSpPr>
          </xdr:nvSpPr>
          <xdr:spPr>
            <a:xfrm>
              <a:off x="7600950" y="16784764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667</xdr:row>
          <xdr:rowOff>190500</xdr:rowOff>
        </xdr:from>
        <xdr:to xmlns:xdr="http://schemas.openxmlformats.org/drawingml/2006/spreadsheetDrawing">
          <xdr:col>33</xdr:col>
          <xdr:colOff>152400</xdr:colOff>
          <xdr:row>669</xdr:row>
          <xdr:rowOff>38100</xdr:rowOff>
        </xdr:to>
        <xdr:sp textlink="">
          <xdr:nvSpPr>
            <xdr:cNvPr id="3094" name="チェック 22" hidden="1">
              <a:extLst>
                <a:ext uri="{63B3BB69-23CF-44E3-9099-C40C66FF867C}">
                  <a14:compatExt spid="_x0000_s3094"/>
                </a:ext>
              </a:extLst>
            </xdr:cNvPr>
            <xdr:cNvSpPr>
              <a:spLocks noRot="1" noChangeShapeType="1"/>
            </xdr:cNvSpPr>
          </xdr:nvSpPr>
          <xdr:spPr>
            <a:xfrm>
              <a:off x="6400800" y="167304085"/>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668</xdr:row>
          <xdr:rowOff>190500</xdr:rowOff>
        </xdr:from>
        <xdr:to xmlns:xdr="http://schemas.openxmlformats.org/drawingml/2006/spreadsheetDrawing">
          <xdr:col>33</xdr:col>
          <xdr:colOff>152400</xdr:colOff>
          <xdr:row>670</xdr:row>
          <xdr:rowOff>38100</xdr:rowOff>
        </xdr:to>
        <xdr:sp textlink="">
          <xdr:nvSpPr>
            <xdr:cNvPr id="3095" name="チェック 23" hidden="1">
              <a:extLst>
                <a:ext uri="{63B3BB69-23CF-44E3-9099-C40C66FF867C}">
                  <a14:compatExt spid="_x0000_s3095"/>
                </a:ext>
              </a:extLst>
            </xdr:cNvPr>
            <xdr:cNvSpPr>
              <a:spLocks noRot="1" noChangeShapeType="1"/>
            </xdr:cNvSpPr>
          </xdr:nvSpPr>
          <xdr:spPr>
            <a:xfrm>
              <a:off x="6400800" y="167542210"/>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669</xdr:row>
          <xdr:rowOff>190500</xdr:rowOff>
        </xdr:from>
        <xdr:to xmlns:xdr="http://schemas.openxmlformats.org/drawingml/2006/spreadsheetDrawing">
          <xdr:col>33</xdr:col>
          <xdr:colOff>152400</xdr:colOff>
          <xdr:row>671</xdr:row>
          <xdr:rowOff>19050</xdr:rowOff>
        </xdr:to>
        <xdr:sp textlink="">
          <xdr:nvSpPr>
            <xdr:cNvPr id="3096" name="チェック 24" hidden="1">
              <a:extLst>
                <a:ext uri="{63B3BB69-23CF-44E3-9099-C40C66FF867C}">
                  <a14:compatExt spid="_x0000_s3096"/>
                </a:ext>
              </a:extLst>
            </xdr:cNvPr>
            <xdr:cNvSpPr>
              <a:spLocks noRot="1" noChangeShapeType="1"/>
            </xdr:cNvSpPr>
          </xdr:nvSpPr>
          <xdr:spPr>
            <a:xfrm>
              <a:off x="6400800" y="16778033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665</xdr:row>
          <xdr:rowOff>189230</xdr:rowOff>
        </xdr:from>
        <xdr:to xmlns:xdr="http://schemas.openxmlformats.org/drawingml/2006/spreadsheetDrawing">
          <xdr:col>18</xdr:col>
          <xdr:colOff>152400</xdr:colOff>
          <xdr:row>667</xdr:row>
          <xdr:rowOff>16510</xdr:rowOff>
        </xdr:to>
        <xdr:sp textlink="">
          <xdr:nvSpPr>
            <xdr:cNvPr id="3097" name="チェック 25" hidden="1">
              <a:extLst>
                <a:ext uri="{63B3BB69-23CF-44E3-9099-C40C66FF867C}">
                  <a14:compatExt spid="_x0000_s3097"/>
                </a:ext>
              </a:extLst>
            </xdr:cNvPr>
            <xdr:cNvSpPr>
              <a:spLocks noRot="1" noChangeShapeType="1"/>
            </xdr:cNvSpPr>
          </xdr:nvSpPr>
          <xdr:spPr>
            <a:xfrm>
              <a:off x="3400425" y="166817040"/>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666</xdr:row>
          <xdr:rowOff>190500</xdr:rowOff>
        </xdr:from>
        <xdr:to xmlns:xdr="http://schemas.openxmlformats.org/drawingml/2006/spreadsheetDrawing">
          <xdr:col>18</xdr:col>
          <xdr:colOff>152400</xdr:colOff>
          <xdr:row>668</xdr:row>
          <xdr:rowOff>38100</xdr:rowOff>
        </xdr:to>
        <xdr:sp textlink="">
          <xdr:nvSpPr>
            <xdr:cNvPr id="3098" name="チェック 26" hidden="1">
              <a:extLst>
                <a:ext uri="{63B3BB69-23CF-44E3-9099-C40C66FF867C}">
                  <a14:compatExt spid="_x0000_s3098"/>
                </a:ext>
              </a:extLst>
            </xdr:cNvPr>
            <xdr:cNvSpPr>
              <a:spLocks noRot="1" noChangeShapeType="1"/>
            </xdr:cNvSpPr>
          </xdr:nvSpPr>
          <xdr:spPr>
            <a:xfrm>
              <a:off x="3400425" y="167065960"/>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667</xdr:row>
          <xdr:rowOff>190500</xdr:rowOff>
        </xdr:from>
        <xdr:to xmlns:xdr="http://schemas.openxmlformats.org/drawingml/2006/spreadsheetDrawing">
          <xdr:col>18</xdr:col>
          <xdr:colOff>152400</xdr:colOff>
          <xdr:row>669</xdr:row>
          <xdr:rowOff>38100</xdr:rowOff>
        </xdr:to>
        <xdr:sp textlink="">
          <xdr:nvSpPr>
            <xdr:cNvPr id="3099" name="チェック 27" hidden="1">
              <a:extLst>
                <a:ext uri="{63B3BB69-23CF-44E3-9099-C40C66FF867C}">
                  <a14:compatExt spid="_x0000_s3099"/>
                </a:ext>
              </a:extLst>
            </xdr:cNvPr>
            <xdr:cNvSpPr>
              <a:spLocks noRot="1" noChangeShapeType="1"/>
            </xdr:cNvSpPr>
          </xdr:nvSpPr>
          <xdr:spPr>
            <a:xfrm>
              <a:off x="3400425" y="167304085"/>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668</xdr:row>
          <xdr:rowOff>190500</xdr:rowOff>
        </xdr:from>
        <xdr:to xmlns:xdr="http://schemas.openxmlformats.org/drawingml/2006/spreadsheetDrawing">
          <xdr:col>18</xdr:col>
          <xdr:colOff>152400</xdr:colOff>
          <xdr:row>670</xdr:row>
          <xdr:rowOff>38100</xdr:rowOff>
        </xdr:to>
        <xdr:sp textlink="">
          <xdr:nvSpPr>
            <xdr:cNvPr id="3100" name="チェック 28" hidden="1">
              <a:extLst>
                <a:ext uri="{63B3BB69-23CF-44E3-9099-C40C66FF867C}">
                  <a14:compatExt spid="_x0000_s3100"/>
                </a:ext>
              </a:extLst>
            </xdr:cNvPr>
            <xdr:cNvSpPr>
              <a:spLocks noRot="1" noChangeShapeType="1"/>
            </xdr:cNvSpPr>
          </xdr:nvSpPr>
          <xdr:spPr>
            <a:xfrm>
              <a:off x="3400425" y="167542210"/>
              <a:ext cx="3524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669</xdr:row>
          <xdr:rowOff>190500</xdr:rowOff>
        </xdr:from>
        <xdr:to xmlns:xdr="http://schemas.openxmlformats.org/drawingml/2006/spreadsheetDrawing">
          <xdr:col>18</xdr:col>
          <xdr:colOff>152400</xdr:colOff>
          <xdr:row>671</xdr:row>
          <xdr:rowOff>19050</xdr:rowOff>
        </xdr:to>
        <xdr:sp textlink="">
          <xdr:nvSpPr>
            <xdr:cNvPr id="3101" name="チェック 29" hidden="1">
              <a:extLst>
                <a:ext uri="{63B3BB69-23CF-44E3-9099-C40C66FF867C}">
                  <a14:compatExt spid="_x0000_s3101"/>
                </a:ext>
              </a:extLst>
            </xdr:cNvPr>
            <xdr:cNvSpPr>
              <a:spLocks noRot="1" noChangeShapeType="1"/>
            </xdr:cNvSpPr>
          </xdr:nvSpPr>
          <xdr:spPr>
            <a:xfrm>
              <a:off x="3400425" y="16778033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665</xdr:row>
          <xdr:rowOff>199390</xdr:rowOff>
        </xdr:from>
        <xdr:to xmlns:xdr="http://schemas.openxmlformats.org/drawingml/2006/spreadsheetDrawing">
          <xdr:col>22</xdr:col>
          <xdr:colOff>142875</xdr:colOff>
          <xdr:row>666</xdr:row>
          <xdr:rowOff>207010</xdr:rowOff>
        </xdr:to>
        <xdr:sp textlink="">
          <xdr:nvSpPr>
            <xdr:cNvPr id="3102" name="チェック 30" hidden="1">
              <a:extLst>
                <a:ext uri="{63B3BB69-23CF-44E3-9099-C40C66FF867C}">
                  <a14:compatExt spid="_x0000_s3102"/>
                </a:ext>
              </a:extLst>
            </xdr:cNvPr>
            <xdr:cNvSpPr>
              <a:spLocks noRot="1" noChangeShapeType="1"/>
            </xdr:cNvSpPr>
          </xdr:nvSpPr>
          <xdr:spPr>
            <a:xfrm>
              <a:off x="4200525" y="166827200"/>
              <a:ext cx="3429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666</xdr:row>
          <xdr:rowOff>200025</xdr:rowOff>
        </xdr:from>
        <xdr:to xmlns:xdr="http://schemas.openxmlformats.org/drawingml/2006/spreadsheetDrawing">
          <xdr:col>22</xdr:col>
          <xdr:colOff>142875</xdr:colOff>
          <xdr:row>667</xdr:row>
          <xdr:rowOff>228600</xdr:rowOff>
        </xdr:to>
        <xdr:sp textlink="">
          <xdr:nvSpPr>
            <xdr:cNvPr id="3103" name="チェック 31" hidden="1">
              <a:extLst>
                <a:ext uri="{63B3BB69-23CF-44E3-9099-C40C66FF867C}">
                  <a14:compatExt spid="_x0000_s3103"/>
                </a:ext>
              </a:extLst>
            </xdr:cNvPr>
            <xdr:cNvSpPr>
              <a:spLocks noRot="1" noChangeShapeType="1"/>
            </xdr:cNvSpPr>
          </xdr:nvSpPr>
          <xdr:spPr>
            <a:xfrm>
              <a:off x="4200525" y="16707548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667</xdr:row>
          <xdr:rowOff>200025</xdr:rowOff>
        </xdr:from>
        <xdr:to xmlns:xdr="http://schemas.openxmlformats.org/drawingml/2006/spreadsheetDrawing">
          <xdr:col>22</xdr:col>
          <xdr:colOff>142875</xdr:colOff>
          <xdr:row>669</xdr:row>
          <xdr:rowOff>0</xdr:rowOff>
        </xdr:to>
        <xdr:sp textlink="">
          <xdr:nvSpPr>
            <xdr:cNvPr id="3104" name="チェック 32" hidden="1">
              <a:extLst>
                <a:ext uri="{63B3BB69-23CF-44E3-9099-C40C66FF867C}">
                  <a14:compatExt spid="_x0000_s3104"/>
                </a:ext>
              </a:extLst>
            </xdr:cNvPr>
            <xdr:cNvSpPr>
              <a:spLocks noRot="1" noChangeShapeType="1"/>
            </xdr:cNvSpPr>
          </xdr:nvSpPr>
          <xdr:spPr>
            <a:xfrm>
              <a:off x="4200525" y="167313610"/>
              <a:ext cx="3429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668</xdr:row>
          <xdr:rowOff>200025</xdr:rowOff>
        </xdr:from>
        <xdr:to xmlns:xdr="http://schemas.openxmlformats.org/drawingml/2006/spreadsheetDrawing">
          <xdr:col>22</xdr:col>
          <xdr:colOff>142875</xdr:colOff>
          <xdr:row>669</xdr:row>
          <xdr:rowOff>228600</xdr:rowOff>
        </xdr:to>
        <xdr:sp textlink="">
          <xdr:nvSpPr>
            <xdr:cNvPr id="3105" name="チェック 33" hidden="1">
              <a:extLst>
                <a:ext uri="{63B3BB69-23CF-44E3-9099-C40C66FF867C}">
                  <a14:compatExt spid="_x0000_s3105"/>
                </a:ext>
              </a:extLst>
            </xdr:cNvPr>
            <xdr:cNvSpPr>
              <a:spLocks noRot="1" noChangeShapeType="1"/>
            </xdr:cNvSpPr>
          </xdr:nvSpPr>
          <xdr:spPr>
            <a:xfrm>
              <a:off x="4200525" y="1675517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669</xdr:row>
          <xdr:rowOff>200025</xdr:rowOff>
        </xdr:from>
        <xdr:to xmlns:xdr="http://schemas.openxmlformats.org/drawingml/2006/spreadsheetDrawing">
          <xdr:col>22</xdr:col>
          <xdr:colOff>142875</xdr:colOff>
          <xdr:row>670</xdr:row>
          <xdr:rowOff>227965</xdr:rowOff>
        </xdr:to>
        <xdr:sp textlink="">
          <xdr:nvSpPr>
            <xdr:cNvPr id="3106" name="チェック 34" hidden="1">
              <a:extLst>
                <a:ext uri="{63B3BB69-23CF-44E3-9099-C40C66FF867C}">
                  <a14:compatExt spid="_x0000_s3106"/>
                </a:ext>
              </a:extLst>
            </xdr:cNvPr>
            <xdr:cNvSpPr>
              <a:spLocks noRot="1" noChangeShapeType="1"/>
            </xdr:cNvSpPr>
          </xdr:nvSpPr>
          <xdr:spPr>
            <a:xfrm>
              <a:off x="4200525" y="16778986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64</xdr:row>
          <xdr:rowOff>0</xdr:rowOff>
        </xdr:from>
        <xdr:to xmlns:xdr="http://schemas.openxmlformats.org/drawingml/2006/spreadsheetDrawing">
          <xdr:col>13</xdr:col>
          <xdr:colOff>161925</xdr:colOff>
          <xdr:row>65</xdr:row>
          <xdr:rowOff>9525</xdr:rowOff>
        </xdr:to>
        <xdr:sp textlink="">
          <xdr:nvSpPr>
            <xdr:cNvPr id="3284" name="チェック 212" hidden="1">
              <a:extLst>
                <a:ext uri="{63B3BB69-23CF-44E3-9099-C40C66FF867C}">
                  <a14:compatExt spid="_x0000_s3284"/>
                </a:ext>
              </a:extLst>
            </xdr:cNvPr>
            <xdr:cNvSpPr>
              <a:spLocks noRot="1" noChangeShapeType="1"/>
            </xdr:cNvSpPr>
          </xdr:nvSpPr>
          <xdr:spPr>
            <a:xfrm>
              <a:off x="1800225" y="16355060"/>
              <a:ext cx="9620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64</xdr:row>
          <xdr:rowOff>0</xdr:rowOff>
        </xdr:from>
        <xdr:to xmlns:xdr="http://schemas.openxmlformats.org/drawingml/2006/spreadsheetDrawing">
          <xdr:col>17</xdr:col>
          <xdr:colOff>161925</xdr:colOff>
          <xdr:row>65</xdr:row>
          <xdr:rowOff>9525</xdr:rowOff>
        </xdr:to>
        <xdr:sp textlink="">
          <xdr:nvSpPr>
            <xdr:cNvPr id="3285" name="チェック 213" hidden="1">
              <a:extLst>
                <a:ext uri="{63B3BB69-23CF-44E3-9099-C40C66FF867C}">
                  <a14:compatExt spid="_x0000_s3285"/>
                </a:ext>
              </a:extLst>
            </xdr:cNvPr>
            <xdr:cNvSpPr>
              <a:spLocks noRot="1" noChangeShapeType="1"/>
            </xdr:cNvSpPr>
          </xdr:nvSpPr>
          <xdr:spPr>
            <a:xfrm>
              <a:off x="2771775" y="16355060"/>
              <a:ext cx="79057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64</xdr:row>
          <xdr:rowOff>0</xdr:rowOff>
        </xdr:from>
        <xdr:to xmlns:xdr="http://schemas.openxmlformats.org/drawingml/2006/spreadsheetDrawing">
          <xdr:col>21</xdr:col>
          <xdr:colOff>180975</xdr:colOff>
          <xdr:row>65</xdr:row>
          <xdr:rowOff>9525</xdr:rowOff>
        </xdr:to>
        <xdr:sp textlink="">
          <xdr:nvSpPr>
            <xdr:cNvPr id="3286" name="チェック 214" hidden="1">
              <a:extLst>
                <a:ext uri="{63B3BB69-23CF-44E3-9099-C40C66FF867C}">
                  <a14:compatExt spid="_x0000_s3286"/>
                </a:ext>
              </a:extLst>
            </xdr:cNvPr>
            <xdr:cNvSpPr>
              <a:spLocks noRot="1" noChangeShapeType="1"/>
            </xdr:cNvSpPr>
          </xdr:nvSpPr>
          <xdr:spPr>
            <a:xfrm>
              <a:off x="3800475" y="16355060"/>
              <a:ext cx="5810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59</xdr:row>
          <xdr:rowOff>0</xdr:rowOff>
        </xdr:from>
        <xdr:to xmlns:xdr="http://schemas.openxmlformats.org/drawingml/2006/spreadsheetDrawing">
          <xdr:col>8</xdr:col>
          <xdr:colOff>161925</xdr:colOff>
          <xdr:row>59</xdr:row>
          <xdr:rowOff>236855</xdr:rowOff>
        </xdr:to>
        <xdr:sp textlink="">
          <xdr:nvSpPr>
            <xdr:cNvPr id="3301" name="チェック 229" hidden="1">
              <a:extLst>
                <a:ext uri="{63B3BB69-23CF-44E3-9099-C40C66FF867C}">
                  <a14:compatExt spid="_x0000_s3301"/>
                </a:ext>
              </a:extLst>
            </xdr:cNvPr>
            <xdr:cNvSpPr>
              <a:spLocks noRot="1" noChangeShapeType="1"/>
            </xdr:cNvSpPr>
          </xdr:nvSpPr>
          <xdr:spPr>
            <a:xfrm>
              <a:off x="1200150" y="15088235"/>
              <a:ext cx="5619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59</xdr:row>
          <xdr:rowOff>0</xdr:rowOff>
        </xdr:from>
        <xdr:to xmlns:xdr="http://schemas.openxmlformats.org/drawingml/2006/spreadsheetDrawing">
          <xdr:col>14</xdr:col>
          <xdr:colOff>0</xdr:colOff>
          <xdr:row>59</xdr:row>
          <xdr:rowOff>255905</xdr:rowOff>
        </xdr:to>
        <xdr:sp textlink="">
          <xdr:nvSpPr>
            <xdr:cNvPr id="3302" name="チェック 230" hidden="1">
              <a:extLst>
                <a:ext uri="{63B3BB69-23CF-44E3-9099-C40C66FF867C}">
                  <a14:compatExt spid="_x0000_s3302"/>
                </a:ext>
              </a:extLst>
            </xdr:cNvPr>
            <xdr:cNvSpPr>
              <a:spLocks noRot="1" noChangeShapeType="1"/>
            </xdr:cNvSpPr>
          </xdr:nvSpPr>
          <xdr:spPr>
            <a:xfrm>
              <a:off x="2028825" y="15088235"/>
              <a:ext cx="77152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59</xdr:row>
          <xdr:rowOff>0</xdr:rowOff>
        </xdr:from>
        <xdr:to xmlns:xdr="http://schemas.openxmlformats.org/drawingml/2006/spreadsheetDrawing">
          <xdr:col>18</xdr:col>
          <xdr:colOff>161925</xdr:colOff>
          <xdr:row>59</xdr:row>
          <xdr:rowOff>255905</xdr:rowOff>
        </xdr:to>
        <xdr:sp textlink="">
          <xdr:nvSpPr>
            <xdr:cNvPr id="3303" name="チェック 231" hidden="1">
              <a:extLst>
                <a:ext uri="{63B3BB69-23CF-44E3-9099-C40C66FF867C}">
                  <a14:compatExt spid="_x0000_s3303"/>
                </a:ext>
              </a:extLst>
            </xdr:cNvPr>
            <xdr:cNvSpPr>
              <a:spLocks noRot="1" noChangeShapeType="1"/>
            </xdr:cNvSpPr>
          </xdr:nvSpPr>
          <xdr:spPr>
            <a:xfrm>
              <a:off x="2971800" y="15088235"/>
              <a:ext cx="790575" cy="25590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21</xdr:col>
      <xdr:colOff>0</xdr:colOff>
      <xdr:row>0</xdr:row>
      <xdr:rowOff>0</xdr:rowOff>
    </xdr:from>
    <xdr:to xmlns:xdr="http://schemas.openxmlformats.org/drawingml/2006/spreadsheetDrawing">
      <xdr:col>26</xdr:col>
      <xdr:colOff>0</xdr:colOff>
      <xdr:row>5</xdr:row>
      <xdr:rowOff>168910</xdr:rowOff>
    </xdr:to>
    <xdr:sp macro="" textlink="">
      <xdr:nvSpPr>
        <xdr:cNvPr id="3" name="テキスト ボックス 2"/>
        <xdr:cNvSpPr txBox="1"/>
      </xdr:nvSpPr>
      <xdr:spPr>
        <a:xfrm>
          <a:off x="9715500" y="0"/>
          <a:ext cx="3429000" cy="144526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a:t>
          </a:r>
          <a:r>
            <a:rPr kumimoji="1" lang="ja-JP" altLang="en-US" sz="1000">
              <a:solidFill>
                <a:srgbClr val="FF0000"/>
              </a:solidFill>
            </a:rPr>
            <a:t>さ</a:t>
          </a:r>
          <a:r>
            <a:rPr kumimoji="1" lang="ja-JP" altLang="en-US" sz="1000">
              <a:solidFill>
                <a:schemeClr val="accent5">
                  <a:lumMod val="50000"/>
                </a:schemeClr>
              </a:solidFill>
            </a:rPr>
            <a:t>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18</xdr:col>
      <xdr:colOff>0</xdr:colOff>
      <xdr:row>6</xdr:row>
      <xdr:rowOff>0</xdr:rowOff>
    </xdr:to>
    <xdr:sp macro="" textlink="">
      <xdr:nvSpPr>
        <xdr:cNvPr id="2" name="テキスト ボックス 1"/>
        <xdr:cNvSpPr txBox="1"/>
      </xdr:nvSpPr>
      <xdr:spPr>
        <a:xfrm>
          <a:off x="12342495" y="238125"/>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13</xdr:col>
      <xdr:colOff>0</xdr:colOff>
      <xdr:row>0</xdr:row>
      <xdr:rowOff>57150</xdr:rowOff>
    </xdr:from>
    <xdr:to xmlns:xdr="http://schemas.openxmlformats.org/drawingml/2006/spreadsheetDrawing">
      <xdr:col>18</xdr:col>
      <xdr:colOff>0</xdr:colOff>
      <xdr:row>7</xdr:row>
      <xdr:rowOff>0</xdr:rowOff>
    </xdr:to>
    <xdr:sp macro="" textlink="">
      <xdr:nvSpPr>
        <xdr:cNvPr id="2" name="テキスト ボックス 1"/>
        <xdr:cNvSpPr txBox="1"/>
      </xdr:nvSpPr>
      <xdr:spPr>
        <a:xfrm>
          <a:off x="9744075" y="57150"/>
          <a:ext cx="3429000" cy="20135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a:t>
          </a:r>
          <a:r>
            <a:rPr kumimoji="1" lang="ja-JP" altLang="en-US" sz="1000">
              <a:solidFill>
                <a:srgbClr val="FF0000"/>
              </a:solidFill>
            </a:rPr>
            <a:t>さ</a:t>
          </a:r>
          <a:r>
            <a:rPr kumimoji="1" lang="ja-JP" altLang="en-US" sz="1000">
              <a:solidFill>
                <a:schemeClr val="accent5">
                  <a:lumMod val="50000"/>
                </a:schemeClr>
              </a:solidFill>
            </a:rPr>
            <a:t>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1</xdr:row>
      <xdr:rowOff>0</xdr:rowOff>
    </xdr:from>
    <xdr:to xmlns:xdr="http://schemas.openxmlformats.org/drawingml/2006/spreadsheetDrawing">
      <xdr:col>24</xdr:col>
      <xdr:colOff>10795</xdr:colOff>
      <xdr:row>5</xdr:row>
      <xdr:rowOff>152400</xdr:rowOff>
    </xdr:to>
    <xdr:sp macro="" textlink="">
      <xdr:nvSpPr>
        <xdr:cNvPr id="2" name="テキスト ボックス 1"/>
        <xdr:cNvSpPr txBox="1"/>
      </xdr:nvSpPr>
      <xdr:spPr>
        <a:xfrm>
          <a:off x="8858250" y="85725"/>
          <a:ext cx="3439795" cy="117348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a:t>
          </a:r>
          <a:r>
            <a:rPr kumimoji="1" lang="ja-JP" altLang="en-US" sz="1000">
              <a:solidFill>
                <a:srgbClr val="002060"/>
              </a:solidFill>
            </a:rPr>
            <a:t>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10</xdr:col>
      <xdr:colOff>39370</xdr:colOff>
      <xdr:row>2</xdr:row>
      <xdr:rowOff>201930</xdr:rowOff>
    </xdr:from>
    <xdr:to xmlns:xdr="http://schemas.openxmlformats.org/drawingml/2006/spreadsheetDrawing">
      <xdr:col>15</xdr:col>
      <xdr:colOff>420370</xdr:colOff>
      <xdr:row>6</xdr:row>
      <xdr:rowOff>57785</xdr:rowOff>
    </xdr:to>
    <xdr:sp macro="" textlink="">
      <xdr:nvSpPr>
        <xdr:cNvPr id="4" name="テキスト ボックス 3"/>
        <xdr:cNvSpPr txBox="1"/>
      </xdr:nvSpPr>
      <xdr:spPr>
        <a:xfrm>
          <a:off x="8811895" y="697230"/>
          <a:ext cx="3429000" cy="104648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50" b="1">
              <a:solidFill>
                <a:schemeClr val="accent5">
                  <a:lumMod val="50000"/>
                </a:schemeClr>
              </a:solidFill>
            </a:rPr>
            <a:t>【</a:t>
          </a:r>
          <a:r>
            <a:rPr kumimoji="1" lang="ja-JP" altLang="en-US" sz="1050" b="1">
              <a:solidFill>
                <a:schemeClr val="accent5">
                  <a:lumMod val="50000"/>
                </a:schemeClr>
              </a:solidFill>
            </a:rPr>
            <a:t>留意事項</a:t>
          </a:r>
          <a:r>
            <a:rPr kumimoji="1" lang="en-US" altLang="ja-JP" sz="1050" b="1">
              <a:solidFill>
                <a:schemeClr val="accent5">
                  <a:lumMod val="50000"/>
                </a:schemeClr>
              </a:solidFill>
            </a:rPr>
            <a:t>】</a:t>
          </a:r>
        </a:p>
        <a:p>
          <a:r>
            <a:rPr kumimoji="1" lang="ja-JP" altLang="en-US" sz="1050" b="1">
              <a:solidFill>
                <a:schemeClr val="accent5">
                  <a:lumMod val="50000"/>
                </a:schemeClr>
              </a:solidFill>
            </a:rPr>
            <a:t>◆</a:t>
          </a:r>
          <a:r>
            <a:rPr kumimoji="1" lang="ja-JP" altLang="en-US" sz="1050" b="1">
              <a:solidFill>
                <a:srgbClr val="002060"/>
              </a:solidFill>
            </a:rPr>
            <a:t>園で作成された会議等の実施状況が分かるものを提出されることも可</a:t>
          </a:r>
          <a:endParaRPr kumimoji="1" lang="en-US" altLang="ja-JP" sz="1050" b="1">
            <a:solidFill>
              <a:srgbClr val="002060"/>
            </a:solidFill>
          </a:endParaRPr>
        </a:p>
        <a:p>
          <a:endParaRPr kumimoji="1" lang="en-US" altLang="ja-JP" sz="1050" b="1">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104775</xdr:colOff>
      <xdr:row>0</xdr:row>
      <xdr:rowOff>105410</xdr:rowOff>
    </xdr:from>
    <xdr:to xmlns:xdr="http://schemas.openxmlformats.org/drawingml/2006/spreadsheetDrawing">
      <xdr:col>10</xdr:col>
      <xdr:colOff>285750</xdr:colOff>
      <xdr:row>3</xdr:row>
      <xdr:rowOff>219710</xdr:rowOff>
    </xdr:to>
    <xdr:sp macro="" textlink="">
      <xdr:nvSpPr>
        <xdr:cNvPr id="2" name="正方形/長方形 1"/>
        <xdr:cNvSpPr/>
      </xdr:nvSpPr>
      <xdr:spPr>
        <a:xfrm>
          <a:off x="6257925" y="105410"/>
          <a:ext cx="2924175" cy="1000125"/>
        </a:xfrm>
        <a:prstGeom prst="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t>【</a:t>
          </a:r>
          <a:r>
            <a:rPr kumimoji="1" lang="ja-JP" altLang="en-US" sz="1200" b="1"/>
            <a:t>留意事項</a:t>
          </a:r>
          <a:r>
            <a:rPr kumimoji="1" lang="en-US" altLang="ja-JP" sz="1200" b="1"/>
            <a:t>】</a:t>
          </a:r>
          <a:endParaRPr kumimoji="1" lang="en-US" altLang="ja-JP" sz="1200" b="1"/>
        </a:p>
        <a:p>
          <a:pPr algn="l"/>
          <a:r>
            <a:rPr kumimoji="1" lang="en-US" altLang="ja-JP" sz="1200" b="1"/>
            <a:t>◆</a:t>
          </a:r>
          <a:r>
            <a:rPr kumimoji="1" lang="ja-JP" altLang="en-US" sz="1200" b="1"/>
            <a:t>園で作成された職員研修の状況が分かるものを提出される場合記入不要</a:t>
          </a:r>
          <a:endParaRPr kumimoji="1" lang="ja-JP" altLang="en-US" sz="1200" b="1"/>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11265" name="チェック 1" hidden="1">
              <a:extLst>
                <a:ext uri="{63B3BB69-23CF-44E3-9099-C40C66FF867C}">
                  <a14:compatExt spid="_x0000_s11265"/>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11266" name="チェック 2" hidden="1">
              <a:extLst>
                <a:ext uri="{63B3BB69-23CF-44E3-9099-C40C66FF867C}">
                  <a14:compatExt spid="_x0000_s11266"/>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 Id="rId4" Type="http://schemas.openxmlformats.org/officeDocument/2006/relationships/printerSettings" Target="../printerSettings/printerSettings4.bin" /><Relationship Id="rId5" Type="http://schemas.openxmlformats.org/officeDocument/2006/relationships/printerSettings" Target="../printerSettings/printerSettings5.bin" /><Relationship Id="rId6"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43.bin" /><Relationship Id="rId2" Type="http://schemas.openxmlformats.org/officeDocument/2006/relationships/drawing" Target="../drawings/drawing9.xml" /><Relationship Id="rId3" Type="http://schemas.openxmlformats.org/officeDocument/2006/relationships/vmlDrawing" Target="../drawings/vmlDrawing2.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printerSettings" Target="../printerSettings/printerSettings7.bin" /><Relationship Id="rId3" Type="http://schemas.openxmlformats.org/officeDocument/2006/relationships/printerSettings" Target="../printerSettings/printerSettings8.bin" /><Relationship Id="rId4" Type="http://schemas.openxmlformats.org/officeDocument/2006/relationships/printerSettings" Target="../printerSettings/printerSettings9.bin" /><Relationship Id="rId5" Type="http://schemas.openxmlformats.org/officeDocument/2006/relationships/printerSettings" Target="../printerSettings/printerSettings10.bin" /><Relationship Id="rId6" Type="http://schemas.openxmlformats.org/officeDocument/2006/relationships/drawing" Target="../drawings/drawing2.xml" /><Relationship Id="rId7" Type="http://schemas.openxmlformats.org/officeDocument/2006/relationships/vmlDrawing" Target="../drawings/vmlDrawing1.vml" /><Relationship Id="rId8" Type="http://schemas.openxmlformats.org/officeDocument/2006/relationships/ctrlProp" Target="../ctrlProps/ctrlProp1.xml" /><Relationship Id="rId9" Type="http://schemas.openxmlformats.org/officeDocument/2006/relationships/ctrlProp" Target="../ctrlProps/ctrlProp2.xml" /><Relationship Id="rId10" Type="http://schemas.openxmlformats.org/officeDocument/2006/relationships/ctrlProp" Target="../ctrlProps/ctrlProp3.xml" /><Relationship Id="rId11" Type="http://schemas.openxmlformats.org/officeDocument/2006/relationships/ctrlProp" Target="../ctrlProps/ctrlProp4.xml" /><Relationship Id="rId12" Type="http://schemas.openxmlformats.org/officeDocument/2006/relationships/ctrlProp" Target="../ctrlProps/ctrlProp5.xml" /><Relationship Id="rId13" Type="http://schemas.openxmlformats.org/officeDocument/2006/relationships/ctrlProp" Target="../ctrlProps/ctrlProp6.xml" /><Relationship Id="rId14" Type="http://schemas.openxmlformats.org/officeDocument/2006/relationships/ctrlProp" Target="../ctrlProps/ctrlProp7.xml" /><Relationship Id="rId15" Type="http://schemas.openxmlformats.org/officeDocument/2006/relationships/ctrlProp" Target="../ctrlProps/ctrlProp8.xml" /><Relationship Id="rId16" Type="http://schemas.openxmlformats.org/officeDocument/2006/relationships/ctrlProp" Target="../ctrlProps/ctrlProp9.xml" /><Relationship Id="rId17" Type="http://schemas.openxmlformats.org/officeDocument/2006/relationships/ctrlProp" Target="../ctrlProps/ctrlProp10.xml" /><Relationship Id="rId18" Type="http://schemas.openxmlformats.org/officeDocument/2006/relationships/ctrlProp" Target="../ctrlProps/ctrlProp11.xml" /><Relationship Id="rId19" Type="http://schemas.openxmlformats.org/officeDocument/2006/relationships/ctrlProp" Target="../ctrlProps/ctrlProp12.xml" /><Relationship Id="rId20" Type="http://schemas.openxmlformats.org/officeDocument/2006/relationships/ctrlProp" Target="../ctrlProps/ctrlProp13.xml" /><Relationship Id="rId21" Type="http://schemas.openxmlformats.org/officeDocument/2006/relationships/ctrlProp" Target="../ctrlProps/ctrlProp14.xml" /><Relationship Id="rId22" Type="http://schemas.openxmlformats.org/officeDocument/2006/relationships/ctrlProp" Target="../ctrlProps/ctrlProp15.xml" /><Relationship Id="rId23" Type="http://schemas.openxmlformats.org/officeDocument/2006/relationships/ctrlProp" Target="../ctrlProps/ctrlProp16.xml" /><Relationship Id="rId24" Type="http://schemas.openxmlformats.org/officeDocument/2006/relationships/ctrlProp" Target="../ctrlProps/ctrlProp17.xml" /><Relationship Id="rId25" Type="http://schemas.openxmlformats.org/officeDocument/2006/relationships/ctrlProp" Target="../ctrlProps/ctrlProp18.xml" /><Relationship Id="rId26" Type="http://schemas.openxmlformats.org/officeDocument/2006/relationships/ctrlProp" Target="../ctrlProps/ctrlProp19.xml" /><Relationship Id="rId27" Type="http://schemas.openxmlformats.org/officeDocument/2006/relationships/ctrlProp" Target="../ctrlProps/ctrlProp20.xml" /><Relationship Id="rId28" Type="http://schemas.openxmlformats.org/officeDocument/2006/relationships/ctrlProp" Target="../ctrlProps/ctrlProp21.xml" /><Relationship Id="rId29" Type="http://schemas.openxmlformats.org/officeDocument/2006/relationships/ctrlProp" Target="../ctrlProps/ctrlProp22.xml" /><Relationship Id="rId30" Type="http://schemas.openxmlformats.org/officeDocument/2006/relationships/ctrlProp" Target="../ctrlProps/ctrlProp23.xml" /><Relationship Id="rId31" Type="http://schemas.openxmlformats.org/officeDocument/2006/relationships/ctrlProp" Target="../ctrlProps/ctrlProp24.xml" /><Relationship Id="rId32" Type="http://schemas.openxmlformats.org/officeDocument/2006/relationships/ctrlProp" Target="../ctrlProps/ctrlProp25.xml" /><Relationship Id="rId33" Type="http://schemas.openxmlformats.org/officeDocument/2006/relationships/ctrlProp" Target="../ctrlProps/ctrlProp26.xml" /><Relationship Id="rId34" Type="http://schemas.openxmlformats.org/officeDocument/2006/relationships/ctrlProp" Target="../ctrlProps/ctrlProp27.xml" /><Relationship Id="rId35" Type="http://schemas.openxmlformats.org/officeDocument/2006/relationships/ctrlProp" Target="../ctrlProps/ctrlProp28.xml" /><Relationship Id="rId36" Type="http://schemas.openxmlformats.org/officeDocument/2006/relationships/ctrlProp" Target="../ctrlProps/ctrlProp29.xml" /><Relationship Id="rId37" Type="http://schemas.openxmlformats.org/officeDocument/2006/relationships/ctrlProp" Target="../ctrlProps/ctrlProp30.xml" /><Relationship Id="rId38" Type="http://schemas.openxmlformats.org/officeDocument/2006/relationships/ctrlProp" Target="../ctrlProps/ctrlProp31.xml" /><Relationship Id="rId39" Type="http://schemas.openxmlformats.org/officeDocument/2006/relationships/ctrlProp" Target="../ctrlProps/ctrlProp32.xml" /><Relationship Id="rId40" Type="http://schemas.openxmlformats.org/officeDocument/2006/relationships/ctrlProp" Target="../ctrlProps/ctrlProp33.xml" /><Relationship Id="rId41" Type="http://schemas.openxmlformats.org/officeDocument/2006/relationships/ctrlProp" Target="../ctrlProps/ctrlProp34.xml" /><Relationship Id="rId42" Type="http://schemas.openxmlformats.org/officeDocument/2006/relationships/ctrlProp" Target="../ctrlProps/ctrlProp3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 Id="rId4" Type="http://schemas.openxmlformats.org/officeDocument/2006/relationships/printerSettings" Target="../printerSettings/printerSettings14.bin" /><Relationship Id="rId5" Type="http://schemas.openxmlformats.org/officeDocument/2006/relationships/printerSettings" Target="../printerSettings/printerSettings15.bin" /><Relationship Id="rId6"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printerSettings" Target="../printerSettings/printerSettings18.bin" /><Relationship Id="rId3" Type="http://schemas.openxmlformats.org/officeDocument/2006/relationships/printerSettings" Target="../printerSettings/printerSettings19.bin" /><Relationship Id="rId4" Type="http://schemas.openxmlformats.org/officeDocument/2006/relationships/printerSettings" Target="../printerSettings/printerSettings20.bin" /><Relationship Id="rId5" Type="http://schemas.openxmlformats.org/officeDocument/2006/relationships/printerSettings" Target="../printerSettings/printerSettings21.bin" /><Relationship Id="rId6"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printerSettings" Target="../printerSettings/printerSettings23.bin" /><Relationship Id="rId3" Type="http://schemas.openxmlformats.org/officeDocument/2006/relationships/printerSettings" Target="../printerSettings/printerSettings24.bin" /><Relationship Id="rId4" Type="http://schemas.openxmlformats.org/officeDocument/2006/relationships/printerSettings" Target="../printerSettings/printerSettings25.bin" /><Relationship Id="rId5" Type="http://schemas.openxmlformats.org/officeDocument/2006/relationships/printerSettings" Target="../printerSettings/printerSettings26.bin" /><Relationship Id="rId6"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printerSettings" Target="../printerSettings/printerSettings28.bin" /><Relationship Id="rId3" Type="http://schemas.openxmlformats.org/officeDocument/2006/relationships/printerSettings" Target="../printerSettings/printerSettings29.bin" /><Relationship Id="rId4" Type="http://schemas.openxmlformats.org/officeDocument/2006/relationships/printerSettings" Target="../printerSettings/printerSettings30.bin" /><Relationship Id="rId5" Type="http://schemas.openxmlformats.org/officeDocument/2006/relationships/printerSettings" Target="../printerSettings/printerSettings31.bin" /><Relationship Id="rId6"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printerSettings" Target="../printerSettings/printerSettings33.bin" /><Relationship Id="rId3" Type="http://schemas.openxmlformats.org/officeDocument/2006/relationships/printerSettings" Target="../printerSettings/printerSettings34.bin" /><Relationship Id="rId4" Type="http://schemas.openxmlformats.org/officeDocument/2006/relationships/printerSettings" Target="../printerSettings/printerSettings35.bin" /><Relationship Id="rId5" Type="http://schemas.openxmlformats.org/officeDocument/2006/relationships/printerSettings" Target="../printerSettings/printerSettings36.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printerSettings" Target="../printerSettings/printerSettings38.bin" /><Relationship Id="rId3" Type="http://schemas.openxmlformats.org/officeDocument/2006/relationships/printerSettings" Target="../printerSettings/printerSettings39.bin" /><Relationship Id="rId4" Type="http://schemas.openxmlformats.org/officeDocument/2006/relationships/printerSettings" Target="../printerSettings/printerSettings40.bin" /><Relationship Id="rId5" Type="http://schemas.openxmlformats.org/officeDocument/2006/relationships/printerSettings" Target="../printerSettings/printerSettings41.bin" /><Relationship Id="rId6"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5"/>
  <sheetViews>
    <sheetView showGridLines="0" tabSelected="1" view="pageBreakPreview" zoomScale="115" zoomScaleNormal="95" zoomScaleSheetLayoutView="115" workbookViewId="0">
      <selection activeCell="B15" sqref="B15:D15"/>
    </sheetView>
  </sheetViews>
  <sheetFormatPr defaultRowHeight="18.75"/>
  <cols>
    <col min="1" max="1" width="2.125" style="1" customWidth="1"/>
    <col min="2" max="2" width="20.25" style="1" customWidth="1"/>
    <col min="3" max="3" width="8.125" style="1" customWidth="1"/>
    <col min="4" max="4" width="44.125" style="1" customWidth="1"/>
    <col min="5" max="5" width="8.125" style="1" customWidth="1"/>
    <col min="6" max="6" width="1.125" style="1" customWidth="1"/>
    <col min="7" max="16384" width="9" style="1" customWidth="1"/>
  </cols>
  <sheetData>
    <row r="1" spans="2:5" ht="5.25" customHeight="1"/>
    <row r="2" spans="2:5" ht="30">
      <c r="B2" s="2" t="s">
        <v>680</v>
      </c>
      <c r="C2" s="12">
        <v>8</v>
      </c>
      <c r="D2" s="19" t="s">
        <v>467</v>
      </c>
    </row>
    <row r="3" spans="2:5" ht="26.25" customHeight="1">
      <c r="B3" s="3" t="s">
        <v>661</v>
      </c>
      <c r="C3" s="3"/>
      <c r="D3" s="3"/>
      <c r="E3" s="3"/>
    </row>
    <row r="4" spans="2:5" ht="18.75" customHeight="1">
      <c r="B4" s="4" t="s">
        <v>28</v>
      </c>
      <c r="C4" s="13"/>
      <c r="D4" s="20"/>
      <c r="E4" s="26"/>
    </row>
    <row r="5" spans="2:5" ht="18.75" customHeight="1">
      <c r="B5" s="4" t="s">
        <v>198</v>
      </c>
      <c r="C5" s="14"/>
      <c r="D5" s="21"/>
      <c r="E5" s="27"/>
    </row>
    <row r="6" spans="2:5" ht="18.75" customHeight="1">
      <c r="B6" s="4" t="s">
        <v>149</v>
      </c>
      <c r="C6" s="14"/>
      <c r="D6" s="21"/>
      <c r="E6" s="27"/>
    </row>
    <row r="7" spans="2:5" ht="18.75" customHeight="1">
      <c r="B7" s="4" t="s">
        <v>202</v>
      </c>
      <c r="C7" s="14"/>
      <c r="D7" s="21"/>
      <c r="E7" s="27"/>
    </row>
    <row r="8" spans="2:5" ht="18.75" customHeight="1">
      <c r="B8" s="4" t="s">
        <v>227</v>
      </c>
      <c r="C8" s="14"/>
      <c r="D8" s="21"/>
      <c r="E8" s="27"/>
    </row>
    <row r="9" spans="2:5" ht="18.75" customHeight="1">
      <c r="B9" s="4" t="s">
        <v>232</v>
      </c>
      <c r="C9" s="14"/>
      <c r="D9" s="21"/>
      <c r="E9" s="27"/>
    </row>
    <row r="10" spans="2:5" ht="18.75" customHeight="1">
      <c r="B10" s="4" t="s">
        <v>498</v>
      </c>
      <c r="C10" s="14"/>
      <c r="D10" s="21"/>
      <c r="E10" s="27"/>
    </row>
    <row r="11" spans="2:5" ht="18.75" customHeight="1">
      <c r="B11" s="4" t="s">
        <v>233</v>
      </c>
      <c r="C11" s="15"/>
      <c r="D11" s="22"/>
      <c r="E11" s="28"/>
    </row>
    <row r="12" spans="2:5" ht="13.5" customHeight="1">
      <c r="B12" s="5"/>
    </row>
    <row r="13" spans="2:5" ht="18" customHeight="1">
      <c r="B13" s="6" t="s">
        <v>578</v>
      </c>
      <c r="C13" s="16"/>
      <c r="D13" s="23"/>
      <c r="E13" s="29" t="s">
        <v>627</v>
      </c>
    </row>
    <row r="14" spans="2:5" ht="21.75" customHeight="1">
      <c r="B14" s="7" t="s">
        <v>587</v>
      </c>
      <c r="C14" s="16"/>
      <c r="D14" s="16"/>
      <c r="E14" s="30"/>
    </row>
    <row r="15" spans="2:5" ht="81" customHeight="1">
      <c r="B15" s="8" t="s">
        <v>687</v>
      </c>
      <c r="C15" s="16"/>
      <c r="D15" s="24"/>
      <c r="E15" s="31"/>
    </row>
    <row r="16" spans="2:5" ht="21.75" customHeight="1">
      <c r="B16" s="9" t="str">
        <f>"◇"&amp;表紙!B2&amp;DBCS(表紙!C2-1)&amp;"年度認定こども園収支決算関係書類の写し(決算付属明細表・書を含む）"</f>
        <v>◇令和７年度認定こども園収支決算関係書類の写し(決算付属明細表・書を含む）</v>
      </c>
      <c r="C16" s="16"/>
      <c r="D16" s="16"/>
      <c r="E16" s="31"/>
    </row>
    <row r="17" spans="2:5" ht="21.75" customHeight="1">
      <c r="B17" s="9" t="str">
        <f>"◇"&amp;表紙!B2&amp;DBCS(表紙!C2)&amp;"年度認定こども園収支予算書の写し"</f>
        <v>◇令和８年度認定こども園収支予算書の写し</v>
      </c>
      <c r="C17" s="16"/>
      <c r="D17" s="16"/>
      <c r="E17" s="31"/>
    </row>
    <row r="18" spans="2:5" ht="21.75" customHeight="1">
      <c r="B18" s="9" t="s">
        <v>68</v>
      </c>
      <c r="C18" s="16"/>
      <c r="D18" s="16"/>
      <c r="E18" s="31"/>
    </row>
    <row r="19" spans="2:5" ht="21.75" customHeight="1">
      <c r="B19" s="9" t="s">
        <v>299</v>
      </c>
      <c r="C19" s="16"/>
      <c r="D19" s="16"/>
      <c r="E19" s="31"/>
    </row>
    <row r="20" spans="2:5" ht="21.75" customHeight="1">
      <c r="B20" s="10" t="s">
        <v>577</v>
      </c>
      <c r="C20" s="16"/>
      <c r="D20" s="16"/>
      <c r="E20" s="31"/>
    </row>
    <row r="21" spans="2:5" ht="21.75" customHeight="1">
      <c r="B21" s="10" t="s">
        <v>7</v>
      </c>
      <c r="C21" s="17"/>
      <c r="D21" s="17"/>
      <c r="E21" s="31"/>
    </row>
    <row r="22" spans="2:5" ht="60" customHeight="1">
      <c r="B22" s="11" t="s">
        <v>974</v>
      </c>
      <c r="C22" s="18"/>
      <c r="D22" s="25"/>
      <c r="E22" s="31"/>
    </row>
    <row r="23" spans="2:5" ht="21.75" customHeight="1">
      <c r="B23" s="9" t="s">
        <v>536</v>
      </c>
      <c r="C23" s="16"/>
      <c r="D23" s="16"/>
      <c r="E23" s="31"/>
    </row>
    <row r="24" spans="2:5" ht="21.75" customHeight="1">
      <c r="B24" s="9" t="s">
        <v>769</v>
      </c>
      <c r="C24" s="16"/>
      <c r="D24" s="16"/>
      <c r="E24" s="32"/>
    </row>
    <row r="25" spans="2:5" ht="21.75" customHeight="1">
      <c r="B25" s="9" t="s">
        <v>356</v>
      </c>
      <c r="C25" s="16"/>
      <c r="D25" s="16"/>
      <c r="E25" s="32"/>
    </row>
  </sheetData>
  <customSheetViews>
    <customSheetView guid="{2551AA87-C8AC-44D2-9B59-889D51388544}" scale="95" showGridLines="0">
      <selection activeCell="L6" sqref="L6"/>
      <pageMargins left="0.51181102362204722" right="0.51181102362204722" top="0.74803149606299213" bottom="0.74803149606299213" header="0.31496062992125984" footer="0.31496062992125984"/>
      <pageSetup paperSize="9" orientation="portrait" r:id="rId1"/>
    </customSheetView>
    <customSheetView guid="{9A1E6C0C-79D8-4967-8200-E07361298C76}" scale="95" showGridLines="0">
      <selection activeCell="I25" sqref="I25"/>
      <pageMargins left="0.51181102362204722" right="0.51181102362204722" top="0.74803149606299213" bottom="0.74803149606299213" header="0.31496062992125984" footer="0.31496062992125984"/>
      <pageSetup paperSize="9" orientation="portrait" r:id="rId2"/>
    </customSheetView>
    <customSheetView guid="{6DC44FDF-0C09-47FB-A5AF-824CD1BC2305}" scale="95" showGridLines="0">
      <selection activeCell="I25" sqref="I25"/>
      <pageMargins left="0.51181102362204722" right="0.51181102362204722" top="0.74803149606299213" bottom="0.74803149606299213" header="0.31496062992125984" footer="0.31496062992125984"/>
      <pageSetup paperSize="9" orientation="portrait" r:id="rId3"/>
    </customSheetView>
    <customSheetView guid="{C3AD20A6-3328-4303-8F17-34FEC5275D94}" scale="95" showGridLines="0">
      <selection activeCell="I25" sqref="I25"/>
      <pageMargins left="0.51181102362204722" right="0.51181102362204722" top="0.74803149606299213" bottom="0.74803149606299213" header="0.31496062992125984" footer="0.31496062992125984"/>
      <pageSetup paperSize="9" orientation="portrait" r:id="rId4"/>
    </customSheetView>
  </customSheetViews>
  <mergeCells count="11">
    <mergeCell ref="B3:E3"/>
    <mergeCell ref="C4:E4"/>
    <mergeCell ref="C5:E5"/>
    <mergeCell ref="C6:E6"/>
    <mergeCell ref="C7:E7"/>
    <mergeCell ref="C8:E8"/>
    <mergeCell ref="C9:E9"/>
    <mergeCell ref="C10:E10"/>
    <mergeCell ref="C11:E11"/>
    <mergeCell ref="B15:D15"/>
    <mergeCell ref="B22:D22"/>
  </mergeCells>
  <phoneticPr fontId="1"/>
  <dataValidations count="5">
    <dataValidation imeMode="on" allowBlank="1" showDropDown="0" showInputMessage="1" showErrorMessage="1" sqref="C11:D11 C7:D7 C4:D5"/>
    <dataValidation imeMode="off" allowBlank="1" showDropDown="0" showInputMessage="1" showErrorMessage="1" sqref="C8:D10"/>
    <dataValidation type="list" allowBlank="1" showDropDown="0" showInputMessage="1" showErrorMessage="1" sqref="C13:D13">
      <formula1>#REF!</formula1>
    </dataValidation>
    <dataValidation imeMode="on" allowBlank="1" showDropDown="0" showInputMessage="1" showErrorMessage="1" prompt="市町村以降の所在地を記入してください" sqref="C6:E6"/>
    <dataValidation type="list" allowBlank="1" showDropDown="0" showInputMessage="1" showErrorMessage="1" sqref="E14:E25">
      <formula1>"○"</formula1>
    </dataValidation>
  </dataValidations>
  <pageMargins left="0.51181102362204722" right="0.51181102362204722" top="0.74803149606299213" bottom="0.74803149606299213" header="0.31496062992125984" footer="0.11811023622047245"/>
  <pageSetup paperSize="9" fitToWidth="1" fitToHeight="1" orientation="portrait" usePrinterDefaults="1"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00B0F0"/>
  </sheetPr>
  <dimension ref="A1:M25"/>
  <sheetViews>
    <sheetView workbookViewId="0">
      <selection activeCell="I6" sqref="I6"/>
    </sheetView>
  </sheetViews>
  <sheetFormatPr defaultRowHeight="18.75"/>
  <cols>
    <col min="1" max="1" width="3.625" style="573" customWidth="1"/>
    <col min="2" max="2" width="9" style="573" customWidth="1"/>
    <col min="3" max="3" width="12.625" style="573" customWidth="1"/>
    <col min="4" max="5" width="15.625" style="573" customWidth="1"/>
    <col min="6" max="16384" width="9" style="573" customWidth="1"/>
  </cols>
  <sheetData>
    <row r="1" spans="1:13">
      <c r="A1" s="1" t="s">
        <v>900</v>
      </c>
      <c r="B1" s="1"/>
      <c r="C1" s="1"/>
      <c r="D1" s="1"/>
      <c r="E1" s="1"/>
    </row>
    <row r="2" spans="1:13">
      <c r="A2" s="59" t="s">
        <v>73</v>
      </c>
      <c r="B2" s="59" t="s">
        <v>63</v>
      </c>
      <c r="C2" s="991" t="s">
        <v>168</v>
      </c>
      <c r="D2" s="109" t="s">
        <v>939</v>
      </c>
      <c r="E2" s="59" t="s">
        <v>29</v>
      </c>
      <c r="F2" s="598" t="s">
        <v>122</v>
      </c>
      <c r="G2" s="598"/>
      <c r="H2" s="598"/>
      <c r="I2" s="598"/>
      <c r="J2" s="598"/>
      <c r="K2" s="876"/>
      <c r="L2" s="1004" t="s">
        <v>967</v>
      </c>
      <c r="M2" s="1009" t="s">
        <v>705</v>
      </c>
    </row>
    <row r="3" spans="1:13" ht="50.1" customHeight="1">
      <c r="A3" s="59"/>
      <c r="B3" s="59"/>
      <c r="C3" s="991"/>
      <c r="D3" s="109"/>
      <c r="E3" s="59"/>
      <c r="F3" s="993" t="s">
        <v>711</v>
      </c>
      <c r="G3" s="993" t="s">
        <v>442</v>
      </c>
      <c r="H3" s="998" t="s">
        <v>647</v>
      </c>
      <c r="I3" s="999" t="s">
        <v>5</v>
      </c>
      <c r="J3" s="1000" t="s">
        <v>968</v>
      </c>
      <c r="K3" s="1001" t="s">
        <v>897</v>
      </c>
      <c r="L3" s="1005"/>
      <c r="M3" s="1010"/>
    </row>
    <row r="4" spans="1:13">
      <c r="A4" s="990" t="s">
        <v>764</v>
      </c>
      <c r="B4" s="598" t="s">
        <v>662</v>
      </c>
      <c r="C4" s="598" t="s">
        <v>39</v>
      </c>
      <c r="D4" s="598" t="s">
        <v>136</v>
      </c>
      <c r="E4" s="876" t="s">
        <v>535</v>
      </c>
      <c r="F4" s="602" t="s">
        <v>613</v>
      </c>
      <c r="G4" s="602" t="s">
        <v>613</v>
      </c>
      <c r="H4" s="602" t="s">
        <v>613</v>
      </c>
      <c r="I4" s="602"/>
      <c r="J4" s="602"/>
      <c r="K4" s="880"/>
      <c r="L4" s="1006">
        <v>3</v>
      </c>
      <c r="M4" s="1011" t="s">
        <v>613</v>
      </c>
    </row>
    <row r="5" spans="1:13">
      <c r="A5" s="990">
        <v>1</v>
      </c>
      <c r="B5" s="990"/>
      <c r="C5" s="990"/>
      <c r="D5" s="990"/>
      <c r="E5" s="992"/>
      <c r="F5" s="994"/>
      <c r="G5" s="996"/>
      <c r="H5" s="996"/>
      <c r="I5" s="996"/>
      <c r="J5" s="996"/>
      <c r="K5" s="1002"/>
      <c r="L5" s="1007"/>
      <c r="M5" s="1012"/>
    </row>
    <row r="6" spans="1:13">
      <c r="A6" s="990">
        <v>2</v>
      </c>
      <c r="B6" s="990"/>
      <c r="C6" s="990"/>
      <c r="D6" s="990"/>
      <c r="E6" s="992"/>
      <c r="F6" s="994"/>
      <c r="G6" s="996"/>
      <c r="H6" s="996"/>
      <c r="I6" s="996"/>
      <c r="J6" s="996"/>
      <c r="K6" s="1002"/>
      <c r="L6" s="1007"/>
      <c r="M6" s="1012"/>
    </row>
    <row r="7" spans="1:13">
      <c r="A7" s="990">
        <v>3</v>
      </c>
      <c r="B7" s="990"/>
      <c r="C7" s="990"/>
      <c r="D7" s="990"/>
      <c r="E7" s="992"/>
      <c r="F7" s="994"/>
      <c r="G7" s="996"/>
      <c r="H7" s="996"/>
      <c r="I7" s="996"/>
      <c r="J7" s="996"/>
      <c r="K7" s="1002"/>
      <c r="L7" s="1007"/>
      <c r="M7" s="1012"/>
    </row>
    <row r="8" spans="1:13">
      <c r="A8" s="990">
        <v>4</v>
      </c>
      <c r="B8" s="990"/>
      <c r="C8" s="990"/>
      <c r="D8" s="990"/>
      <c r="E8" s="992"/>
      <c r="F8" s="994"/>
      <c r="G8" s="996"/>
      <c r="H8" s="996"/>
      <c r="I8" s="996"/>
      <c r="J8" s="996"/>
      <c r="K8" s="1002"/>
      <c r="L8" s="1007"/>
      <c r="M8" s="1012"/>
    </row>
    <row r="9" spans="1:13">
      <c r="A9" s="990">
        <v>5</v>
      </c>
      <c r="B9" s="990"/>
      <c r="C9" s="990"/>
      <c r="D9" s="990"/>
      <c r="E9" s="992"/>
      <c r="F9" s="994"/>
      <c r="G9" s="996"/>
      <c r="H9" s="996"/>
      <c r="I9" s="996"/>
      <c r="J9" s="996"/>
      <c r="K9" s="1002"/>
      <c r="L9" s="1007"/>
      <c r="M9" s="1012"/>
    </row>
    <row r="10" spans="1:13">
      <c r="A10" s="990">
        <v>6</v>
      </c>
      <c r="B10" s="990"/>
      <c r="C10" s="990"/>
      <c r="D10" s="990"/>
      <c r="E10" s="992"/>
      <c r="F10" s="994"/>
      <c r="G10" s="996"/>
      <c r="H10" s="996"/>
      <c r="I10" s="996"/>
      <c r="J10" s="996"/>
      <c r="K10" s="1002"/>
      <c r="L10" s="1007"/>
      <c r="M10" s="1012"/>
    </row>
    <row r="11" spans="1:13">
      <c r="A11" s="990">
        <v>7</v>
      </c>
      <c r="B11" s="990"/>
      <c r="C11" s="990"/>
      <c r="D11" s="990"/>
      <c r="E11" s="992"/>
      <c r="F11" s="994"/>
      <c r="G11" s="996"/>
      <c r="H11" s="996"/>
      <c r="I11" s="996"/>
      <c r="J11" s="996"/>
      <c r="K11" s="1002"/>
      <c r="L11" s="1007"/>
      <c r="M11" s="1012"/>
    </row>
    <row r="12" spans="1:13">
      <c r="A12" s="990">
        <v>8</v>
      </c>
      <c r="B12" s="990"/>
      <c r="C12" s="990"/>
      <c r="D12" s="990"/>
      <c r="E12" s="992"/>
      <c r="F12" s="994"/>
      <c r="G12" s="996"/>
      <c r="H12" s="996"/>
      <c r="I12" s="996"/>
      <c r="J12" s="996"/>
      <c r="K12" s="1002"/>
      <c r="L12" s="1007"/>
      <c r="M12" s="1012"/>
    </row>
    <row r="13" spans="1:13">
      <c r="A13" s="990">
        <v>9</v>
      </c>
      <c r="B13" s="990"/>
      <c r="C13" s="990"/>
      <c r="D13" s="990"/>
      <c r="E13" s="992"/>
      <c r="F13" s="994"/>
      <c r="G13" s="996"/>
      <c r="H13" s="996"/>
      <c r="I13" s="996"/>
      <c r="J13" s="996"/>
      <c r="K13" s="1002"/>
      <c r="L13" s="1007"/>
      <c r="M13" s="1012"/>
    </row>
    <row r="14" spans="1:13">
      <c r="A14" s="990">
        <v>10</v>
      </c>
      <c r="B14" s="990"/>
      <c r="C14" s="990"/>
      <c r="D14" s="990"/>
      <c r="E14" s="992"/>
      <c r="F14" s="994"/>
      <c r="G14" s="996"/>
      <c r="H14" s="996"/>
      <c r="I14" s="996"/>
      <c r="J14" s="996"/>
      <c r="K14" s="1002"/>
      <c r="L14" s="1007"/>
      <c r="M14" s="1012"/>
    </row>
    <row r="15" spans="1:13">
      <c r="A15" s="990">
        <v>11</v>
      </c>
      <c r="B15" s="990"/>
      <c r="C15" s="990"/>
      <c r="D15" s="990"/>
      <c r="E15" s="992"/>
      <c r="F15" s="994"/>
      <c r="G15" s="996"/>
      <c r="H15" s="996"/>
      <c r="I15" s="996"/>
      <c r="J15" s="996"/>
      <c r="K15" s="1002"/>
      <c r="L15" s="1007"/>
      <c r="M15" s="1012"/>
    </row>
    <row r="16" spans="1:13">
      <c r="A16" s="990">
        <v>12</v>
      </c>
      <c r="B16" s="990"/>
      <c r="C16" s="990"/>
      <c r="D16" s="990"/>
      <c r="E16" s="992"/>
      <c r="F16" s="994"/>
      <c r="G16" s="996"/>
      <c r="H16" s="996"/>
      <c r="I16" s="996"/>
      <c r="J16" s="996"/>
      <c r="K16" s="1002"/>
      <c r="L16" s="1007"/>
      <c r="M16" s="1012"/>
    </row>
    <row r="17" spans="1:13">
      <c r="A17" s="990">
        <v>13</v>
      </c>
      <c r="B17" s="990"/>
      <c r="C17" s="990"/>
      <c r="D17" s="990"/>
      <c r="E17" s="992"/>
      <c r="F17" s="994"/>
      <c r="G17" s="996"/>
      <c r="H17" s="996"/>
      <c r="I17" s="996"/>
      <c r="J17" s="996"/>
      <c r="K17" s="1002"/>
      <c r="L17" s="1007"/>
      <c r="M17" s="1012"/>
    </row>
    <row r="18" spans="1:13">
      <c r="A18" s="990">
        <v>14</v>
      </c>
      <c r="B18" s="990"/>
      <c r="C18" s="990"/>
      <c r="D18" s="990"/>
      <c r="E18" s="992"/>
      <c r="F18" s="994"/>
      <c r="G18" s="996"/>
      <c r="H18" s="996"/>
      <c r="I18" s="996"/>
      <c r="J18" s="996"/>
      <c r="K18" s="1002"/>
      <c r="L18" s="1007"/>
      <c r="M18" s="1012"/>
    </row>
    <row r="19" spans="1:13">
      <c r="A19" s="990">
        <v>15</v>
      </c>
      <c r="B19" s="990"/>
      <c r="C19" s="990"/>
      <c r="D19" s="990"/>
      <c r="E19" s="992"/>
      <c r="F19" s="994"/>
      <c r="G19" s="996"/>
      <c r="H19" s="996"/>
      <c r="I19" s="996"/>
      <c r="J19" s="996"/>
      <c r="K19" s="1002"/>
      <c r="L19" s="1007"/>
      <c r="M19" s="1012"/>
    </row>
    <row r="20" spans="1:13">
      <c r="A20" s="990">
        <v>16</v>
      </c>
      <c r="B20" s="990"/>
      <c r="C20" s="990"/>
      <c r="D20" s="990"/>
      <c r="E20" s="992"/>
      <c r="F20" s="994"/>
      <c r="G20" s="996"/>
      <c r="H20" s="996"/>
      <c r="I20" s="996"/>
      <c r="J20" s="996"/>
      <c r="K20" s="1002"/>
      <c r="L20" s="1007"/>
      <c r="M20" s="1012"/>
    </row>
    <row r="21" spans="1:13">
      <c r="A21" s="990">
        <v>17</v>
      </c>
      <c r="B21" s="990"/>
      <c r="C21" s="990"/>
      <c r="D21" s="990"/>
      <c r="E21" s="992"/>
      <c r="F21" s="994"/>
      <c r="G21" s="996"/>
      <c r="H21" s="996"/>
      <c r="I21" s="996"/>
      <c r="J21" s="996"/>
      <c r="K21" s="1002"/>
      <c r="L21" s="1007"/>
      <c r="M21" s="1012"/>
    </row>
    <row r="22" spans="1:13">
      <c r="A22" s="990">
        <v>18</v>
      </c>
      <c r="B22" s="990"/>
      <c r="C22" s="990"/>
      <c r="D22" s="990"/>
      <c r="E22" s="992"/>
      <c r="F22" s="994"/>
      <c r="G22" s="996"/>
      <c r="H22" s="996"/>
      <c r="I22" s="996"/>
      <c r="J22" s="996"/>
      <c r="K22" s="1002"/>
      <c r="L22" s="1007"/>
      <c r="M22" s="1012"/>
    </row>
    <row r="23" spans="1:13">
      <c r="A23" s="990">
        <v>19</v>
      </c>
      <c r="B23" s="990"/>
      <c r="C23" s="990"/>
      <c r="D23" s="990"/>
      <c r="E23" s="992"/>
      <c r="F23" s="994"/>
      <c r="G23" s="996"/>
      <c r="H23" s="996"/>
      <c r="I23" s="996"/>
      <c r="J23" s="996"/>
      <c r="K23" s="1002"/>
      <c r="L23" s="1007"/>
      <c r="M23" s="1012"/>
    </row>
    <row r="24" spans="1:13" ht="19.5">
      <c r="A24" s="990">
        <v>20</v>
      </c>
      <c r="B24" s="990"/>
      <c r="C24" s="990"/>
      <c r="D24" s="990"/>
      <c r="E24" s="992"/>
      <c r="F24" s="995"/>
      <c r="G24" s="997"/>
      <c r="H24" s="997"/>
      <c r="I24" s="997"/>
      <c r="J24" s="997"/>
      <c r="K24" s="1003"/>
      <c r="L24" s="1008"/>
      <c r="M24" s="1013"/>
    </row>
    <row r="25" spans="1:13" ht="19.5">
      <c r="B25" s="575" t="s">
        <v>969</v>
      </c>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fitToWidth="1" fitToHeight="1" orientation="landscape"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115" zoomScaleSheetLayoutView="115" workbookViewId="0">
      <selection activeCell="C9" sqref="C9"/>
    </sheetView>
  </sheetViews>
  <sheetFormatPr defaultRowHeight="18.75"/>
  <cols>
    <col min="1" max="1" width="5" style="573" customWidth="1"/>
    <col min="2" max="2" width="20.25" style="818" customWidth="1"/>
    <col min="3" max="3" width="82.125" style="573" customWidth="1"/>
    <col min="4" max="4" width="19" style="573" customWidth="1"/>
    <col min="5" max="16384" width="9" style="573" customWidth="1"/>
  </cols>
  <sheetData>
    <row r="1" spans="1:7" ht="15.75" customHeight="1">
      <c r="A1" s="573" t="s">
        <v>682</v>
      </c>
    </row>
    <row r="2" spans="1:7" ht="20.25" customHeight="1">
      <c r="A2" s="1014" t="s">
        <v>987</v>
      </c>
      <c r="B2" s="1014"/>
      <c r="C2" s="1014"/>
      <c r="D2" s="1014"/>
    </row>
    <row r="3" spans="1:7" ht="33.75" customHeight="1">
      <c r="A3" s="45" t="s">
        <v>411</v>
      </c>
      <c r="B3" s="45"/>
      <c r="C3" s="45"/>
      <c r="D3" s="45"/>
    </row>
    <row r="4" spans="1:7" ht="23.5" customHeight="1">
      <c r="A4" s="45"/>
      <c r="B4" s="45"/>
      <c r="C4" s="1032" t="s">
        <v>990</v>
      </c>
      <c r="D4" s="45"/>
    </row>
    <row r="5" spans="1:7" ht="26.25" customHeight="1">
      <c r="A5" s="577" t="s">
        <v>774</v>
      </c>
      <c r="B5" s="597" t="s">
        <v>79</v>
      </c>
      <c r="C5" s="1033"/>
      <c r="D5" s="1037" t="s">
        <v>410</v>
      </c>
    </row>
    <row r="6" spans="1:7" ht="26.25" customHeight="1">
      <c r="A6" s="1015" t="s">
        <v>672</v>
      </c>
      <c r="B6" s="1023" t="s">
        <v>988</v>
      </c>
      <c r="C6" s="1023" t="s">
        <v>825</v>
      </c>
      <c r="D6" s="1038"/>
      <c r="E6" s="1044"/>
      <c r="F6" s="1044"/>
      <c r="G6" s="1044"/>
    </row>
    <row r="7" spans="1:7" ht="26.25" customHeight="1">
      <c r="A7" s="1016"/>
      <c r="B7" s="1024"/>
      <c r="C7" s="603" t="s">
        <v>218</v>
      </c>
      <c r="D7" s="1038"/>
      <c r="E7" s="1044"/>
      <c r="F7" s="1044"/>
      <c r="G7" s="1044"/>
    </row>
    <row r="8" spans="1:7" ht="26.25" customHeight="1">
      <c r="A8" s="1016"/>
      <c r="B8" s="1024"/>
      <c r="C8" s="603" t="s">
        <v>842</v>
      </c>
      <c r="D8" s="1038"/>
      <c r="E8" s="1044"/>
      <c r="F8" s="1044"/>
      <c r="G8" s="1044"/>
    </row>
    <row r="9" spans="1:7" ht="30.5" customHeight="1">
      <c r="A9" s="1016"/>
      <c r="B9" s="603" t="s">
        <v>699</v>
      </c>
      <c r="C9" s="1034" t="s">
        <v>364</v>
      </c>
      <c r="D9" s="1038"/>
      <c r="E9" s="1044"/>
      <c r="F9" s="1044"/>
      <c r="G9" s="1044"/>
    </row>
    <row r="10" spans="1:7" ht="43" customHeight="1">
      <c r="A10" s="1016"/>
      <c r="B10" s="603"/>
      <c r="C10" s="1034" t="s">
        <v>430</v>
      </c>
      <c r="D10" s="1038"/>
      <c r="E10" s="1044"/>
      <c r="F10" s="1044"/>
      <c r="G10" s="1044"/>
    </row>
    <row r="11" spans="1:7" ht="41.25" customHeight="1">
      <c r="A11" s="1016"/>
      <c r="B11" s="603"/>
      <c r="C11" s="1034" t="s">
        <v>785</v>
      </c>
      <c r="D11" s="1038"/>
      <c r="E11" s="1044"/>
      <c r="F11" s="1044"/>
      <c r="G11" s="1044"/>
    </row>
    <row r="12" spans="1:7" ht="41" customHeight="1">
      <c r="A12" s="1016"/>
      <c r="B12" s="603"/>
      <c r="C12" s="1034" t="s">
        <v>228</v>
      </c>
      <c r="D12" s="1038"/>
      <c r="E12" s="1044"/>
      <c r="F12" s="1044"/>
      <c r="G12" s="1044"/>
    </row>
    <row r="13" spans="1:7" ht="40.5" customHeight="1">
      <c r="A13" s="1015" t="s">
        <v>182</v>
      </c>
      <c r="B13" s="1025" t="s">
        <v>989</v>
      </c>
      <c r="C13" s="1034" t="s">
        <v>991</v>
      </c>
      <c r="D13" s="1038"/>
      <c r="E13" s="1044"/>
      <c r="F13" s="1044"/>
      <c r="G13" s="1044"/>
    </row>
    <row r="14" spans="1:7" ht="40.5" customHeight="1">
      <c r="A14" s="1016"/>
      <c r="B14" s="1026"/>
      <c r="C14" s="1034" t="s">
        <v>677</v>
      </c>
      <c r="D14" s="1038"/>
      <c r="E14" s="1044"/>
      <c r="F14" s="1044"/>
      <c r="G14" s="1044"/>
    </row>
    <row r="15" spans="1:7" ht="42.75" customHeight="1">
      <c r="A15" s="1017"/>
      <c r="B15" s="1027"/>
      <c r="C15" s="1034" t="s">
        <v>424</v>
      </c>
      <c r="D15" s="1038"/>
      <c r="E15" s="1044"/>
      <c r="F15" s="1044"/>
      <c r="G15" s="1044"/>
    </row>
    <row r="16" spans="1:7" ht="37.5" customHeight="1">
      <c r="A16" s="1018" t="s">
        <v>736</v>
      </c>
      <c r="B16" s="1025" t="s">
        <v>72</v>
      </c>
      <c r="C16" s="1034" t="s">
        <v>992</v>
      </c>
      <c r="D16" s="1039"/>
      <c r="E16" s="1044"/>
      <c r="F16" s="1044"/>
      <c r="G16" s="1044"/>
    </row>
    <row r="17" spans="1:7" ht="62.5" customHeight="1">
      <c r="A17" s="1019"/>
      <c r="B17" s="1027"/>
      <c r="C17" s="1035" t="s">
        <v>648</v>
      </c>
      <c r="D17" s="1040"/>
      <c r="E17" s="1044"/>
      <c r="F17" s="1044"/>
      <c r="G17" s="1044"/>
    </row>
    <row r="18" spans="1:7" ht="32.25" customHeight="1">
      <c r="A18" s="1020" t="s">
        <v>986</v>
      </c>
      <c r="B18" s="1028" t="s">
        <v>872</v>
      </c>
      <c r="C18" s="604" t="s">
        <v>763</v>
      </c>
      <c r="D18" s="1041"/>
    </row>
    <row r="19" spans="1:7" ht="27" customHeight="1">
      <c r="A19" s="1020"/>
      <c r="B19" s="1029"/>
      <c r="C19" s="1034" t="s">
        <v>827</v>
      </c>
      <c r="D19" s="1041"/>
    </row>
    <row r="20" spans="1:7" ht="39" customHeight="1">
      <c r="A20" s="1021" t="s">
        <v>865</v>
      </c>
      <c r="B20" s="603" t="s">
        <v>722</v>
      </c>
      <c r="C20" s="603" t="s">
        <v>926</v>
      </c>
      <c r="D20" s="1041"/>
    </row>
    <row r="21" spans="1:7" ht="165.5" customHeight="1">
      <c r="A21" s="1021"/>
      <c r="B21" s="603"/>
      <c r="C21" s="603" t="s">
        <v>188</v>
      </c>
      <c r="D21" s="1042"/>
    </row>
    <row r="22" spans="1:7" ht="34.5" customHeight="1">
      <c r="A22" s="1021"/>
      <c r="B22" s="603"/>
      <c r="C22" s="603" t="s">
        <v>840</v>
      </c>
      <c r="D22" s="1043"/>
    </row>
    <row r="23" spans="1:7" ht="30.5" customHeight="1">
      <c r="A23" s="1015" t="s">
        <v>249</v>
      </c>
      <c r="B23" s="574" t="s">
        <v>345</v>
      </c>
      <c r="C23" s="603" t="s">
        <v>542</v>
      </c>
      <c r="D23" s="1041"/>
    </row>
    <row r="24" spans="1:7" ht="58.5" customHeight="1">
      <c r="A24" s="1016"/>
      <c r="B24" s="603" t="s">
        <v>773</v>
      </c>
      <c r="C24" s="1025" t="s">
        <v>750</v>
      </c>
      <c r="D24" s="1041"/>
    </row>
    <row r="25" spans="1:7" ht="44.5" customHeight="1">
      <c r="A25" s="1022"/>
      <c r="B25" s="1030" t="s">
        <v>816</v>
      </c>
      <c r="C25" s="1036" t="s">
        <v>993</v>
      </c>
      <c r="D25" s="1041"/>
    </row>
    <row r="26" spans="1:7">
      <c r="A26" s="683"/>
      <c r="B26" s="1031" t="s">
        <v>927</v>
      </c>
      <c r="C26" s="1031"/>
      <c r="D26" s="1031"/>
    </row>
    <row r="27" spans="1:7">
      <c r="B27" s="1031"/>
      <c r="C27" s="1031"/>
      <c r="D27" s="1031"/>
    </row>
    <row r="28" spans="1:7">
      <c r="B28" s="1031"/>
      <c r="C28" s="1031"/>
      <c r="D28" s="1031"/>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rgb="FFFF0000"/>
  </sheetPr>
  <dimension ref="A2:AO836"/>
  <sheetViews>
    <sheetView showGridLines="0" view="pageBreakPreview" zoomScaleSheetLayoutView="100" workbookViewId="0">
      <selection activeCell="AR8" sqref="AR8"/>
    </sheetView>
  </sheetViews>
  <sheetFormatPr defaultRowHeight="18.75"/>
  <cols>
    <col min="1" max="41" width="2.625" style="1" customWidth="1"/>
    <col min="42" max="16376" width="9" style="1" customWidth="1"/>
    <col min="16377" max="16384" width="8.6640625" style="1" customWidth="1"/>
  </cols>
  <sheetData>
    <row r="2" spans="1:41">
      <c r="B2" s="44"/>
      <c r="C2" s="44"/>
    </row>
    <row r="3" spans="1:41" ht="18.75" customHeight="1">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ht="18.75" customHeight="1">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row>
    <row r="5" spans="1:41">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row>
    <row r="6" spans="1:41">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row>
    <row r="7" spans="1:4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row>
    <row r="8" spans="1:41" ht="18.75" customHeight="1">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row>
    <row r="9" spans="1:41" ht="19.5">
      <c r="A9" s="34" t="s">
        <v>106</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row>
    <row r="10" spans="1:41">
      <c r="A10" s="1" t="s">
        <v>734</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41" ht="28.15" customHeight="1">
      <c r="B11" s="46" t="s">
        <v>301</v>
      </c>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5"/>
    </row>
    <row r="12" spans="1:41" ht="28.15" customHeight="1">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52"/>
      <c r="AK12" s="493"/>
      <c r="AL12" s="493"/>
      <c r="AM12" s="493"/>
      <c r="AN12" s="524"/>
      <c r="AO12" s="454"/>
    </row>
    <row r="13" spans="1:41" ht="19.5">
      <c r="B13" s="1" t="s">
        <v>11</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J13" s="453"/>
      <c r="AK13" s="494"/>
      <c r="AL13" s="494"/>
      <c r="AM13" s="494"/>
      <c r="AN13" s="525"/>
      <c r="AO13" s="57"/>
    </row>
    <row r="14" spans="1:41" ht="18.75" customHeight="1">
      <c r="B14" s="46" t="s">
        <v>50</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J14" s="252"/>
      <c r="AK14" s="272"/>
      <c r="AL14" s="272"/>
      <c r="AM14" s="272"/>
      <c r="AN14" s="309"/>
      <c r="AO14" s="57"/>
    </row>
    <row r="15" spans="1:41" ht="18.75" customHeight="1">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J15" s="454"/>
      <c r="AK15" s="454"/>
      <c r="AL15" s="454"/>
      <c r="AM15" s="454"/>
      <c r="AN15" s="454"/>
      <c r="AO15" s="57"/>
    </row>
    <row r="16" spans="1:41" ht="19.5">
      <c r="B16" s="1" t="s">
        <v>563</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J16" s="453"/>
      <c r="AK16" s="494"/>
      <c r="AL16" s="494"/>
      <c r="AM16" s="494"/>
      <c r="AN16" s="525"/>
      <c r="AO16" s="57"/>
    </row>
    <row r="17" spans="2:41" ht="18.75" customHeight="1">
      <c r="B17" s="46" t="s">
        <v>779</v>
      </c>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J17" s="252"/>
      <c r="AK17" s="272"/>
      <c r="AL17" s="272"/>
      <c r="AM17" s="272"/>
      <c r="AN17" s="309"/>
      <c r="AO17" s="57"/>
    </row>
    <row r="18" spans="2:41" ht="18.75" customHeight="1">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J18" s="454"/>
      <c r="AK18" s="454"/>
      <c r="AL18" s="454"/>
      <c r="AM18" s="454"/>
      <c r="AN18" s="454"/>
      <c r="AO18" s="57"/>
    </row>
    <row r="19" spans="2:41" ht="18.75" customHeight="1">
      <c r="B19" s="46" t="s">
        <v>428</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J19" s="283"/>
      <c r="AK19" s="297"/>
      <c r="AL19" s="297"/>
      <c r="AM19" s="297"/>
      <c r="AN19" s="333"/>
      <c r="AO19" s="57"/>
    </row>
    <row r="20" spans="2:41" ht="18.75" customHeight="1">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J20" s="454"/>
      <c r="AK20" s="454"/>
      <c r="AL20" s="454"/>
      <c r="AM20" s="454"/>
      <c r="AN20" s="454"/>
      <c r="AO20" s="57"/>
    </row>
    <row r="21" spans="2:41" ht="19.5">
      <c r="B21" s="1" t="s">
        <v>421</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J21" s="453"/>
      <c r="AK21" s="494"/>
      <c r="AL21" s="494"/>
      <c r="AM21" s="494"/>
      <c r="AN21" s="525"/>
      <c r="AO21" s="57"/>
    </row>
    <row r="22" spans="2:41" ht="18.75" customHeight="1">
      <c r="B22" s="46" t="s">
        <v>26</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J22" s="252"/>
      <c r="AK22" s="272"/>
      <c r="AL22" s="272"/>
      <c r="AM22" s="272"/>
      <c r="AN22" s="309"/>
      <c r="AO22" s="57"/>
    </row>
    <row r="23" spans="2:41" ht="18.75" customHeight="1">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J23" s="454"/>
      <c r="AK23" s="454"/>
      <c r="AL23" s="454"/>
      <c r="AM23" s="454"/>
      <c r="AN23" s="454"/>
      <c r="AO23" s="57"/>
    </row>
    <row r="24" spans="2:41" ht="19.5">
      <c r="B24" s="1" t="s">
        <v>533</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J24" s="453"/>
      <c r="AK24" s="494"/>
      <c r="AL24" s="494"/>
      <c r="AM24" s="494"/>
      <c r="AN24" s="525"/>
      <c r="AO24" s="57"/>
    </row>
    <row r="25" spans="2:41">
      <c r="B25" s="1" t="s">
        <v>759</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J25" s="455"/>
      <c r="AK25" s="495"/>
      <c r="AL25" s="495"/>
      <c r="AM25" s="495"/>
      <c r="AN25" s="526"/>
      <c r="AO25" s="57"/>
    </row>
    <row r="26" spans="2:41">
      <c r="B26" s="1" t="s">
        <v>693</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J26" s="455"/>
      <c r="AK26" s="495"/>
      <c r="AL26" s="495"/>
      <c r="AM26" s="495"/>
      <c r="AN26" s="526"/>
      <c r="AO26" s="57"/>
    </row>
    <row r="27" spans="2:41" ht="19.5">
      <c r="B27" s="1" t="s">
        <v>103</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J27" s="252"/>
      <c r="AK27" s="272"/>
      <c r="AL27" s="272"/>
      <c r="AM27" s="272"/>
      <c r="AN27" s="309"/>
      <c r="AO27" s="57"/>
    </row>
    <row r="28" spans="2:41" ht="37.5" customHeight="1">
      <c r="B28" s="47" t="s">
        <v>852</v>
      </c>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5"/>
    </row>
    <row r="29" spans="2:41" ht="37.5" customHeight="1">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54"/>
      <c r="AK29" s="454"/>
      <c r="AL29" s="454"/>
      <c r="AM29" s="454"/>
      <c r="AN29" s="454"/>
    </row>
    <row r="30" spans="2:41" ht="20.25">
      <c r="B30" s="46" t="s">
        <v>975</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J30" s="283"/>
      <c r="AK30" s="297"/>
      <c r="AL30" s="297"/>
      <c r="AM30" s="297"/>
      <c r="AN30" s="333"/>
      <c r="AO30" s="454"/>
    </row>
    <row r="31" spans="2:41" ht="20.2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J31" s="454"/>
      <c r="AK31" s="454"/>
      <c r="AL31" s="454"/>
      <c r="AM31" s="454"/>
      <c r="AN31" s="454"/>
      <c r="AO31" s="57"/>
    </row>
    <row r="32" spans="2:41" ht="20.25">
      <c r="B32" s="46" t="s">
        <v>762</v>
      </c>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J32" s="283"/>
      <c r="AK32" s="297"/>
      <c r="AL32" s="297"/>
      <c r="AM32" s="297"/>
      <c r="AN32" s="333"/>
      <c r="AO32" s="454"/>
    </row>
    <row r="33" spans="1:41" ht="20.25">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O33" s="57"/>
    </row>
    <row r="34" spans="1:41" ht="20.25" customHeight="1">
      <c r="B34" s="48" t="s">
        <v>909</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J34" s="453"/>
      <c r="AK34" s="494"/>
      <c r="AL34" s="494"/>
      <c r="AM34" s="494"/>
      <c r="AN34" s="525"/>
      <c r="AO34" s="57"/>
    </row>
    <row r="35" spans="1:41">
      <c r="B35" s="48" t="s">
        <v>275</v>
      </c>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J35" s="456"/>
      <c r="AK35" s="496"/>
      <c r="AL35" s="496"/>
      <c r="AM35" s="496"/>
      <c r="AN35" s="527"/>
    </row>
    <row r="36" spans="1:41" ht="19.5">
      <c r="B36" s="48" t="s">
        <v>899</v>
      </c>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J36" s="252"/>
      <c r="AK36" s="272"/>
      <c r="AL36" s="272"/>
      <c r="AM36" s="272"/>
      <c r="AN36" s="309"/>
    </row>
    <row r="37" spans="1:41" ht="19.5">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row>
    <row r="38" spans="1:41" s="1" customFormat="1" ht="19.5">
      <c r="A38" s="1" t="s">
        <v>98</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454"/>
    </row>
    <row r="39" spans="1:41" s="1" customFormat="1" ht="20.25">
      <c r="A39" s="1"/>
      <c r="B39" s="1" t="s">
        <v>125</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39"/>
      <c r="AJ39" s="283"/>
      <c r="AK39" s="297"/>
      <c r="AL39" s="297"/>
      <c r="AM39" s="297"/>
      <c r="AN39" s="333"/>
      <c r="AO39" s="57"/>
    </row>
    <row r="40" spans="1:41" s="1" customFormat="1" ht="20.25">
      <c r="A40" s="1"/>
      <c r="B40" s="49" t="s">
        <v>479</v>
      </c>
      <c r="C40" s="49"/>
      <c r="D40" s="49"/>
      <c r="E40" s="49"/>
      <c r="F40" s="49"/>
      <c r="G40" s="49"/>
      <c r="H40" s="49"/>
      <c r="I40" s="171"/>
      <c r="J40" s="193"/>
      <c r="K40" s="211"/>
      <c r="L40" s="211"/>
      <c r="M40" s="211"/>
      <c r="N40" s="211"/>
      <c r="O40" s="211"/>
      <c r="P40" s="211"/>
      <c r="Q40" s="211"/>
      <c r="R40" s="222"/>
      <c r="S40" s="289" t="s">
        <v>29</v>
      </c>
      <c r="T40" s="49"/>
      <c r="U40" s="171"/>
      <c r="V40" s="193"/>
      <c r="W40" s="211"/>
      <c r="X40" s="211"/>
      <c r="Y40" s="211"/>
      <c r="Z40" s="211"/>
      <c r="AA40" s="211"/>
      <c r="AB40" s="211"/>
      <c r="AC40" s="211"/>
      <c r="AD40" s="211"/>
      <c r="AE40" s="211"/>
      <c r="AF40" s="211"/>
      <c r="AG40" s="222"/>
      <c r="AH40" s="57"/>
      <c r="AI40" s="57"/>
      <c r="AJ40" s="457"/>
      <c r="AK40" s="497"/>
      <c r="AL40" s="497"/>
      <c r="AM40" s="497"/>
      <c r="AN40" s="528"/>
      <c r="AO40" s="454"/>
    </row>
    <row r="41" spans="1:41" s="1" customFormat="1" ht="18.75" customHeight="1">
      <c r="A41" s="1"/>
      <c r="B41" s="46" t="s">
        <v>141</v>
      </c>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283"/>
      <c r="AK41" s="297"/>
      <c r="AL41" s="297"/>
      <c r="AM41" s="297"/>
      <c r="AN41" s="333"/>
      <c r="AO41" s="57"/>
    </row>
    <row r="42" spans="1:41" s="1" customFormat="1" ht="18.75" customHeight="1">
      <c r="A42" s="1"/>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1"/>
      <c r="AK42" s="57"/>
      <c r="AL42" s="57"/>
      <c r="AM42" s="57"/>
      <c r="AN42" s="57"/>
      <c r="AO42" s="57"/>
    </row>
    <row r="43" spans="1:41" s="1" customFormat="1" ht="18.75" customHeight="1">
      <c r="A43" s="1"/>
      <c r="B43" s="46" t="s">
        <v>476</v>
      </c>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1"/>
      <c r="AK43" s="1"/>
      <c r="AL43" s="1"/>
      <c r="AM43" s="1"/>
      <c r="AN43" s="1"/>
      <c r="AO43" s="1"/>
    </row>
    <row r="44" spans="1:41" s="1" customFormat="1">
      <c r="A44" s="1"/>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1"/>
      <c r="AK44" s="1"/>
      <c r="AL44" s="1"/>
      <c r="AM44" s="1"/>
      <c r="AN44" s="1"/>
      <c r="AO44" s="1"/>
    </row>
    <row r="45" spans="1:41" s="1" customFormat="1">
      <c r="A45" s="1"/>
      <c r="B45" s="1"/>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1"/>
      <c r="AK45" s="1"/>
      <c r="AL45" s="1"/>
      <c r="AM45" s="1"/>
      <c r="AN45" s="1"/>
      <c r="AO45" s="1"/>
    </row>
    <row r="46" spans="1:41" s="1" customFormat="1" ht="19.5">
      <c r="A46" s="1" t="s">
        <v>550</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454"/>
    </row>
    <row r="47" spans="1:41" s="1" customFormat="1" ht="19.5">
      <c r="A47" s="1"/>
      <c r="B47" s="1" t="s">
        <v>85</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453"/>
      <c r="AK47" s="494"/>
      <c r="AL47" s="494"/>
      <c r="AM47" s="494"/>
      <c r="AN47" s="525"/>
      <c r="AO47" s="57"/>
    </row>
    <row r="48" spans="1:41" s="1" customFormat="1" ht="19.5">
      <c r="A48" s="1"/>
      <c r="B48" s="1" t="s">
        <v>100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252"/>
      <c r="AK48" s="272"/>
      <c r="AL48" s="272"/>
      <c r="AM48" s="272"/>
      <c r="AN48" s="309"/>
      <c r="AO48" s="57"/>
    </row>
    <row r="49" spans="1:41" s="1" customFormat="1" ht="20.25">
      <c r="A49" s="1"/>
      <c r="B49" s="1" t="s">
        <v>23</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452"/>
      <c r="AK49" s="493"/>
      <c r="AL49" s="493"/>
      <c r="AM49" s="493"/>
      <c r="AN49" s="524"/>
      <c r="AO49" s="454"/>
    </row>
    <row r="50" spans="1:41" s="1" customFormat="1" ht="19.5">
      <c r="A50" s="1"/>
      <c r="B50" s="1" t="s">
        <v>277</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453"/>
      <c r="AK50" s="494"/>
      <c r="AL50" s="494"/>
      <c r="AM50" s="494"/>
      <c r="AN50" s="525"/>
      <c r="AO50" s="57"/>
    </row>
    <row r="51" spans="1:41" s="1" customFormat="1">
      <c r="A51" s="1"/>
      <c r="B51" s="1" t="s">
        <v>297</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455"/>
      <c r="AK51" s="495"/>
      <c r="AL51" s="495"/>
      <c r="AM51" s="495"/>
      <c r="AN51" s="526"/>
      <c r="AO51" s="57"/>
    </row>
    <row r="52" spans="1:41" s="1" customFormat="1">
      <c r="A52" s="1"/>
      <c r="B52" s="1" t="s">
        <v>309</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455"/>
      <c r="AK52" s="495"/>
      <c r="AL52" s="495"/>
      <c r="AM52" s="495"/>
      <c r="AN52" s="526"/>
      <c r="AO52" s="57"/>
    </row>
    <row r="53" spans="1:41" s="1" customFormat="1">
      <c r="A53" s="1"/>
      <c r="B53" s="1" t="s">
        <v>336</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455"/>
      <c r="AK53" s="495"/>
      <c r="AL53" s="495"/>
      <c r="AM53" s="495"/>
      <c r="AN53" s="526"/>
      <c r="AO53" s="57"/>
    </row>
    <row r="54" spans="1:41" s="1" customFormat="1" ht="19.5">
      <c r="A54" s="1"/>
      <c r="B54" s="1" t="s">
        <v>348</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252"/>
      <c r="AK54" s="272"/>
      <c r="AL54" s="272"/>
      <c r="AM54" s="272"/>
      <c r="AN54" s="309"/>
      <c r="AO54" s="57"/>
    </row>
    <row r="55" spans="1:41" s="1" customFormat="1" ht="19.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57"/>
      <c r="AK55" s="57"/>
      <c r="AL55" s="57"/>
      <c r="AM55" s="57"/>
      <c r="AN55" s="57"/>
      <c r="AO55" s="57"/>
    </row>
    <row r="56" spans="1:41" s="1" customFormat="1">
      <c r="A56" s="1" t="s">
        <v>781</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s="1" customFormat="1" ht="19.5">
      <c r="A57" s="1"/>
      <c r="B57" s="1" t="s">
        <v>144</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454"/>
      <c r="AK57" s="454"/>
      <c r="AL57" s="454"/>
      <c r="AM57" s="454"/>
      <c r="AN57" s="454"/>
      <c r="AO57" s="454"/>
    </row>
    <row r="58" spans="1:41" s="1" customFormat="1" ht="19.5">
      <c r="A58" s="1"/>
      <c r="B58" s="1" t="s">
        <v>330</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453"/>
      <c r="AK58" s="494"/>
      <c r="AL58" s="494"/>
      <c r="AM58" s="494"/>
      <c r="AN58" s="525"/>
      <c r="AO58" s="57"/>
    </row>
    <row r="59" spans="1:41" s="1" customFormat="1" ht="19.5">
      <c r="A59" s="1"/>
      <c r="B59" s="1" t="s">
        <v>976</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455"/>
      <c r="AK59" s="495"/>
      <c r="AL59" s="495"/>
      <c r="AM59" s="495"/>
      <c r="AN59" s="526"/>
      <c r="AO59" s="57"/>
    </row>
    <row r="60" spans="1:41" s="1" customFormat="1" ht="20.25">
      <c r="A60" s="1"/>
      <c r="B60" s="1"/>
      <c r="C60" s="1" t="s">
        <v>276</v>
      </c>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458"/>
      <c r="AK60" s="458"/>
      <c r="AL60" s="458"/>
      <c r="AM60" s="458"/>
      <c r="AN60" s="458"/>
      <c r="AO60" s="1"/>
    </row>
    <row r="61" spans="1:41" s="1" customFormat="1" ht="20.25">
      <c r="A61" s="1"/>
      <c r="B61" s="1" t="s">
        <v>321</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455"/>
      <c r="AK61" s="495"/>
      <c r="AL61" s="495"/>
      <c r="AM61" s="495"/>
      <c r="AN61" s="526"/>
      <c r="AO61" s="57"/>
    </row>
    <row r="62" spans="1:41" s="1" customFormat="1" ht="20.25">
      <c r="A62" s="1"/>
      <c r="B62" s="1"/>
      <c r="C62" s="1" t="s">
        <v>849</v>
      </c>
      <c r="D62" s="1"/>
      <c r="E62" s="1"/>
      <c r="F62" s="1"/>
      <c r="G62" s="186"/>
      <c r="H62" s="204"/>
      <c r="I62" s="204"/>
      <c r="J62" s="230"/>
      <c r="K62" s="1" t="s">
        <v>127</v>
      </c>
      <c r="L62" s="1"/>
      <c r="M62" s="186"/>
      <c r="N62" s="204"/>
      <c r="O62" s="204"/>
      <c r="P62" s="230"/>
      <c r="Q62" s="1" t="s">
        <v>40</v>
      </c>
      <c r="R62" s="1"/>
      <c r="S62" s="186"/>
      <c r="T62" s="204"/>
      <c r="U62" s="204"/>
      <c r="V62" s="230"/>
      <c r="W62" s="1" t="s">
        <v>462</v>
      </c>
      <c r="X62" s="1"/>
      <c r="Y62" s="1"/>
      <c r="Z62" s="1"/>
      <c r="AA62" s="1"/>
      <c r="AB62" s="1"/>
      <c r="AC62" s="1"/>
      <c r="AD62" s="1"/>
      <c r="AE62" s="1"/>
      <c r="AF62" s="1"/>
      <c r="AG62" s="1"/>
      <c r="AH62" s="1"/>
      <c r="AI62" s="1"/>
      <c r="AJ62" s="458"/>
      <c r="AK62" s="458"/>
      <c r="AL62" s="458"/>
      <c r="AM62" s="458"/>
      <c r="AN62" s="458"/>
      <c r="AO62" s="1"/>
    </row>
    <row r="63" spans="1:41" s="1" customFormat="1" ht="19.5" customHeight="1">
      <c r="A63" s="1"/>
      <c r="B63" s="38" t="s">
        <v>869</v>
      </c>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1"/>
      <c r="AJ63" s="252"/>
      <c r="AK63" s="272"/>
      <c r="AL63" s="272"/>
      <c r="AM63" s="272"/>
      <c r="AN63" s="309"/>
      <c r="AO63" s="57"/>
    </row>
    <row r="64" spans="1:41" s="1" customFormat="1" ht="19.5" customHeight="1">
      <c r="A64" s="1"/>
      <c r="B64" s="38" t="s">
        <v>287</v>
      </c>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1"/>
      <c r="AJ64" s="1"/>
      <c r="AK64" s="1"/>
      <c r="AL64" s="1"/>
      <c r="AM64" s="1"/>
      <c r="AN64" s="1"/>
      <c r="AO64" s="57"/>
    </row>
    <row r="65" spans="2:41" s="1" customFormat="1" ht="19.5">
      <c r="B65" s="38" t="s">
        <v>433</v>
      </c>
      <c r="C65" s="38"/>
      <c r="D65" s="38"/>
      <c r="E65" s="38"/>
      <c r="F65" s="38"/>
      <c r="G65" s="38"/>
      <c r="H65" s="38"/>
      <c r="I65" s="38"/>
      <c r="J65" s="38"/>
      <c r="K65" s="38"/>
      <c r="L65" s="38"/>
      <c r="M65" s="38"/>
      <c r="N65" s="38"/>
      <c r="O65" s="38"/>
      <c r="P65" s="38"/>
      <c r="Q65" s="38"/>
      <c r="R65" s="38"/>
      <c r="S65" s="38"/>
      <c r="T65" s="38"/>
      <c r="U65" s="38"/>
      <c r="V65" s="38" t="s">
        <v>620</v>
      </c>
      <c r="W65" s="381" t="s">
        <v>890</v>
      </c>
      <c r="X65" s="381"/>
      <c r="Y65" s="381"/>
      <c r="Z65" s="381"/>
      <c r="AA65" s="398"/>
      <c r="AB65" s="398"/>
      <c r="AC65" s="398"/>
      <c r="AD65" s="38"/>
      <c r="AE65" s="38"/>
      <c r="AF65" s="38"/>
      <c r="AG65" s="38"/>
      <c r="AH65" s="38"/>
      <c r="AI65" s="1"/>
      <c r="AJ65" s="51"/>
      <c r="AK65" s="51"/>
      <c r="AL65" s="51"/>
      <c r="AM65" s="51"/>
      <c r="AN65" s="51"/>
      <c r="AO65" s="57"/>
    </row>
    <row r="66" spans="2:41" s="1" customFormat="1" ht="19.5">
      <c r="B66" s="1" t="s">
        <v>910</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453"/>
      <c r="AK66" s="494"/>
      <c r="AL66" s="494"/>
      <c r="AM66" s="494"/>
      <c r="AN66" s="525"/>
      <c r="AO66" s="57"/>
    </row>
    <row r="67" spans="2:41" s="1" customFormat="1" ht="19.5" customHeight="1">
      <c r="B67" s="46" t="s">
        <v>977</v>
      </c>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1"/>
      <c r="AJ67" s="213"/>
      <c r="AK67" s="224"/>
      <c r="AL67" s="224"/>
      <c r="AM67" s="224"/>
      <c r="AN67" s="235"/>
      <c r="AO67" s="454"/>
    </row>
    <row r="68" spans="2:41" s="1" customFormat="1" ht="19.5">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1"/>
      <c r="AJ68" s="459"/>
      <c r="AK68" s="459"/>
      <c r="AL68" s="459"/>
      <c r="AM68" s="459"/>
      <c r="AN68" s="57"/>
      <c r="AO68" s="57"/>
    </row>
    <row r="69" spans="2:41" s="1" customFormat="1" ht="19.5">
      <c r="B69" s="45" t="s">
        <v>470</v>
      </c>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39"/>
      <c r="AJ69" s="212"/>
      <c r="AK69" s="223"/>
      <c r="AL69" s="223"/>
      <c r="AM69" s="223"/>
      <c r="AN69" s="234"/>
      <c r="AO69" s="57"/>
    </row>
    <row r="70" spans="2:41" s="1" customFormat="1">
      <c r="B70" s="38" t="s">
        <v>523</v>
      </c>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9"/>
      <c r="AJ70" s="455"/>
      <c r="AK70" s="495"/>
      <c r="AL70" s="495"/>
      <c r="AM70" s="495"/>
      <c r="AN70" s="526"/>
      <c r="AO70" s="57"/>
    </row>
    <row r="71" spans="2:41" s="1" customFormat="1">
      <c r="B71" s="1" t="s">
        <v>304</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39"/>
      <c r="AJ71" s="455"/>
      <c r="AK71" s="495"/>
      <c r="AL71" s="495"/>
      <c r="AM71" s="495"/>
      <c r="AN71" s="526"/>
      <c r="AO71" s="57"/>
    </row>
    <row r="72" spans="2:41" s="1" customFormat="1">
      <c r="B72" s="1" t="s">
        <v>150</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39"/>
      <c r="AJ72" s="460"/>
      <c r="AK72" s="498"/>
      <c r="AL72" s="498"/>
      <c r="AM72" s="498"/>
      <c r="AN72" s="529"/>
      <c r="AO72" s="57"/>
    </row>
    <row r="73" spans="2:41" s="1" customFormat="1" ht="19.5">
      <c r="B73" s="38" t="s">
        <v>867</v>
      </c>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1"/>
      <c r="AJ73" s="461"/>
      <c r="AK73" s="499"/>
      <c r="AL73" s="499"/>
      <c r="AM73" s="499"/>
      <c r="AN73" s="530"/>
      <c r="AO73" s="57"/>
    </row>
    <row r="74" spans="2:41" s="1" customFormat="1" ht="19.5">
      <c r="B74" s="38" t="s">
        <v>912</v>
      </c>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1"/>
      <c r="AJ74" s="1"/>
      <c r="AK74" s="1"/>
      <c r="AL74" s="1"/>
      <c r="AM74" s="1"/>
      <c r="AN74" s="1"/>
      <c r="AO74" s="57"/>
    </row>
    <row r="75" spans="2:41" s="1" customFormat="1" ht="19.5">
      <c r="B75" s="1" t="s">
        <v>397</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39"/>
      <c r="AJ75" s="453"/>
      <c r="AK75" s="494"/>
      <c r="AL75" s="494"/>
      <c r="AM75" s="494"/>
      <c r="AN75" s="525"/>
      <c r="AO75" s="454"/>
    </row>
    <row r="76" spans="2:41" s="1" customFormat="1">
      <c r="B76" s="1" t="s">
        <v>907</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39"/>
      <c r="AJ76" s="462"/>
      <c r="AK76" s="495"/>
      <c r="AL76" s="495"/>
      <c r="AM76" s="495"/>
      <c r="AN76" s="526"/>
      <c r="AO76" s="57"/>
    </row>
    <row r="77" spans="2:41" s="1" customFormat="1" ht="18.2" customHeight="1">
      <c r="B77" s="50" t="s">
        <v>913</v>
      </c>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39"/>
      <c r="AJ77" s="146"/>
      <c r="AK77" s="146"/>
      <c r="AL77" s="146"/>
      <c r="AM77" s="146"/>
      <c r="AN77" s="531"/>
      <c r="AO77" s="57"/>
    </row>
    <row r="78" spans="2:41" s="1" customFormat="1" ht="18.2" customHeight="1">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1"/>
      <c r="AJ78" s="463"/>
      <c r="AK78" s="463"/>
      <c r="AL78" s="463"/>
      <c r="AM78" s="463"/>
      <c r="AN78" s="463"/>
      <c r="AO78" s="57"/>
    </row>
    <row r="79" spans="2:41" s="1" customFormat="1" ht="20.25">
      <c r="B79" s="1" t="s">
        <v>417</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283"/>
      <c r="AK79" s="297"/>
      <c r="AL79" s="297"/>
      <c r="AM79" s="297"/>
      <c r="AN79" s="333"/>
      <c r="AO79" s="454"/>
    </row>
    <row r="80" spans="2:41" s="1" customFormat="1" ht="20.25">
      <c r="B80" s="51" t="s">
        <v>390</v>
      </c>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1"/>
      <c r="AJ80" s="1"/>
      <c r="AK80" s="1"/>
      <c r="AL80" s="1"/>
      <c r="AM80" s="1"/>
      <c r="AN80" s="1"/>
      <c r="AO80" s="1"/>
    </row>
    <row r="81" spans="1:41" s="1" customFormat="1" ht="30" customHeight="1">
      <c r="A81" s="1"/>
      <c r="B81" s="52"/>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432"/>
      <c r="AI81" s="57"/>
      <c r="AJ81" s="1"/>
      <c r="AK81" s="1"/>
      <c r="AL81" s="1"/>
      <c r="AM81" s="1"/>
      <c r="AN81" s="1"/>
      <c r="AO81" s="1"/>
    </row>
    <row r="82" spans="1:41" s="1" customFormat="1" ht="30" customHeight="1">
      <c r="A82" s="1"/>
      <c r="B82" s="53"/>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433"/>
      <c r="AI82" s="57"/>
      <c r="AJ82" s="1"/>
      <c r="AK82" s="1"/>
      <c r="AL82" s="1"/>
      <c r="AM82" s="1"/>
      <c r="AN82" s="1"/>
      <c r="AO82" s="1"/>
    </row>
    <row r="83" spans="1:41" s="1" customFormat="1" ht="20.25" customHeight="1">
      <c r="A83" s="1"/>
      <c r="B83" s="54" t="s">
        <v>669</v>
      </c>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7"/>
      <c r="AJ83" s="283"/>
      <c r="AK83" s="297"/>
      <c r="AL83" s="297"/>
      <c r="AM83" s="297"/>
      <c r="AN83" s="333"/>
      <c r="AO83" s="1"/>
    </row>
    <row r="84" spans="1:41" s="1" customFormat="1" ht="20.25" customHeight="1">
      <c r="A84" s="1"/>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7"/>
      <c r="AJ84" s="1"/>
      <c r="AK84" s="1"/>
      <c r="AL84" s="1"/>
      <c r="AM84" s="1"/>
      <c r="AN84" s="1"/>
      <c r="AO84" s="1"/>
    </row>
    <row r="85" spans="1:41" s="1" customFormat="1">
      <c r="A85" s="1"/>
      <c r="B85" s="38" t="s">
        <v>46</v>
      </c>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1"/>
      <c r="AJ85" s="464"/>
      <c r="AK85" s="464"/>
      <c r="AL85" s="464"/>
      <c r="AM85" s="464"/>
      <c r="AN85" s="464"/>
      <c r="AO85" s="454"/>
    </row>
    <row r="86" spans="1:41" s="1" customForma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s="1" customFormat="1">
      <c r="A87" s="1" t="s">
        <v>851</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s="1" customFormat="1">
      <c r="A88" s="1"/>
      <c r="B88" s="1" t="s">
        <v>169</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460"/>
      <c r="AK88" s="498"/>
      <c r="AL88" s="498"/>
      <c r="AM88" s="498"/>
      <c r="AN88" s="529"/>
      <c r="AO88" s="57"/>
    </row>
    <row r="89" spans="1:41" s="1" customFormat="1" ht="19.5">
      <c r="A89" s="1"/>
      <c r="B89" s="1" t="s">
        <v>674</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252"/>
      <c r="AK89" s="272"/>
      <c r="AL89" s="272"/>
      <c r="AM89" s="272"/>
      <c r="AN89" s="309"/>
      <c r="AO89" s="1"/>
    </row>
    <row r="90" spans="1:41" s="1" customFormat="1" ht="19.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57"/>
      <c r="AK90" s="57"/>
      <c r="AL90" s="57"/>
      <c r="AM90" s="57"/>
      <c r="AN90" s="57"/>
      <c r="AO90" s="57"/>
    </row>
    <row r="91" spans="1:41" s="1" customFormat="1" ht="19.5">
      <c r="A91" s="1" t="str">
        <f>"（６） 職員の健康診断　"&amp;表紙!B2&amp;DBCS(表紙!C2-1)&amp;"年度受診者（嘱託・パート職員等を含む）"</f>
        <v>（６） 職員の健康診断　令和７年度受診者（嘱託・パート職員等を含む）</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s="1" customFormat="1" ht="20.25" customHeight="1">
      <c r="A92" s="1"/>
      <c r="B92" s="38" t="s">
        <v>340</v>
      </c>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1"/>
      <c r="AJ92" s="465"/>
      <c r="AK92" s="500"/>
      <c r="AL92" s="500"/>
      <c r="AM92" s="500"/>
      <c r="AN92" s="532"/>
      <c r="AO92" s="1"/>
    </row>
    <row r="93" spans="1:41" s="1" customFormat="1" ht="20.25" customHeight="1">
      <c r="A93" s="1"/>
      <c r="B93" s="56" t="s">
        <v>859</v>
      </c>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7"/>
      <c r="AJ93" s="466"/>
      <c r="AK93" s="494"/>
      <c r="AL93" s="494"/>
      <c r="AM93" s="494"/>
      <c r="AN93" s="533"/>
      <c r="AO93" s="1"/>
    </row>
    <row r="94" spans="1:41" s="1" customFormat="1" ht="19.5">
      <c r="A94" s="1"/>
      <c r="B94" s="38" t="s">
        <v>642</v>
      </c>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57"/>
      <c r="AJ94" s="467"/>
      <c r="AK94" s="499"/>
      <c r="AL94" s="499"/>
      <c r="AM94" s="499"/>
      <c r="AN94" s="534"/>
      <c r="AO94" s="1"/>
    </row>
    <row r="95" spans="1:41" s="1" customFormat="1">
      <c r="A95" s="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row>
    <row r="96" spans="1:41" s="1" customFormat="1">
      <c r="A96" s="35" t="s">
        <v>371</v>
      </c>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1"/>
      <c r="AJ96" s="1"/>
      <c r="AK96" s="1"/>
      <c r="AL96" s="1"/>
      <c r="AM96" s="1"/>
      <c r="AN96" s="1"/>
      <c r="AO96" s="1"/>
    </row>
    <row r="97" spans="1:35" s="1" customFormat="1">
      <c r="A97" s="1" t="s">
        <v>633</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s="1" customFormat="1">
      <c r="A98" s="1"/>
      <c r="B98" s="1" t="s">
        <v>114</v>
      </c>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s="1" customFormat="1" ht="19.5">
      <c r="A99" s="1"/>
      <c r="B99" s="58"/>
      <c r="C99" s="58"/>
      <c r="D99" s="58"/>
      <c r="E99" s="58"/>
      <c r="F99" s="58"/>
      <c r="G99" s="58"/>
      <c r="H99" s="205">
        <v>45383</v>
      </c>
      <c r="I99" s="219"/>
      <c r="J99" s="219"/>
      <c r="K99" s="219"/>
      <c r="L99" s="250"/>
      <c r="M99" s="270">
        <v>45748</v>
      </c>
      <c r="N99" s="270"/>
      <c r="O99" s="270"/>
      <c r="P99" s="270"/>
      <c r="Q99" s="270"/>
      <c r="R99" s="270">
        <v>46113</v>
      </c>
      <c r="S99" s="270"/>
      <c r="T99" s="270"/>
      <c r="U99" s="270"/>
      <c r="V99" s="270"/>
      <c r="W99" s="1"/>
      <c r="X99" s="1"/>
      <c r="Y99" s="1"/>
      <c r="Z99" s="1"/>
      <c r="AA99" s="1"/>
      <c r="AB99" s="1"/>
      <c r="AC99" s="1"/>
      <c r="AD99" s="1"/>
      <c r="AE99" s="1"/>
      <c r="AF99" s="1"/>
      <c r="AG99" s="1"/>
      <c r="AH99" s="1"/>
      <c r="AI99" s="1"/>
    </row>
    <row r="100" spans="1:35" s="1" customFormat="1" ht="19.5">
      <c r="A100" s="1"/>
      <c r="B100" s="59" t="s">
        <v>418</v>
      </c>
      <c r="C100" s="59"/>
      <c r="D100" s="59"/>
      <c r="E100" s="59"/>
      <c r="F100" s="59"/>
      <c r="G100" s="68"/>
      <c r="H100" s="206"/>
      <c r="I100" s="220"/>
      <c r="J100" s="220"/>
      <c r="K100" s="220"/>
      <c r="L100" s="220"/>
      <c r="M100" s="220"/>
      <c r="N100" s="220"/>
      <c r="O100" s="220"/>
      <c r="P100" s="220"/>
      <c r="Q100" s="220"/>
      <c r="R100" s="220"/>
      <c r="S100" s="220"/>
      <c r="T100" s="220"/>
      <c r="U100" s="220"/>
      <c r="V100" s="373"/>
      <c r="W100" s="1"/>
      <c r="X100" s="1"/>
      <c r="Y100" s="1"/>
      <c r="Z100" s="1"/>
      <c r="AA100" s="1"/>
      <c r="AB100" s="1"/>
      <c r="AC100" s="1"/>
      <c r="AD100" s="1"/>
      <c r="AE100" s="1"/>
      <c r="AF100" s="1"/>
      <c r="AG100" s="1"/>
      <c r="AH100" s="1"/>
      <c r="AI100" s="1"/>
    </row>
    <row r="101" spans="1:35" s="1" customFormat="1" ht="19.5">
      <c r="A101" s="1"/>
      <c r="B101" s="59" t="s">
        <v>173</v>
      </c>
      <c r="C101" s="59"/>
      <c r="D101" s="59"/>
      <c r="E101" s="59"/>
      <c r="F101" s="59"/>
      <c r="G101" s="68"/>
      <c r="H101" s="207"/>
      <c r="I101" s="221"/>
      <c r="J101" s="221"/>
      <c r="K101" s="221"/>
      <c r="L101" s="221"/>
      <c r="M101" s="221"/>
      <c r="N101" s="221"/>
      <c r="O101" s="221"/>
      <c r="P101" s="221"/>
      <c r="Q101" s="221"/>
      <c r="R101" s="221"/>
      <c r="S101" s="221"/>
      <c r="T101" s="221"/>
      <c r="U101" s="221"/>
      <c r="V101" s="374"/>
      <c r="W101" s="1"/>
      <c r="X101" s="1"/>
      <c r="Y101" s="1"/>
      <c r="Z101" s="1"/>
      <c r="AA101" s="1"/>
      <c r="AB101" s="1"/>
      <c r="AC101" s="1"/>
      <c r="AD101" s="1"/>
      <c r="AE101" s="1"/>
      <c r="AF101" s="1"/>
      <c r="AG101" s="1"/>
      <c r="AH101" s="1"/>
      <c r="AI101" s="1"/>
    </row>
    <row r="102" spans="1:35" s="1" customFormat="1" ht="20.25">
      <c r="A102" s="1"/>
      <c r="B102" s="51" t="s">
        <v>41</v>
      </c>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1"/>
    </row>
    <row r="103" spans="1:35" s="1" customFormat="1" ht="30" customHeight="1">
      <c r="A103" s="1"/>
      <c r="B103" s="52"/>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434"/>
      <c r="AI103" s="57"/>
    </row>
    <row r="104" spans="1:35" s="1" customFormat="1" ht="30" customHeight="1">
      <c r="A104" s="1"/>
      <c r="B104" s="60"/>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435"/>
      <c r="AI104" s="57"/>
    </row>
    <row r="105" spans="1:35" s="1" customFormat="1">
      <c r="A105" s="1"/>
      <c r="B105" s="1"/>
      <c r="C105" s="42"/>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s="1" customFormat="1">
      <c r="A106" s="1" t="s">
        <v>353</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s="1" customFormat="1">
      <c r="A107" s="1"/>
      <c r="B107" s="1" t="s">
        <v>557</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s="1" customFormat="1" ht="19.5">
      <c r="A108" s="1"/>
      <c r="B108" s="58"/>
      <c r="C108" s="58"/>
      <c r="D108" s="58"/>
      <c r="E108" s="58"/>
      <c r="F108" s="58"/>
      <c r="G108" s="58"/>
      <c r="H108" s="205">
        <v>45383</v>
      </c>
      <c r="I108" s="219"/>
      <c r="J108" s="219"/>
      <c r="K108" s="219"/>
      <c r="L108" s="250"/>
      <c r="M108" s="270">
        <v>45748</v>
      </c>
      <c r="N108" s="270"/>
      <c r="O108" s="270"/>
      <c r="P108" s="270"/>
      <c r="Q108" s="270"/>
      <c r="R108" s="270">
        <v>46113</v>
      </c>
      <c r="S108" s="270"/>
      <c r="T108" s="270"/>
      <c r="U108" s="270"/>
      <c r="V108" s="270"/>
      <c r="W108" s="1"/>
      <c r="X108" s="1"/>
      <c r="Y108" s="1"/>
      <c r="Z108" s="1"/>
      <c r="AA108" s="1"/>
      <c r="AB108" s="1"/>
      <c r="AC108" s="1"/>
      <c r="AD108" s="1"/>
      <c r="AE108" s="1"/>
      <c r="AF108" s="1"/>
      <c r="AG108" s="1"/>
      <c r="AH108" s="1"/>
      <c r="AI108" s="1"/>
    </row>
    <row r="109" spans="1:35" s="1" customFormat="1" ht="19.5">
      <c r="A109" s="1"/>
      <c r="B109" s="59" t="s">
        <v>418</v>
      </c>
      <c r="C109" s="59"/>
      <c r="D109" s="59"/>
      <c r="E109" s="59"/>
      <c r="F109" s="59"/>
      <c r="G109" s="68"/>
      <c r="H109" s="206"/>
      <c r="I109" s="220"/>
      <c r="J109" s="220"/>
      <c r="K109" s="220"/>
      <c r="L109" s="220"/>
      <c r="M109" s="220"/>
      <c r="N109" s="220"/>
      <c r="O109" s="220"/>
      <c r="P109" s="220"/>
      <c r="Q109" s="220"/>
      <c r="R109" s="220"/>
      <c r="S109" s="220"/>
      <c r="T109" s="220"/>
      <c r="U109" s="220"/>
      <c r="V109" s="373"/>
      <c r="W109" s="1"/>
      <c r="X109" s="1"/>
      <c r="Y109" s="1"/>
      <c r="Z109" s="1"/>
      <c r="AA109" s="1"/>
      <c r="AB109" s="1"/>
      <c r="AC109" s="1"/>
      <c r="AD109" s="1"/>
      <c r="AE109" s="1"/>
      <c r="AF109" s="1"/>
      <c r="AG109" s="1"/>
      <c r="AH109" s="1"/>
      <c r="AI109" s="1"/>
    </row>
    <row r="110" spans="1:35" s="1" customFormat="1" ht="19.5">
      <c r="A110" s="1"/>
      <c r="B110" s="59" t="s">
        <v>173</v>
      </c>
      <c r="C110" s="59"/>
      <c r="D110" s="59"/>
      <c r="E110" s="59"/>
      <c r="F110" s="59"/>
      <c r="G110" s="68"/>
      <c r="H110" s="207"/>
      <c r="I110" s="221"/>
      <c r="J110" s="221"/>
      <c r="K110" s="221"/>
      <c r="L110" s="221"/>
      <c r="M110" s="221"/>
      <c r="N110" s="221"/>
      <c r="O110" s="221"/>
      <c r="P110" s="221"/>
      <c r="Q110" s="221"/>
      <c r="R110" s="221"/>
      <c r="S110" s="221"/>
      <c r="T110" s="221"/>
      <c r="U110" s="221"/>
      <c r="V110" s="374"/>
      <c r="W110" s="1"/>
      <c r="X110" s="1"/>
      <c r="Y110" s="1"/>
      <c r="Z110" s="1"/>
      <c r="AA110" s="1"/>
      <c r="AB110" s="1"/>
      <c r="AC110" s="1"/>
      <c r="AD110" s="1"/>
      <c r="AE110" s="1"/>
      <c r="AF110" s="1"/>
      <c r="AG110" s="1"/>
      <c r="AH110" s="1"/>
      <c r="AI110" s="1"/>
    </row>
    <row r="111" spans="1:35" s="1" customFormat="1" ht="20.25">
      <c r="A111" s="1"/>
      <c r="B111" s="51" t="s">
        <v>41</v>
      </c>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1"/>
    </row>
    <row r="112" spans="1:35" s="1" customFormat="1" ht="30" customHeight="1">
      <c r="A112" s="1"/>
      <c r="B112" s="52"/>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434"/>
      <c r="AI112" s="57"/>
    </row>
    <row r="113" spans="1:41" s="1" customFormat="1" ht="30" customHeight="1">
      <c r="A113" s="1"/>
      <c r="B113" s="60"/>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435"/>
      <c r="AI113" s="57"/>
      <c r="AJ113" s="1"/>
      <c r="AK113" s="1"/>
      <c r="AL113" s="1"/>
      <c r="AM113" s="1"/>
      <c r="AN113" s="1"/>
      <c r="AO113" s="1"/>
    </row>
    <row r="114" spans="1:41" s="1" customFormat="1" ht="18" customHeight="1">
      <c r="A114" s="1"/>
      <c r="B114" s="1"/>
      <c r="C114" s="42"/>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s="1" customFormat="1" ht="19.5">
      <c r="A115" s="1" t="s">
        <v>16</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454"/>
    </row>
    <row r="116" spans="1:41" s="1" customFormat="1" ht="19.5">
      <c r="A116" s="1"/>
      <c r="B116" s="1" t="s">
        <v>780</v>
      </c>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453"/>
      <c r="AK116" s="494"/>
      <c r="AL116" s="494"/>
      <c r="AM116" s="494"/>
      <c r="AN116" s="525"/>
      <c r="AO116" s="57"/>
    </row>
    <row r="117" spans="1:41" s="1" customFormat="1">
      <c r="A117" s="1"/>
      <c r="B117" s="1" t="s">
        <v>160</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455"/>
      <c r="AK117" s="495"/>
      <c r="AL117" s="495"/>
      <c r="AM117" s="495"/>
      <c r="AN117" s="526"/>
      <c r="AO117" s="57"/>
    </row>
    <row r="118" spans="1:41" s="1" customFormat="1" ht="19.5">
      <c r="A118" s="1"/>
      <c r="B118" s="1" t="s">
        <v>782</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252"/>
      <c r="AK118" s="272"/>
      <c r="AL118" s="272"/>
      <c r="AM118" s="272"/>
      <c r="AN118" s="309"/>
      <c r="AO118" s="57"/>
    </row>
    <row r="119" spans="1:41" s="1" customFormat="1" ht="13.5" customHeight="1">
      <c r="A119" s="1"/>
      <c r="B119" s="42"/>
      <c r="C119" s="42"/>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s="1" customFormat="1" ht="19.5">
      <c r="A120" s="1" t="s">
        <v>363</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s="1" customFormat="1" ht="20.25">
      <c r="A121" s="1"/>
      <c r="B121" s="1" t="s">
        <v>294</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283"/>
      <c r="AK121" s="297"/>
      <c r="AL121" s="297"/>
      <c r="AM121" s="297"/>
      <c r="AN121" s="333"/>
      <c r="AO121" s="1"/>
    </row>
    <row r="122" spans="1:41" s="1" customFormat="1" ht="20.25">
      <c r="A122" s="1"/>
      <c r="B122" s="1" t="s">
        <v>944</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s="1" customFormat="1" ht="20.25">
      <c r="A123" s="1"/>
      <c r="B123" s="1"/>
      <c r="C123" s="1"/>
      <c r="D123" s="1"/>
      <c r="E123" s="1"/>
      <c r="F123" s="1"/>
      <c r="G123" s="1"/>
      <c r="H123" s="38" t="s">
        <v>964</v>
      </c>
      <c r="I123" s="38"/>
      <c r="J123" s="38"/>
      <c r="K123" s="38" t="s">
        <v>650</v>
      </c>
      <c r="L123" s="1"/>
      <c r="M123" s="73"/>
      <c r="N123" s="283"/>
      <c r="O123" s="297"/>
      <c r="P123" s="297"/>
      <c r="Q123" s="297"/>
      <c r="R123" s="333"/>
      <c r="S123" s="38"/>
      <c r="T123" s="38"/>
      <c r="U123" s="38" t="s">
        <v>29</v>
      </c>
      <c r="V123" s="1"/>
      <c r="W123" s="1"/>
      <c r="X123" s="283"/>
      <c r="Y123" s="297"/>
      <c r="Z123" s="297"/>
      <c r="AA123" s="297"/>
      <c r="AB123" s="333"/>
      <c r="AC123" s="1"/>
      <c r="AD123" s="1"/>
      <c r="AE123" s="1"/>
      <c r="AF123" s="1"/>
      <c r="AG123" s="1"/>
      <c r="AH123" s="1"/>
      <c r="AI123" s="1"/>
      <c r="AJ123" s="1"/>
      <c r="AK123" s="1"/>
      <c r="AL123" s="1"/>
      <c r="AM123" s="1"/>
      <c r="AN123" s="1"/>
      <c r="AO123" s="1"/>
    </row>
    <row r="124" spans="1:41" s="1" customFormat="1" ht="19.5">
      <c r="A124" s="1"/>
      <c r="B124" s="1" t="s">
        <v>638</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s="1" customFormat="1">
      <c r="A125" s="1"/>
      <c r="B125" s="1" t="s">
        <v>481</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s="1" customFormat="1">
      <c r="A126" s="1"/>
      <c r="B126" s="1" t="s">
        <v>915</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454"/>
    </row>
    <row r="127" spans="1:41" s="1" customFormat="1" ht="19.5">
      <c r="A127" s="1"/>
      <c r="B127" s="38" t="s">
        <v>663</v>
      </c>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1"/>
    </row>
    <row r="128" spans="1:41" s="1" customFormat="1" ht="19.5">
      <c r="A128" s="1"/>
      <c r="B128" s="1" t="s">
        <v>783</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453"/>
      <c r="AK128" s="494"/>
      <c r="AL128" s="494"/>
      <c r="AM128" s="494"/>
      <c r="AN128" s="525"/>
      <c r="AO128" s="57"/>
    </row>
    <row r="129" spans="2:41" s="1" customFormat="1" ht="19.5">
      <c r="B129" s="1" t="s">
        <v>517</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252"/>
      <c r="AK129" s="272"/>
      <c r="AL129" s="272"/>
      <c r="AM129" s="272"/>
      <c r="AN129" s="309"/>
      <c r="AO129" s="57"/>
    </row>
    <row r="130" spans="2:41" s="1" customFormat="1" ht="19.5">
      <c r="B130" s="1" t="s">
        <v>171</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2:41" s="1" customFormat="1" ht="14.25" customHeight="1">
      <c r="B131" s="42"/>
      <c r="C131" s="42"/>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2:41" s="1" customFormat="1" ht="20.25">
      <c r="B132" s="46" t="s">
        <v>786</v>
      </c>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1"/>
      <c r="AJ132" s="283"/>
      <c r="AK132" s="297"/>
      <c r="AL132" s="297"/>
      <c r="AM132" s="297"/>
      <c r="AN132" s="333"/>
      <c r="AO132" s="1"/>
    </row>
    <row r="133" spans="2:41" s="1" customFormat="1" ht="19.5">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1"/>
      <c r="AJ133" s="1"/>
      <c r="AK133" s="1"/>
      <c r="AL133" s="1"/>
      <c r="AM133" s="1"/>
      <c r="AN133" s="1"/>
      <c r="AO133" s="571"/>
    </row>
    <row r="134" spans="2:41" s="1" customFormat="1">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1"/>
      <c r="AJ134" s="1"/>
      <c r="AK134" s="1"/>
      <c r="AL134" s="1"/>
      <c r="AM134" s="1"/>
      <c r="AN134" s="1"/>
      <c r="AO134" s="57"/>
    </row>
    <row r="135" spans="2:41" s="1" customFormat="1" ht="19.5">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1"/>
      <c r="AJ135" s="1"/>
      <c r="AK135" s="1"/>
      <c r="AL135" s="1"/>
      <c r="AM135" s="1"/>
      <c r="AN135" s="1"/>
      <c r="AO135" s="454"/>
    </row>
    <row r="136" spans="2:41" s="1" customFormat="1" ht="20.25">
      <c r="B136" s="1" t="s">
        <v>419</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283"/>
      <c r="AK136" s="297"/>
      <c r="AL136" s="297"/>
      <c r="AM136" s="297"/>
      <c r="AN136" s="333"/>
      <c r="AO136" s="57"/>
    </row>
    <row r="137" spans="2:41" s="1" customFormat="1" ht="19.5">
      <c r="B137" s="61" t="s">
        <v>670</v>
      </c>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1"/>
      <c r="AJ137" s="1"/>
      <c r="AK137" s="1"/>
      <c r="AL137" s="1"/>
      <c r="AM137" s="1"/>
      <c r="AN137" s="1"/>
      <c r="AO137" s="1"/>
    </row>
    <row r="138" spans="2:41" s="1" customFormat="1">
      <c r="B138" s="1" t="s">
        <v>2</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2:41" s="1" customFormat="1" ht="19.5">
      <c r="B139" s="42"/>
      <c r="C139" s="42"/>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571"/>
    </row>
    <row r="140" spans="2:41" s="1" customFormat="1" ht="19.5">
      <c r="B140" s="1" t="s">
        <v>145</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453"/>
      <c r="AK140" s="494"/>
      <c r="AL140" s="494"/>
      <c r="AM140" s="494"/>
      <c r="AN140" s="525"/>
      <c r="AO140" s="57"/>
    </row>
    <row r="141" spans="2:41" s="1" customFormat="1">
      <c r="B141" s="1" t="s">
        <v>628</v>
      </c>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455"/>
      <c r="AK141" s="495"/>
      <c r="AL141" s="495"/>
      <c r="AM141" s="495"/>
      <c r="AN141" s="526"/>
      <c r="AO141" s="57"/>
    </row>
    <row r="142" spans="2:41" s="1" customFormat="1" ht="19.5" customHeight="1">
      <c r="B142" s="46" t="s">
        <v>242</v>
      </c>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1"/>
      <c r="AJ142" s="252"/>
      <c r="AK142" s="272"/>
      <c r="AL142" s="272"/>
      <c r="AM142" s="272"/>
      <c r="AN142" s="309"/>
      <c r="AO142" s="57"/>
    </row>
    <row r="143" spans="2:41" s="1" customFormat="1" ht="19.5">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1"/>
      <c r="AJ143" s="1"/>
      <c r="AK143" s="1"/>
      <c r="AL143" s="1"/>
      <c r="AM143" s="1"/>
      <c r="AN143" s="1"/>
      <c r="AO143" s="1"/>
    </row>
    <row r="144" spans="2:41" s="1" customFormat="1">
      <c r="B144" s="1" t="s">
        <v>196</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571"/>
    </row>
    <row r="145" spans="1:41" s="1" customFormat="1" ht="19.5">
      <c r="A145" s="1"/>
      <c r="B145" s="1"/>
      <c r="C145" s="42"/>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571"/>
    </row>
    <row r="146" spans="1:41" s="1" customFormat="1" ht="20.25">
      <c r="A146" s="1"/>
      <c r="B146" s="46" t="s">
        <v>553</v>
      </c>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1"/>
      <c r="AJ146" s="283"/>
      <c r="AK146" s="297"/>
      <c r="AL146" s="297"/>
      <c r="AM146" s="297"/>
      <c r="AN146" s="333"/>
      <c r="AO146" s="57"/>
    </row>
    <row r="147" spans="1:41" s="1" customFormat="1" ht="20.25">
      <c r="A147" s="1"/>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1"/>
      <c r="AJ147" s="1"/>
      <c r="AK147" s="1"/>
      <c r="AL147" s="1"/>
      <c r="AM147" s="1"/>
      <c r="AN147" s="1"/>
      <c r="AO147" s="454"/>
    </row>
    <row r="148" spans="1:41" s="1" customFormat="1" ht="19.5">
      <c r="A148" s="1"/>
      <c r="B148" s="1" t="s">
        <v>419</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453"/>
      <c r="AK148" s="494"/>
      <c r="AL148" s="494"/>
      <c r="AM148" s="494"/>
      <c r="AN148" s="525"/>
      <c r="AO148" s="57"/>
    </row>
    <row r="149" spans="1:41" s="1" customFormat="1" ht="19.5">
      <c r="A149" s="1"/>
      <c r="B149" s="1" t="s">
        <v>710</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252"/>
      <c r="AK149" s="272"/>
      <c r="AL149" s="272"/>
      <c r="AM149" s="272"/>
      <c r="AN149" s="309"/>
      <c r="AO149" s="57"/>
    </row>
    <row r="150" spans="1:41" s="1" customFormat="1" ht="19.5">
      <c r="A150" s="1"/>
      <c r="B150" s="1" t="s">
        <v>78</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s="1" customFormat="1" ht="19.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s="1" customFormat="1" ht="20.25">
      <c r="A152" s="1"/>
      <c r="B152" s="1" t="s">
        <v>787</v>
      </c>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283"/>
      <c r="AK152" s="297"/>
      <c r="AL152" s="297"/>
      <c r="AM152" s="297"/>
      <c r="AN152" s="333"/>
      <c r="AO152" s="1"/>
    </row>
    <row r="153" spans="1:41" s="1" customFormat="1" ht="19.5">
      <c r="A153" s="1"/>
      <c r="B153" s="1"/>
      <c r="C153" s="42"/>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454"/>
    </row>
    <row r="154" spans="1:41" s="1" customFormat="1">
      <c r="A154" s="36" t="s">
        <v>362</v>
      </c>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1"/>
      <c r="AJ154" s="1"/>
      <c r="AK154" s="1"/>
      <c r="AL154" s="1"/>
      <c r="AM154" s="1"/>
      <c r="AN154" s="1"/>
      <c r="AO154" s="1"/>
    </row>
    <row r="155" spans="1:41" s="1" customFormat="1">
      <c r="A155" s="36"/>
      <c r="B155" s="1"/>
      <c r="C155" s="42"/>
      <c r="D155" s="1"/>
      <c r="E155" s="1"/>
      <c r="F155" s="1"/>
      <c r="G155" s="1"/>
      <c r="H155" s="1"/>
      <c r="I155" s="1"/>
      <c r="J155" s="1"/>
      <c r="K155" s="1"/>
      <c r="L155" s="1"/>
      <c r="M155" s="1"/>
      <c r="N155" s="1"/>
      <c r="O155" s="1"/>
      <c r="P155" s="1"/>
      <c r="Q155" s="1"/>
      <c r="R155" s="1"/>
      <c r="S155" s="1"/>
      <c r="T155" s="1"/>
      <c r="U155" s="1"/>
      <c r="V155" s="1"/>
      <c r="W155" s="1"/>
      <c r="X155" s="1"/>
      <c r="Y155" s="1"/>
      <c r="Z155" s="36"/>
      <c r="AA155" s="36"/>
      <c r="AB155" s="1"/>
      <c r="AC155" s="1"/>
      <c r="AD155" s="1"/>
      <c r="AE155" s="1"/>
      <c r="AF155" s="1"/>
      <c r="AG155" s="1"/>
      <c r="AH155" s="1"/>
      <c r="AI155" s="1"/>
      <c r="AJ155" s="1"/>
      <c r="AK155" s="1"/>
      <c r="AL155" s="1"/>
      <c r="AM155" s="1"/>
      <c r="AN155" s="1"/>
      <c r="AO155" s="1"/>
    </row>
    <row r="156" spans="1:41" s="1" customFormat="1">
      <c r="A156" s="1" t="s">
        <v>575</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454"/>
    </row>
    <row r="157" spans="1:41" s="1" customFormat="1" ht="19.5">
      <c r="A157" s="1"/>
      <c r="B157" s="1" t="str">
        <f>"職員研修の状況（"&amp;表紙!B2&amp;DBCS(表紙!C2-1)&amp;"・"&amp;DBCS(表紙!C2)&amp;"年度）　（別添表７にご記入ください）"</f>
        <v>職員研修の状況（令和７・８年度）　（別添表７にご記入ください）</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454"/>
    </row>
    <row r="158" spans="1:41" s="1" customFormat="1" ht="19.5">
      <c r="A158" s="1"/>
      <c r="B158" s="1" t="s">
        <v>396</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453"/>
      <c r="AK158" s="494"/>
      <c r="AL158" s="494"/>
      <c r="AM158" s="494"/>
      <c r="AN158" s="525"/>
      <c r="AO158" s="57"/>
    </row>
    <row r="159" spans="1:41" s="1" customFormat="1">
      <c r="A159" s="1"/>
      <c r="B159" s="1" t="s">
        <v>133</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455"/>
      <c r="AK159" s="495"/>
      <c r="AL159" s="495"/>
      <c r="AM159" s="495"/>
      <c r="AN159" s="526"/>
      <c r="AO159" s="57"/>
    </row>
    <row r="160" spans="1:41" s="1" customFormat="1">
      <c r="A160" s="1"/>
      <c r="B160" s="1" t="s">
        <v>788</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455"/>
      <c r="AK160" s="495"/>
      <c r="AL160" s="495"/>
      <c r="AM160" s="495"/>
      <c r="AN160" s="526"/>
      <c r="AO160" s="57"/>
    </row>
    <row r="161" spans="1:41" s="1" customFormat="1">
      <c r="A161" s="1"/>
      <c r="B161" s="1" t="s">
        <v>972</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336"/>
      <c r="AK161" s="145"/>
      <c r="AL161" s="145"/>
      <c r="AM161" s="145"/>
      <c r="AN161" s="363"/>
      <c r="AO161" s="57"/>
    </row>
    <row r="162" spans="1:41" s="1" customFormat="1" ht="19.5">
      <c r="A162" s="1"/>
      <c r="B162" s="1" t="s">
        <v>33</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252"/>
      <c r="AK162" s="272"/>
      <c r="AL162" s="272"/>
      <c r="AM162" s="272"/>
      <c r="AN162" s="309"/>
      <c r="AO162" s="57"/>
    </row>
    <row r="163" spans="1:41" s="1" customFormat="1" ht="20.25">
      <c r="A163" s="1"/>
      <c r="B163" s="51" t="s">
        <v>193</v>
      </c>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1"/>
      <c r="AJ163" s="1"/>
      <c r="AK163" s="1"/>
      <c r="AL163" s="1"/>
      <c r="AM163" s="1"/>
      <c r="AN163" s="1"/>
      <c r="AO163" s="1"/>
    </row>
    <row r="164" spans="1:41" s="1" customFormat="1" ht="30" customHeight="1">
      <c r="A164" s="1"/>
      <c r="B164" s="52"/>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c r="AA164" s="125"/>
      <c r="AB164" s="125"/>
      <c r="AC164" s="125"/>
      <c r="AD164" s="125"/>
      <c r="AE164" s="125"/>
      <c r="AF164" s="125"/>
      <c r="AG164" s="125"/>
      <c r="AH164" s="434"/>
      <c r="AI164" s="57"/>
      <c r="AJ164" s="1"/>
      <c r="AK164" s="1"/>
      <c r="AL164" s="1"/>
      <c r="AM164" s="1"/>
      <c r="AN164" s="1"/>
      <c r="AO164" s="1"/>
    </row>
    <row r="165" spans="1:41" s="1" customFormat="1" ht="30" customHeight="1">
      <c r="A165" s="1"/>
      <c r="B165" s="60"/>
      <c r="C165" s="126"/>
      <c r="D165" s="126"/>
      <c r="E165" s="126"/>
      <c r="F165" s="126"/>
      <c r="G165" s="126"/>
      <c r="H165" s="126"/>
      <c r="I165" s="126"/>
      <c r="J165" s="126"/>
      <c r="K165" s="126"/>
      <c r="L165" s="126"/>
      <c r="M165" s="126"/>
      <c r="N165" s="126"/>
      <c r="O165" s="126"/>
      <c r="P165" s="126"/>
      <c r="Q165" s="126"/>
      <c r="R165" s="126"/>
      <c r="S165" s="126"/>
      <c r="T165" s="126"/>
      <c r="U165" s="126"/>
      <c r="V165" s="126"/>
      <c r="W165" s="126"/>
      <c r="X165" s="126"/>
      <c r="Y165" s="126"/>
      <c r="Z165" s="126"/>
      <c r="AA165" s="126"/>
      <c r="AB165" s="126"/>
      <c r="AC165" s="126"/>
      <c r="AD165" s="126"/>
      <c r="AE165" s="126"/>
      <c r="AF165" s="126"/>
      <c r="AG165" s="126"/>
      <c r="AH165" s="435"/>
      <c r="AI165" s="57"/>
      <c r="AJ165" s="1"/>
      <c r="AK165" s="1"/>
      <c r="AL165" s="1"/>
      <c r="AM165" s="1"/>
      <c r="AN165" s="1"/>
      <c r="AO165" s="1"/>
    </row>
    <row r="166" spans="1:41" s="1" customFormat="1" ht="20.25">
      <c r="A166" s="1"/>
      <c r="B166" s="62" t="s">
        <v>392</v>
      </c>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1"/>
      <c r="AJ166" s="283"/>
      <c r="AK166" s="297"/>
      <c r="AL166" s="297"/>
      <c r="AM166" s="297"/>
      <c r="AN166" s="333"/>
      <c r="AO166" s="1"/>
    </row>
    <row r="167" spans="1:41" s="1" customForma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s="1" customFormat="1" ht="19.5">
      <c r="A168" s="1" t="s">
        <v>789</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454"/>
    </row>
    <row r="169" spans="1:41" s="1" customFormat="1" ht="19.5">
      <c r="A169" s="1"/>
      <c r="B169" s="1" t="s">
        <v>37</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453"/>
      <c r="AK169" s="494"/>
      <c r="AL169" s="494"/>
      <c r="AM169" s="494"/>
      <c r="AN169" s="525"/>
      <c r="AO169" s="57"/>
    </row>
    <row r="170" spans="1:41" s="1" customFormat="1" ht="19.5">
      <c r="A170" s="1"/>
      <c r="B170" s="1" t="s">
        <v>298</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252"/>
      <c r="AK170" s="272"/>
      <c r="AL170" s="272"/>
      <c r="AM170" s="272"/>
      <c r="AN170" s="309"/>
      <c r="AO170" s="57"/>
    </row>
    <row r="171" spans="1:41" s="1" customFormat="1" ht="20.25">
      <c r="A171" s="1"/>
      <c r="B171" s="1"/>
      <c r="C171" s="1" t="s">
        <v>156</v>
      </c>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464"/>
      <c r="AK171" s="464"/>
      <c r="AL171" s="464"/>
      <c r="AM171" s="464"/>
      <c r="AN171" s="464"/>
      <c r="AO171" s="57"/>
    </row>
    <row r="172" spans="1:41" s="1" customFormat="1" ht="20.25">
      <c r="A172" s="1"/>
      <c r="B172" s="1" t="s">
        <v>666</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283"/>
      <c r="AK172" s="297"/>
      <c r="AL172" s="297"/>
      <c r="AM172" s="297"/>
      <c r="AN172" s="333"/>
      <c r="AO172" s="57"/>
    </row>
    <row r="173" spans="1:41" s="1" customForma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s="1" customFormat="1">
      <c r="A174" s="1" t="str">
        <f>"（８） 保育認定子どもに係る休所等の状況（"&amp;表紙!B2&amp;DBCS(表紙!C2-1)&amp;"年度の状況）★確認資料：事務日誌、園だより等"</f>
        <v>（８） 保育認定子どもに係る休所等の状況（令和７年度の状況）★確認資料：事務日誌、園だより等</v>
      </c>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454"/>
    </row>
    <row r="175" spans="1:41" s="1" customFormat="1" ht="20.25">
      <c r="A175" s="1"/>
      <c r="B175" s="1" t="s">
        <v>978</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19" t="s">
        <v>15</v>
      </c>
      <c r="AF175" s="419"/>
      <c r="AG175" s="419"/>
      <c r="AH175" s="419"/>
      <c r="AI175" s="445"/>
      <c r="AJ175" s="453"/>
      <c r="AK175" s="494"/>
      <c r="AL175" s="494"/>
      <c r="AM175" s="494"/>
      <c r="AN175" s="525"/>
      <c r="AO175" s="57"/>
    </row>
    <row r="176" spans="1:41" s="1" customFormat="1" ht="19.5">
      <c r="A176" s="1"/>
      <c r="B176" s="38" t="s">
        <v>690</v>
      </c>
      <c r="C176" s="38"/>
      <c r="D176" s="38"/>
      <c r="E176" s="38"/>
      <c r="F176" s="38"/>
      <c r="G176" s="38"/>
      <c r="H176" s="38"/>
      <c r="I176" s="38"/>
      <c r="J176" s="38"/>
      <c r="K176" s="38"/>
      <c r="L176" s="38"/>
      <c r="M176" s="38"/>
      <c r="N176" s="38"/>
      <c r="O176" s="38"/>
      <c r="P176" s="38"/>
      <c r="Q176" s="73"/>
      <c r="R176" s="278"/>
      <c r="S176" s="286"/>
      <c r="T176" s="286"/>
      <c r="U176" s="286"/>
      <c r="V176" s="286"/>
      <c r="W176" s="286"/>
      <c r="X176" s="286"/>
      <c r="Y176" s="286"/>
      <c r="Z176" s="286"/>
      <c r="AA176" s="286"/>
      <c r="AB176" s="286"/>
      <c r="AC176" s="286"/>
      <c r="AD176" s="286"/>
      <c r="AE176" s="286"/>
      <c r="AF176" s="286"/>
      <c r="AG176" s="286"/>
      <c r="AH176" s="286"/>
      <c r="AI176" s="286"/>
      <c r="AJ176" s="468"/>
      <c r="AK176" s="468"/>
      <c r="AL176" s="468"/>
      <c r="AM176" s="468"/>
      <c r="AN176" s="535"/>
      <c r="AO176" s="57"/>
    </row>
    <row r="177" spans="1:41" s="1" customFormat="1">
      <c r="A177" s="1"/>
      <c r="B177" s="38" t="s">
        <v>291</v>
      </c>
      <c r="C177" s="38"/>
      <c r="D177" s="38"/>
      <c r="E177" s="38"/>
      <c r="F177" s="38"/>
      <c r="G177" s="38"/>
      <c r="H177" s="38"/>
      <c r="I177" s="38"/>
      <c r="J177" s="38"/>
      <c r="K177" s="38"/>
      <c r="L177" s="38"/>
      <c r="M177" s="38"/>
      <c r="N177" s="38"/>
      <c r="O177" s="38"/>
      <c r="P177" s="38"/>
      <c r="Q177" s="73"/>
      <c r="R177" s="198"/>
      <c r="S177" s="215"/>
      <c r="T177" s="215"/>
      <c r="U177" s="215"/>
      <c r="V177" s="215"/>
      <c r="W177" s="215"/>
      <c r="X177" s="215"/>
      <c r="Y177" s="215"/>
      <c r="Z177" s="215"/>
      <c r="AA177" s="215"/>
      <c r="AB177" s="215"/>
      <c r="AC177" s="215"/>
      <c r="AD177" s="215"/>
      <c r="AE177" s="215"/>
      <c r="AF177" s="215"/>
      <c r="AG177" s="215"/>
      <c r="AH177" s="215"/>
      <c r="AI177" s="215"/>
      <c r="AJ177" s="215"/>
      <c r="AK177" s="215"/>
      <c r="AL177" s="215"/>
      <c r="AM177" s="215"/>
      <c r="AN177" s="536"/>
      <c r="AO177" s="57"/>
    </row>
    <row r="178" spans="1:41" s="1" customFormat="1" ht="19.5">
      <c r="A178" s="1"/>
      <c r="B178" s="38" t="s">
        <v>43</v>
      </c>
      <c r="C178" s="38"/>
      <c r="D178" s="38"/>
      <c r="E178" s="38"/>
      <c r="F178" s="38"/>
      <c r="G178" s="38"/>
      <c r="H178" s="38"/>
      <c r="I178" s="38"/>
      <c r="J178" s="38"/>
      <c r="K178" s="38"/>
      <c r="L178" s="38"/>
      <c r="M178" s="38"/>
      <c r="N178" s="38"/>
      <c r="O178" s="38"/>
      <c r="P178" s="38"/>
      <c r="Q178" s="73"/>
      <c r="R178" s="199"/>
      <c r="S178" s="216"/>
      <c r="T178" s="216"/>
      <c r="U178" s="216"/>
      <c r="V178" s="216"/>
      <c r="W178" s="216"/>
      <c r="X178" s="216"/>
      <c r="Y178" s="216"/>
      <c r="Z178" s="216"/>
      <c r="AA178" s="216"/>
      <c r="AB178" s="216"/>
      <c r="AC178" s="216"/>
      <c r="AD178" s="216"/>
      <c r="AE178" s="216"/>
      <c r="AF178" s="216"/>
      <c r="AG178" s="216"/>
      <c r="AH178" s="216"/>
      <c r="AI178" s="216"/>
      <c r="AJ178" s="216"/>
      <c r="AK178" s="216"/>
      <c r="AL178" s="216"/>
      <c r="AM178" s="216"/>
      <c r="AN178" s="440"/>
      <c r="AO178" s="57"/>
    </row>
    <row r="179" spans="1:41" s="1" customFormat="1" ht="20.25">
      <c r="A179" s="1"/>
      <c r="B179" s="46" t="s">
        <v>660</v>
      </c>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1"/>
      <c r="AJ179" s="1"/>
      <c r="AK179" s="1"/>
      <c r="AL179" s="1"/>
      <c r="AM179" s="1"/>
      <c r="AN179" s="1"/>
      <c r="AO179" s="454"/>
    </row>
    <row r="180" spans="1:41" s="1" customFormat="1" ht="20.25">
      <c r="A180" s="1"/>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1"/>
      <c r="AJ180" s="469"/>
      <c r="AK180" s="501"/>
      <c r="AL180" s="501"/>
      <c r="AM180" s="501"/>
      <c r="AN180" s="537"/>
      <c r="AO180" s="57"/>
    </row>
    <row r="181" spans="1:41" s="1" customFormat="1" ht="19.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57"/>
      <c r="AL181" s="57"/>
      <c r="AM181" s="57"/>
      <c r="AN181" s="57"/>
      <c r="AO181" s="57"/>
    </row>
    <row r="182" spans="1:41" s="1" customFormat="1" ht="19.5">
      <c r="A182" s="1" t="s">
        <v>790</v>
      </c>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s="1" customFormat="1" ht="19.5">
      <c r="A183" s="1"/>
      <c r="B183" s="1" t="s">
        <v>451</v>
      </c>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453"/>
      <c r="AK183" s="494"/>
      <c r="AL183" s="494"/>
      <c r="AM183" s="494"/>
      <c r="AN183" s="525"/>
      <c r="AO183" s="1"/>
    </row>
    <row r="184" spans="1:41" s="1" customFormat="1" ht="19.5">
      <c r="A184" s="1"/>
      <c r="B184" s="1" t="s">
        <v>263</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252"/>
      <c r="AK184" s="272"/>
      <c r="AL184" s="272"/>
      <c r="AM184" s="272"/>
      <c r="AN184" s="309"/>
      <c r="AO184" s="1"/>
    </row>
    <row r="185" spans="1:41" s="1" customFormat="1" ht="19.5">
      <c r="A185" s="1"/>
      <c r="B185" s="49" t="s">
        <v>361</v>
      </c>
      <c r="C185" s="49"/>
      <c r="D185" s="49"/>
      <c r="E185" s="49"/>
      <c r="F185" s="49"/>
      <c r="G185" s="49"/>
      <c r="H185" s="49"/>
      <c r="I185" s="49"/>
      <c r="J185" s="49"/>
      <c r="K185" s="49"/>
      <c r="L185" s="49"/>
      <c r="M185" s="49"/>
      <c r="N185" s="49"/>
      <c r="O185" s="49"/>
      <c r="P185" s="49"/>
      <c r="Q185" s="171"/>
      <c r="R185" s="334"/>
      <c r="S185" s="348"/>
      <c r="T185" s="348"/>
      <c r="U185" s="348"/>
      <c r="V185" s="348"/>
      <c r="W185" s="348"/>
      <c r="X185" s="348"/>
      <c r="Y185" s="348"/>
      <c r="Z185" s="348"/>
      <c r="AA185" s="348"/>
      <c r="AB185" s="348"/>
      <c r="AC185" s="348"/>
      <c r="AD185" s="348"/>
      <c r="AE185" s="348"/>
      <c r="AF185" s="348"/>
      <c r="AG185" s="348"/>
      <c r="AH185" s="436"/>
      <c r="AI185" s="1"/>
      <c r="AJ185" s="1"/>
      <c r="AK185" s="1"/>
      <c r="AL185" s="1"/>
      <c r="AM185" s="1"/>
      <c r="AN185" s="1"/>
      <c r="AO185" s="1"/>
    </row>
    <row r="186" spans="1:41" s="1" customFormat="1" ht="19.5">
      <c r="A186" s="1"/>
      <c r="B186" s="49" t="s">
        <v>47</v>
      </c>
      <c r="C186" s="49"/>
      <c r="D186" s="49"/>
      <c r="E186" s="49"/>
      <c r="F186" s="49"/>
      <c r="G186" s="49"/>
      <c r="H186" s="49"/>
      <c r="I186" s="49"/>
      <c r="J186" s="49"/>
      <c r="K186" s="49"/>
      <c r="L186" s="49"/>
      <c r="M186" s="49"/>
      <c r="N186" s="49"/>
      <c r="O186" s="49"/>
      <c r="P186" s="49"/>
      <c r="Q186" s="171"/>
      <c r="R186" s="335"/>
      <c r="S186" s="349"/>
      <c r="T186" s="349"/>
      <c r="U186" s="349"/>
      <c r="V186" s="349"/>
      <c r="W186" s="349"/>
      <c r="X186" s="349"/>
      <c r="Y186" s="349"/>
      <c r="Z186" s="349"/>
      <c r="AA186" s="349"/>
      <c r="AB186" s="349"/>
      <c r="AC186" s="349"/>
      <c r="AD186" s="349"/>
      <c r="AE186" s="349"/>
      <c r="AF186" s="349"/>
      <c r="AG186" s="349"/>
      <c r="AH186" s="437"/>
      <c r="AI186" s="1"/>
      <c r="AJ186" s="1"/>
      <c r="AK186" s="1"/>
      <c r="AL186" s="1"/>
      <c r="AM186" s="1"/>
      <c r="AN186" s="1"/>
      <c r="AO186" s="1"/>
    </row>
    <row r="187" spans="1:41" s="1" customFormat="1" ht="19.5">
      <c r="A187" s="1"/>
      <c r="B187" s="1" t="s">
        <v>980</v>
      </c>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251"/>
      <c r="AK187" s="271"/>
      <c r="AL187" s="271"/>
      <c r="AM187" s="271"/>
      <c r="AN187" s="308"/>
      <c r="AO187" s="57"/>
    </row>
    <row r="188" spans="1:41" s="1" customFormat="1" ht="19.5">
      <c r="A188" s="1"/>
      <c r="B188" s="1" t="s">
        <v>412</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470"/>
      <c r="AK188" s="470"/>
      <c r="AL188" s="470"/>
      <c r="AM188" s="470"/>
      <c r="AN188" s="470"/>
      <c r="AO188" s="57"/>
    </row>
    <row r="189" spans="1:41" s="1" customFormat="1" ht="19.5">
      <c r="A189" s="1"/>
      <c r="B189" s="1"/>
      <c r="C189" s="1"/>
      <c r="D189" s="1"/>
      <c r="E189" s="1" t="s">
        <v>308</v>
      </c>
      <c r="F189" s="1"/>
      <c r="G189" s="1"/>
      <c r="H189" s="1"/>
      <c r="I189" s="1"/>
      <c r="J189" s="1"/>
      <c r="K189" s="1"/>
      <c r="L189" s="251"/>
      <c r="M189" s="271"/>
      <c r="N189" s="271"/>
      <c r="O189" s="271"/>
      <c r="P189" s="308"/>
      <c r="Q189" s="1"/>
      <c r="R189" s="1"/>
      <c r="S189" s="1"/>
      <c r="T189" s="1" t="s">
        <v>29</v>
      </c>
      <c r="U189" s="1"/>
      <c r="V189" s="1"/>
      <c r="W189" s="251"/>
      <c r="X189" s="271"/>
      <c r="Y189" s="271"/>
      <c r="Z189" s="271"/>
      <c r="AA189" s="308"/>
      <c r="AB189" s="1"/>
      <c r="AC189" s="1"/>
      <c r="AD189" s="1"/>
      <c r="AE189" s="1"/>
      <c r="AF189" s="1"/>
      <c r="AG189" s="1"/>
      <c r="AH189" s="1"/>
      <c r="AI189" s="1"/>
      <c r="AJ189" s="471"/>
      <c r="AK189" s="471"/>
      <c r="AL189" s="471"/>
      <c r="AM189" s="471"/>
      <c r="AN189" s="471"/>
      <c r="AO189" s="1"/>
    </row>
    <row r="190" spans="1:41" s="1" customFormat="1" ht="19.5">
      <c r="A190" s="1"/>
      <c r="B190" s="1"/>
      <c r="C190" s="1"/>
      <c r="D190" s="1"/>
      <c r="E190" s="1" t="s">
        <v>308</v>
      </c>
      <c r="F190" s="1"/>
      <c r="G190" s="1"/>
      <c r="H190" s="1"/>
      <c r="I190" s="1"/>
      <c r="J190" s="1"/>
      <c r="K190" s="1"/>
      <c r="L190" s="252"/>
      <c r="M190" s="272"/>
      <c r="N190" s="272"/>
      <c r="O190" s="272"/>
      <c r="P190" s="309"/>
      <c r="Q190" s="1"/>
      <c r="R190" s="1"/>
      <c r="S190" s="1"/>
      <c r="T190" s="1" t="s">
        <v>29</v>
      </c>
      <c r="U190" s="1"/>
      <c r="V190" s="1"/>
      <c r="W190" s="252"/>
      <c r="X190" s="272"/>
      <c r="Y190" s="272"/>
      <c r="Z190" s="272"/>
      <c r="AA190" s="309"/>
      <c r="AB190" s="1"/>
      <c r="AC190" s="1"/>
      <c r="AD190" s="1"/>
      <c r="AE190" s="1"/>
      <c r="AF190" s="1"/>
      <c r="AG190" s="1"/>
      <c r="AH190" s="1"/>
      <c r="AI190" s="1"/>
      <c r="AJ190" s="472"/>
      <c r="AK190" s="472"/>
      <c r="AL190" s="472"/>
      <c r="AM190" s="472"/>
      <c r="AN190" s="472"/>
      <c r="AO190" s="1"/>
    </row>
    <row r="191" spans="1:41" s="1" customFormat="1" ht="20.25">
      <c r="A191" s="1"/>
      <c r="B191" s="46" t="s">
        <v>375</v>
      </c>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1"/>
      <c r="AJ191" s="252"/>
      <c r="AK191" s="272"/>
      <c r="AL191" s="272"/>
      <c r="AM191" s="272"/>
      <c r="AN191" s="309"/>
      <c r="AO191" s="57"/>
    </row>
    <row r="192" spans="1:41" s="1" customFormat="1" ht="20.25">
      <c r="A192" s="1"/>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1"/>
      <c r="AJ192" s="1"/>
      <c r="AK192" s="1"/>
      <c r="AL192" s="1"/>
      <c r="AM192" s="1"/>
      <c r="AN192" s="1"/>
      <c r="AO192" s="454"/>
    </row>
    <row r="193" spans="1:41" s="1" customFormat="1" ht="20.25">
      <c r="A193" s="1"/>
      <c r="B193" s="46"/>
      <c r="C193" s="46"/>
      <c r="D193" s="161" t="s">
        <v>588</v>
      </c>
      <c r="E193" s="161"/>
      <c r="F193" s="161"/>
      <c r="G193" s="161"/>
      <c r="H193" s="161"/>
      <c r="I193" s="161"/>
      <c r="J193" s="161"/>
      <c r="K193" s="161"/>
      <c r="L193" s="161"/>
      <c r="M193" s="161"/>
      <c r="N193" s="161"/>
      <c r="O193" s="177"/>
      <c r="P193" s="194"/>
      <c r="Q193" s="194"/>
      <c r="R193" s="194"/>
      <c r="S193" s="194"/>
      <c r="T193" s="194"/>
      <c r="U193" s="194"/>
      <c r="V193" s="194"/>
      <c r="W193" s="253"/>
      <c r="X193" s="385"/>
      <c r="Y193" s="385"/>
      <c r="Z193" s="385"/>
      <c r="AA193" s="385"/>
      <c r="AB193" s="385"/>
      <c r="AC193" s="46"/>
      <c r="AD193" s="46"/>
      <c r="AE193" s="46"/>
      <c r="AF193" s="46"/>
      <c r="AG193" s="46"/>
      <c r="AH193" s="46"/>
      <c r="AI193" s="1"/>
      <c r="AJ193" s="1"/>
      <c r="AK193" s="1"/>
      <c r="AL193" s="1"/>
      <c r="AM193" s="1"/>
      <c r="AN193" s="1"/>
      <c r="AO193" s="1"/>
    </row>
    <row r="194" spans="1:41" s="1" customFormat="1" ht="19.5">
      <c r="A194" s="1"/>
      <c r="B194" s="1" t="s">
        <v>466</v>
      </c>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453"/>
      <c r="AK194" s="494"/>
      <c r="AL194" s="494"/>
      <c r="AM194" s="494"/>
      <c r="AN194" s="525"/>
      <c r="AO194" s="57"/>
    </row>
    <row r="195" spans="1:41" s="1" customFormat="1" ht="19.5">
      <c r="A195" s="1"/>
      <c r="B195" s="1" t="s">
        <v>69</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252"/>
      <c r="AK195" s="272"/>
      <c r="AL195" s="272"/>
      <c r="AM195" s="272"/>
      <c r="AN195" s="309"/>
      <c r="AO195" s="57"/>
    </row>
    <row r="196" spans="1:41" s="1" customFormat="1" ht="20.25">
      <c r="A196" s="1"/>
      <c r="B196" s="1" t="str">
        <f>"○"&amp;表紙!B2&amp;DBCS(表紙!C2-1)&amp;"年度の苦情の状況"</f>
        <v>○令和７年度の苦情の状況</v>
      </c>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s="1" customFormat="1" ht="19.5">
      <c r="A197" s="1"/>
      <c r="B197" s="1" t="s">
        <v>482</v>
      </c>
      <c r="C197" s="1"/>
      <c r="D197" s="1"/>
      <c r="E197" s="1"/>
      <c r="F197" s="1"/>
      <c r="G197" s="1"/>
      <c r="H197" s="1"/>
      <c r="I197" s="1"/>
      <c r="J197" s="1"/>
      <c r="K197" s="1"/>
      <c r="L197" s="1"/>
      <c r="M197" s="1"/>
      <c r="N197" s="1"/>
      <c r="O197" s="1"/>
      <c r="P197" s="1"/>
      <c r="Q197" s="39"/>
      <c r="R197" s="212"/>
      <c r="S197" s="223"/>
      <c r="T197" s="223"/>
      <c r="U197" s="234"/>
      <c r="V197" s="1" t="s">
        <v>649</v>
      </c>
      <c r="W197" s="1"/>
      <c r="X197" s="1"/>
      <c r="Y197" s="1"/>
      <c r="Z197" s="1"/>
      <c r="AA197" s="1"/>
      <c r="AB197" s="1"/>
      <c r="AC197" s="1"/>
      <c r="AD197" s="1"/>
      <c r="AE197" s="1"/>
      <c r="AF197" s="1"/>
      <c r="AG197" s="1"/>
      <c r="AH197" s="1"/>
      <c r="AI197" s="1"/>
      <c r="AJ197" s="1"/>
      <c r="AK197" s="1"/>
      <c r="AL197" s="1"/>
      <c r="AM197" s="1"/>
      <c r="AN197" s="1"/>
      <c r="AO197" s="1"/>
    </row>
    <row r="198" spans="1:41" s="1" customFormat="1">
      <c r="A198" s="1"/>
      <c r="B198" s="1" t="s">
        <v>334</v>
      </c>
      <c r="C198" s="1"/>
      <c r="D198" s="1"/>
      <c r="E198" s="1"/>
      <c r="F198" s="1"/>
      <c r="G198" s="1"/>
      <c r="H198" s="1"/>
      <c r="I198" s="1"/>
      <c r="J198" s="1"/>
      <c r="K198" s="1"/>
      <c r="L198" s="1"/>
      <c r="M198" s="1"/>
      <c r="N198" s="1"/>
      <c r="O198" s="1"/>
      <c r="P198" s="1"/>
      <c r="Q198" s="39"/>
      <c r="R198" s="336"/>
      <c r="S198" s="145"/>
      <c r="T198" s="145"/>
      <c r="U198" s="363"/>
      <c r="V198" s="1" t="s">
        <v>649</v>
      </c>
      <c r="W198" s="1"/>
      <c r="X198" s="1"/>
      <c r="Y198" s="1"/>
      <c r="Z198" s="1"/>
      <c r="AA198" s="1"/>
      <c r="AB198" s="1"/>
      <c r="AC198" s="1"/>
      <c r="AD198" s="1"/>
      <c r="AE198" s="1"/>
      <c r="AF198" s="1"/>
      <c r="AG198" s="1"/>
      <c r="AH198" s="1"/>
      <c r="AI198" s="1"/>
      <c r="AJ198" s="1"/>
      <c r="AK198" s="1"/>
      <c r="AL198" s="1"/>
      <c r="AM198" s="1"/>
      <c r="AN198" s="1"/>
      <c r="AO198" s="1"/>
    </row>
    <row r="199" spans="1:41" s="1" customFormat="1">
      <c r="A199" s="1"/>
      <c r="B199" s="1" t="s">
        <v>394</v>
      </c>
      <c r="C199" s="1"/>
      <c r="D199" s="1"/>
      <c r="E199" s="1"/>
      <c r="F199" s="1"/>
      <c r="G199" s="1"/>
      <c r="H199" s="1"/>
      <c r="I199" s="1"/>
      <c r="J199" s="1"/>
      <c r="K199" s="1"/>
      <c r="L199" s="1"/>
      <c r="M199" s="1"/>
      <c r="N199" s="1"/>
      <c r="O199" s="1"/>
      <c r="P199" s="1"/>
      <c r="Q199" s="39"/>
      <c r="R199" s="336"/>
      <c r="S199" s="145"/>
      <c r="T199" s="145"/>
      <c r="U199" s="363"/>
      <c r="V199" s="1" t="s">
        <v>649</v>
      </c>
      <c r="W199" s="1"/>
      <c r="X199" s="1"/>
      <c r="Y199" s="1"/>
      <c r="Z199" s="1"/>
      <c r="AA199" s="1"/>
      <c r="AB199" s="1"/>
      <c r="AC199" s="1"/>
      <c r="AD199" s="1"/>
      <c r="AE199" s="1"/>
      <c r="AF199" s="1"/>
      <c r="AG199" s="1"/>
      <c r="AH199" s="1"/>
      <c r="AI199" s="1"/>
      <c r="AJ199" s="1"/>
      <c r="AK199" s="1"/>
      <c r="AL199" s="1"/>
      <c r="AM199" s="1"/>
      <c r="AN199" s="1"/>
      <c r="AO199" s="1"/>
    </row>
    <row r="200" spans="1:41" s="1" customFormat="1">
      <c r="A200" s="1"/>
      <c r="B200" s="1" t="s">
        <v>161</v>
      </c>
      <c r="C200" s="1"/>
      <c r="D200" s="1"/>
      <c r="E200" s="1"/>
      <c r="F200" s="1"/>
      <c r="G200" s="1"/>
      <c r="H200" s="1"/>
      <c r="I200" s="1"/>
      <c r="J200" s="1"/>
      <c r="K200" s="1"/>
      <c r="L200" s="1"/>
      <c r="M200" s="1"/>
      <c r="N200" s="1"/>
      <c r="O200" s="1"/>
      <c r="P200" s="1"/>
      <c r="Q200" s="39"/>
      <c r="R200" s="336"/>
      <c r="S200" s="145"/>
      <c r="T200" s="145"/>
      <c r="U200" s="363"/>
      <c r="V200" s="1" t="s">
        <v>649</v>
      </c>
      <c r="W200" s="1"/>
      <c r="X200" s="1"/>
      <c r="Y200" s="1"/>
      <c r="Z200" s="1"/>
      <c r="AA200" s="1"/>
      <c r="AB200" s="1"/>
      <c r="AC200" s="1"/>
      <c r="AD200" s="1"/>
      <c r="AE200" s="1"/>
      <c r="AF200" s="1"/>
      <c r="AG200" s="1"/>
      <c r="AH200" s="1"/>
      <c r="AI200" s="1"/>
      <c r="AJ200" s="1"/>
      <c r="AK200" s="1"/>
      <c r="AL200" s="1"/>
      <c r="AM200" s="1"/>
      <c r="AN200" s="1"/>
      <c r="AO200" s="1"/>
    </row>
    <row r="201" spans="1:41" s="1" customFormat="1" ht="20.25">
      <c r="A201" s="1"/>
      <c r="B201" s="1" t="s">
        <v>42</v>
      </c>
      <c r="C201" s="1"/>
      <c r="D201" s="1"/>
      <c r="E201" s="1"/>
      <c r="F201" s="1"/>
      <c r="G201" s="1"/>
      <c r="H201" s="1"/>
      <c r="I201" s="1"/>
      <c r="J201" s="1"/>
      <c r="K201" s="1"/>
      <c r="L201" s="1"/>
      <c r="M201" s="1"/>
      <c r="N201" s="1"/>
      <c r="O201" s="1"/>
      <c r="P201" s="1"/>
      <c r="Q201" s="39"/>
      <c r="R201" s="337"/>
      <c r="S201" s="350"/>
      <c r="T201" s="350"/>
      <c r="U201" s="350"/>
      <c r="V201" s="277"/>
      <c r="W201" s="277"/>
      <c r="X201" s="277"/>
      <c r="Y201" s="277"/>
      <c r="Z201" s="277"/>
      <c r="AA201" s="277"/>
      <c r="AB201" s="277"/>
      <c r="AC201" s="277"/>
      <c r="AD201" s="277"/>
      <c r="AE201" s="277"/>
      <c r="AF201" s="277"/>
      <c r="AG201" s="277"/>
      <c r="AH201" s="277"/>
      <c r="AI201" s="277"/>
      <c r="AJ201" s="277"/>
      <c r="AK201" s="277"/>
      <c r="AL201" s="277"/>
      <c r="AM201" s="277"/>
      <c r="AN201" s="538"/>
      <c r="AO201" s="57"/>
    </row>
    <row r="202" spans="1:41" s="1" customFormat="1" ht="19.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s="1" customFormat="1" ht="19.5">
      <c r="A203" s="1" t="s">
        <v>398</v>
      </c>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s="1" customFormat="1" ht="19.5">
      <c r="A204" s="1"/>
      <c r="B204" s="1" t="s">
        <v>280</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473"/>
      <c r="AK204" s="502"/>
      <c r="AL204" s="502"/>
      <c r="AM204" s="502"/>
      <c r="AN204" s="539"/>
      <c r="AO204" s="1"/>
    </row>
    <row r="205" spans="1:41" s="1" customFormat="1">
      <c r="A205" s="1"/>
      <c r="B205" s="1" t="s">
        <v>923</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455"/>
      <c r="AK205" s="495"/>
      <c r="AL205" s="495"/>
      <c r="AM205" s="495"/>
      <c r="AN205" s="526"/>
      <c r="AO205" s="1"/>
    </row>
    <row r="206" spans="1:41" s="1" customFormat="1" ht="19.5">
      <c r="A206" s="1"/>
      <c r="B206" s="63" t="s">
        <v>377</v>
      </c>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1"/>
      <c r="AJ206" s="474"/>
      <c r="AK206" s="503"/>
      <c r="AL206" s="503"/>
      <c r="AM206" s="503"/>
      <c r="AN206" s="540"/>
      <c r="AO206" s="1"/>
    </row>
    <row r="207" spans="1:41" s="1" customFormat="1" ht="20.25">
      <c r="A207" s="1"/>
      <c r="B207" s="63" t="s">
        <v>611</v>
      </c>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1"/>
      <c r="AJ207" s="475"/>
      <c r="AK207" s="475"/>
      <c r="AL207" s="475"/>
      <c r="AM207" s="475"/>
      <c r="AN207" s="475"/>
      <c r="AO207" s="1"/>
    </row>
    <row r="208" spans="1:41" s="1" customFormat="1" ht="20.25">
      <c r="A208" s="1"/>
      <c r="B208" s="64" t="s">
        <v>994</v>
      </c>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1"/>
      <c r="AJ208" s="469"/>
      <c r="AK208" s="501"/>
      <c r="AL208" s="501"/>
      <c r="AM208" s="501"/>
      <c r="AN208" s="537"/>
      <c r="AO208" s="1"/>
    </row>
    <row r="209" spans="1:41" s="1" customFormat="1" ht="19.5">
      <c r="A209" s="1"/>
      <c r="B209" s="64" t="s">
        <v>0</v>
      </c>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c r="AI209" s="1"/>
      <c r="AJ209" s="475"/>
      <c r="AK209" s="475"/>
      <c r="AL209" s="475"/>
      <c r="AM209" s="475"/>
      <c r="AN209" s="475"/>
      <c r="AO209" s="1"/>
    </row>
    <row r="210" spans="1:41" s="1" customFormat="1">
      <c r="A210" s="1"/>
      <c r="B210" s="64" t="s">
        <v>61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1"/>
      <c r="AJ210" s="475"/>
      <c r="AK210" s="475"/>
      <c r="AL210" s="475"/>
      <c r="AM210" s="475"/>
      <c r="AN210" s="475"/>
      <c r="AO210" s="1"/>
    </row>
    <row r="211" spans="1:41" s="1" customFormat="1">
      <c r="A211" s="1"/>
      <c r="B211" s="1" t="s">
        <v>184</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s="1" customFormat="1">
      <c r="A212" s="1"/>
      <c r="B212" s="1" t="s">
        <v>473</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s="1" customFormat="1" ht="50.1" customHeight="1">
      <c r="A213" s="1"/>
      <c r="B213" s="65"/>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541"/>
      <c r="AO213" s="1"/>
    </row>
    <row r="214" spans="1:41" s="1" customFormat="1" ht="45" customHeight="1">
      <c r="A214" s="1"/>
      <c r="B214" s="66"/>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476"/>
      <c r="AK214" s="476"/>
      <c r="AL214" s="476"/>
      <c r="AM214" s="476"/>
      <c r="AN214" s="542"/>
      <c r="AO214" s="1"/>
    </row>
    <row r="215" spans="1:41" s="1" customFormat="1" ht="19.5">
      <c r="A215" s="1"/>
      <c r="B215" s="1" t="s">
        <v>879</v>
      </c>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252"/>
      <c r="AK215" s="272"/>
      <c r="AL215" s="272"/>
      <c r="AM215" s="272"/>
      <c r="AN215" s="309"/>
      <c r="AO215" s="1"/>
    </row>
    <row r="216" spans="1:41" s="1" customFormat="1" ht="20.25">
      <c r="A216" s="1"/>
      <c r="B216" s="38" t="s">
        <v>58</v>
      </c>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1"/>
      <c r="AK216" s="1"/>
      <c r="AL216" s="1"/>
      <c r="AM216" s="1"/>
      <c r="AN216" s="1"/>
      <c r="AO216" s="1"/>
    </row>
    <row r="217" spans="1:41" s="1" customFormat="1" ht="20.25">
      <c r="A217" s="1"/>
      <c r="B217" s="48" t="s">
        <v>475</v>
      </c>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1"/>
      <c r="AJ217" s="283"/>
      <c r="AK217" s="297"/>
      <c r="AL217" s="297"/>
      <c r="AM217" s="297"/>
      <c r="AN217" s="333"/>
      <c r="AO217" s="1"/>
    </row>
    <row r="218" spans="1:41" s="1" customFormat="1" ht="19.5">
      <c r="A218" s="1"/>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1"/>
      <c r="AJ218" s="1"/>
      <c r="AK218" s="1"/>
      <c r="AL218" s="1"/>
      <c r="AM218" s="1"/>
      <c r="AN218" s="1"/>
      <c r="AO218" s="1"/>
    </row>
    <row r="219" spans="1:41" s="1" customForma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s="1" customFormat="1" ht="19.5">
      <c r="A220" s="1" t="s">
        <v>355</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s="1" customFormat="1" ht="20.25" customHeight="1">
      <c r="A221" s="1"/>
      <c r="B221" s="46" t="s">
        <v>855</v>
      </c>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1"/>
      <c r="AJ221" s="283"/>
      <c r="AK221" s="297"/>
      <c r="AL221" s="297"/>
      <c r="AM221" s="297"/>
      <c r="AN221" s="333"/>
      <c r="AO221" s="454"/>
    </row>
    <row r="222" spans="1:41" s="1" customFormat="1" ht="20.25">
      <c r="A222" s="1"/>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1"/>
      <c r="AJ222" s="1"/>
      <c r="AK222" s="1"/>
      <c r="AL222" s="1"/>
      <c r="AM222" s="1"/>
      <c r="AN222" s="1"/>
      <c r="AO222" s="57"/>
    </row>
    <row r="223" spans="1:41" s="1" customFormat="1" ht="20.25">
      <c r="A223" s="1"/>
      <c r="B223" s="1" t="s">
        <v>452</v>
      </c>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1"/>
      <c r="AJ223" s="283"/>
      <c r="AK223" s="297"/>
      <c r="AL223" s="297"/>
      <c r="AM223" s="297"/>
      <c r="AN223" s="333"/>
      <c r="AO223" s="57"/>
    </row>
    <row r="224" spans="1:41" s="1" customFormat="1" ht="19.5">
      <c r="A224" s="1"/>
      <c r="B224" s="1" t="s">
        <v>350</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s="1" customFormat="1">
      <c r="A225" s="1"/>
      <c r="B225" s="1" t="s">
        <v>473</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s="1" customFormat="1" ht="45" customHeight="1">
      <c r="A226" s="1"/>
      <c r="B226" s="65"/>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541"/>
      <c r="AO226" s="1"/>
    </row>
    <row r="227" spans="1:41" s="1" customFormat="1" ht="45" customHeight="1">
      <c r="A227" s="1"/>
      <c r="B227" s="66"/>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476"/>
      <c r="AK227" s="476"/>
      <c r="AL227" s="476"/>
      <c r="AM227" s="476"/>
      <c r="AN227" s="542"/>
      <c r="AO227" s="1"/>
    </row>
    <row r="228" spans="1:41" s="1" customFormat="1" ht="19.5">
      <c r="A228" s="1"/>
      <c r="B228" s="1" t="s">
        <v>792</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460"/>
      <c r="AK228" s="498"/>
      <c r="AL228" s="498"/>
      <c r="AM228" s="498"/>
      <c r="AN228" s="529"/>
      <c r="AO228" s="1"/>
    </row>
    <row r="229" spans="1:41" s="1" customFormat="1" ht="19.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470"/>
      <c r="AK229" s="470"/>
      <c r="AL229" s="470"/>
      <c r="AM229" s="470"/>
      <c r="AN229" s="470"/>
      <c r="AO229" s="1"/>
    </row>
    <row r="230" spans="1:41" s="1" customFormat="1" ht="19.5">
      <c r="A230" s="1" t="s">
        <v>381</v>
      </c>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454"/>
    </row>
    <row r="231" spans="1:41" s="1" customFormat="1" ht="19.5">
      <c r="A231" s="1"/>
      <c r="B231" s="1" t="s">
        <v>795</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453"/>
      <c r="AK231" s="494"/>
      <c r="AL231" s="494"/>
      <c r="AM231" s="494"/>
      <c r="AN231" s="525"/>
      <c r="AO231" s="57"/>
    </row>
    <row r="232" spans="1:41" s="1" customFormat="1">
      <c r="A232" s="1"/>
      <c r="B232" s="1" t="s">
        <v>478</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455"/>
      <c r="AK232" s="495"/>
      <c r="AL232" s="495"/>
      <c r="AM232" s="495"/>
      <c r="AN232" s="526"/>
      <c r="AO232" s="57"/>
    </row>
    <row r="233" spans="1:41" s="1" customFormat="1" ht="19.5">
      <c r="A233" s="1"/>
      <c r="B233" s="1" t="s">
        <v>360</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252"/>
      <c r="AK233" s="272"/>
      <c r="AL233" s="272"/>
      <c r="AM233" s="272"/>
      <c r="AN233" s="309"/>
      <c r="AO233" s="57"/>
    </row>
    <row r="234" spans="1:41" s="1" customFormat="1" ht="19.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s="1" customFormat="1" ht="19.5">
      <c r="A235" s="34" t="s">
        <v>57</v>
      </c>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1"/>
      <c r="AJ235" s="1"/>
      <c r="AK235" s="1"/>
      <c r="AL235" s="1"/>
      <c r="AM235" s="1"/>
      <c r="AN235" s="1"/>
      <c r="AO235" s="1"/>
    </row>
    <row r="236" spans="1:41" s="1" customFormat="1">
      <c r="A236" s="36" t="s">
        <v>138</v>
      </c>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1"/>
      <c r="AJ236" s="1"/>
      <c r="AK236" s="1"/>
      <c r="AL236" s="1"/>
      <c r="AM236" s="1"/>
      <c r="AN236" s="1"/>
      <c r="AO236" s="1"/>
    </row>
    <row r="237" spans="1:41" s="1" customFormat="1" ht="19.5">
      <c r="A237" s="1" t="s">
        <v>342</v>
      </c>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s="1" customFormat="1" ht="19.5">
      <c r="A238" s="1"/>
      <c r="B238" s="1" t="s">
        <v>549</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453"/>
      <c r="AK238" s="494"/>
      <c r="AL238" s="494"/>
      <c r="AM238" s="494"/>
      <c r="AN238" s="525"/>
      <c r="AO238" s="1"/>
    </row>
    <row r="239" spans="1:41" s="1" customFormat="1" ht="19.5">
      <c r="A239" s="1"/>
      <c r="B239" s="46" t="s">
        <v>347</v>
      </c>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1"/>
      <c r="AJ239" s="252"/>
      <c r="AK239" s="272"/>
      <c r="AL239" s="272"/>
      <c r="AM239" s="272"/>
      <c r="AN239" s="309"/>
      <c r="AO239" s="1"/>
    </row>
    <row r="240" spans="1:41" s="1" customFormat="1" ht="19.5">
      <c r="A240" s="1"/>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1"/>
      <c r="AJ240" s="1"/>
      <c r="AK240" s="1"/>
      <c r="AL240" s="1"/>
      <c r="AM240" s="1"/>
      <c r="AN240" s="1"/>
      <c r="AO240" s="1"/>
    </row>
    <row r="241" spans="1:40" s="1" customFormat="1">
      <c r="A241" s="1"/>
      <c r="B241" s="67" t="s">
        <v>494</v>
      </c>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1"/>
      <c r="AJ241" s="1"/>
      <c r="AK241" s="1"/>
      <c r="AL241" s="1"/>
      <c r="AM241" s="1"/>
      <c r="AN241" s="1"/>
    </row>
    <row r="242" spans="1:40" s="1" customFormat="1" ht="19.5">
      <c r="A242" s="1"/>
      <c r="B242" s="68" t="s">
        <v>468</v>
      </c>
      <c r="C242" s="129"/>
      <c r="D242" s="129"/>
      <c r="E242" s="168"/>
      <c r="F242" s="68" t="s">
        <v>709</v>
      </c>
      <c r="G242" s="130"/>
      <c r="H242" s="129"/>
      <c r="I242" s="129"/>
      <c r="J242" s="129"/>
      <c r="K242" s="130"/>
      <c r="L242" s="130"/>
      <c r="M242" s="129"/>
      <c r="N242" s="129"/>
      <c r="O242" s="130"/>
      <c r="P242" s="129"/>
      <c r="Q242" s="129"/>
      <c r="R242" s="129"/>
      <c r="S242" s="129"/>
      <c r="T242" s="129"/>
      <c r="U242" s="130"/>
      <c r="V242" s="129"/>
      <c r="W242" s="129"/>
      <c r="X242" s="129"/>
      <c r="Y242" s="129"/>
      <c r="Z242" s="129"/>
      <c r="AA242" s="130"/>
      <c r="AB242" s="129"/>
      <c r="AC242" s="129"/>
      <c r="AD242" s="129"/>
      <c r="AE242" s="129"/>
      <c r="AF242" s="129"/>
      <c r="AG242" s="129"/>
      <c r="AH242" s="129"/>
      <c r="AI242" s="129"/>
      <c r="AJ242" s="129"/>
      <c r="AK242" s="129"/>
      <c r="AL242" s="129"/>
      <c r="AM242" s="129"/>
      <c r="AN242" s="168"/>
    </row>
    <row r="243" spans="1:40" s="1" customFormat="1" ht="20.25">
      <c r="A243" s="1"/>
      <c r="B243" s="68" t="s">
        <v>38</v>
      </c>
      <c r="C243" s="129"/>
      <c r="D243" s="129"/>
      <c r="E243" s="129"/>
      <c r="F243" s="173"/>
      <c r="G243" s="187" t="s">
        <v>251</v>
      </c>
      <c r="H243" s="208" t="s">
        <v>262</v>
      </c>
      <c r="I243" s="143"/>
      <c r="J243" s="231"/>
      <c r="K243" s="177"/>
      <c r="L243" s="253"/>
      <c r="M243" s="208" t="s">
        <v>745</v>
      </c>
      <c r="N243" s="231"/>
      <c r="O243" s="187" t="s">
        <v>251</v>
      </c>
      <c r="P243" s="310" t="s">
        <v>540</v>
      </c>
      <c r="Q243" s="284"/>
      <c r="R243" s="284"/>
      <c r="S243" s="284"/>
      <c r="T243" s="338"/>
      <c r="U243" s="311" t="s">
        <v>251</v>
      </c>
      <c r="V243" s="310" t="s">
        <v>653</v>
      </c>
      <c r="W243" s="284"/>
      <c r="X243" s="284"/>
      <c r="Y243" s="284"/>
      <c r="Z243" s="338"/>
      <c r="AA243" s="311" t="s">
        <v>251</v>
      </c>
      <c r="AB243" s="310" t="s">
        <v>770</v>
      </c>
      <c r="AC243" s="284"/>
      <c r="AD243" s="284"/>
      <c r="AE243" s="284"/>
      <c r="AF243" s="284"/>
      <c r="AG243" s="284"/>
      <c r="AH243" s="284"/>
      <c r="AI243" s="284"/>
      <c r="AJ243" s="284"/>
      <c r="AK243" s="284"/>
      <c r="AL243" s="284"/>
      <c r="AM243" s="284"/>
      <c r="AN243" s="543"/>
    </row>
    <row r="244" spans="1:40" s="1" customFormat="1" ht="20.25">
      <c r="A244" s="1"/>
      <c r="B244" s="69" t="s">
        <v>158</v>
      </c>
      <c r="C244" s="130"/>
      <c r="D244" s="130"/>
      <c r="E244" s="169"/>
      <c r="F244" s="173"/>
      <c r="G244" s="188" t="s">
        <v>251</v>
      </c>
      <c r="H244" s="209" t="s">
        <v>738</v>
      </c>
      <c r="I244" s="38"/>
      <c r="J244" s="38"/>
      <c r="K244" s="38"/>
      <c r="L244" s="38"/>
      <c r="M244" s="38"/>
      <c r="N244" s="284" t="s">
        <v>637</v>
      </c>
      <c r="O244" s="190" t="s">
        <v>251</v>
      </c>
      <c r="P244" s="310" t="s">
        <v>746</v>
      </c>
      <c r="Q244" s="284"/>
      <c r="R244" s="338"/>
      <c r="S244" s="242" t="s">
        <v>251</v>
      </c>
      <c r="T244" s="358" t="s">
        <v>143</v>
      </c>
      <c r="U244" s="364"/>
      <c r="V244" s="375"/>
      <c r="W244" s="242" t="s">
        <v>251</v>
      </c>
      <c r="X244" s="386" t="s">
        <v>768</v>
      </c>
      <c r="Y244" s="391"/>
      <c r="Z244" s="391"/>
      <c r="AA244" s="391"/>
      <c r="AB244" s="284" t="s">
        <v>197</v>
      </c>
      <c r="AC244" s="242" t="s">
        <v>251</v>
      </c>
      <c r="AD244" s="310" t="s">
        <v>135</v>
      </c>
      <c r="AE244" s="284"/>
      <c r="AF244" s="284"/>
      <c r="AG244" s="284"/>
      <c r="AH244" s="284"/>
      <c r="AI244" s="284"/>
      <c r="AJ244" s="284"/>
      <c r="AK244" s="284"/>
      <c r="AL244" s="284"/>
      <c r="AM244" s="284"/>
      <c r="AN244" s="543"/>
    </row>
    <row r="245" spans="1:40" s="1" customFormat="1" ht="20.25">
      <c r="A245" s="1"/>
      <c r="B245" s="70"/>
      <c r="C245" s="131"/>
      <c r="D245" s="131"/>
      <c r="E245" s="170"/>
      <c r="F245" s="174"/>
      <c r="G245" s="189" t="s">
        <v>251</v>
      </c>
      <c r="H245" s="210" t="s">
        <v>644</v>
      </c>
      <c r="I245" s="103"/>
      <c r="J245" s="232"/>
      <c r="K245" s="242" t="s">
        <v>251</v>
      </c>
      <c r="L245" s="254" t="s">
        <v>512</v>
      </c>
      <c r="M245" s="38"/>
      <c r="N245" s="285"/>
      <c r="O245" s="298"/>
      <c r="P245" s="242" t="s">
        <v>251</v>
      </c>
      <c r="Q245" s="254" t="s">
        <v>240</v>
      </c>
      <c r="R245" s="38"/>
      <c r="S245" s="285"/>
      <c r="T245" s="298"/>
      <c r="U245" s="242" t="s">
        <v>251</v>
      </c>
      <c r="V245" s="209" t="s">
        <v>302</v>
      </c>
      <c r="W245" s="285"/>
      <c r="X245" s="285"/>
      <c r="Y245" s="298"/>
      <c r="Z245" s="242" t="s">
        <v>251</v>
      </c>
      <c r="AA245" s="209" t="s">
        <v>724</v>
      </c>
      <c r="AB245" s="103"/>
      <c r="AC245" s="103"/>
      <c r="AD245" s="232" t="s">
        <v>637</v>
      </c>
      <c r="AE245" s="177"/>
      <c r="AF245" s="194"/>
      <c r="AG245" s="194"/>
      <c r="AH245" s="194"/>
      <c r="AI245" s="194"/>
      <c r="AJ245" s="194"/>
      <c r="AK245" s="194"/>
      <c r="AL245" s="194"/>
      <c r="AM245" s="253"/>
      <c r="AN245" s="544" t="s">
        <v>197</v>
      </c>
    </row>
    <row r="246" spans="1:40" s="1" customFormat="1" ht="20.25">
      <c r="A246" s="1"/>
      <c r="B246" s="68" t="s">
        <v>358</v>
      </c>
      <c r="C246" s="129"/>
      <c r="D246" s="129"/>
      <c r="E246" s="168"/>
      <c r="F246" s="7"/>
      <c r="G246" s="190" t="s">
        <v>251</v>
      </c>
      <c r="H246" s="210" t="s">
        <v>480</v>
      </c>
      <c r="I246" s="103"/>
      <c r="J246" s="103"/>
      <c r="K246" s="103"/>
      <c r="L246" s="232"/>
      <c r="M246" s="242" t="s">
        <v>251</v>
      </c>
      <c r="N246" s="210" t="s">
        <v>485</v>
      </c>
      <c r="O246" s="103"/>
      <c r="P246" s="103"/>
      <c r="Q246" s="232"/>
      <c r="R246" s="242" t="s">
        <v>251</v>
      </c>
      <c r="S246" s="210" t="s">
        <v>725</v>
      </c>
      <c r="T246" s="103"/>
      <c r="U246" s="232"/>
      <c r="V246" s="242" t="s">
        <v>251</v>
      </c>
      <c r="W246" s="210" t="s">
        <v>393</v>
      </c>
      <c r="X246" s="103"/>
      <c r="Y246" s="103"/>
      <c r="Z246" s="232"/>
      <c r="AA246" s="242" t="s">
        <v>251</v>
      </c>
      <c r="AB246" s="210" t="s">
        <v>380</v>
      </c>
      <c r="AC246" s="103"/>
      <c r="AD246" s="103"/>
      <c r="AE246" s="103"/>
      <c r="AF246" s="103"/>
      <c r="AG246" s="103"/>
      <c r="AH246" s="103"/>
      <c r="AI246" s="103"/>
      <c r="AJ246" s="103"/>
      <c r="AK246" s="103"/>
      <c r="AL246" s="103"/>
      <c r="AM246" s="103"/>
      <c r="AN246" s="545"/>
    </row>
    <row r="247" spans="1:40" s="33" customFormat="1" ht="20.25">
      <c r="B247" s="71"/>
      <c r="C247" s="71"/>
      <c r="D247" s="71"/>
      <c r="E247" s="71"/>
      <c r="F247" s="80"/>
      <c r="G247" s="79"/>
      <c r="H247" s="80"/>
      <c r="I247" s="80"/>
      <c r="J247" s="80"/>
      <c r="K247" s="80"/>
      <c r="L247" s="80"/>
      <c r="M247" s="79"/>
      <c r="N247" s="80"/>
      <c r="O247" s="80"/>
      <c r="P247" s="80"/>
      <c r="Q247" s="80"/>
      <c r="R247" s="79"/>
      <c r="S247" s="80"/>
      <c r="T247" s="80"/>
      <c r="U247" s="80"/>
      <c r="V247" s="79"/>
      <c r="W247" s="80"/>
      <c r="X247" s="80"/>
      <c r="Y247" s="80"/>
      <c r="Z247" s="80"/>
      <c r="AA247" s="79"/>
      <c r="AB247" s="80"/>
      <c r="AC247" s="80"/>
      <c r="AD247" s="80"/>
      <c r="AE247" s="80"/>
      <c r="AF247" s="80"/>
      <c r="AG247" s="80"/>
      <c r="AH247" s="80"/>
      <c r="AI247" s="80"/>
      <c r="AJ247" s="80"/>
      <c r="AK247" s="80"/>
      <c r="AL247" s="80"/>
      <c r="AM247" s="80"/>
      <c r="AN247" s="80"/>
    </row>
    <row r="248" spans="1:40" s="1" customFormat="1" ht="20.25">
      <c r="A248" s="1"/>
      <c r="B248" s="1" t="s">
        <v>565</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283"/>
      <c r="AK248" s="297"/>
      <c r="AL248" s="297"/>
      <c r="AM248" s="297"/>
      <c r="AN248" s="333"/>
    </row>
    <row r="249" spans="1:40" s="1" customFormat="1" ht="19.5">
      <c r="A249" s="1"/>
      <c r="B249" s="38" t="s">
        <v>856</v>
      </c>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1"/>
      <c r="AJ249" s="1"/>
      <c r="AK249" s="1"/>
      <c r="AL249" s="1"/>
      <c r="AM249" s="1"/>
      <c r="AN249" s="1"/>
    </row>
    <row r="250" spans="1:40" s="1" customFormat="1" ht="19.5">
      <c r="A250" s="1"/>
      <c r="B250" s="59" t="s">
        <v>312</v>
      </c>
      <c r="C250" s="59"/>
      <c r="D250" s="59"/>
      <c r="E250" s="59"/>
      <c r="F250" s="59"/>
      <c r="G250" s="59"/>
      <c r="H250" s="59"/>
      <c r="I250" s="59"/>
      <c r="J250" s="59"/>
      <c r="K250" s="59"/>
      <c r="L250" s="59"/>
      <c r="M250" s="116" t="s">
        <v>110</v>
      </c>
      <c r="N250" s="116"/>
      <c r="O250" s="116"/>
      <c r="P250" s="116"/>
      <c r="Q250" s="116"/>
      <c r="R250" s="116"/>
      <c r="S250" s="116"/>
      <c r="T250" s="116"/>
      <c r="U250" s="116"/>
      <c r="V250" s="116"/>
      <c r="W250" s="116"/>
      <c r="X250" s="116"/>
      <c r="Y250" s="116" t="s">
        <v>67</v>
      </c>
      <c r="Z250" s="116"/>
      <c r="AA250" s="116"/>
      <c r="AB250" s="116"/>
      <c r="AC250" s="116"/>
      <c r="AD250" s="116" t="s">
        <v>152</v>
      </c>
      <c r="AE250" s="116"/>
      <c r="AF250" s="116"/>
      <c r="AG250" s="116"/>
      <c r="AH250" s="116"/>
      <c r="AI250" s="116"/>
      <c r="AJ250" s="116"/>
      <c r="AK250" s="116"/>
      <c r="AL250" s="116"/>
      <c r="AM250" s="116"/>
      <c r="AN250" s="116"/>
    </row>
    <row r="251" spans="1:40" s="1" customFormat="1" ht="19.5">
      <c r="A251" s="1"/>
      <c r="B251" s="72" t="s">
        <v>489</v>
      </c>
      <c r="C251" s="72"/>
      <c r="D251" s="72"/>
      <c r="E251" s="72"/>
      <c r="F251" s="72"/>
      <c r="G251" s="72"/>
      <c r="H251" s="72"/>
      <c r="I251" s="72"/>
      <c r="J251" s="72"/>
      <c r="K251" s="72"/>
      <c r="L251" s="7"/>
      <c r="M251" s="273" t="s">
        <v>153</v>
      </c>
      <c r="N251" s="273"/>
      <c r="O251" s="273"/>
      <c r="P251" s="273"/>
      <c r="Q251" s="273"/>
      <c r="R251" s="273"/>
      <c r="S251" s="273"/>
      <c r="T251" s="273"/>
      <c r="U251" s="273"/>
      <c r="V251" s="273"/>
      <c r="W251" s="273"/>
      <c r="X251" s="273"/>
      <c r="Y251" s="30"/>
      <c r="Z251" s="30"/>
      <c r="AA251" s="30"/>
      <c r="AB251" s="30"/>
      <c r="AC251" s="30"/>
      <c r="AD251" s="410"/>
      <c r="AE251" s="410"/>
      <c r="AF251" s="410"/>
      <c r="AG251" s="410"/>
      <c r="AH251" s="410"/>
      <c r="AI251" s="410"/>
      <c r="AJ251" s="410"/>
      <c r="AK251" s="410"/>
      <c r="AL251" s="410"/>
      <c r="AM251" s="410"/>
      <c r="AN251" s="410"/>
    </row>
    <row r="252" spans="1:40" s="1" customFormat="1">
      <c r="A252" s="1"/>
      <c r="B252" s="72" t="s">
        <v>857</v>
      </c>
      <c r="C252" s="72"/>
      <c r="D252" s="72"/>
      <c r="E252" s="72"/>
      <c r="F252" s="72"/>
      <c r="G252" s="72"/>
      <c r="H252" s="72"/>
      <c r="I252" s="72"/>
      <c r="J252" s="72"/>
      <c r="K252" s="72"/>
      <c r="L252" s="7"/>
      <c r="M252" s="274" t="s">
        <v>257</v>
      </c>
      <c r="N252" s="274"/>
      <c r="O252" s="274"/>
      <c r="P252" s="274"/>
      <c r="Q252" s="274"/>
      <c r="R252" s="274"/>
      <c r="S252" s="274"/>
      <c r="T252" s="274"/>
      <c r="U252" s="274"/>
      <c r="V252" s="274"/>
      <c r="W252" s="274"/>
      <c r="X252" s="274"/>
      <c r="Y252" s="31"/>
      <c r="Z252" s="31"/>
      <c r="AA252" s="31"/>
      <c r="AB252" s="31"/>
      <c r="AC252" s="31"/>
      <c r="AD252" s="411"/>
      <c r="AE252" s="411"/>
      <c r="AF252" s="411"/>
      <c r="AG252" s="411"/>
      <c r="AH252" s="411"/>
      <c r="AI252" s="411"/>
      <c r="AJ252" s="411"/>
      <c r="AK252" s="411"/>
      <c r="AL252" s="411"/>
      <c r="AM252" s="411"/>
      <c r="AN252" s="411"/>
    </row>
    <row r="253" spans="1:40" s="1" customFormat="1" ht="19.5">
      <c r="A253" s="1"/>
      <c r="B253" s="72" t="s">
        <v>729</v>
      </c>
      <c r="C253" s="72"/>
      <c r="D253" s="72"/>
      <c r="E253" s="72"/>
      <c r="F253" s="72"/>
      <c r="G253" s="72"/>
      <c r="H253" s="72"/>
      <c r="I253" s="72"/>
      <c r="J253" s="72"/>
      <c r="K253" s="72"/>
      <c r="L253" s="7"/>
      <c r="M253" s="275" t="s">
        <v>257</v>
      </c>
      <c r="N253" s="275"/>
      <c r="O253" s="275"/>
      <c r="P253" s="275"/>
      <c r="Q253" s="275"/>
      <c r="R253" s="275"/>
      <c r="S253" s="275"/>
      <c r="T253" s="275"/>
      <c r="U253" s="275"/>
      <c r="V253" s="275"/>
      <c r="W253" s="275"/>
      <c r="X253" s="275"/>
      <c r="Y253" s="392"/>
      <c r="Z253" s="392"/>
      <c r="AA253" s="392"/>
      <c r="AB253" s="392"/>
      <c r="AC253" s="392"/>
      <c r="AD253" s="412"/>
      <c r="AE253" s="412"/>
      <c r="AF253" s="412"/>
      <c r="AG253" s="412"/>
      <c r="AH253" s="412"/>
      <c r="AI253" s="412"/>
      <c r="AJ253" s="412"/>
      <c r="AK253" s="412"/>
      <c r="AL253" s="412"/>
      <c r="AM253" s="412"/>
      <c r="AN253" s="412"/>
    </row>
    <row r="254" spans="1:40" s="1" customFormat="1" ht="19.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s="1" customFormat="1">
      <c r="A255" s="1" t="s">
        <v>747</v>
      </c>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s="1" customFormat="1" ht="19.5">
      <c r="A256" s="1"/>
      <c r="B256" s="38" t="s">
        <v>914</v>
      </c>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1"/>
      <c r="AJ256" s="477"/>
      <c r="AK256" s="504"/>
      <c r="AL256" s="504"/>
      <c r="AM256" s="504"/>
      <c r="AN256" s="546"/>
    </row>
    <row r="257" spans="2:41" s="1" customFormat="1" ht="19.5">
      <c r="B257" s="38" t="s">
        <v>190</v>
      </c>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1"/>
      <c r="AH257" s="1"/>
      <c r="AI257" s="1"/>
      <c r="AJ257" s="478"/>
      <c r="AK257" s="505"/>
      <c r="AL257" s="505"/>
      <c r="AM257" s="505"/>
      <c r="AN257" s="547"/>
      <c r="AO257" s="1"/>
    </row>
    <row r="258" spans="2:41" s="1" customFormat="1">
      <c r="B258" s="38" t="s">
        <v>487</v>
      </c>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1"/>
      <c r="AH258" s="1"/>
      <c r="AI258" s="1"/>
      <c r="AJ258" s="455"/>
      <c r="AK258" s="495"/>
      <c r="AL258" s="495"/>
      <c r="AM258" s="495"/>
      <c r="AN258" s="526"/>
      <c r="AO258" s="1"/>
    </row>
    <row r="259" spans="2:41" s="1" customFormat="1">
      <c r="B259" s="38" t="s">
        <v>539</v>
      </c>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1"/>
      <c r="AH259" s="1"/>
      <c r="AI259" s="1"/>
      <c r="AJ259" s="455"/>
      <c r="AK259" s="495"/>
      <c r="AL259" s="495"/>
      <c r="AM259" s="495"/>
      <c r="AN259" s="526"/>
      <c r="AO259" s="1"/>
    </row>
    <row r="260" spans="2:41" s="1" customFormat="1">
      <c r="B260" s="38" t="s">
        <v>917</v>
      </c>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1"/>
      <c r="AH260" s="1"/>
      <c r="AI260" s="1"/>
      <c r="AJ260" s="460"/>
      <c r="AK260" s="498"/>
      <c r="AL260" s="498"/>
      <c r="AM260" s="498"/>
      <c r="AN260" s="529"/>
      <c r="AO260" s="1"/>
    </row>
    <row r="261" spans="2:41" s="1" customFormat="1" ht="19.5">
      <c r="B261" s="38" t="s">
        <v>436</v>
      </c>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1"/>
      <c r="AH261" s="1"/>
      <c r="AI261" s="1"/>
      <c r="AJ261" s="252"/>
      <c r="AK261" s="272"/>
      <c r="AL261" s="272"/>
      <c r="AM261" s="272"/>
      <c r="AN261" s="309"/>
      <c r="AO261" s="1"/>
    </row>
    <row r="262" spans="2:41" s="1" customFormat="1" ht="14.25" customHeight="1">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1"/>
      <c r="AH262" s="1"/>
      <c r="AI262" s="1"/>
      <c r="AJ262" s="1"/>
      <c r="AK262" s="1"/>
      <c r="AL262" s="1"/>
      <c r="AM262" s="1"/>
      <c r="AN262" s="1"/>
      <c r="AO262" s="1"/>
    </row>
    <row r="263" spans="2:41" s="1" customFormat="1" ht="19.5">
      <c r="B263" s="1" t="s">
        <v>545</v>
      </c>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453"/>
      <c r="AK263" s="494"/>
      <c r="AL263" s="494"/>
      <c r="AM263" s="494"/>
      <c r="AN263" s="525"/>
      <c r="AO263" s="454"/>
    </row>
    <row r="264" spans="2:41" s="1" customFormat="1">
      <c r="B264" s="1" t="s">
        <v>858</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478"/>
      <c r="AK264" s="505"/>
      <c r="AL264" s="505"/>
      <c r="AM264" s="505"/>
      <c r="AN264" s="547"/>
      <c r="AO264" s="57"/>
    </row>
    <row r="265" spans="2:41" s="1" customFormat="1">
      <c r="B265" s="1" t="s">
        <v>224</v>
      </c>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455"/>
      <c r="AK265" s="495"/>
      <c r="AL265" s="495"/>
      <c r="AM265" s="495"/>
      <c r="AN265" s="526"/>
      <c r="AO265" s="57"/>
    </row>
    <row r="266" spans="2:41" s="1" customFormat="1" ht="19.5">
      <c r="B266" s="1" t="s">
        <v>641</v>
      </c>
      <c r="C266" s="1"/>
      <c r="D266" s="1"/>
      <c r="E266" s="1"/>
      <c r="F266" s="1"/>
      <c r="G266" s="1"/>
      <c r="H266" s="1"/>
      <c r="I266" s="1"/>
      <c r="J266" s="1"/>
      <c r="K266" s="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446"/>
      <c r="AJ266" s="455"/>
      <c r="AK266" s="495"/>
      <c r="AL266" s="495"/>
      <c r="AM266" s="495"/>
      <c r="AN266" s="526"/>
      <c r="AO266" s="57"/>
    </row>
    <row r="267" spans="2:41" s="1" customFormat="1" ht="39" customHeight="1">
      <c r="B267" s="46" t="s">
        <v>829</v>
      </c>
      <c r="C267" s="46"/>
      <c r="D267" s="46"/>
      <c r="E267" s="46"/>
      <c r="F267" s="46"/>
      <c r="G267" s="46"/>
      <c r="H267" s="46"/>
      <c r="I267" s="46"/>
      <c r="J267" s="46"/>
      <c r="K267" s="243"/>
      <c r="L267" s="255"/>
      <c r="M267" s="276"/>
      <c r="N267" s="276"/>
      <c r="O267" s="276"/>
      <c r="P267" s="276"/>
      <c r="Q267" s="276"/>
      <c r="R267" s="276"/>
      <c r="S267" s="276"/>
      <c r="T267" s="276"/>
      <c r="U267" s="276"/>
      <c r="V267" s="276"/>
      <c r="W267" s="276"/>
      <c r="X267" s="276"/>
      <c r="Y267" s="276"/>
      <c r="Z267" s="276"/>
      <c r="AA267" s="276"/>
      <c r="AB267" s="276"/>
      <c r="AC267" s="276"/>
      <c r="AD267" s="276"/>
      <c r="AE267" s="276"/>
      <c r="AF267" s="276"/>
      <c r="AG267" s="276"/>
      <c r="AH267" s="276"/>
      <c r="AI267" s="276"/>
      <c r="AJ267" s="276"/>
      <c r="AK267" s="276"/>
      <c r="AL267" s="276"/>
      <c r="AM267" s="276"/>
      <c r="AN267" s="548"/>
      <c r="AO267" s="57"/>
    </row>
    <row r="268" spans="2:41" s="1" customFormat="1" ht="21" customHeight="1">
      <c r="B268" s="46"/>
      <c r="C268" s="46"/>
      <c r="D268" s="46"/>
      <c r="E268" s="46"/>
      <c r="F268" s="46"/>
      <c r="G268" s="46"/>
      <c r="H268" s="46"/>
      <c r="I268" s="46"/>
      <c r="J268" s="46"/>
      <c r="K268" s="4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7"/>
    </row>
    <row r="269" spans="2:41" s="1" customFormat="1" ht="19.5">
      <c r="B269" s="38" t="s">
        <v>318</v>
      </c>
      <c r="C269" s="38"/>
      <c r="D269" s="38"/>
      <c r="E269" s="38"/>
      <c r="F269" s="38"/>
      <c r="G269" s="38"/>
      <c r="H269" s="38"/>
      <c r="I269" s="38"/>
      <c r="J269" s="38"/>
      <c r="K269" s="1"/>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453"/>
      <c r="AK269" s="494"/>
      <c r="AL269" s="494"/>
      <c r="AM269" s="494"/>
      <c r="AN269" s="525"/>
      <c r="AO269" s="454"/>
    </row>
    <row r="270" spans="2:41" s="1" customFormat="1">
      <c r="B270" s="38" t="s">
        <v>102</v>
      </c>
      <c r="C270" s="38"/>
      <c r="D270" s="38"/>
      <c r="E270" s="38"/>
      <c r="F270" s="38"/>
      <c r="G270" s="38"/>
      <c r="H270" s="38"/>
      <c r="I270" s="38"/>
      <c r="J270" s="38"/>
      <c r="K270" s="1"/>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455"/>
      <c r="AK270" s="495"/>
      <c r="AL270" s="495"/>
      <c r="AM270" s="495"/>
      <c r="AN270" s="526"/>
      <c r="AO270" s="454"/>
    </row>
    <row r="271" spans="2:41" s="1" customFormat="1">
      <c r="B271" s="1" t="s">
        <v>269</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39"/>
      <c r="AJ271" s="478"/>
      <c r="AK271" s="505"/>
      <c r="AL271" s="505"/>
      <c r="AM271" s="505"/>
      <c r="AN271" s="547"/>
      <c r="AO271" s="57"/>
    </row>
    <row r="272" spans="2:41" s="1" customFormat="1">
      <c r="B272" s="1" t="s">
        <v>862</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460"/>
      <c r="AK272" s="498"/>
      <c r="AL272" s="498"/>
      <c r="AM272" s="498"/>
      <c r="AN272" s="529"/>
      <c r="AO272" s="57"/>
    </row>
    <row r="273" spans="1:41" s="1" customFormat="1" ht="19.5">
      <c r="A273" s="1"/>
      <c r="B273" s="38" t="s">
        <v>323</v>
      </c>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1"/>
      <c r="AC273" s="1"/>
      <c r="AD273" s="1"/>
      <c r="AE273" s="1"/>
      <c r="AF273" s="1"/>
      <c r="AG273" s="1"/>
      <c r="AH273" s="1"/>
      <c r="AI273" s="1"/>
      <c r="AJ273" s="252"/>
      <c r="AK273" s="272"/>
      <c r="AL273" s="272"/>
      <c r="AM273" s="272"/>
      <c r="AN273" s="309"/>
      <c r="AO273" s="57"/>
    </row>
    <row r="274" spans="1:41" s="1" customFormat="1" ht="19.5">
      <c r="A274" s="1"/>
      <c r="B274" s="38" t="s">
        <v>701</v>
      </c>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1"/>
      <c r="AC274" s="1"/>
      <c r="AD274" s="1"/>
      <c r="AE274" s="1"/>
      <c r="AF274" s="1"/>
      <c r="AG274" s="1"/>
      <c r="AH274" s="1"/>
      <c r="AI274" s="33"/>
      <c r="AJ274" s="479"/>
      <c r="AK274" s="479"/>
      <c r="AL274" s="479"/>
      <c r="AM274" s="479"/>
      <c r="AN274" s="479"/>
      <c r="AO274" s="71"/>
    </row>
    <row r="275" spans="1:41" s="1" customFormat="1">
      <c r="A275" s="1"/>
      <c r="B275" s="73"/>
      <c r="C275" s="83"/>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549"/>
      <c r="AO275" s="57"/>
    </row>
    <row r="276" spans="1:41" s="1" customFormat="1">
      <c r="A276" s="1"/>
      <c r="B276" s="73"/>
      <c r="C276" s="8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c r="AA276" s="134"/>
      <c r="AB276" s="134"/>
      <c r="AC276" s="134"/>
      <c r="AD276" s="134"/>
      <c r="AE276" s="134"/>
      <c r="AF276" s="134"/>
      <c r="AG276" s="134"/>
      <c r="AH276" s="134"/>
      <c r="AI276" s="134"/>
      <c r="AJ276" s="134"/>
      <c r="AK276" s="134"/>
      <c r="AL276" s="134"/>
      <c r="AM276" s="134"/>
      <c r="AN276" s="550"/>
      <c r="AO276" s="57"/>
    </row>
    <row r="277" spans="1:41" s="1" customFormat="1" ht="19.5">
      <c r="A277" s="1"/>
      <c r="B277" s="38"/>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c r="AO277" s="57"/>
    </row>
    <row r="278" spans="1:41" s="1" customFormat="1" ht="19.5">
      <c r="A278" s="1"/>
      <c r="B278" s="1" t="s">
        <v>916</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453"/>
      <c r="AK278" s="494"/>
      <c r="AL278" s="494"/>
      <c r="AM278" s="494"/>
      <c r="AN278" s="525"/>
      <c r="AO278" s="454"/>
    </row>
    <row r="279" spans="1:41" s="1" customFormat="1">
      <c r="A279" s="1"/>
      <c r="B279" s="1" t="s">
        <v>455</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478"/>
      <c r="AK279" s="505"/>
      <c r="AL279" s="505"/>
      <c r="AM279" s="505"/>
      <c r="AN279" s="547"/>
      <c r="AO279" s="57"/>
    </row>
    <row r="280" spans="1:41" s="1" customFormat="1">
      <c r="A280" s="1"/>
      <c r="B280" s="1" t="s">
        <v>367</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455"/>
      <c r="AK280" s="495"/>
      <c r="AL280" s="495"/>
      <c r="AM280" s="495"/>
      <c r="AN280" s="526"/>
      <c r="AO280" s="57"/>
    </row>
    <row r="281" spans="1:41" s="1" customFormat="1">
      <c r="A281" s="1"/>
      <c r="B281" s="1" t="s">
        <v>281</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455"/>
      <c r="AK281" s="495"/>
      <c r="AL281" s="495"/>
      <c r="AM281" s="495"/>
      <c r="AN281" s="526"/>
      <c r="AO281" s="57"/>
    </row>
    <row r="282" spans="1:41" s="1" customFormat="1">
      <c r="A282" s="1"/>
      <c r="B282" s="1" t="s">
        <v>429</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336"/>
      <c r="AK282" s="145"/>
      <c r="AL282" s="145"/>
      <c r="AM282" s="145"/>
      <c r="AN282" s="363"/>
      <c r="AO282" s="57"/>
    </row>
    <row r="283" spans="1:41" s="1" customFormat="1">
      <c r="A283" s="1"/>
      <c r="B283" s="1" t="s">
        <v>357</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455"/>
      <c r="AK283" s="495"/>
      <c r="AL283" s="495"/>
      <c r="AM283" s="495"/>
      <c r="AN283" s="526"/>
      <c r="AO283" s="57"/>
    </row>
    <row r="284" spans="1:41" s="1" customFormat="1" ht="19.5">
      <c r="A284" s="1"/>
      <c r="B284" s="1" t="s">
        <v>495</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455"/>
      <c r="AK284" s="495"/>
      <c r="AL284" s="495"/>
      <c r="AM284" s="495"/>
      <c r="AN284" s="526"/>
      <c r="AO284" s="57"/>
    </row>
    <row r="285" spans="1:41" s="1" customFormat="1" ht="20.25">
      <c r="A285" s="1"/>
      <c r="B285" s="1" t="s">
        <v>491</v>
      </c>
      <c r="C285" s="1"/>
      <c r="D285" s="1"/>
      <c r="E285" s="1"/>
      <c r="F285" s="1"/>
      <c r="G285" s="1"/>
      <c r="H285" s="1"/>
      <c r="I285" s="1"/>
      <c r="J285" s="1"/>
      <c r="K285" s="39"/>
      <c r="L285" s="256"/>
      <c r="M285" s="277"/>
      <c r="N285" s="277"/>
      <c r="O285" s="277"/>
      <c r="P285" s="277"/>
      <c r="Q285" s="277"/>
      <c r="R285" s="277"/>
      <c r="S285" s="277"/>
      <c r="T285" s="277"/>
      <c r="U285" s="277"/>
      <c r="V285" s="277"/>
      <c r="W285" s="277"/>
      <c r="X285" s="277"/>
      <c r="Y285" s="277"/>
      <c r="Z285" s="277"/>
      <c r="AA285" s="277"/>
      <c r="AB285" s="277"/>
      <c r="AC285" s="277"/>
      <c r="AD285" s="277"/>
      <c r="AE285" s="277"/>
      <c r="AF285" s="277"/>
      <c r="AG285" s="277"/>
      <c r="AH285" s="277"/>
      <c r="AI285" s="277"/>
      <c r="AJ285" s="350"/>
      <c r="AK285" s="350"/>
      <c r="AL285" s="350"/>
      <c r="AM285" s="350"/>
      <c r="AN285" s="551"/>
      <c r="AO285" s="57"/>
    </row>
    <row r="286" spans="1:41" s="1" customFormat="1" ht="19.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s="1" customFormat="1" ht="19.5">
      <c r="A287" s="1" t="s">
        <v>474</v>
      </c>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s="1" customFormat="1" ht="19.5">
      <c r="A288" s="1"/>
      <c r="B288" s="38" t="s">
        <v>853</v>
      </c>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1"/>
      <c r="AJ288" s="453"/>
      <c r="AK288" s="494"/>
      <c r="AL288" s="494"/>
      <c r="AM288" s="494"/>
      <c r="AN288" s="525"/>
      <c r="AO288" s="1"/>
    </row>
    <row r="289" spans="1:41" s="1" customFormat="1">
      <c r="A289" s="1"/>
      <c r="B289" s="38" t="s">
        <v>723</v>
      </c>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1"/>
      <c r="AJ289" s="336"/>
      <c r="AK289" s="145"/>
      <c r="AL289" s="145"/>
      <c r="AM289" s="145"/>
      <c r="AN289" s="363"/>
      <c r="AO289" s="1"/>
    </row>
    <row r="290" spans="1:41" s="1" customFormat="1" ht="39" customHeight="1">
      <c r="A290" s="1"/>
      <c r="B290" s="48" t="s">
        <v>31</v>
      </c>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1"/>
      <c r="AJ290" s="455"/>
      <c r="AK290" s="495"/>
      <c r="AL290" s="495"/>
      <c r="AM290" s="495"/>
      <c r="AN290" s="526"/>
      <c r="AO290" s="1"/>
    </row>
    <row r="291" spans="1:41" s="1" customFormat="1">
      <c r="A291" s="1"/>
      <c r="B291" s="38" t="s">
        <v>572</v>
      </c>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1"/>
      <c r="AJ291" s="336"/>
      <c r="AK291" s="145"/>
      <c r="AL291" s="145"/>
      <c r="AM291" s="145"/>
      <c r="AN291" s="363"/>
      <c r="AO291" s="1"/>
    </row>
    <row r="292" spans="1:41" s="1" customFormat="1" ht="19.5">
      <c r="A292" s="1"/>
      <c r="B292" s="46" t="s">
        <v>3</v>
      </c>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1"/>
      <c r="AJ292" s="480"/>
      <c r="AK292" s="506"/>
      <c r="AL292" s="506"/>
      <c r="AM292" s="506"/>
      <c r="AN292" s="552"/>
      <c r="AO292" s="454"/>
    </row>
    <row r="293" spans="1:41" s="1" customFormat="1" ht="20.25">
      <c r="A293" s="1"/>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1"/>
      <c r="AJ293" s="1"/>
      <c r="AK293" s="1"/>
      <c r="AL293" s="1"/>
      <c r="AM293" s="1"/>
      <c r="AN293" s="1"/>
      <c r="AO293" s="57"/>
    </row>
    <row r="294" spans="1:41" s="1" customFormat="1" ht="16.5" customHeight="1">
      <c r="A294" s="1"/>
      <c r="B294" s="38" t="s">
        <v>948</v>
      </c>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1"/>
      <c r="AJ294" s="283"/>
      <c r="AK294" s="297"/>
      <c r="AL294" s="297"/>
      <c r="AM294" s="297"/>
      <c r="AN294" s="333"/>
      <c r="AO294" s="57"/>
    </row>
    <row r="295" spans="1:41" s="1" customFormat="1" ht="16.5" customHeight="1">
      <c r="A295" s="1"/>
      <c r="B295" s="38" t="s">
        <v>949</v>
      </c>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1"/>
      <c r="AJ295" s="1"/>
      <c r="AK295" s="1"/>
      <c r="AL295" s="1"/>
      <c r="AM295" s="1"/>
      <c r="AN295" s="1"/>
      <c r="AO295" s="57"/>
    </row>
    <row r="296" spans="1:41" s="1" customFormat="1" ht="19.5">
      <c r="A296" s="1"/>
      <c r="B296" s="45" t="s">
        <v>845</v>
      </c>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1"/>
      <c r="AJ296" s="453"/>
      <c r="AK296" s="494"/>
      <c r="AL296" s="494"/>
      <c r="AM296" s="494"/>
      <c r="AN296" s="525"/>
      <c r="AO296" s="57"/>
    </row>
    <row r="297" spans="1:41" s="1" customFormat="1" ht="36.75" customHeight="1">
      <c r="A297" s="1"/>
      <c r="B297" s="45" t="s">
        <v>96</v>
      </c>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1"/>
      <c r="AJ297" s="455"/>
      <c r="AK297" s="495"/>
      <c r="AL297" s="495"/>
      <c r="AM297" s="495"/>
      <c r="AN297" s="526"/>
      <c r="AO297" s="57"/>
    </row>
    <row r="298" spans="1:41" s="1" customFormat="1">
      <c r="A298" s="1"/>
      <c r="B298" s="45" t="s">
        <v>921</v>
      </c>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1"/>
      <c r="AJ298" s="455"/>
      <c r="AK298" s="495"/>
      <c r="AL298" s="495"/>
      <c r="AM298" s="495"/>
      <c r="AN298" s="526"/>
      <c r="AO298" s="57"/>
    </row>
    <row r="299" spans="1:41" s="1" customFormat="1" ht="19.5">
      <c r="A299" s="1"/>
      <c r="B299" s="1" t="s">
        <v>730</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480"/>
      <c r="AK299" s="506"/>
      <c r="AL299" s="506"/>
      <c r="AM299" s="506"/>
      <c r="AN299" s="552"/>
      <c r="AO299" s="57"/>
    </row>
    <row r="300" spans="1:41" s="1" customFormat="1" ht="20.25">
      <c r="A300" s="1"/>
      <c r="B300" s="38" t="s">
        <v>671</v>
      </c>
      <c r="C300" s="45"/>
      <c r="D300" s="45"/>
      <c r="E300" s="45"/>
      <c r="F300" s="175"/>
      <c r="G300" s="191"/>
      <c r="H300" s="191"/>
      <c r="I300" s="191"/>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464"/>
      <c r="AK300" s="464"/>
      <c r="AL300" s="464"/>
      <c r="AM300" s="464"/>
      <c r="AN300" s="464"/>
      <c r="AO300" s="1"/>
    </row>
    <row r="301" spans="1:41" s="1" customFormat="1" ht="19.5">
      <c r="A301" s="37"/>
      <c r="B301" s="1"/>
      <c r="C301" s="38" t="s">
        <v>331</v>
      </c>
      <c r="D301" s="45"/>
      <c r="E301" s="45"/>
      <c r="F301" s="175"/>
      <c r="G301" s="191"/>
      <c r="H301" s="191"/>
      <c r="I301" s="191"/>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c r="AJ301" s="453"/>
      <c r="AK301" s="494"/>
      <c r="AL301" s="494"/>
      <c r="AM301" s="494"/>
      <c r="AN301" s="525"/>
      <c r="AO301" s="1"/>
    </row>
    <row r="302" spans="1:41" s="1" customFormat="1" ht="18.75" customHeight="1">
      <c r="A302" s="37"/>
      <c r="B302" s="1"/>
      <c r="C302" s="1" t="s">
        <v>877</v>
      </c>
      <c r="D302" s="46"/>
      <c r="E302" s="46"/>
      <c r="F302" s="176"/>
      <c r="G302" s="192"/>
      <c r="H302" s="192"/>
      <c r="I302" s="192"/>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c r="AI302" s="74"/>
      <c r="AJ302" s="252"/>
      <c r="AK302" s="272"/>
      <c r="AL302" s="272"/>
      <c r="AM302" s="272"/>
      <c r="AN302" s="309"/>
      <c r="AO302" s="1"/>
    </row>
    <row r="303" spans="1:41" s="1" customFormat="1" ht="19.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s="1" customFormat="1" ht="19.5">
      <c r="A304" s="1" t="s">
        <v>744</v>
      </c>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2:41" s="1" customFormat="1" ht="19.5">
      <c r="B305" s="1" t="str">
        <f>"◎"&amp;表紙!B2&amp;DBCS(表紙!C2-1)&amp;"年度の事故件数"</f>
        <v>◎令和７年度の事故件数</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212"/>
      <c r="AK305" s="223"/>
      <c r="AL305" s="223"/>
      <c r="AM305" s="234"/>
      <c r="AN305" s="1" t="s">
        <v>649</v>
      </c>
      <c r="AO305" s="1"/>
    </row>
    <row r="306" spans="2:41" s="1" customFormat="1" ht="19.5">
      <c r="B306" s="1" t="str">
        <f>"◎"&amp;表紙!B2&amp;DBCS(表紙!C2)&amp;"年度の事故件数(監査日前々月末日現在)"</f>
        <v>◎令和８年度の事故件数(監査日前々月末日現在)</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213"/>
      <c r="AK306" s="224"/>
      <c r="AL306" s="224"/>
      <c r="AM306" s="235"/>
      <c r="AN306" s="1" t="s">
        <v>649</v>
      </c>
      <c r="AO306" s="1"/>
    </row>
    <row r="307" spans="2:41" s="1" customFormat="1" ht="20.25">
      <c r="B307" s="1"/>
      <c r="C307" s="1" t="s">
        <v>963</v>
      </c>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464"/>
      <c r="AK307" s="464"/>
      <c r="AL307" s="464"/>
      <c r="AM307" s="464"/>
      <c r="AN307" s="1"/>
      <c r="AO307" s="1"/>
    </row>
    <row r="308" spans="2:41" s="1" customFormat="1" ht="20.25">
      <c r="B308" s="38" t="s">
        <v>905</v>
      </c>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1"/>
      <c r="AJ308" s="283"/>
      <c r="AK308" s="297"/>
      <c r="AL308" s="297"/>
      <c r="AM308" s="297"/>
      <c r="AN308" s="333"/>
      <c r="AO308" s="1"/>
    </row>
    <row r="309" spans="2:41" s="1" customFormat="1" ht="19.5">
      <c r="B309" s="38" t="s">
        <v>713</v>
      </c>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1"/>
      <c r="AJ309" s="464"/>
      <c r="AK309" s="464"/>
      <c r="AL309" s="464"/>
      <c r="AM309" s="464"/>
      <c r="AN309" s="464"/>
      <c r="AO309" s="1"/>
    </row>
    <row r="310" spans="2:41" s="1" customFormat="1" ht="19.5">
      <c r="B310" s="46" t="s">
        <v>469</v>
      </c>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1"/>
      <c r="AJ310" s="1"/>
      <c r="AK310" s="1"/>
      <c r="AL310" s="1"/>
      <c r="AM310" s="1"/>
      <c r="AN310" s="1"/>
      <c r="AO310" s="454"/>
    </row>
    <row r="311" spans="2:41" s="1" customFormat="1" ht="20.25">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1"/>
      <c r="AJ311" s="283"/>
      <c r="AK311" s="297"/>
      <c r="AL311" s="297"/>
      <c r="AM311" s="297"/>
      <c r="AN311" s="333"/>
      <c r="AO311" s="57"/>
    </row>
    <row r="312" spans="2:41" s="1" customFormat="1" ht="20.25">
      <c r="B312" s="1" t="s">
        <v>654</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454"/>
    </row>
    <row r="313" spans="2:41" s="1" customFormat="1" ht="19.5">
      <c r="B313" s="1" t="s">
        <v>352</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453"/>
      <c r="AK313" s="494"/>
      <c r="AL313" s="494"/>
      <c r="AM313" s="494"/>
      <c r="AN313" s="525"/>
      <c r="AO313" s="57"/>
    </row>
    <row r="314" spans="2:41" s="1" customFormat="1">
      <c r="B314" s="1" t="s">
        <v>848</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336"/>
      <c r="AK314" s="145"/>
      <c r="AL314" s="145"/>
      <c r="AM314" s="145"/>
      <c r="AN314" s="363"/>
      <c r="AO314" s="57"/>
    </row>
    <row r="315" spans="2:41" s="1" customFormat="1">
      <c r="B315" s="1" t="s">
        <v>445</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455"/>
      <c r="AK315" s="495"/>
      <c r="AL315" s="495"/>
      <c r="AM315" s="495"/>
      <c r="AN315" s="526"/>
      <c r="AO315" s="57"/>
    </row>
    <row r="316" spans="2:41" s="1" customFormat="1" ht="19.5">
      <c r="B316" s="46" t="s">
        <v>21</v>
      </c>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1"/>
      <c r="AJ316" s="252"/>
      <c r="AK316" s="272"/>
      <c r="AL316" s="272"/>
      <c r="AM316" s="272"/>
      <c r="AN316" s="309"/>
      <c r="AO316" s="57"/>
    </row>
    <row r="317" spans="2:41" s="1" customFormat="1" ht="20.25">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1"/>
      <c r="AJ317" s="1"/>
      <c r="AK317" s="1"/>
      <c r="AL317" s="1"/>
      <c r="AM317" s="1"/>
      <c r="AN317" s="1"/>
      <c r="AO317" s="454"/>
    </row>
    <row r="318" spans="2:41" s="1" customFormat="1" ht="19.5">
      <c r="B318" s="45" t="s">
        <v>9</v>
      </c>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6"/>
      <c r="AI318" s="1"/>
      <c r="AJ318" s="453"/>
      <c r="AK318" s="494"/>
      <c r="AL318" s="494"/>
      <c r="AM318" s="494"/>
      <c r="AN318" s="525"/>
      <c r="AO318" s="454"/>
    </row>
    <row r="319" spans="2:41" s="1" customFormat="1">
      <c r="B319" s="1" t="s">
        <v>504</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478"/>
      <c r="AK319" s="505"/>
      <c r="AL319" s="505"/>
      <c r="AM319" s="505"/>
      <c r="AN319" s="547"/>
      <c r="AO319" s="57"/>
    </row>
    <row r="320" spans="2:41" s="1" customFormat="1" ht="19.5">
      <c r="B320" s="1" t="s">
        <v>89</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455"/>
      <c r="AK320" s="495"/>
      <c r="AL320" s="495"/>
      <c r="AM320" s="495"/>
      <c r="AN320" s="526"/>
      <c r="AO320" s="57"/>
    </row>
    <row r="321" spans="1:41" s="1" customFormat="1" ht="19.5">
      <c r="A321" s="1"/>
      <c r="B321" s="49" t="s">
        <v>111</v>
      </c>
      <c r="C321" s="49"/>
      <c r="D321" s="49"/>
      <c r="E321" s="49"/>
      <c r="F321" s="49"/>
      <c r="G321" s="49"/>
      <c r="H321" s="49"/>
      <c r="I321" s="49"/>
      <c r="J321" s="49"/>
      <c r="K321" s="49"/>
      <c r="L321" s="171"/>
      <c r="M321" s="278"/>
      <c r="N321" s="286"/>
      <c r="O321" s="286"/>
      <c r="P321" s="286"/>
      <c r="Q321" s="286"/>
      <c r="R321" s="286"/>
      <c r="S321" s="286"/>
      <c r="T321" s="286"/>
      <c r="U321" s="286"/>
      <c r="V321" s="286"/>
      <c r="W321" s="286"/>
      <c r="X321" s="286"/>
      <c r="Y321" s="286"/>
      <c r="Z321" s="286"/>
      <c r="AA321" s="286"/>
      <c r="AB321" s="286"/>
      <c r="AC321" s="286"/>
      <c r="AD321" s="286"/>
      <c r="AE321" s="286"/>
      <c r="AF321" s="286"/>
      <c r="AG321" s="286"/>
      <c r="AH321" s="286"/>
      <c r="AI321" s="286"/>
      <c r="AJ321" s="468"/>
      <c r="AK321" s="468"/>
      <c r="AL321" s="468"/>
      <c r="AM321" s="468"/>
      <c r="AN321" s="535"/>
      <c r="AO321" s="57"/>
    </row>
    <row r="322" spans="1:41" s="1" customFormat="1" ht="19.5">
      <c r="A322" s="1"/>
      <c r="B322" s="49" t="s">
        <v>66</v>
      </c>
      <c r="C322" s="49"/>
      <c r="D322" s="49"/>
      <c r="E322" s="49"/>
      <c r="F322" s="49"/>
      <c r="G322" s="49"/>
      <c r="H322" s="49"/>
      <c r="I322" s="49"/>
      <c r="J322" s="49"/>
      <c r="K322" s="49"/>
      <c r="L322" s="171"/>
      <c r="M322" s="199"/>
      <c r="N322" s="216"/>
      <c r="O322" s="216"/>
      <c r="P322" s="216"/>
      <c r="Q322" s="216"/>
      <c r="R322" s="216"/>
      <c r="S322" s="216"/>
      <c r="T322" s="216"/>
      <c r="U322" s="216"/>
      <c r="V322" s="216"/>
      <c r="W322" s="216"/>
      <c r="X322" s="216"/>
      <c r="Y322" s="216"/>
      <c r="Z322" s="216"/>
      <c r="AA322" s="216"/>
      <c r="AB322" s="216"/>
      <c r="AC322" s="216"/>
      <c r="AD322" s="216"/>
      <c r="AE322" s="216"/>
      <c r="AF322" s="216"/>
      <c r="AG322" s="216"/>
      <c r="AH322" s="216"/>
      <c r="AI322" s="216"/>
      <c r="AJ322" s="216"/>
      <c r="AK322" s="216"/>
      <c r="AL322" s="216"/>
      <c r="AM322" s="216"/>
      <c r="AN322" s="440"/>
      <c r="AO322" s="57"/>
    </row>
    <row r="323" spans="1:41" s="1" customFormat="1" ht="19.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s="1" customFormat="1" ht="19.5">
      <c r="A324" s="1" t="str">
        <f>"（６）防災対策 避難訓練等の状況（"&amp;表紙!B2&amp;DBCS(表紙!C2-1)&amp;"年度の状況）    ★確認資料：避難訓練記録、消防計画"</f>
        <v>（６）防災対策 避難訓練等の状況（令和７年度の状況）    ★確認資料：避難訓練記録、消防計画</v>
      </c>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s="1" customFormat="1" ht="20.25">
      <c r="A325" s="1"/>
      <c r="B325" s="1" t="s">
        <v>326</v>
      </c>
      <c r="C325" s="1"/>
      <c r="D325" s="1"/>
      <c r="E325" s="1"/>
      <c r="F325" s="39"/>
      <c r="G325" s="193"/>
      <c r="H325" s="211"/>
      <c r="I325" s="222"/>
      <c r="J325" s="233" t="s">
        <v>656</v>
      </c>
      <c r="K325" s="1"/>
      <c r="L325" s="1"/>
      <c r="M325" s="1"/>
      <c r="N325" s="1"/>
      <c r="O325" s="1" t="s">
        <v>706</v>
      </c>
      <c r="P325" s="1"/>
      <c r="Q325" s="1"/>
      <c r="R325" s="1"/>
      <c r="S325" s="1"/>
      <c r="T325" s="1"/>
      <c r="U325" s="1"/>
      <c r="V325" s="1"/>
      <c r="W325" s="1"/>
      <c r="X325" s="1"/>
      <c r="Y325" s="1"/>
      <c r="Z325" s="39"/>
      <c r="AA325" s="193"/>
      <c r="AB325" s="211"/>
      <c r="AC325" s="222"/>
      <c r="AD325" s="233" t="s">
        <v>656</v>
      </c>
      <c r="AE325" s="1"/>
      <c r="AF325" s="1"/>
      <c r="AG325" s="1"/>
      <c r="AH325" s="1"/>
      <c r="AI325" s="1"/>
      <c r="AJ325" s="1"/>
      <c r="AK325" s="1"/>
      <c r="AL325" s="1"/>
      <c r="AM325" s="1"/>
      <c r="AN325" s="1"/>
      <c r="AO325" s="454"/>
    </row>
    <row r="326" spans="1:41" s="1" customFormat="1" ht="19.5">
      <c r="A326" s="1"/>
      <c r="B326" s="1" t="s">
        <v>507</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453"/>
      <c r="AK326" s="494"/>
      <c r="AL326" s="494"/>
      <c r="AM326" s="494"/>
      <c r="AN326" s="525"/>
      <c r="AO326" s="57"/>
    </row>
    <row r="327" spans="1:41" s="1" customFormat="1" ht="19.5">
      <c r="A327" s="1"/>
      <c r="B327" s="1" t="s">
        <v>241</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252"/>
      <c r="AK327" s="272"/>
      <c r="AL327" s="272"/>
      <c r="AM327" s="272"/>
      <c r="AN327" s="309"/>
      <c r="AO327" s="57"/>
    </row>
    <row r="328" spans="1:41" s="1" customFormat="1" ht="19.5" customHeight="1">
      <c r="A328" s="1"/>
      <c r="B328" s="49" t="s">
        <v>77</v>
      </c>
      <c r="C328" s="49"/>
      <c r="D328" s="49"/>
      <c r="E328" s="49"/>
      <c r="F328" s="49"/>
      <c r="G328" s="49"/>
      <c r="H328" s="49"/>
      <c r="I328" s="49"/>
      <c r="J328" s="171"/>
      <c r="K328" s="193"/>
      <c r="L328" s="211"/>
      <c r="M328" s="222"/>
      <c r="N328" s="209" t="s">
        <v>127</v>
      </c>
      <c r="O328" s="73"/>
      <c r="P328" s="193"/>
      <c r="Q328" s="211"/>
      <c r="R328" s="222"/>
      <c r="S328" s="209" t="s">
        <v>40</v>
      </c>
      <c r="T328" s="73"/>
      <c r="U328" s="193"/>
      <c r="V328" s="211"/>
      <c r="W328" s="222"/>
      <c r="X328" s="209" t="s">
        <v>462</v>
      </c>
      <c r="Y328" s="38"/>
      <c r="Z328" s="38"/>
      <c r="AA328" s="38"/>
      <c r="AB328" s="38"/>
      <c r="AC328" s="38"/>
      <c r="AD328" s="38"/>
      <c r="AE328" s="38"/>
      <c r="AF328" s="38"/>
      <c r="AG328" s="38"/>
      <c r="AH328" s="38"/>
      <c r="AI328" s="1"/>
      <c r="AJ328" s="1"/>
      <c r="AK328" s="1"/>
      <c r="AL328" s="1"/>
      <c r="AM328" s="1"/>
      <c r="AN328" s="1"/>
      <c r="AO328" s="1"/>
    </row>
    <row r="329" spans="1:41" s="1" customFormat="1" ht="2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454"/>
    </row>
    <row r="330" spans="1:41" s="1" customFormat="1" ht="20.25">
      <c r="A330" s="1"/>
      <c r="B330" s="1" t="s">
        <v>658</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283"/>
      <c r="AK330" s="297"/>
      <c r="AL330" s="297"/>
      <c r="AM330" s="297"/>
      <c r="AN330" s="333"/>
      <c r="AO330" s="57"/>
    </row>
    <row r="331" spans="1:41" s="1" customFormat="1" ht="18.75" customHeight="1">
      <c r="A331" s="1"/>
      <c r="B331" s="1"/>
      <c r="C331" s="49" t="s">
        <v>55</v>
      </c>
      <c r="D331" s="49"/>
      <c r="E331" s="49"/>
      <c r="F331" s="49"/>
      <c r="G331" s="49"/>
      <c r="H331" s="49"/>
      <c r="I331" s="49"/>
      <c r="J331" s="171"/>
      <c r="K331" s="193"/>
      <c r="L331" s="211"/>
      <c r="M331" s="222"/>
      <c r="N331" s="209" t="s">
        <v>127</v>
      </c>
      <c r="O331" s="73"/>
      <c r="P331" s="193"/>
      <c r="Q331" s="211"/>
      <c r="R331" s="222"/>
      <c r="S331" s="209" t="s">
        <v>40</v>
      </c>
      <c r="T331" s="73"/>
      <c r="U331" s="193"/>
      <c r="V331" s="211"/>
      <c r="W331" s="222"/>
      <c r="X331" s="209" t="s">
        <v>462</v>
      </c>
      <c r="Y331" s="38"/>
      <c r="Z331" s="38"/>
      <c r="AA331" s="38"/>
      <c r="AB331" s="38"/>
      <c r="AC331" s="38"/>
      <c r="AD331" s="38"/>
      <c r="AE331" s="38"/>
      <c r="AF331" s="38"/>
      <c r="AG331" s="38"/>
      <c r="AH331" s="38"/>
      <c r="AI331" s="1"/>
      <c r="AJ331" s="1"/>
      <c r="AK331" s="1"/>
      <c r="AL331" s="1"/>
      <c r="AM331" s="1"/>
      <c r="AN331" s="1"/>
      <c r="AO331" s="454"/>
    </row>
    <row r="332" spans="1:41" s="1" customFormat="1" ht="19.5">
      <c r="A332" s="1"/>
      <c r="B332" s="1" t="s">
        <v>389</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453"/>
      <c r="AK332" s="494"/>
      <c r="AL332" s="494"/>
      <c r="AM332" s="494"/>
      <c r="AN332" s="525"/>
      <c r="AO332" s="57"/>
    </row>
    <row r="333" spans="1:41" s="1" customFormat="1" ht="19.5">
      <c r="A333" s="1"/>
      <c r="B333" s="1" t="s">
        <v>509</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252"/>
      <c r="AK333" s="272"/>
      <c r="AL333" s="272"/>
      <c r="AM333" s="272"/>
      <c r="AN333" s="309"/>
      <c r="AO333" s="57"/>
    </row>
    <row r="334" spans="1:41" s="1" customFormat="1" ht="18.75" customHeight="1">
      <c r="A334" s="1"/>
      <c r="B334" s="1"/>
      <c r="C334" s="49" t="s">
        <v>776</v>
      </c>
      <c r="D334" s="49"/>
      <c r="E334" s="49"/>
      <c r="F334" s="49"/>
      <c r="G334" s="49"/>
      <c r="H334" s="49"/>
      <c r="I334" s="49"/>
      <c r="J334" s="171"/>
      <c r="K334" s="244"/>
      <c r="L334" s="257"/>
      <c r="M334" s="257"/>
      <c r="N334" s="194"/>
      <c r="O334" s="194"/>
      <c r="P334" s="257"/>
      <c r="Q334" s="257"/>
      <c r="R334" s="257"/>
      <c r="S334" s="194"/>
      <c r="T334" s="194"/>
      <c r="U334" s="257"/>
      <c r="V334" s="257"/>
      <c r="W334" s="382"/>
      <c r="X334" s="1"/>
      <c r="Y334" s="1"/>
      <c r="Z334" s="1"/>
      <c r="AA334" s="1"/>
      <c r="AB334" s="1"/>
      <c r="AC334" s="1"/>
      <c r="AD334" s="1"/>
      <c r="AE334" s="1"/>
      <c r="AF334" s="1"/>
      <c r="AG334" s="1"/>
      <c r="AH334" s="1"/>
      <c r="AI334" s="1"/>
      <c r="AJ334" s="1"/>
      <c r="AK334" s="1"/>
      <c r="AL334" s="1"/>
      <c r="AM334" s="1"/>
      <c r="AN334" s="1"/>
      <c r="AO334" s="1"/>
    </row>
    <row r="335" spans="1:41" s="1" customFormat="1" ht="18.75" customHeight="1">
      <c r="A335" s="1"/>
      <c r="B335" s="1"/>
      <c r="C335" s="49" t="s">
        <v>319</v>
      </c>
      <c r="D335" s="49"/>
      <c r="E335" s="49"/>
      <c r="F335" s="49"/>
      <c r="G335" s="49"/>
      <c r="H335" s="49"/>
      <c r="I335" s="49"/>
      <c r="J335" s="171"/>
      <c r="K335" s="213"/>
      <c r="L335" s="224"/>
      <c r="M335" s="235"/>
      <c r="N335" s="287" t="s">
        <v>127</v>
      </c>
      <c r="O335" s="299"/>
      <c r="P335" s="213"/>
      <c r="Q335" s="224"/>
      <c r="R335" s="235"/>
      <c r="S335" s="287" t="s">
        <v>40</v>
      </c>
      <c r="T335" s="299"/>
      <c r="U335" s="213"/>
      <c r="V335" s="224"/>
      <c r="W335" s="235"/>
      <c r="X335" s="233" t="s">
        <v>462</v>
      </c>
      <c r="Y335" s="1"/>
      <c r="Z335" s="1"/>
      <c r="AA335" s="1"/>
      <c r="AB335" s="1"/>
      <c r="AC335" s="1"/>
      <c r="AD335" s="1"/>
      <c r="AE335" s="1"/>
      <c r="AF335" s="1"/>
      <c r="AG335" s="1"/>
      <c r="AH335" s="1"/>
      <c r="AI335" s="1"/>
      <c r="AJ335" s="1"/>
      <c r="AK335" s="1"/>
      <c r="AL335" s="1"/>
      <c r="AM335" s="1"/>
      <c r="AN335" s="1"/>
      <c r="AO335" s="454"/>
    </row>
    <row r="336" spans="1:41" s="1" customFormat="1" ht="20.25">
      <c r="A336" s="1"/>
      <c r="B336" s="1" t="s">
        <v>511</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283"/>
      <c r="AK336" s="297"/>
      <c r="AL336" s="297"/>
      <c r="AM336" s="297"/>
      <c r="AN336" s="333"/>
      <c r="AO336" s="57"/>
    </row>
    <row r="337" spans="2:41" s="1" customFormat="1" ht="18.75" customHeight="1">
      <c r="B337" s="1"/>
      <c r="C337" s="1" t="s">
        <v>459</v>
      </c>
      <c r="D337" s="1"/>
      <c r="E337" s="1"/>
      <c r="F337" s="1"/>
      <c r="G337" s="1"/>
      <c r="H337" s="1"/>
      <c r="I337" s="1"/>
      <c r="J337" s="39"/>
      <c r="K337" s="193"/>
      <c r="L337" s="211"/>
      <c r="M337" s="222"/>
      <c r="N337" s="288" t="s">
        <v>127</v>
      </c>
      <c r="O337" s="300"/>
      <c r="P337" s="193"/>
      <c r="Q337" s="211"/>
      <c r="R337" s="222"/>
      <c r="S337" s="288" t="s">
        <v>40</v>
      </c>
      <c r="T337" s="300"/>
      <c r="U337" s="193"/>
      <c r="V337" s="211"/>
      <c r="W337" s="222"/>
      <c r="X337" s="233" t="s">
        <v>462</v>
      </c>
      <c r="Y337" s="1"/>
      <c r="Z337" s="1"/>
      <c r="AA337" s="1"/>
      <c r="AB337" s="1"/>
      <c r="AC337" s="1"/>
      <c r="AD337" s="1"/>
      <c r="AE337" s="1"/>
      <c r="AF337" s="1"/>
      <c r="AG337" s="1"/>
      <c r="AH337" s="1"/>
      <c r="AI337" s="1"/>
      <c r="AJ337" s="1"/>
      <c r="AK337" s="1"/>
      <c r="AL337" s="1"/>
      <c r="AM337" s="1"/>
      <c r="AN337" s="1"/>
      <c r="AO337" s="1"/>
    </row>
    <row r="338" spans="2:41" s="1" customFormat="1" ht="20.25">
      <c r="B338" s="1" t="s">
        <v>918</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454"/>
    </row>
    <row r="339" spans="2:41" s="1" customFormat="1" ht="19.5">
      <c r="B339" s="1" t="s">
        <v>254</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453"/>
      <c r="AK339" s="494"/>
      <c r="AL339" s="494"/>
      <c r="AM339" s="494"/>
      <c r="AN339" s="525"/>
      <c r="AO339" s="57"/>
    </row>
    <row r="340" spans="2:41" s="1" customFormat="1">
      <c r="B340" s="1" t="s">
        <v>303</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455"/>
      <c r="AK340" s="495"/>
      <c r="AL340" s="495"/>
      <c r="AM340" s="495"/>
      <c r="AN340" s="526"/>
      <c r="AO340" s="57"/>
    </row>
    <row r="341" spans="2:41" s="1" customFormat="1">
      <c r="B341" s="1" t="s">
        <v>166</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455"/>
      <c r="AK341" s="495"/>
      <c r="AL341" s="495"/>
      <c r="AM341" s="495"/>
      <c r="AN341" s="526"/>
      <c r="AO341" s="57"/>
    </row>
    <row r="342" spans="2:41" s="1" customFormat="1">
      <c r="B342" s="1" t="s">
        <v>605</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336"/>
      <c r="AK342" s="145"/>
      <c r="AL342" s="145"/>
      <c r="AM342" s="145"/>
      <c r="AN342" s="363"/>
      <c r="AO342" s="57"/>
    </row>
    <row r="343" spans="2:41" s="1" customFormat="1">
      <c r="B343" s="38" t="s">
        <v>981</v>
      </c>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73"/>
      <c r="AJ343" s="481"/>
      <c r="AK343" s="507"/>
      <c r="AL343" s="507"/>
      <c r="AM343" s="507"/>
      <c r="AN343" s="553"/>
      <c r="AO343" s="454"/>
    </row>
    <row r="344" spans="2:41" s="1" customFormat="1">
      <c r="B344" s="1" t="s">
        <v>675</v>
      </c>
      <c r="C344" s="1"/>
      <c r="D344" s="1"/>
      <c r="E344" s="1"/>
      <c r="F344" s="1"/>
      <c r="G344" s="1"/>
      <c r="H344" s="1"/>
      <c r="I344" s="1"/>
      <c r="J344" s="1"/>
      <c r="K344" s="1"/>
      <c r="L344" s="1"/>
      <c r="M344" s="1"/>
      <c r="N344" s="1"/>
      <c r="O344" s="38"/>
      <c r="P344" s="38"/>
      <c r="Q344" s="38"/>
      <c r="R344" s="38"/>
      <c r="S344" s="38"/>
      <c r="T344" s="38"/>
      <c r="U344" s="38"/>
      <c r="V344" s="38"/>
      <c r="W344" s="38"/>
      <c r="X344" s="38"/>
      <c r="Y344" s="38"/>
      <c r="Z344" s="38"/>
      <c r="AA344" s="38"/>
      <c r="AB344" s="38"/>
      <c r="AC344" s="38"/>
      <c r="AD344" s="38"/>
      <c r="AE344" s="38"/>
      <c r="AF344" s="38"/>
      <c r="AG344" s="38"/>
      <c r="AH344" s="38"/>
      <c r="AI344" s="38"/>
      <c r="AJ344" s="336"/>
      <c r="AK344" s="145"/>
      <c r="AL344" s="145"/>
      <c r="AM344" s="145"/>
      <c r="AN344" s="363"/>
      <c r="AO344" s="57"/>
    </row>
    <row r="345" spans="2:41" s="1" customFormat="1">
      <c r="B345" s="1" t="s">
        <v>919</v>
      </c>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36"/>
      <c r="AK345" s="145"/>
      <c r="AL345" s="145"/>
      <c r="AM345" s="145"/>
      <c r="AN345" s="363"/>
      <c r="AO345" s="57"/>
    </row>
    <row r="346" spans="2:41" s="1" customFormat="1" ht="19.5">
      <c r="B346" s="45" t="s">
        <v>159</v>
      </c>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1"/>
      <c r="AJ346" s="480"/>
      <c r="AK346" s="506"/>
      <c r="AL346" s="506"/>
      <c r="AM346" s="506"/>
      <c r="AN346" s="552"/>
      <c r="AO346" s="57"/>
    </row>
    <row r="347" spans="2:41" s="1" customFormat="1" ht="20.2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1"/>
      <c r="AJ347" s="482"/>
      <c r="AK347" s="482"/>
      <c r="AL347" s="482"/>
      <c r="AM347" s="482"/>
      <c r="AN347" s="482"/>
      <c r="AO347" s="57"/>
    </row>
    <row r="348" spans="2:41" s="1" customFormat="1" ht="20.25">
      <c r="B348" s="1" t="s">
        <v>911</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460"/>
      <c r="AK348" s="498"/>
      <c r="AL348" s="498"/>
      <c r="AM348" s="498"/>
      <c r="AN348" s="529"/>
      <c r="AO348" s="57"/>
    </row>
    <row r="349" spans="2:41" s="1" customFormat="1" ht="20.25">
      <c r="B349" s="1" t="s">
        <v>256</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458"/>
      <c r="AK349" s="458"/>
      <c r="AL349" s="458"/>
      <c r="AM349" s="458"/>
      <c r="AN349" s="458"/>
      <c r="AO349" s="57"/>
    </row>
    <row r="350" spans="2:41" s="1" customFormat="1" ht="19.5">
      <c r="B350" s="1" t="s">
        <v>946</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478"/>
      <c r="AK350" s="505"/>
      <c r="AL350" s="505"/>
      <c r="AM350" s="505"/>
      <c r="AN350" s="547"/>
      <c r="AO350" s="57"/>
    </row>
    <row r="351" spans="2:41" s="1" customFormat="1">
      <c r="B351" s="1" t="s">
        <v>514</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460"/>
      <c r="AK351" s="498"/>
      <c r="AL351" s="498"/>
      <c r="AM351" s="498"/>
      <c r="AN351" s="529"/>
      <c r="AO351" s="57"/>
    </row>
    <row r="352" spans="2:41" s="1" customFormat="1" ht="19.5">
      <c r="B352" s="1" t="s">
        <v>477</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252"/>
      <c r="AK352" s="272"/>
      <c r="AL352" s="272"/>
      <c r="AM352" s="272"/>
      <c r="AN352" s="309"/>
      <c r="AO352" s="1"/>
    </row>
    <row r="353" spans="1:40" s="1" customFormat="1" ht="18.75" customHeight="1">
      <c r="A353" s="1"/>
      <c r="B353" s="1" t="s">
        <v>951</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293"/>
      <c r="AK353" s="303"/>
      <c r="AL353" s="303"/>
      <c r="AM353" s="303"/>
      <c r="AN353" s="554"/>
    </row>
    <row r="354" spans="1:40" s="1" customFormat="1" ht="15.75" customHeight="1">
      <c r="A354" s="1"/>
      <c r="B354" s="1" t="s">
        <v>599</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483"/>
      <c r="AK354" s="508"/>
      <c r="AL354" s="508"/>
      <c r="AM354" s="508"/>
      <c r="AN354" s="555"/>
    </row>
    <row r="355" spans="1:40" s="1" customForma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s="1" customFormat="1" ht="19.5">
      <c r="A356" s="38" t="s">
        <v>621</v>
      </c>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1"/>
      <c r="AK356" s="1"/>
      <c r="AL356" s="1"/>
      <c r="AM356" s="1"/>
      <c r="AN356" s="1"/>
    </row>
    <row r="357" spans="1:40" s="1" customFormat="1" ht="19.5">
      <c r="A357" s="1"/>
      <c r="B357" s="1" t="s">
        <v>961</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212"/>
      <c r="AK357" s="223"/>
      <c r="AL357" s="223"/>
      <c r="AM357" s="223"/>
      <c r="AN357" s="234"/>
    </row>
    <row r="358" spans="1:40" s="1" customFormat="1">
      <c r="A358" s="1"/>
      <c r="B358" s="1" t="s">
        <v>374</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336"/>
      <c r="AK358" s="145"/>
      <c r="AL358" s="145"/>
      <c r="AM358" s="145"/>
      <c r="AN358" s="363"/>
    </row>
    <row r="359" spans="1:40" s="1" customFormat="1" ht="19.5">
      <c r="A359" s="1"/>
      <c r="B359" s="1"/>
      <c r="C359" s="1" t="s">
        <v>279</v>
      </c>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484"/>
      <c r="AK359" s="509"/>
      <c r="AL359" s="509"/>
      <c r="AM359" s="509"/>
      <c r="AN359" s="556"/>
    </row>
    <row r="360" spans="1:40" s="1" customFormat="1" ht="19.5">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1"/>
      <c r="AK360" s="1"/>
      <c r="AL360" s="1"/>
      <c r="AM360" s="1"/>
      <c r="AN360" s="1"/>
    </row>
    <row r="361" spans="1:40" s="1" customFormat="1" ht="19.5">
      <c r="A361" s="1" t="s">
        <v>501</v>
      </c>
      <c r="B361" s="1"/>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c r="AF361" s="46"/>
      <c r="AG361" s="46"/>
      <c r="AH361" s="46"/>
      <c r="AI361" s="1"/>
      <c r="AJ361" s="1"/>
      <c r="AK361" s="1"/>
      <c r="AL361" s="1"/>
      <c r="AM361" s="1"/>
      <c r="AN361" s="1"/>
    </row>
    <row r="362" spans="1:40" s="1" customFormat="1" ht="19.5">
      <c r="A362" s="1"/>
      <c r="B362" s="1" t="s">
        <v>105</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251"/>
      <c r="AK362" s="271"/>
      <c r="AL362" s="271"/>
      <c r="AM362" s="271"/>
      <c r="AN362" s="308"/>
    </row>
    <row r="363" spans="1:40" s="1" customFormat="1">
      <c r="A363" s="1"/>
      <c r="B363" s="1"/>
      <c r="C363" s="1" t="s">
        <v>962</v>
      </c>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460"/>
      <c r="AK363" s="498"/>
      <c r="AL363" s="498"/>
      <c r="AM363" s="498"/>
      <c r="AN363" s="529"/>
    </row>
    <row r="364" spans="1:40" s="1" customFormat="1">
      <c r="A364" s="1"/>
      <c r="B364" s="1"/>
      <c r="C364" s="1"/>
      <c r="D364" s="1" t="s">
        <v>493</v>
      </c>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455"/>
      <c r="AK364" s="495"/>
      <c r="AL364" s="495"/>
      <c r="AM364" s="495"/>
      <c r="AN364" s="526"/>
    </row>
    <row r="365" spans="1:40" s="1" customFormat="1">
      <c r="A365" s="1"/>
      <c r="B365" s="1" t="s">
        <v>210</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455"/>
      <c r="AK365" s="495"/>
      <c r="AL365" s="495"/>
      <c r="AM365" s="495"/>
      <c r="AN365" s="526"/>
    </row>
    <row r="366" spans="1:40" s="1" customFormat="1" ht="19.5">
      <c r="A366" s="1"/>
      <c r="B366" s="1"/>
      <c r="C366" s="1" t="s">
        <v>962</v>
      </c>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480"/>
      <c r="AK366" s="506"/>
      <c r="AL366" s="506"/>
      <c r="AM366" s="506"/>
      <c r="AN366" s="552"/>
    </row>
    <row r="367" spans="1:40" s="1" customFormat="1" ht="19.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s="1" customFormat="1" ht="19.5">
      <c r="A368" s="34" t="s">
        <v>471</v>
      </c>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1"/>
      <c r="AJ368" s="1"/>
      <c r="AK368" s="1"/>
      <c r="AL368" s="1"/>
      <c r="AM368" s="1"/>
      <c r="AN368" s="1"/>
    </row>
    <row r="369" spans="1:41" s="1" customFormat="1" ht="19.5">
      <c r="A369" s="1" t="s">
        <v>796</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454"/>
    </row>
    <row r="370" spans="1:41" s="1" customFormat="1" ht="20.25">
      <c r="A370" s="1"/>
      <c r="B370" s="1" t="s">
        <v>606</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283"/>
      <c r="AK370" s="297"/>
      <c r="AL370" s="297"/>
      <c r="AM370" s="297"/>
      <c r="AN370" s="333"/>
      <c r="AO370" s="57"/>
    </row>
    <row r="371" spans="1:41" s="1" customFormat="1" ht="20.25">
      <c r="A371" s="1"/>
      <c r="B371" s="1" t="s">
        <v>426</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454"/>
    </row>
    <row r="372" spans="1:41" s="1" customFormat="1" ht="20.25">
      <c r="A372" s="1"/>
      <c r="B372" s="1" t="s">
        <v>402</v>
      </c>
      <c r="C372" s="1"/>
      <c r="D372" s="1"/>
      <c r="E372" s="1"/>
      <c r="F372" s="1"/>
      <c r="G372" s="1"/>
      <c r="H372" s="1"/>
      <c r="I372" s="1"/>
      <c r="J372" s="1"/>
      <c r="K372" s="1"/>
      <c r="L372" s="1"/>
      <c r="M372" s="1"/>
      <c r="N372" s="1"/>
      <c r="O372" s="1"/>
      <c r="P372" s="311" t="s">
        <v>251</v>
      </c>
      <c r="Q372" s="1" t="s">
        <v>893</v>
      </c>
      <c r="R372" s="1"/>
      <c r="S372" s="1"/>
      <c r="T372" s="1"/>
      <c r="U372" s="1"/>
      <c r="V372" s="1"/>
      <c r="W372" s="1"/>
      <c r="X372" s="242" t="s">
        <v>251</v>
      </c>
      <c r="Y372" s="1" t="s">
        <v>743</v>
      </c>
      <c r="Z372" s="1"/>
      <c r="AA372" s="1"/>
      <c r="AB372" s="1"/>
      <c r="AC372" s="1"/>
      <c r="AD372" s="1"/>
      <c r="AE372" s="1"/>
      <c r="AF372" s="1"/>
      <c r="AG372" s="1"/>
      <c r="AH372" s="1"/>
      <c r="AI372" s="1"/>
      <c r="AJ372" s="453"/>
      <c r="AK372" s="494"/>
      <c r="AL372" s="494"/>
      <c r="AM372" s="494"/>
      <c r="AN372" s="525"/>
      <c r="AO372" s="57"/>
    </row>
    <row r="373" spans="1:41" s="1" customFormat="1" ht="20.25">
      <c r="A373" s="1"/>
      <c r="B373" s="1" t="s">
        <v>199</v>
      </c>
      <c r="C373" s="1"/>
      <c r="D373" s="1"/>
      <c r="E373" s="1"/>
      <c r="F373" s="1"/>
      <c r="G373" s="1"/>
      <c r="H373" s="1"/>
      <c r="I373" s="1"/>
      <c r="J373" s="1"/>
      <c r="K373" s="1"/>
      <c r="L373" s="1"/>
      <c r="M373" s="1"/>
      <c r="N373" s="1"/>
      <c r="O373" s="1"/>
      <c r="P373" s="242" t="s">
        <v>251</v>
      </c>
      <c r="Q373" s="1" t="s">
        <v>560</v>
      </c>
      <c r="R373" s="1"/>
      <c r="S373" s="1"/>
      <c r="T373" s="1"/>
      <c r="U373" s="1"/>
      <c r="V373" s="1"/>
      <c r="W373" s="1"/>
      <c r="X373" s="242" t="s">
        <v>251</v>
      </c>
      <c r="Y373" s="1" t="s">
        <v>225</v>
      </c>
      <c r="Z373" s="1"/>
      <c r="AA373" s="1"/>
      <c r="AB373" s="1"/>
      <c r="AC373" s="1"/>
      <c r="AD373" s="1"/>
      <c r="AE373" s="1"/>
      <c r="AF373" s="1"/>
      <c r="AG373" s="1"/>
      <c r="AH373" s="1"/>
      <c r="AI373" s="1"/>
      <c r="AJ373" s="252"/>
      <c r="AK373" s="272"/>
      <c r="AL373" s="272"/>
      <c r="AM373" s="272"/>
      <c r="AN373" s="309"/>
      <c r="AO373" s="57"/>
    </row>
    <row r="374" spans="1:41" s="1" customFormat="1" ht="20.25">
      <c r="A374" s="1" t="s">
        <v>620</v>
      </c>
      <c r="B374" s="1" t="s">
        <v>115</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454"/>
    </row>
    <row r="375" spans="1:41" s="1" customFormat="1" ht="19.5">
      <c r="A375" s="1"/>
      <c r="B375" s="1" t="s">
        <v>741</v>
      </c>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453"/>
      <c r="AK375" s="494"/>
      <c r="AL375" s="494"/>
      <c r="AM375" s="494"/>
      <c r="AN375" s="525"/>
      <c r="AO375" s="57"/>
    </row>
    <row r="376" spans="1:41" s="1" customFormat="1">
      <c r="A376" s="1"/>
      <c r="B376" s="1" t="s">
        <v>510</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455"/>
      <c r="AK376" s="495"/>
      <c r="AL376" s="495"/>
      <c r="AM376" s="495"/>
      <c r="AN376" s="526"/>
      <c r="AO376" s="57"/>
    </row>
    <row r="377" spans="1:41" s="1" customFormat="1">
      <c r="A377" s="1"/>
      <c r="B377" s="1" t="s">
        <v>920</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478"/>
      <c r="AK377" s="505"/>
      <c r="AL377" s="505"/>
      <c r="AM377" s="505"/>
      <c r="AN377" s="547"/>
      <c r="AO377" s="57"/>
    </row>
    <row r="378" spans="1:41" s="1" customFormat="1" ht="19.5">
      <c r="A378" s="1"/>
      <c r="B378" s="38" t="s">
        <v>657</v>
      </c>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1"/>
      <c r="AJ378" s="480"/>
      <c r="AK378" s="506"/>
      <c r="AL378" s="506"/>
      <c r="AM378" s="506"/>
      <c r="AN378" s="552"/>
      <c r="AO378" s="57"/>
    </row>
    <row r="379" spans="1:41" s="1" customFormat="1" ht="19.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s="1" customFormat="1">
      <c r="A380" s="1" t="s">
        <v>243</v>
      </c>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s="1" customFormat="1" ht="19.5">
      <c r="A381" s="1"/>
      <c r="B381" s="1" t="s">
        <v>1</v>
      </c>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454"/>
    </row>
    <row r="382" spans="1:41" s="1" customFormat="1" ht="19.5">
      <c r="A382" s="1"/>
      <c r="B382" s="1" t="s">
        <v>643</v>
      </c>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453"/>
      <c r="AK382" s="494"/>
      <c r="AL382" s="494"/>
      <c r="AM382" s="494"/>
      <c r="AN382" s="525"/>
      <c r="AO382" s="57"/>
    </row>
    <row r="383" spans="1:41" s="1" customFormat="1">
      <c r="A383" s="1"/>
      <c r="B383" s="1" t="s">
        <v>404</v>
      </c>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455"/>
      <c r="AK383" s="495"/>
      <c r="AL383" s="495"/>
      <c r="AM383" s="495"/>
      <c r="AN383" s="526"/>
      <c r="AO383" s="57"/>
    </row>
    <row r="384" spans="1:41" s="1" customFormat="1">
      <c r="A384" s="1"/>
      <c r="B384" s="1" t="s">
        <v>716</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455"/>
      <c r="AK384" s="495"/>
      <c r="AL384" s="495"/>
      <c r="AM384" s="495"/>
      <c r="AN384" s="526"/>
      <c r="AO384" s="57"/>
    </row>
    <row r="385" spans="1:41" s="1" customFormat="1">
      <c r="A385" s="1"/>
      <c r="B385" s="1" t="s">
        <v>799</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455"/>
      <c r="AK385" s="495"/>
      <c r="AL385" s="495"/>
      <c r="AM385" s="495"/>
      <c r="AN385" s="526"/>
      <c r="AO385" s="57"/>
    </row>
    <row r="386" spans="1:41" s="1" customFormat="1">
      <c r="A386" s="1"/>
      <c r="B386" s="1" t="s">
        <v>132</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455"/>
      <c r="AK386" s="495"/>
      <c r="AL386" s="495"/>
      <c r="AM386" s="495"/>
      <c r="AN386" s="526"/>
      <c r="AO386" s="57"/>
    </row>
    <row r="387" spans="1:41" s="1" customFormat="1" ht="19.5">
      <c r="A387" s="1"/>
      <c r="B387" s="1" t="s">
        <v>260</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252"/>
      <c r="AK387" s="272"/>
      <c r="AL387" s="272"/>
      <c r="AM387" s="272"/>
      <c r="AN387" s="309"/>
      <c r="AO387" s="57"/>
    </row>
    <row r="388" spans="1:41" s="1" customFormat="1" ht="19.5">
      <c r="A388" s="1"/>
      <c r="B388" s="38" t="s">
        <v>300</v>
      </c>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36"/>
      <c r="AK388" s="145"/>
      <c r="AL388" s="145"/>
      <c r="AM388" s="145"/>
      <c r="AN388" s="363"/>
      <c r="AO388" s="1"/>
    </row>
    <row r="389" spans="1:41" s="1" customFormat="1" ht="19.5">
      <c r="A389" s="1"/>
      <c r="B389" s="1" t="s">
        <v>860</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485"/>
      <c r="AK389" s="485"/>
      <c r="AL389" s="485"/>
      <c r="AM389" s="485"/>
      <c r="AN389" s="485"/>
      <c r="AO389" s="572"/>
    </row>
    <row r="390" spans="1:41" s="1" customFormat="1" ht="19.5">
      <c r="A390" s="1"/>
      <c r="B390" s="1" t="s">
        <v>973</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212"/>
      <c r="AK390" s="223"/>
      <c r="AL390" s="223"/>
      <c r="AM390" s="223"/>
      <c r="AN390" s="234"/>
      <c r="AO390" s="57"/>
    </row>
    <row r="391" spans="1:41" s="1" customFormat="1">
      <c r="A391" s="1"/>
      <c r="B391" s="38" t="s">
        <v>220</v>
      </c>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1"/>
      <c r="AJ391" s="336"/>
      <c r="AK391" s="145"/>
      <c r="AL391" s="145"/>
      <c r="AM391" s="145"/>
      <c r="AN391" s="363"/>
      <c r="AO391" s="57"/>
    </row>
    <row r="392" spans="1:41" s="1" customFormat="1">
      <c r="A392" s="1"/>
      <c r="B392" s="38" t="s">
        <v>943</v>
      </c>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1"/>
      <c r="AJ392" s="336"/>
      <c r="AK392" s="145"/>
      <c r="AL392" s="145"/>
      <c r="AM392" s="145"/>
      <c r="AN392" s="363"/>
      <c r="AO392" s="57"/>
    </row>
    <row r="393" spans="1:41" s="1" customFormat="1">
      <c r="A393" s="1"/>
      <c r="B393" s="45" t="s">
        <v>112</v>
      </c>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c r="AI393" s="1"/>
      <c r="AJ393" s="336"/>
      <c r="AK393" s="145"/>
      <c r="AL393" s="145"/>
      <c r="AM393" s="145"/>
      <c r="AN393" s="363"/>
      <c r="AO393" s="57"/>
    </row>
    <row r="394" spans="1:41" s="1" customFormat="1" ht="19.5">
      <c r="A394" s="1"/>
      <c r="B394" s="38" t="s">
        <v>328</v>
      </c>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1"/>
      <c r="AJ394" s="213"/>
      <c r="AK394" s="224"/>
      <c r="AL394" s="224"/>
      <c r="AM394" s="224"/>
      <c r="AN394" s="235"/>
      <c r="AO394" s="57"/>
    </row>
    <row r="395" spans="1:41" s="1" customFormat="1"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464"/>
      <c r="AK395" s="464"/>
      <c r="AL395" s="464"/>
      <c r="AM395" s="464"/>
      <c r="AN395" s="464"/>
      <c r="AO395" s="57"/>
    </row>
    <row r="396" spans="1:41" s="1" customFormat="1" ht="19.5">
      <c r="A396" s="1" t="s">
        <v>172</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454"/>
    </row>
    <row r="397" spans="1:41" s="1" customFormat="1" ht="19.5">
      <c r="A397" s="1"/>
      <c r="B397" s="38" t="s">
        <v>695</v>
      </c>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1"/>
      <c r="AA397" s="1"/>
      <c r="AB397" s="1"/>
      <c r="AC397" s="1"/>
      <c r="AD397" s="1"/>
      <c r="AE397" s="1"/>
      <c r="AF397" s="1"/>
      <c r="AG397" s="1"/>
      <c r="AH397" s="1"/>
      <c r="AI397" s="1"/>
      <c r="AJ397" s="453"/>
      <c r="AK397" s="494"/>
      <c r="AL397" s="494"/>
      <c r="AM397" s="494"/>
      <c r="AN397" s="525"/>
      <c r="AO397" s="454"/>
    </row>
    <row r="398" spans="1:41" s="1" customFormat="1" ht="20.25">
      <c r="A398" s="1"/>
      <c r="B398" s="49" t="s">
        <v>518</v>
      </c>
      <c r="C398" s="49"/>
      <c r="D398" s="49"/>
      <c r="E398" s="171"/>
      <c r="F398" s="177"/>
      <c r="G398" s="194"/>
      <c r="H398" s="194"/>
      <c r="I398" s="194"/>
      <c r="J398" s="194"/>
      <c r="K398" s="194"/>
      <c r="L398" s="194"/>
      <c r="M398" s="194"/>
      <c r="N398" s="194"/>
      <c r="O398" s="194"/>
      <c r="P398" s="194"/>
      <c r="Q398" s="194"/>
      <c r="R398" s="194"/>
      <c r="S398" s="194"/>
      <c r="T398" s="194"/>
      <c r="U398" s="194"/>
      <c r="V398" s="194"/>
      <c r="W398" s="194"/>
      <c r="X398" s="194"/>
      <c r="Y398" s="194"/>
      <c r="Z398" s="194"/>
      <c r="AA398" s="194"/>
      <c r="AB398" s="194"/>
      <c r="AC398" s="194"/>
      <c r="AD398" s="194"/>
      <c r="AE398" s="194"/>
      <c r="AF398" s="194"/>
      <c r="AG398" s="194"/>
      <c r="AH398" s="194"/>
      <c r="AI398" s="194"/>
      <c r="AJ398" s="486"/>
      <c r="AK398" s="486"/>
      <c r="AL398" s="486"/>
      <c r="AM398" s="486"/>
      <c r="AN398" s="557"/>
      <c r="AO398" s="454"/>
    </row>
    <row r="399" spans="1:41" s="1" customFormat="1" ht="20.25">
      <c r="A399" s="1"/>
      <c r="B399" s="1" t="s">
        <v>60</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455"/>
      <c r="AK399" s="495"/>
      <c r="AL399" s="495"/>
      <c r="AM399" s="495"/>
      <c r="AN399" s="526"/>
      <c r="AO399" s="57"/>
    </row>
    <row r="400" spans="1:41" s="1" customFormat="1" ht="20.25">
      <c r="A400" s="1"/>
      <c r="B400" s="49" t="s">
        <v>518</v>
      </c>
      <c r="C400" s="49"/>
      <c r="D400" s="49"/>
      <c r="E400" s="171"/>
      <c r="F400" s="177"/>
      <c r="G400" s="194"/>
      <c r="H400" s="194"/>
      <c r="I400" s="194"/>
      <c r="J400" s="194"/>
      <c r="K400" s="194"/>
      <c r="L400" s="194"/>
      <c r="M400" s="194"/>
      <c r="N400" s="194"/>
      <c r="O400" s="194"/>
      <c r="P400" s="194"/>
      <c r="Q400" s="194"/>
      <c r="R400" s="194"/>
      <c r="S400" s="194"/>
      <c r="T400" s="194"/>
      <c r="U400" s="194"/>
      <c r="V400" s="194"/>
      <c r="W400" s="194"/>
      <c r="X400" s="194"/>
      <c r="Y400" s="194"/>
      <c r="Z400" s="194"/>
      <c r="AA400" s="194"/>
      <c r="AB400" s="194"/>
      <c r="AC400" s="194"/>
      <c r="AD400" s="194"/>
      <c r="AE400" s="194"/>
      <c r="AF400" s="194"/>
      <c r="AG400" s="194"/>
      <c r="AH400" s="194"/>
      <c r="AI400" s="194"/>
      <c r="AJ400" s="486"/>
      <c r="AK400" s="486"/>
      <c r="AL400" s="486"/>
      <c r="AM400" s="486"/>
      <c r="AN400" s="557"/>
      <c r="AO400" s="57"/>
    </row>
    <row r="401" spans="1:41" s="1" customFormat="1" ht="20.25">
      <c r="A401" s="1"/>
      <c r="B401" s="74" t="s">
        <v>982</v>
      </c>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252"/>
      <c r="AK401" s="272"/>
      <c r="AL401" s="272"/>
      <c r="AM401" s="272"/>
      <c r="AN401" s="309"/>
      <c r="AO401" s="57"/>
    </row>
    <row r="402" spans="1:41" s="1" customFormat="1" ht="20.25">
      <c r="A402" s="1"/>
      <c r="B402" s="1"/>
      <c r="C402" s="1"/>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487"/>
      <c r="AK402" s="487"/>
      <c r="AL402" s="487"/>
      <c r="AM402" s="487"/>
      <c r="AN402" s="487"/>
      <c r="AO402" s="57"/>
    </row>
    <row r="403" spans="1:41" s="1" customFormat="1" ht="20.25">
      <c r="A403" s="1"/>
      <c r="B403" s="1" t="s">
        <v>959</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39"/>
      <c r="AJ403" s="488"/>
      <c r="AK403" s="488"/>
      <c r="AL403" s="488"/>
      <c r="AM403" s="488"/>
      <c r="AN403" s="558"/>
      <c r="AO403" s="454"/>
    </row>
    <row r="404" spans="1:41" s="1" customFormat="1" ht="19.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62"/>
      <c r="AK404" s="62"/>
      <c r="AL404" s="62"/>
      <c r="AM404" s="62"/>
      <c r="AN404" s="62"/>
      <c r="AO404" s="1"/>
    </row>
    <row r="405" spans="1:41" s="1" customFormat="1" ht="19.5">
      <c r="A405" s="1" t="s">
        <v>679</v>
      </c>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454"/>
    </row>
    <row r="406" spans="1:41" s="1" customFormat="1" ht="19.5">
      <c r="A406" s="1"/>
      <c r="B406" s="1" t="s">
        <v>221</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453"/>
      <c r="AK406" s="494"/>
      <c r="AL406" s="494"/>
      <c r="AM406" s="494"/>
      <c r="AN406" s="525"/>
      <c r="AO406" s="57"/>
    </row>
    <row r="407" spans="1:41" s="1" customFormat="1" ht="19.5">
      <c r="A407" s="1"/>
      <c r="B407" s="46" t="s">
        <v>707</v>
      </c>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c r="AF407" s="46"/>
      <c r="AG407" s="46"/>
      <c r="AH407" s="46"/>
      <c r="AI407" s="1"/>
      <c r="AJ407" s="252"/>
      <c r="AK407" s="272"/>
      <c r="AL407" s="272"/>
      <c r="AM407" s="272"/>
      <c r="AN407" s="309"/>
      <c r="AO407" s="57"/>
    </row>
    <row r="408" spans="1:41" s="1" customFormat="1" ht="19.5">
      <c r="A408" s="1"/>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c r="AF408" s="46"/>
      <c r="AG408" s="46"/>
      <c r="AH408" s="46"/>
      <c r="AI408" s="1"/>
      <c r="AJ408" s="1"/>
      <c r="AK408" s="1"/>
      <c r="AL408" s="1"/>
      <c r="AM408" s="1"/>
      <c r="AN408" s="1"/>
      <c r="AO408" s="1"/>
    </row>
    <row r="409" spans="1:41" s="1" customForma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s="1" customFormat="1" ht="19.5">
      <c r="A410" s="1" t="s">
        <v>457</v>
      </c>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454"/>
    </row>
    <row r="411" spans="1:41" s="1" customFormat="1" ht="19.5">
      <c r="A411" s="1"/>
      <c r="B411" s="1" t="s">
        <v>170</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453"/>
      <c r="AK411" s="494"/>
      <c r="AL411" s="494"/>
      <c r="AM411" s="494"/>
      <c r="AN411" s="525"/>
      <c r="AO411" s="57"/>
    </row>
    <row r="412" spans="1:41" s="1" customFormat="1" ht="20.25">
      <c r="A412" s="1"/>
      <c r="B412" s="49" t="s">
        <v>8</v>
      </c>
      <c r="C412" s="49"/>
      <c r="D412" s="49"/>
      <c r="E412" s="49"/>
      <c r="F412" s="49"/>
      <c r="G412" s="171"/>
      <c r="H412" s="177"/>
      <c r="I412" s="194"/>
      <c r="J412" s="194"/>
      <c r="K412" s="194"/>
      <c r="L412" s="194"/>
      <c r="M412" s="194"/>
      <c r="N412" s="194"/>
      <c r="O412" s="194"/>
      <c r="P412" s="194"/>
      <c r="Q412" s="194"/>
      <c r="R412" s="194"/>
      <c r="S412" s="194"/>
      <c r="T412" s="194"/>
      <c r="U412" s="194"/>
      <c r="V412" s="194"/>
      <c r="W412" s="194"/>
      <c r="X412" s="194"/>
      <c r="Y412" s="194"/>
      <c r="Z412" s="194"/>
      <c r="AA412" s="194"/>
      <c r="AB412" s="194"/>
      <c r="AC412" s="194"/>
      <c r="AD412" s="194"/>
      <c r="AE412" s="194"/>
      <c r="AF412" s="194"/>
      <c r="AG412" s="194"/>
      <c r="AH412" s="194"/>
      <c r="AI412" s="194"/>
      <c r="AJ412" s="486"/>
      <c r="AK412" s="486"/>
      <c r="AL412" s="486"/>
      <c r="AM412" s="486"/>
      <c r="AN412" s="557"/>
      <c r="AO412" s="57"/>
    </row>
    <row r="413" spans="1:41" s="1" customFormat="1" ht="20.25">
      <c r="A413" s="1"/>
      <c r="B413" s="38" t="s">
        <v>431</v>
      </c>
      <c r="C413" s="1"/>
      <c r="D413" s="1"/>
      <c r="E413" s="1"/>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252"/>
      <c r="AK413" s="272"/>
      <c r="AL413" s="272"/>
      <c r="AM413" s="272"/>
      <c r="AN413" s="309"/>
      <c r="AO413" s="454"/>
    </row>
    <row r="414" spans="1:41" s="1" customFormat="1" ht="20.25">
      <c r="A414" s="1"/>
      <c r="B414" s="38" t="s">
        <v>131</v>
      </c>
      <c r="C414" s="1"/>
      <c r="D414" s="1"/>
      <c r="E414" s="1"/>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1"/>
      <c r="AK414" s="1"/>
      <c r="AL414" s="1"/>
      <c r="AM414" s="1"/>
      <c r="AN414" s="1"/>
      <c r="AO414" s="454"/>
    </row>
    <row r="415" spans="1:41" s="1" customFormat="1" ht="19.5">
      <c r="A415" s="1"/>
      <c r="B415" s="1" t="s">
        <v>177</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251"/>
      <c r="AK415" s="271"/>
      <c r="AL415" s="271"/>
      <c r="AM415" s="271"/>
      <c r="AN415" s="308"/>
      <c r="AO415" s="57"/>
    </row>
    <row r="416" spans="1:41" s="1" customFormat="1" ht="20.25">
      <c r="A416" s="1"/>
      <c r="B416" s="1"/>
      <c r="C416" s="1" t="s">
        <v>652</v>
      </c>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458"/>
      <c r="AK416" s="458"/>
      <c r="AL416" s="458"/>
      <c r="AM416" s="458"/>
      <c r="AN416" s="458"/>
      <c r="AO416" s="57"/>
    </row>
    <row r="417" spans="1:41" s="1" customFormat="1" ht="19.5">
      <c r="A417" s="1"/>
      <c r="B417" s="1" t="s">
        <v>142</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478"/>
      <c r="AK417" s="505"/>
      <c r="AL417" s="505"/>
      <c r="AM417" s="505"/>
      <c r="AN417" s="547"/>
      <c r="AO417" s="57"/>
    </row>
    <row r="418" spans="1:41" s="1" customFormat="1" ht="19.5">
      <c r="A418" s="1"/>
      <c r="B418" s="42" t="s">
        <v>543</v>
      </c>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1"/>
      <c r="AJ418" s="455"/>
      <c r="AK418" s="495"/>
      <c r="AL418" s="495"/>
      <c r="AM418" s="495"/>
      <c r="AN418" s="526"/>
      <c r="AO418" s="57"/>
    </row>
    <row r="419" spans="1:41" s="1" customFormat="1" ht="20.25">
      <c r="A419" s="1"/>
      <c r="B419" s="49" t="s">
        <v>589</v>
      </c>
      <c r="C419" s="49"/>
      <c r="D419" s="49"/>
      <c r="E419" s="49"/>
      <c r="F419" s="49"/>
      <c r="G419" s="171"/>
      <c r="H419" s="177"/>
      <c r="I419" s="194"/>
      <c r="J419" s="194"/>
      <c r="K419" s="194"/>
      <c r="L419" s="194"/>
      <c r="M419" s="194"/>
      <c r="N419" s="194"/>
      <c r="O419" s="194"/>
      <c r="P419" s="194"/>
      <c r="Q419" s="194"/>
      <c r="R419" s="194"/>
      <c r="S419" s="194"/>
      <c r="T419" s="194"/>
      <c r="U419" s="194"/>
      <c r="V419" s="194"/>
      <c r="W419" s="194"/>
      <c r="X419" s="194"/>
      <c r="Y419" s="194"/>
      <c r="Z419" s="194"/>
      <c r="AA419" s="194"/>
      <c r="AB419" s="194"/>
      <c r="AC419" s="194"/>
      <c r="AD419" s="194"/>
      <c r="AE419" s="194"/>
      <c r="AF419" s="194"/>
      <c r="AG419" s="194"/>
      <c r="AH419" s="194"/>
      <c r="AI419" s="194"/>
      <c r="AJ419" s="276"/>
      <c r="AK419" s="276"/>
      <c r="AL419" s="276"/>
      <c r="AM419" s="276"/>
      <c r="AN419" s="548"/>
      <c r="AO419" s="57"/>
    </row>
    <row r="420" spans="1:41" s="1" customFormat="1" ht="19.5" customHeight="1">
      <c r="A420" s="1"/>
      <c r="B420" s="1" t="s">
        <v>720</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39"/>
      <c r="AJ420" s="146"/>
      <c r="AK420" s="146"/>
      <c r="AL420" s="146"/>
      <c r="AM420" s="146"/>
      <c r="AN420" s="531"/>
      <c r="AO420" s="1"/>
    </row>
    <row r="421" spans="1:41" s="1" customFormat="1" ht="19.5" customHeight="1">
      <c r="A421" s="1"/>
      <c r="B421" s="1" t="s">
        <v>443</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39"/>
      <c r="AJ421" s="146"/>
      <c r="AK421" s="146"/>
      <c r="AL421" s="146"/>
      <c r="AM421" s="146"/>
      <c r="AN421" s="531"/>
      <c r="AO421" s="1"/>
    </row>
    <row r="422" spans="1:41" s="1" customFormat="1" ht="19.5" customHeight="1">
      <c r="A422" s="1"/>
      <c r="B422" s="1" t="s">
        <v>639</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39"/>
      <c r="AJ422" s="489"/>
      <c r="AK422" s="489"/>
      <c r="AL422" s="489"/>
      <c r="AM422" s="489"/>
      <c r="AN422" s="559"/>
      <c r="AO422" s="1"/>
    </row>
    <row r="423" spans="1:41" s="1" customFormat="1" ht="19.5" customHeight="1">
      <c r="A423" s="1"/>
      <c r="B423" s="1" t="s">
        <v>971</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39"/>
      <c r="AJ423" s="252"/>
      <c r="AK423" s="272"/>
      <c r="AL423" s="272"/>
      <c r="AM423" s="272"/>
      <c r="AN423" s="309"/>
      <c r="AO423" s="1"/>
    </row>
    <row r="424" spans="1:41" s="1" customFormat="1" ht="19.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s="1" customForma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57"/>
      <c r="AK425" s="57"/>
      <c r="AL425" s="57"/>
      <c r="AM425" s="57"/>
      <c r="AN425" s="57"/>
      <c r="AO425" s="57"/>
    </row>
    <row r="426" spans="1:41" s="1" customFormat="1" ht="19.5">
      <c r="A426" s="34" t="s">
        <v>832</v>
      </c>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1"/>
      <c r="AJ426" s="1"/>
      <c r="AK426" s="1"/>
      <c r="AL426" s="1"/>
      <c r="AM426" s="1"/>
      <c r="AN426" s="1"/>
      <c r="AO426" s="1"/>
    </row>
    <row r="427" spans="1:41" s="1" customFormat="1" ht="19.5">
      <c r="A427" s="1" t="s">
        <v>386</v>
      </c>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s="1" customFormat="1" ht="20.25">
      <c r="A428" s="1"/>
      <c r="B428" s="46" t="s">
        <v>174</v>
      </c>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c r="AF428" s="46"/>
      <c r="AG428" s="46"/>
      <c r="AH428" s="46"/>
      <c r="AI428" s="1"/>
      <c r="AJ428" s="283"/>
      <c r="AK428" s="297"/>
      <c r="AL428" s="297"/>
      <c r="AM428" s="297"/>
      <c r="AN428" s="333"/>
      <c r="AO428" s="1"/>
    </row>
    <row r="429" spans="1:41" s="1" customFormat="1" ht="19.5">
      <c r="A429" s="1"/>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1"/>
      <c r="AJ429" s="1"/>
      <c r="AK429" s="1"/>
      <c r="AL429" s="1"/>
      <c r="AM429" s="1"/>
      <c r="AN429" s="1"/>
      <c r="AO429" s="1"/>
    </row>
    <row r="430" spans="1:41" s="1" customFormat="1" ht="19.5">
      <c r="A430" s="1"/>
      <c r="B430" s="1" t="s">
        <v>922</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s="1" customFormat="1" ht="19.5">
      <c r="A431" s="1"/>
      <c r="B431" s="1" t="s">
        <v>552</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453"/>
      <c r="AK431" s="494"/>
      <c r="AL431" s="494"/>
      <c r="AM431" s="494"/>
      <c r="AN431" s="525"/>
      <c r="AO431" s="1"/>
    </row>
    <row r="432" spans="1:41" s="1" customFormat="1">
      <c r="A432" s="1"/>
      <c r="B432" s="1" t="s">
        <v>740</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455"/>
      <c r="AK432" s="495"/>
      <c r="AL432" s="495"/>
      <c r="AM432" s="495"/>
      <c r="AN432" s="526"/>
      <c r="AO432" s="1"/>
    </row>
    <row r="433" spans="1:41" s="1" customFormat="1">
      <c r="A433" s="1"/>
      <c r="B433" s="1" t="s">
        <v>775</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455"/>
      <c r="AK433" s="495"/>
      <c r="AL433" s="495"/>
      <c r="AM433" s="495"/>
      <c r="AN433" s="526"/>
      <c r="AO433" s="1"/>
    </row>
    <row r="434" spans="1:41" s="1" customFormat="1">
      <c r="A434" s="1"/>
      <c r="B434" s="1" t="s">
        <v>234</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455"/>
      <c r="AK434" s="495"/>
      <c r="AL434" s="495"/>
      <c r="AM434" s="495"/>
      <c r="AN434" s="526"/>
      <c r="AO434" s="1"/>
    </row>
    <row r="435" spans="1:41" s="1" customFormat="1" ht="19.5">
      <c r="A435" s="1"/>
      <c r="B435" s="1" t="s">
        <v>804</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252"/>
      <c r="AK435" s="272"/>
      <c r="AL435" s="272"/>
      <c r="AM435" s="272"/>
      <c r="AN435" s="309"/>
      <c r="AO435" s="1"/>
    </row>
    <row r="436" spans="1:41" s="1" customFormat="1" ht="20.25">
      <c r="A436" s="1" t="s">
        <v>630</v>
      </c>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s="1" customFormat="1" ht="20.25">
      <c r="A437" s="1"/>
      <c r="B437" s="38" t="s">
        <v>496</v>
      </c>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1"/>
      <c r="AJ437" s="283"/>
      <c r="AK437" s="297"/>
      <c r="AL437" s="297"/>
      <c r="AM437" s="297"/>
      <c r="AN437" s="333"/>
      <c r="AO437" s="1"/>
    </row>
    <row r="438" spans="1:41" s="1" customFormat="1" ht="20.25">
      <c r="A438" s="1"/>
      <c r="B438" s="38" t="s">
        <v>383</v>
      </c>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1"/>
      <c r="AJ438" s="1"/>
      <c r="AK438" s="1"/>
      <c r="AL438" s="1"/>
      <c r="AM438" s="1"/>
      <c r="AN438" s="1"/>
      <c r="AO438" s="1"/>
    </row>
    <row r="439" spans="1:41" s="1" customFormat="1" ht="20.25">
      <c r="A439" s="1"/>
      <c r="B439" s="38" t="s">
        <v>896</v>
      </c>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1"/>
      <c r="AJ439" s="283"/>
      <c r="AK439" s="297"/>
      <c r="AL439" s="297"/>
      <c r="AM439" s="297"/>
      <c r="AN439" s="333"/>
      <c r="AO439" s="1"/>
    </row>
    <row r="440" spans="1:41" s="1" customFormat="1" ht="20.25">
      <c r="A440" s="1"/>
      <c r="B440" s="38" t="s">
        <v>924</v>
      </c>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1"/>
      <c r="AJ440" s="1"/>
      <c r="AK440" s="1"/>
      <c r="AL440" s="1"/>
      <c r="AM440" s="1"/>
      <c r="AN440" s="1"/>
      <c r="AO440" s="1"/>
    </row>
    <row r="441" spans="1:41" s="1" customFormat="1" ht="19.5">
      <c r="A441" s="1"/>
      <c r="B441" s="38" t="s">
        <v>844</v>
      </c>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1"/>
      <c r="AJ441" s="453"/>
      <c r="AK441" s="494"/>
      <c r="AL441" s="494"/>
      <c r="AM441" s="494"/>
      <c r="AN441" s="525"/>
      <c r="AO441" s="1"/>
    </row>
    <row r="442" spans="1:41" s="1" customFormat="1">
      <c r="A442" s="1"/>
      <c r="B442" s="38" t="s">
        <v>928</v>
      </c>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1"/>
      <c r="AJ442" s="455"/>
      <c r="AK442" s="495"/>
      <c r="AL442" s="495"/>
      <c r="AM442" s="495"/>
      <c r="AN442" s="526"/>
      <c r="AO442" s="1"/>
    </row>
    <row r="443" spans="1:41" s="1" customFormat="1" ht="19.5">
      <c r="A443" s="1"/>
      <c r="B443" s="38" t="s">
        <v>929</v>
      </c>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1"/>
      <c r="AJ443" s="480"/>
      <c r="AK443" s="506"/>
      <c r="AL443" s="506"/>
      <c r="AM443" s="506"/>
      <c r="AN443" s="552"/>
      <c r="AO443" s="1"/>
    </row>
    <row r="444" spans="1:41" s="1" customFormat="1" ht="19.5">
      <c r="A444" s="1"/>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1"/>
      <c r="AJ444" s="1"/>
      <c r="AK444" s="1"/>
      <c r="AL444" s="1"/>
      <c r="AM444" s="1"/>
      <c r="AN444" s="1"/>
      <c r="AO444" s="1"/>
    </row>
    <row r="445" spans="1:41" s="1" customFormat="1" ht="19.5">
      <c r="A445" s="34" t="s">
        <v>797</v>
      </c>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1"/>
      <c r="AJ445" s="1"/>
      <c r="AK445" s="1"/>
      <c r="AL445" s="1"/>
      <c r="AM445" s="1"/>
      <c r="AN445" s="1"/>
      <c r="AO445" s="1"/>
    </row>
    <row r="446" spans="1:41" s="1" customFormat="1" ht="19.5">
      <c r="A446" s="1" t="str">
        <f>"（１） 園児の健康診断の実施状況（"&amp;表紙!B2&amp;DBCS(表紙!C2-1)&amp;"年度の状況）    ★確認資料：児童簿、健康診断書"</f>
        <v>（１） 園児の健康診断の実施状況（令和７年度の状況）    ★確認資料：児童簿、健康診断書</v>
      </c>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454"/>
    </row>
    <row r="447" spans="1:41" s="1" customFormat="1" ht="19.5">
      <c r="A447" s="1"/>
      <c r="B447" s="38" t="s">
        <v>10</v>
      </c>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1"/>
      <c r="AJ447" s="453"/>
      <c r="AK447" s="494"/>
      <c r="AL447" s="494"/>
      <c r="AM447" s="494"/>
      <c r="AN447" s="525"/>
      <c r="AO447" s="454"/>
    </row>
    <row r="448" spans="1:41" s="1" customFormat="1">
      <c r="A448" s="1"/>
      <c r="B448" s="75" t="s">
        <v>629</v>
      </c>
      <c r="C448" s="132"/>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c r="AA448" s="132"/>
      <c r="AB448" s="132"/>
      <c r="AC448" s="132"/>
      <c r="AD448" s="132"/>
      <c r="AE448" s="132"/>
      <c r="AF448" s="132"/>
      <c r="AG448" s="132"/>
      <c r="AH448" s="438"/>
      <c r="AI448" s="1"/>
      <c r="AJ448" s="478"/>
      <c r="AK448" s="505"/>
      <c r="AL448" s="505"/>
      <c r="AM448" s="505"/>
      <c r="AN448" s="547"/>
      <c r="AO448" s="57"/>
    </row>
    <row r="449" spans="1:41" s="1" customFormat="1" ht="19.5">
      <c r="A449" s="1"/>
      <c r="B449" s="1" t="s">
        <v>525</v>
      </c>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252"/>
      <c r="AK449" s="272"/>
      <c r="AL449" s="272"/>
      <c r="AM449" s="272"/>
      <c r="AN449" s="309"/>
      <c r="AO449" s="57"/>
    </row>
    <row r="450" spans="1:41" s="1" customFormat="1" ht="20.25">
      <c r="A450" s="1"/>
      <c r="B450" s="1" t="s">
        <v>530</v>
      </c>
      <c r="C450" s="1"/>
      <c r="D450" s="1"/>
      <c r="E450" s="1"/>
      <c r="F450" s="1"/>
      <c r="G450" s="49" t="s">
        <v>405</v>
      </c>
      <c r="H450" s="193"/>
      <c r="I450" s="211"/>
      <c r="J450" s="222"/>
      <c r="K450" s="233" t="s">
        <v>293</v>
      </c>
      <c r="L450" s="1"/>
      <c r="M450" s="49" t="s">
        <v>683</v>
      </c>
      <c r="N450" s="49"/>
      <c r="O450" s="49"/>
      <c r="P450" s="171"/>
      <c r="Q450" s="278"/>
      <c r="R450" s="286"/>
      <c r="S450" s="286"/>
      <c r="T450" s="286"/>
      <c r="U450" s="286"/>
      <c r="V450" s="286"/>
      <c r="W450" s="286"/>
      <c r="X450" s="286"/>
      <c r="Y450" s="286"/>
      <c r="Z450" s="286"/>
      <c r="AA450" s="286"/>
      <c r="AB450" s="286"/>
      <c r="AC450" s="286"/>
      <c r="AD450" s="286"/>
      <c r="AE450" s="286"/>
      <c r="AF450" s="286"/>
      <c r="AG450" s="286"/>
      <c r="AH450" s="439"/>
      <c r="AI450" s="57"/>
      <c r="AJ450" s="1"/>
      <c r="AK450" s="1"/>
      <c r="AL450" s="1"/>
      <c r="AM450" s="1"/>
      <c r="AN450" s="1"/>
      <c r="AO450" s="1"/>
    </row>
    <row r="451" spans="1:41" s="1" customFormat="1" ht="20.25">
      <c r="A451" s="1"/>
      <c r="B451" s="1" t="s">
        <v>119</v>
      </c>
      <c r="C451" s="1"/>
      <c r="D451" s="1"/>
      <c r="E451" s="1"/>
      <c r="F451" s="1"/>
      <c r="G451" s="1"/>
      <c r="H451" s="1"/>
      <c r="I451" s="1"/>
      <c r="J451" s="1"/>
      <c r="K451" s="1"/>
      <c r="L451" s="1"/>
      <c r="M451" s="1"/>
      <c r="N451" s="1"/>
      <c r="O451" s="1"/>
      <c r="P451" s="1"/>
      <c r="Q451" s="199"/>
      <c r="R451" s="216"/>
      <c r="S451" s="216"/>
      <c r="T451" s="216"/>
      <c r="U451" s="216"/>
      <c r="V451" s="216"/>
      <c r="W451" s="216"/>
      <c r="X451" s="216"/>
      <c r="Y451" s="216"/>
      <c r="Z451" s="216"/>
      <c r="AA451" s="216"/>
      <c r="AB451" s="216"/>
      <c r="AC451" s="216"/>
      <c r="AD451" s="216"/>
      <c r="AE451" s="216"/>
      <c r="AF451" s="216"/>
      <c r="AG451" s="216"/>
      <c r="AH451" s="440"/>
      <c r="AI451" s="1"/>
      <c r="AJ451" s="1"/>
      <c r="AK451" s="1"/>
      <c r="AL451" s="1"/>
      <c r="AM451" s="1"/>
      <c r="AN451" s="1"/>
      <c r="AO451" s="454"/>
    </row>
    <row r="452" spans="1:41" s="1" customFormat="1" ht="20.25">
      <c r="A452" s="1"/>
      <c r="B452" s="1" t="s">
        <v>806</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283"/>
      <c r="AK452" s="297"/>
      <c r="AL452" s="297"/>
      <c r="AM452" s="297"/>
      <c r="AN452" s="333"/>
      <c r="AO452" s="57"/>
    </row>
    <row r="453" spans="1:41" s="1" customFormat="1" ht="20.25">
      <c r="A453" s="1"/>
      <c r="B453" s="1" t="s">
        <v>538</v>
      </c>
      <c r="C453" s="1"/>
      <c r="D453" s="1"/>
      <c r="E453" s="1"/>
      <c r="F453" s="1"/>
      <c r="G453" s="49" t="s">
        <v>405</v>
      </c>
      <c r="H453" s="212"/>
      <c r="I453" s="223"/>
      <c r="J453" s="234"/>
      <c r="K453" s="1" t="s">
        <v>293</v>
      </c>
      <c r="L453" s="1"/>
      <c r="M453" s="49" t="s">
        <v>683</v>
      </c>
      <c r="N453" s="49"/>
      <c r="O453" s="49"/>
      <c r="P453" s="171"/>
      <c r="Q453" s="177"/>
      <c r="R453" s="194"/>
      <c r="S453" s="194"/>
      <c r="T453" s="194"/>
      <c r="U453" s="194"/>
      <c r="V453" s="194"/>
      <c r="W453" s="194"/>
      <c r="X453" s="194"/>
      <c r="Y453" s="194"/>
      <c r="Z453" s="194"/>
      <c r="AA453" s="194"/>
      <c r="AB453" s="194"/>
      <c r="AC453" s="194"/>
      <c r="AD453" s="194"/>
      <c r="AE453" s="194"/>
      <c r="AF453" s="194"/>
      <c r="AG453" s="194"/>
      <c r="AH453" s="253"/>
      <c r="AI453" s="288"/>
      <c r="AJ453" s="1"/>
      <c r="AK453" s="1"/>
      <c r="AL453" s="1"/>
      <c r="AM453" s="1"/>
      <c r="AN453" s="1"/>
      <c r="AO453" s="1"/>
    </row>
    <row r="454" spans="1:41" s="1" customFormat="1" ht="19.5">
      <c r="A454" s="1"/>
      <c r="B454" s="1" t="s">
        <v>541</v>
      </c>
      <c r="C454" s="1"/>
      <c r="D454" s="1"/>
      <c r="E454" s="1"/>
      <c r="F454" s="1"/>
      <c r="G454" s="49" t="s">
        <v>405</v>
      </c>
      <c r="H454" s="213"/>
      <c r="I454" s="224"/>
      <c r="J454" s="235"/>
      <c r="K454" s="1" t="s">
        <v>293</v>
      </c>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454"/>
    </row>
    <row r="455" spans="1:41" s="1" customFormat="1" ht="19.5">
      <c r="A455" s="1"/>
      <c r="B455" s="1" t="s">
        <v>544</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455"/>
      <c r="AK455" s="495"/>
      <c r="AL455" s="495"/>
      <c r="AM455" s="495"/>
      <c r="AN455" s="526"/>
      <c r="AO455" s="57"/>
    </row>
    <row r="456" spans="1:41" s="1" customFormat="1" ht="19.5">
      <c r="A456" s="1"/>
      <c r="B456" s="38" t="s">
        <v>438</v>
      </c>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1"/>
      <c r="AJ456" s="480"/>
      <c r="AK456" s="506"/>
      <c r="AL456" s="506"/>
      <c r="AM456" s="506"/>
      <c r="AN456" s="552"/>
      <c r="AO456" s="57"/>
    </row>
    <row r="457" spans="1:41" s="1" customFormat="1" ht="19.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s="1" customFormat="1" ht="19.5">
      <c r="A458" s="1" t="s">
        <v>414</v>
      </c>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s="1" customFormat="1" ht="20.25" customHeight="1">
      <c r="A459" s="1"/>
      <c r="B459" s="45" t="s">
        <v>957</v>
      </c>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c r="AI459" s="1"/>
      <c r="AJ459" s="283"/>
      <c r="AK459" s="297"/>
      <c r="AL459" s="297"/>
      <c r="AM459" s="297"/>
      <c r="AN459" s="333"/>
      <c r="AO459" s="454"/>
    </row>
    <row r="460" spans="1:41" s="1" customFormat="1" ht="20.25" customHeight="1">
      <c r="A460" s="1"/>
      <c r="B460" s="45" t="s">
        <v>344</v>
      </c>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1"/>
      <c r="AJ460" s="458"/>
      <c r="AK460" s="458"/>
      <c r="AL460" s="458"/>
      <c r="AM460" s="458"/>
      <c r="AN460" s="458"/>
      <c r="AO460" s="454"/>
    </row>
    <row r="461" spans="1:41" s="1" customFormat="1" ht="20.25">
      <c r="A461" s="1"/>
      <c r="B461" s="46" t="s">
        <v>574</v>
      </c>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c r="AF461" s="46"/>
      <c r="AG461" s="46"/>
      <c r="AH461" s="46"/>
      <c r="AI461" s="1"/>
      <c r="AJ461" s="283"/>
      <c r="AK461" s="297"/>
      <c r="AL461" s="297"/>
      <c r="AM461" s="297"/>
      <c r="AN461" s="333"/>
      <c r="AO461" s="454"/>
    </row>
    <row r="462" spans="1:41" s="1" customFormat="1" ht="20.25">
      <c r="A462" s="1"/>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c r="AF462" s="46"/>
      <c r="AG462" s="46"/>
      <c r="AH462" s="46"/>
      <c r="AI462" s="1"/>
      <c r="AJ462" s="1"/>
      <c r="AK462" s="1"/>
      <c r="AL462" s="1"/>
      <c r="AM462" s="1"/>
      <c r="AN462" s="1"/>
      <c r="AO462" s="57"/>
    </row>
    <row r="463" spans="1:41" s="1" customFormat="1" ht="20.25">
      <c r="A463" s="1"/>
      <c r="B463" s="38" t="s">
        <v>52</v>
      </c>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1"/>
      <c r="AJ463" s="283"/>
      <c r="AK463" s="297"/>
      <c r="AL463" s="297"/>
      <c r="AM463" s="297"/>
      <c r="AN463" s="333"/>
      <c r="AO463" s="57"/>
    </row>
    <row r="464" spans="1:41" s="1" customFormat="1" ht="19.5">
      <c r="A464" s="1"/>
      <c r="B464" s="1" t="s">
        <v>546</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454"/>
    </row>
    <row r="465" spans="1:41" s="1" customFormat="1" ht="19.5">
      <c r="A465" s="1"/>
      <c r="B465" s="1" t="s">
        <v>130</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453"/>
      <c r="AK465" s="494"/>
      <c r="AL465" s="494"/>
      <c r="AM465" s="494"/>
      <c r="AN465" s="525"/>
      <c r="AO465" s="57"/>
    </row>
    <row r="466" spans="1:41" s="1" customFormat="1">
      <c r="A466" s="1"/>
      <c r="B466" s="1" t="s">
        <v>204</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455"/>
      <c r="AK466" s="495"/>
      <c r="AL466" s="495"/>
      <c r="AM466" s="495"/>
      <c r="AN466" s="526"/>
      <c r="AO466" s="57"/>
    </row>
    <row r="467" spans="1:41" s="1" customFormat="1">
      <c r="A467" s="1"/>
      <c r="B467" s="38" t="s">
        <v>450</v>
      </c>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1"/>
      <c r="AI467" s="1"/>
      <c r="AJ467" s="455"/>
      <c r="AK467" s="495"/>
      <c r="AL467" s="495"/>
      <c r="AM467" s="495"/>
      <c r="AN467" s="526"/>
      <c r="AO467" s="57"/>
    </row>
    <row r="468" spans="1:41" s="1" customFormat="1" ht="35.5" customHeight="1">
      <c r="A468" s="1"/>
      <c r="B468" s="45" t="s">
        <v>282</v>
      </c>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c r="AI468" s="1"/>
      <c r="AJ468" s="456"/>
      <c r="AK468" s="496"/>
      <c r="AL468" s="496"/>
      <c r="AM468" s="496"/>
      <c r="AN468" s="527"/>
      <c r="AO468" s="57"/>
    </row>
    <row r="469" spans="1:41" s="1" customFormat="1">
      <c r="A469" s="1"/>
      <c r="B469" s="38" t="s">
        <v>51</v>
      </c>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1"/>
      <c r="AJ469" s="460"/>
      <c r="AK469" s="498"/>
      <c r="AL469" s="498"/>
      <c r="AM469" s="498"/>
      <c r="AN469" s="529"/>
      <c r="AO469" s="57"/>
    </row>
    <row r="470" spans="1:41" s="1" customFormat="1" ht="19.5">
      <c r="A470" s="1"/>
      <c r="B470" s="1" t="s">
        <v>906</v>
      </c>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1"/>
      <c r="AJ470" s="252"/>
      <c r="AK470" s="272"/>
      <c r="AL470" s="272"/>
      <c r="AM470" s="272"/>
      <c r="AN470" s="309"/>
      <c r="AO470" s="57"/>
    </row>
    <row r="471" spans="1:41" s="1" customFormat="1" ht="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s="1" customFormat="1" ht="19.5">
      <c r="A472" s="1" t="s">
        <v>64</v>
      </c>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s="1" customFormat="1" ht="20.25">
      <c r="A473" s="1"/>
      <c r="B473" s="46" t="s">
        <v>435</v>
      </c>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c r="AF473" s="46"/>
      <c r="AG473" s="46"/>
      <c r="AH473" s="46"/>
      <c r="AI473" s="1"/>
      <c r="AJ473" s="283"/>
      <c r="AK473" s="297"/>
      <c r="AL473" s="297"/>
      <c r="AM473" s="297"/>
      <c r="AN473" s="333"/>
      <c r="AO473" s="454"/>
    </row>
    <row r="474" spans="1:41" s="1" customFormat="1" ht="20.25">
      <c r="A474" s="1"/>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c r="AF474" s="46"/>
      <c r="AG474" s="46"/>
      <c r="AH474" s="46"/>
      <c r="AI474" s="1"/>
      <c r="AJ474" s="1"/>
      <c r="AK474" s="1"/>
      <c r="AL474" s="1"/>
      <c r="AM474" s="1"/>
      <c r="AN474" s="1"/>
      <c r="AO474" s="57"/>
    </row>
    <row r="475" spans="1:41" s="1" customFormat="1" ht="19.5">
      <c r="A475" s="1"/>
      <c r="B475" s="1" t="s">
        <v>488</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453"/>
      <c r="AK475" s="494"/>
      <c r="AL475" s="494"/>
      <c r="AM475" s="494"/>
      <c r="AN475" s="525"/>
      <c r="AO475" s="57"/>
    </row>
    <row r="476" spans="1:41" s="1" customFormat="1">
      <c r="A476" s="1"/>
      <c r="B476" s="1" t="s">
        <v>983</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455"/>
      <c r="AK476" s="495"/>
      <c r="AL476" s="495"/>
      <c r="AM476" s="495"/>
      <c r="AN476" s="526"/>
      <c r="AO476" s="57"/>
    </row>
    <row r="477" spans="1:41" s="1" customFormat="1" ht="19.5">
      <c r="A477" s="1" t="s">
        <v>283</v>
      </c>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454"/>
    </row>
    <row r="478" spans="1:41" s="1" customFormat="1" ht="20.25">
      <c r="A478" s="1"/>
      <c r="B478" s="1" t="s">
        <v>258</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283"/>
      <c r="AK478" s="297"/>
      <c r="AL478" s="297"/>
      <c r="AM478" s="297"/>
      <c r="AN478" s="333"/>
      <c r="AO478" s="57"/>
    </row>
    <row r="479" spans="1:41" s="1" customFormat="1" ht="20.25">
      <c r="A479" s="1"/>
      <c r="B479" s="1" t="s">
        <v>295</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213"/>
      <c r="AK479" s="224"/>
      <c r="AL479" s="224"/>
      <c r="AM479" s="224"/>
      <c r="AN479" s="235"/>
      <c r="AO479" s="57"/>
    </row>
    <row r="480" spans="1:41" s="1" customFormat="1" ht="20.25">
      <c r="A480" s="1"/>
      <c r="B480" s="38" t="s">
        <v>756</v>
      </c>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1"/>
      <c r="AN480" s="1"/>
      <c r="AO480" s="1"/>
    </row>
    <row r="481" spans="1:41" s="1" customFormat="1" ht="2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283"/>
      <c r="AK481" s="297"/>
      <c r="AL481" s="297"/>
      <c r="AM481" s="297"/>
      <c r="AN481" s="333"/>
      <c r="AO481" s="1"/>
    </row>
    <row r="482" spans="1:41" s="1" customFormat="1" ht="19.5">
      <c r="A482" s="1" t="s">
        <v>676</v>
      </c>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s="1" customFormat="1">
      <c r="A483" s="1"/>
      <c r="B483" s="1" t="s">
        <v>460</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s="1" customFormat="1" ht="42" customHeight="1">
      <c r="A484" s="1"/>
      <c r="B484" s="52"/>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432"/>
      <c r="AO484" s="1"/>
    </row>
    <row r="485" spans="1:41" s="1" customFormat="1" ht="42" customHeight="1">
      <c r="A485" s="1"/>
      <c r="B485" s="53"/>
      <c r="C485" s="124"/>
      <c r="D485" s="124"/>
      <c r="E485" s="124"/>
      <c r="F485" s="124"/>
      <c r="G485" s="124"/>
      <c r="H485" s="124"/>
      <c r="I485" s="124"/>
      <c r="J485" s="124"/>
      <c r="K485" s="124"/>
      <c r="L485" s="124"/>
      <c r="M485" s="124"/>
      <c r="N485" s="124"/>
      <c r="O485" s="124"/>
      <c r="P485" s="124"/>
      <c r="Q485" s="124"/>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c r="AN485" s="433"/>
      <c r="AO485" s="1"/>
    </row>
    <row r="486" spans="1:41" s="1" customFormat="1" ht="13.5" customHeight="1">
      <c r="A486" s="1"/>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1"/>
    </row>
    <row r="487" spans="1:41" s="1" customFormat="1" ht="20.25" customHeight="1">
      <c r="A487" s="1" t="s">
        <v>882</v>
      </c>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490"/>
      <c r="AK487" s="490"/>
      <c r="AL487" s="490"/>
      <c r="AM487" s="490"/>
      <c r="AN487" s="490"/>
      <c r="AO487" s="1"/>
    </row>
    <row r="488" spans="1:41" s="1" customFormat="1" ht="20.25" customHeight="1">
      <c r="A488" s="1"/>
      <c r="B488" s="78" t="s">
        <v>522</v>
      </c>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251"/>
      <c r="AK488" s="271"/>
      <c r="AL488" s="271"/>
      <c r="AM488" s="271"/>
      <c r="AN488" s="308"/>
      <c r="AO488" s="1"/>
    </row>
    <row r="489" spans="1:41" s="1" customFormat="1" ht="20.25" customHeight="1">
      <c r="A489" s="1"/>
      <c r="B489" s="78" t="s">
        <v>880</v>
      </c>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455"/>
      <c r="AK489" s="495"/>
      <c r="AL489" s="495"/>
      <c r="AM489" s="495"/>
      <c r="AN489" s="526"/>
      <c r="AO489" s="1"/>
    </row>
    <row r="490" spans="1:41" s="33" customFormat="1" ht="20.25" customHeight="1">
      <c r="B490" s="55" t="s">
        <v>524</v>
      </c>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447"/>
      <c r="AJ490" s="456"/>
      <c r="AK490" s="496"/>
      <c r="AL490" s="496"/>
      <c r="AM490" s="496"/>
      <c r="AN490" s="527"/>
    </row>
    <row r="491" spans="1:41" s="33" customFormat="1" ht="20.25" customHeight="1">
      <c r="B491" s="79" t="s">
        <v>735</v>
      </c>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447"/>
      <c r="AJ491" s="458"/>
      <c r="AK491" s="458"/>
      <c r="AL491" s="458"/>
      <c r="AM491" s="458"/>
      <c r="AN491" s="458"/>
    </row>
    <row r="492" spans="1:41" s="33" customFormat="1" ht="20.25" customHeight="1">
      <c r="B492" s="55" t="s">
        <v>231</v>
      </c>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447"/>
      <c r="AJ492" s="480"/>
      <c r="AK492" s="506"/>
      <c r="AL492" s="506"/>
      <c r="AM492" s="506"/>
      <c r="AN492" s="552"/>
    </row>
    <row r="493" spans="1:41" s="33" customFormat="1" ht="20.25" customHeight="1">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447"/>
      <c r="AJ493" s="464"/>
      <c r="AK493" s="464"/>
      <c r="AL493" s="464"/>
      <c r="AM493" s="464"/>
      <c r="AN493" s="464"/>
    </row>
    <row r="494" spans="1:41" s="1" customFormat="1" ht="19.5">
      <c r="A494" s="1" t="s">
        <v>146</v>
      </c>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454"/>
    </row>
    <row r="495" spans="1:41" s="1" customFormat="1" ht="20.25">
      <c r="A495" s="1"/>
      <c r="B495" s="1" t="s">
        <v>861</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283"/>
      <c r="AK495" s="297"/>
      <c r="AL495" s="297"/>
      <c r="AM495" s="297"/>
      <c r="AN495" s="333"/>
      <c r="AO495" s="57"/>
    </row>
    <row r="496" spans="1:41" s="1" customFormat="1"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s="1" customFormat="1" ht="19.5">
      <c r="A497" s="34" t="s">
        <v>732</v>
      </c>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1"/>
      <c r="AJ497" s="1"/>
      <c r="AK497" s="1"/>
      <c r="AL497" s="1"/>
      <c r="AM497" s="1"/>
      <c r="AN497" s="1"/>
      <c r="AO497" s="1"/>
    </row>
    <row r="498" spans="1:41" s="1" customFormat="1" ht="19.5">
      <c r="A498" s="1" t="str">
        <f>"（１）給食打合せ会議（"&amp;表紙!B2&amp;DBCS(表紙!C2-1)&amp;"年度の状況）      ★確認資料：会議録"</f>
        <v>（１）給食打合せ会議（令和７年度の状況）      ★確認資料：会議録</v>
      </c>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s="1" customFormat="1" ht="19.5">
      <c r="A499" s="1"/>
      <c r="B499" s="1" t="s">
        <v>547</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49" t="s">
        <v>127</v>
      </c>
      <c r="AI499" s="171"/>
      <c r="AJ499" s="212"/>
      <c r="AK499" s="223"/>
      <c r="AL499" s="223"/>
      <c r="AM499" s="234"/>
      <c r="AN499" s="1" t="s">
        <v>616</v>
      </c>
      <c r="AO499" s="454"/>
    </row>
    <row r="500" spans="1:41" s="1" customFormat="1" ht="20.25">
      <c r="A500" s="1"/>
      <c r="B500" s="46" t="s">
        <v>351</v>
      </c>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c r="AC500" s="46"/>
      <c r="AD500" s="46"/>
      <c r="AE500" s="46"/>
      <c r="AF500" s="46"/>
      <c r="AG500" s="46"/>
      <c r="AH500" s="46"/>
      <c r="AI500" s="1"/>
      <c r="AJ500" s="480"/>
      <c r="AK500" s="506"/>
      <c r="AL500" s="506"/>
      <c r="AM500" s="506"/>
      <c r="AN500" s="333"/>
      <c r="AO500" s="57"/>
    </row>
    <row r="501" spans="1:41" s="1" customFormat="1" ht="19.5">
      <c r="A501" s="1"/>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c r="AC501" s="46"/>
      <c r="AD501" s="46"/>
      <c r="AE501" s="46"/>
      <c r="AF501" s="46"/>
      <c r="AG501" s="46"/>
      <c r="AH501" s="46"/>
      <c r="AI501" s="1"/>
      <c r="AJ501" s="1"/>
      <c r="AK501" s="1"/>
      <c r="AL501" s="1"/>
      <c r="AM501" s="1"/>
      <c r="AN501" s="1"/>
      <c r="AO501" s="1"/>
    </row>
    <row r="502" spans="1:41" s="1" customForma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s="1" customFormat="1">
      <c r="A503" s="1" t="str">
        <f>"（２） 喫食状況（"&amp;表紙!B2&amp;DBCS(表紙!C2)&amp;"年度の状況）"</f>
        <v>（２） 喫食状況（令和８年度の状況）</v>
      </c>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s="1" customFormat="1" ht="19.5">
      <c r="A504" s="1"/>
      <c r="B504" s="1" t="s">
        <v>513</v>
      </c>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s="1" customFormat="1" ht="20.25">
      <c r="A505" s="1"/>
      <c r="B505" s="49" t="s">
        <v>726</v>
      </c>
      <c r="C505" s="49"/>
      <c r="D505" s="49"/>
      <c r="E505" s="49"/>
      <c r="F505" s="49"/>
      <c r="G505" s="49"/>
      <c r="H505" s="171"/>
      <c r="I505" s="193"/>
      <c r="J505" s="211"/>
      <c r="K505" s="211"/>
      <c r="L505" s="211"/>
      <c r="M505" s="222"/>
      <c r="N505" s="289" t="s">
        <v>684</v>
      </c>
      <c r="O505" s="49"/>
      <c r="P505" s="171"/>
      <c r="Q505" s="212"/>
      <c r="R505" s="223"/>
      <c r="S505" s="223"/>
      <c r="T505" s="223"/>
      <c r="U505" s="234"/>
      <c r="V505" s="289" t="s">
        <v>311</v>
      </c>
      <c r="W505" s="49"/>
      <c r="X505" s="49"/>
      <c r="Y505" s="49"/>
      <c r="Z505" s="49"/>
      <c r="AA505" s="171"/>
      <c r="AB505" s="212"/>
      <c r="AC505" s="223"/>
      <c r="AD505" s="223"/>
      <c r="AE505" s="223"/>
      <c r="AF505" s="234"/>
      <c r="AG505" s="57"/>
      <c r="AH505" s="57"/>
      <c r="AI505" s="57"/>
      <c r="AJ505" s="57"/>
      <c r="AK505" s="57"/>
      <c r="AL505" s="57"/>
      <c r="AM505" s="57"/>
      <c r="AN505" s="1"/>
      <c r="AO505" s="1"/>
    </row>
    <row r="506" spans="1:41" s="1" customFormat="1" ht="19.5">
      <c r="A506" s="1"/>
      <c r="B506" s="1" t="s">
        <v>6</v>
      </c>
      <c r="C506" s="1"/>
      <c r="D506" s="1"/>
      <c r="E506" s="1"/>
      <c r="F506" s="1"/>
      <c r="G506" s="1"/>
      <c r="H506" s="1"/>
      <c r="I506" s="1"/>
      <c r="J506" s="1"/>
      <c r="K506" s="1"/>
      <c r="L506" s="1"/>
      <c r="M506" s="1"/>
      <c r="N506" s="49" t="s">
        <v>684</v>
      </c>
      <c r="O506" s="49"/>
      <c r="P506" s="171"/>
      <c r="Q506" s="213"/>
      <c r="R506" s="224"/>
      <c r="S506" s="224"/>
      <c r="T506" s="224"/>
      <c r="U506" s="235"/>
      <c r="V506" s="289" t="s">
        <v>311</v>
      </c>
      <c r="W506" s="49"/>
      <c r="X506" s="49"/>
      <c r="Y506" s="49"/>
      <c r="Z506" s="49"/>
      <c r="AA506" s="171"/>
      <c r="AB506" s="336"/>
      <c r="AC506" s="145"/>
      <c r="AD506" s="145"/>
      <c r="AE506" s="145"/>
      <c r="AF506" s="363"/>
      <c r="AG506" s="57"/>
      <c r="AH506" s="57"/>
      <c r="AI506" s="57"/>
      <c r="AJ506" s="57"/>
      <c r="AK506" s="57"/>
      <c r="AL506" s="57"/>
      <c r="AM506" s="57"/>
      <c r="AN506" s="1"/>
      <c r="AO506" s="1"/>
    </row>
    <row r="507" spans="1:41" s="33" customFormat="1" ht="20.25">
      <c r="B507" s="80" t="s">
        <v>151</v>
      </c>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283"/>
      <c r="AK507" s="297"/>
      <c r="AL507" s="297"/>
      <c r="AM507" s="297"/>
      <c r="AN507" s="333"/>
    </row>
    <row r="508" spans="1:41" s="1" customFormat="1"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s="1" customFormat="1">
      <c r="A509" s="1" t="s">
        <v>238</v>
      </c>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s="1" customFormat="1" ht="19.5">
      <c r="A510" s="1"/>
      <c r="B510" s="1" t="s">
        <v>624</v>
      </c>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454"/>
    </row>
    <row r="511" spans="1:41" s="1" customFormat="1" ht="19.5">
      <c r="A511" s="1"/>
      <c r="B511" s="1" t="s">
        <v>36</v>
      </c>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453"/>
      <c r="AK511" s="494"/>
      <c r="AL511" s="494"/>
      <c r="AM511" s="494"/>
      <c r="AN511" s="525"/>
      <c r="AO511" s="57"/>
    </row>
    <row r="512" spans="1:41" s="1" customFormat="1">
      <c r="A512" s="1"/>
      <c r="B512" s="1" t="s">
        <v>427</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455"/>
      <c r="AK512" s="495"/>
      <c r="AL512" s="495"/>
      <c r="AM512" s="495"/>
      <c r="AN512" s="526"/>
      <c r="AO512" s="57"/>
    </row>
    <row r="513" spans="1:41" s="1" customFormat="1" ht="19.5">
      <c r="A513" s="1"/>
      <c r="B513" s="1" t="s">
        <v>548</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252"/>
      <c r="AK513" s="272"/>
      <c r="AL513" s="272"/>
      <c r="AM513" s="272"/>
      <c r="AN513" s="309"/>
      <c r="AO513" s="57"/>
    </row>
    <row r="514" spans="1:41" s="1" customFormat="1" ht="20.25">
      <c r="A514" s="1"/>
      <c r="B514" s="1" t="s">
        <v>778</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454"/>
    </row>
    <row r="515" spans="1:41" s="1" customFormat="1" ht="19.5">
      <c r="A515" s="1"/>
      <c r="B515" s="1" t="s">
        <v>742</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453"/>
      <c r="AK515" s="494"/>
      <c r="AL515" s="494"/>
      <c r="AM515" s="494"/>
      <c r="AN515" s="525"/>
      <c r="AO515" s="454"/>
    </row>
    <row r="516" spans="1:41" s="1" customFormat="1" ht="19.5">
      <c r="A516" s="1"/>
      <c r="B516" s="1" t="s">
        <v>339</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480"/>
      <c r="AK516" s="506"/>
      <c r="AL516" s="506"/>
      <c r="AM516" s="506"/>
      <c r="AN516" s="552"/>
      <c r="AO516" s="57"/>
    </row>
    <row r="517" spans="1:41" s="1" customFormat="1" ht="19.5">
      <c r="A517" s="1"/>
      <c r="B517" s="1" t="s">
        <v>604</v>
      </c>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s="1" customFormat="1"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s="1" customFormat="1">
      <c r="A519" s="1" t="s">
        <v>284</v>
      </c>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454"/>
    </row>
    <row r="520" spans="1:41" s="1" customFormat="1" ht="11.25" customHeight="1">
      <c r="A520" s="1"/>
      <c r="B520" s="81"/>
      <c r="C520" s="81"/>
      <c r="D520" s="81"/>
      <c r="E520" s="81"/>
      <c r="F520" s="81"/>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7"/>
    </row>
    <row r="521" spans="1:41" s="1" customFormat="1" ht="19.5">
      <c r="A521" s="1"/>
      <c r="B521" s="1" t="s">
        <v>891</v>
      </c>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453"/>
      <c r="AK521" s="494"/>
      <c r="AL521" s="494"/>
      <c r="AM521" s="494"/>
      <c r="AN521" s="525"/>
      <c r="AO521" s="57"/>
    </row>
    <row r="522" spans="1:41" s="1" customFormat="1" ht="19.5">
      <c r="A522" s="1"/>
      <c r="B522" s="38" t="s">
        <v>843</v>
      </c>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1"/>
      <c r="AJ522" s="1"/>
      <c r="AK522" s="1"/>
      <c r="AL522" s="1"/>
      <c r="AM522" s="1"/>
      <c r="AN522" s="1"/>
      <c r="AO522" s="57"/>
    </row>
    <row r="523" spans="1:41" s="1" customFormat="1" ht="20.25">
      <c r="A523" s="1"/>
      <c r="B523" s="1" t="s">
        <v>499</v>
      </c>
      <c r="C523" s="1"/>
      <c r="D523" s="1"/>
      <c r="E523" s="1"/>
      <c r="F523" s="178"/>
      <c r="G523" s="195"/>
      <c r="H523" s="195"/>
      <c r="I523" s="195"/>
      <c r="J523" s="195"/>
      <c r="K523" s="195"/>
      <c r="L523" s="195"/>
      <c r="M523" s="195"/>
      <c r="N523" s="195"/>
      <c r="O523" s="195"/>
      <c r="P523" s="195"/>
      <c r="Q523" s="195"/>
      <c r="R523" s="195"/>
      <c r="S523" s="195"/>
      <c r="T523" s="195"/>
      <c r="U523" s="365"/>
      <c r="V523" s="1"/>
      <c r="W523" s="1" t="s">
        <v>597</v>
      </c>
      <c r="X523" s="1"/>
      <c r="Y523" s="1"/>
      <c r="Z523" s="1"/>
      <c r="AA523" s="399"/>
      <c r="AB523" s="405"/>
      <c r="AC523" s="405"/>
      <c r="AD523" s="405"/>
      <c r="AE523" s="405"/>
      <c r="AF523" s="405"/>
      <c r="AG523" s="405"/>
      <c r="AH523" s="405"/>
      <c r="AI523" s="405"/>
      <c r="AJ523" s="491"/>
      <c r="AK523" s="491"/>
      <c r="AL523" s="491"/>
      <c r="AM523" s="491"/>
      <c r="AN523" s="560"/>
      <c r="AO523" s="57"/>
    </row>
    <row r="524" spans="1:41" s="1" customFormat="1" ht="20.25">
      <c r="A524" s="1"/>
      <c r="B524" s="1" t="s">
        <v>463</v>
      </c>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57"/>
      <c r="AJ524" s="252"/>
      <c r="AK524" s="272"/>
      <c r="AL524" s="272"/>
      <c r="AM524" s="272"/>
      <c r="AN524" s="309"/>
      <c r="AO524" s="57"/>
    </row>
    <row r="525" spans="1:41" s="1" customFormat="1" ht="20.25">
      <c r="A525" s="1"/>
      <c r="B525" s="1" t="s">
        <v>895</v>
      </c>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57"/>
      <c r="AJ525" s="57"/>
      <c r="AK525" s="57"/>
      <c r="AL525" s="57"/>
      <c r="AM525" s="57"/>
      <c r="AN525" s="57"/>
      <c r="AO525" s="57"/>
    </row>
    <row r="526" spans="1:41" s="1" customFormat="1" ht="20.25">
      <c r="A526" s="1"/>
      <c r="B526" s="1" t="s">
        <v>748</v>
      </c>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57"/>
      <c r="AJ526" s="283"/>
      <c r="AK526" s="297"/>
      <c r="AL526" s="297"/>
      <c r="AM526" s="297"/>
      <c r="AN526" s="333"/>
      <c r="AO526" s="57"/>
    </row>
    <row r="527" spans="1:41" s="1" customFormat="1" ht="20.25">
      <c r="A527" s="1"/>
      <c r="B527" s="82" t="s">
        <v>931</v>
      </c>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51"/>
      <c r="AJ527" s="51"/>
      <c r="AK527" s="51"/>
      <c r="AL527" s="51"/>
      <c r="AM527" s="51"/>
      <c r="AN527" s="51"/>
      <c r="AO527" s="1"/>
    </row>
    <row r="528" spans="1:41" s="1" customFormat="1" ht="19.5">
      <c r="A528" s="39"/>
      <c r="B528" s="8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c r="AD528" s="133"/>
      <c r="AE528" s="133"/>
      <c r="AF528" s="133"/>
      <c r="AG528" s="133"/>
      <c r="AH528" s="133"/>
      <c r="AI528" s="133"/>
      <c r="AJ528" s="133"/>
      <c r="AK528" s="133"/>
      <c r="AL528" s="133"/>
      <c r="AM528" s="133"/>
      <c r="AN528" s="549"/>
      <c r="AO528" s="1"/>
    </row>
    <row r="529" spans="1:41" s="1" customFormat="1" ht="19.5">
      <c r="A529" s="39"/>
      <c r="B529" s="8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c r="AA529" s="134"/>
      <c r="AB529" s="134"/>
      <c r="AC529" s="134"/>
      <c r="AD529" s="134"/>
      <c r="AE529" s="134"/>
      <c r="AF529" s="134"/>
      <c r="AG529" s="134"/>
      <c r="AH529" s="134"/>
      <c r="AI529" s="134"/>
      <c r="AJ529" s="134"/>
      <c r="AK529" s="134"/>
      <c r="AL529" s="134"/>
      <c r="AM529" s="134"/>
      <c r="AN529" s="550"/>
      <c r="AO529" s="1"/>
    </row>
    <row r="530" spans="1:41" s="1" customFormat="1" ht="17.25" customHeight="1">
      <c r="A530" s="1"/>
      <c r="B530" s="85" t="s">
        <v>505</v>
      </c>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283"/>
      <c r="AK530" s="297"/>
      <c r="AL530" s="297"/>
      <c r="AM530" s="297"/>
      <c r="AN530" s="333"/>
      <c r="AO530" s="1"/>
    </row>
    <row r="531" spans="1:41" s="1" customFormat="1" ht="19.5">
      <c r="A531" s="1"/>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c r="AA531" s="85"/>
      <c r="AB531" s="85"/>
      <c r="AC531" s="85"/>
      <c r="AD531" s="85"/>
      <c r="AE531" s="85"/>
      <c r="AF531" s="85"/>
      <c r="AG531" s="85"/>
      <c r="AH531" s="85"/>
      <c r="AI531" s="85"/>
      <c r="AJ531" s="1"/>
      <c r="AK531" s="1"/>
      <c r="AL531" s="1"/>
      <c r="AM531" s="1"/>
      <c r="AN531" s="1"/>
      <c r="AO531" s="1"/>
    </row>
    <row r="532" spans="1:41" s="33" customFormat="1">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row>
    <row r="533" spans="1:41" s="1" customFormat="1" ht="19.5">
      <c r="A533" s="1" t="s">
        <v>708</v>
      </c>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454"/>
    </row>
    <row r="534" spans="1:41" s="1" customFormat="1" ht="20.25">
      <c r="A534" s="1"/>
      <c r="B534" s="1" t="s">
        <v>120</v>
      </c>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283"/>
      <c r="AK534" s="297"/>
      <c r="AL534" s="297"/>
      <c r="AM534" s="297"/>
      <c r="AN534" s="333"/>
      <c r="AO534" s="57"/>
    </row>
    <row r="535" spans="1:41" s="1" customFormat="1" ht="19.5">
      <c r="A535" s="1"/>
      <c r="B535" s="1" t="s">
        <v>44</v>
      </c>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57"/>
    </row>
    <row r="536" spans="1:41" s="1" customFormat="1" ht="19.5">
      <c r="A536" s="1"/>
      <c r="B536" s="59"/>
      <c r="C536" s="59"/>
      <c r="D536" s="59"/>
      <c r="E536" s="59"/>
      <c r="F536" s="59"/>
      <c r="G536" s="196" t="s">
        <v>101</v>
      </c>
      <c r="H536" s="196"/>
      <c r="I536" s="196"/>
      <c r="J536" s="196"/>
      <c r="K536" s="196"/>
      <c r="L536" s="196"/>
      <c r="M536" s="196"/>
      <c r="N536" s="196"/>
      <c r="O536" s="196"/>
      <c r="P536" s="196"/>
      <c r="Q536" s="196"/>
      <c r="R536" s="196"/>
      <c r="S536" s="196"/>
      <c r="T536" s="196"/>
      <c r="U536" s="196"/>
      <c r="V536" s="196"/>
      <c r="W536" s="196"/>
      <c r="X536" s="196"/>
      <c r="Y536" s="196"/>
      <c r="Z536" s="196"/>
      <c r="AA536" s="196"/>
      <c r="AB536" s="196"/>
      <c r="AC536" s="196"/>
      <c r="AD536" s="196"/>
      <c r="AE536" s="196"/>
      <c r="AF536" s="196"/>
      <c r="AG536" s="196"/>
      <c r="AH536" s="196"/>
      <c r="AI536" s="196"/>
      <c r="AJ536" s="196"/>
      <c r="AK536" s="196"/>
      <c r="AL536" s="196"/>
      <c r="AM536" s="196"/>
      <c r="AN536" s="196"/>
      <c r="AO536" s="57"/>
    </row>
    <row r="537" spans="1:41" s="1" customFormat="1" ht="19.5" customHeight="1">
      <c r="A537" s="1"/>
      <c r="B537" s="86" t="s">
        <v>94</v>
      </c>
      <c r="C537" s="135"/>
      <c r="D537" s="135"/>
      <c r="E537" s="135"/>
      <c r="F537" s="135"/>
      <c r="G537" s="150"/>
      <c r="H537" s="163"/>
      <c r="I537" s="163"/>
      <c r="J537" s="163"/>
      <c r="K537" s="163"/>
      <c r="L537" s="163"/>
      <c r="M537" s="163"/>
      <c r="N537" s="163"/>
      <c r="O537" s="163"/>
      <c r="P537" s="163"/>
      <c r="Q537" s="163"/>
      <c r="R537" s="163"/>
      <c r="S537" s="163"/>
      <c r="T537" s="163"/>
      <c r="U537" s="163"/>
      <c r="V537" s="163"/>
      <c r="W537" s="163"/>
      <c r="X537" s="163"/>
      <c r="Y537" s="163"/>
      <c r="Z537" s="163"/>
      <c r="AA537" s="163"/>
      <c r="AB537" s="163"/>
      <c r="AC537" s="163"/>
      <c r="AD537" s="163"/>
      <c r="AE537" s="163"/>
      <c r="AF537" s="163"/>
      <c r="AG537" s="163"/>
      <c r="AH537" s="163"/>
      <c r="AI537" s="163"/>
      <c r="AJ537" s="163"/>
      <c r="AK537" s="163"/>
      <c r="AL537" s="163"/>
      <c r="AM537" s="163"/>
      <c r="AN537" s="561"/>
      <c r="AO537" s="57"/>
    </row>
    <row r="538" spans="1:41" s="1" customFormat="1" ht="19.5" customHeight="1">
      <c r="A538" s="1"/>
      <c r="B538" s="87"/>
      <c r="C538" s="81"/>
      <c r="D538" s="81"/>
      <c r="E538" s="81"/>
      <c r="F538" s="81"/>
      <c r="G538" s="197"/>
      <c r="H538" s="214"/>
      <c r="I538" s="214"/>
      <c r="J538" s="214"/>
      <c r="K538" s="214"/>
      <c r="L538" s="214"/>
      <c r="M538" s="214"/>
      <c r="N538" s="214"/>
      <c r="O538" s="214"/>
      <c r="P538" s="214"/>
      <c r="Q538" s="214"/>
      <c r="R538" s="214"/>
      <c r="S538" s="214"/>
      <c r="T538" s="214"/>
      <c r="U538" s="214"/>
      <c r="V538" s="214"/>
      <c r="W538" s="214"/>
      <c r="X538" s="214"/>
      <c r="Y538" s="214"/>
      <c r="Z538" s="214"/>
      <c r="AA538" s="214"/>
      <c r="AB538" s="214"/>
      <c r="AC538" s="214"/>
      <c r="AD538" s="214"/>
      <c r="AE538" s="214"/>
      <c r="AF538" s="214"/>
      <c r="AG538" s="214"/>
      <c r="AH538" s="214"/>
      <c r="AI538" s="214"/>
      <c r="AJ538" s="214"/>
      <c r="AK538" s="214"/>
      <c r="AL538" s="214"/>
      <c r="AM538" s="214"/>
      <c r="AN538" s="562"/>
      <c r="AO538" s="57"/>
    </row>
    <row r="539" spans="1:41" s="1" customFormat="1" ht="20.25" customHeight="1">
      <c r="A539" s="1"/>
      <c r="B539" s="88"/>
      <c r="C539" s="136"/>
      <c r="D539" s="136"/>
      <c r="E539" s="136"/>
      <c r="F539" s="136"/>
      <c r="G539" s="197"/>
      <c r="H539" s="214"/>
      <c r="I539" s="214"/>
      <c r="J539" s="214"/>
      <c r="K539" s="214"/>
      <c r="L539" s="214"/>
      <c r="M539" s="214"/>
      <c r="N539" s="214"/>
      <c r="O539" s="214"/>
      <c r="P539" s="214"/>
      <c r="Q539" s="214"/>
      <c r="R539" s="214"/>
      <c r="S539" s="214"/>
      <c r="T539" s="214"/>
      <c r="U539" s="214"/>
      <c r="V539" s="214"/>
      <c r="W539" s="214"/>
      <c r="X539" s="214"/>
      <c r="Y539" s="214"/>
      <c r="Z539" s="214"/>
      <c r="AA539" s="214"/>
      <c r="AB539" s="214"/>
      <c r="AC539" s="214"/>
      <c r="AD539" s="214"/>
      <c r="AE539" s="214"/>
      <c r="AF539" s="214"/>
      <c r="AG539" s="214"/>
      <c r="AH539" s="214"/>
      <c r="AI539" s="214"/>
      <c r="AJ539" s="214"/>
      <c r="AK539" s="214"/>
      <c r="AL539" s="214"/>
      <c r="AM539" s="214"/>
      <c r="AN539" s="562"/>
      <c r="AO539" s="57"/>
    </row>
    <row r="540" spans="1:41" s="1" customFormat="1" ht="19.5" customHeight="1">
      <c r="A540" s="1"/>
      <c r="B540" s="89" t="s">
        <v>902</v>
      </c>
      <c r="C540" s="137"/>
      <c r="D540" s="137"/>
      <c r="E540" s="137"/>
      <c r="F540" s="137"/>
      <c r="G540" s="198"/>
      <c r="H540" s="215"/>
      <c r="I540" s="215"/>
      <c r="J540" s="215"/>
      <c r="K540" s="215"/>
      <c r="L540" s="215"/>
      <c r="M540" s="215"/>
      <c r="N540" s="215"/>
      <c r="O540" s="215"/>
      <c r="P540" s="215"/>
      <c r="Q540" s="215"/>
      <c r="R540" s="215"/>
      <c r="S540" s="215"/>
      <c r="T540" s="215"/>
      <c r="U540" s="215"/>
      <c r="V540" s="215"/>
      <c r="W540" s="215"/>
      <c r="X540" s="215"/>
      <c r="Y540" s="215"/>
      <c r="Z540" s="215"/>
      <c r="AA540" s="215"/>
      <c r="AB540" s="215"/>
      <c r="AC540" s="215"/>
      <c r="AD540" s="215"/>
      <c r="AE540" s="215"/>
      <c r="AF540" s="215"/>
      <c r="AG540" s="215"/>
      <c r="AH540" s="215"/>
      <c r="AI540" s="215"/>
      <c r="AJ540" s="215"/>
      <c r="AK540" s="215"/>
      <c r="AL540" s="215"/>
      <c r="AM540" s="215"/>
      <c r="AN540" s="536"/>
      <c r="AO540" s="57"/>
    </row>
    <row r="541" spans="1:41" s="1" customFormat="1">
      <c r="A541" s="1"/>
      <c r="B541" s="90"/>
      <c r="C541" s="138"/>
      <c r="D541" s="138"/>
      <c r="E541" s="138"/>
      <c r="F541" s="138"/>
      <c r="G541" s="198"/>
      <c r="H541" s="215"/>
      <c r="I541" s="215"/>
      <c r="J541" s="215"/>
      <c r="K541" s="215"/>
      <c r="L541" s="215"/>
      <c r="M541" s="215"/>
      <c r="N541" s="215"/>
      <c r="O541" s="215"/>
      <c r="P541" s="215"/>
      <c r="Q541" s="215"/>
      <c r="R541" s="215"/>
      <c r="S541" s="215"/>
      <c r="T541" s="215"/>
      <c r="U541" s="215"/>
      <c r="V541" s="215"/>
      <c r="W541" s="215"/>
      <c r="X541" s="215"/>
      <c r="Y541" s="215"/>
      <c r="Z541" s="215"/>
      <c r="AA541" s="215"/>
      <c r="AB541" s="215"/>
      <c r="AC541" s="215"/>
      <c r="AD541" s="215"/>
      <c r="AE541" s="215"/>
      <c r="AF541" s="215"/>
      <c r="AG541" s="215"/>
      <c r="AH541" s="215"/>
      <c r="AI541" s="215"/>
      <c r="AJ541" s="215"/>
      <c r="AK541" s="215"/>
      <c r="AL541" s="215"/>
      <c r="AM541" s="215"/>
      <c r="AN541" s="536"/>
      <c r="AO541" s="57"/>
    </row>
    <row r="542" spans="1:41" s="1" customFormat="1">
      <c r="A542" s="1"/>
      <c r="B542" s="91"/>
      <c r="C542" s="139"/>
      <c r="D542" s="139"/>
      <c r="E542" s="139"/>
      <c r="F542" s="139"/>
      <c r="G542" s="198"/>
      <c r="H542" s="215"/>
      <c r="I542" s="215"/>
      <c r="J542" s="215"/>
      <c r="K542" s="215"/>
      <c r="L542" s="215"/>
      <c r="M542" s="215"/>
      <c r="N542" s="215"/>
      <c r="O542" s="215"/>
      <c r="P542" s="215"/>
      <c r="Q542" s="215"/>
      <c r="R542" s="215"/>
      <c r="S542" s="215"/>
      <c r="T542" s="215"/>
      <c r="U542" s="215"/>
      <c r="V542" s="215"/>
      <c r="W542" s="215"/>
      <c r="X542" s="215"/>
      <c r="Y542" s="215"/>
      <c r="Z542" s="215"/>
      <c r="AA542" s="215"/>
      <c r="AB542" s="215"/>
      <c r="AC542" s="215"/>
      <c r="AD542" s="215"/>
      <c r="AE542" s="215"/>
      <c r="AF542" s="215"/>
      <c r="AG542" s="215"/>
      <c r="AH542" s="215"/>
      <c r="AI542" s="215"/>
      <c r="AJ542" s="215"/>
      <c r="AK542" s="215"/>
      <c r="AL542" s="215"/>
      <c r="AM542" s="215"/>
      <c r="AN542" s="536"/>
      <c r="AO542" s="57"/>
    </row>
    <row r="543" spans="1:41" s="1" customFormat="1" ht="18.75" customHeight="1">
      <c r="A543" s="1"/>
      <c r="B543" s="86" t="s">
        <v>268</v>
      </c>
      <c r="C543" s="135"/>
      <c r="D543" s="135"/>
      <c r="E543" s="135"/>
      <c r="F543" s="135"/>
      <c r="G543" s="198"/>
      <c r="H543" s="215"/>
      <c r="I543" s="215"/>
      <c r="J543" s="215"/>
      <c r="K543" s="215"/>
      <c r="L543" s="215"/>
      <c r="M543" s="215"/>
      <c r="N543" s="215"/>
      <c r="O543" s="215"/>
      <c r="P543" s="215"/>
      <c r="Q543" s="215"/>
      <c r="R543" s="215"/>
      <c r="S543" s="215"/>
      <c r="T543" s="215"/>
      <c r="U543" s="215"/>
      <c r="V543" s="215"/>
      <c r="W543" s="215"/>
      <c r="X543" s="215"/>
      <c r="Y543" s="215"/>
      <c r="Z543" s="215"/>
      <c r="AA543" s="215"/>
      <c r="AB543" s="215"/>
      <c r="AC543" s="215"/>
      <c r="AD543" s="215"/>
      <c r="AE543" s="215"/>
      <c r="AF543" s="215"/>
      <c r="AG543" s="215"/>
      <c r="AH543" s="215"/>
      <c r="AI543" s="215"/>
      <c r="AJ543" s="215"/>
      <c r="AK543" s="215"/>
      <c r="AL543" s="215"/>
      <c r="AM543" s="215"/>
      <c r="AN543" s="536"/>
      <c r="AO543" s="57"/>
    </row>
    <row r="544" spans="1:41" s="1" customFormat="1">
      <c r="A544" s="1"/>
      <c r="B544" s="87"/>
      <c r="C544" s="81"/>
      <c r="D544" s="81"/>
      <c r="E544" s="81"/>
      <c r="F544" s="81"/>
      <c r="G544" s="198"/>
      <c r="H544" s="215"/>
      <c r="I544" s="215"/>
      <c r="J544" s="215"/>
      <c r="K544" s="215"/>
      <c r="L544" s="215"/>
      <c r="M544" s="215"/>
      <c r="N544" s="215"/>
      <c r="O544" s="215"/>
      <c r="P544" s="215"/>
      <c r="Q544" s="215"/>
      <c r="R544" s="215"/>
      <c r="S544" s="215"/>
      <c r="T544" s="215"/>
      <c r="U544" s="215"/>
      <c r="V544" s="215"/>
      <c r="W544" s="215"/>
      <c r="X544" s="215"/>
      <c r="Y544" s="215"/>
      <c r="Z544" s="215"/>
      <c r="AA544" s="215"/>
      <c r="AB544" s="215"/>
      <c r="AC544" s="215"/>
      <c r="AD544" s="215"/>
      <c r="AE544" s="215"/>
      <c r="AF544" s="215"/>
      <c r="AG544" s="215"/>
      <c r="AH544" s="215"/>
      <c r="AI544" s="215"/>
      <c r="AJ544" s="215"/>
      <c r="AK544" s="215"/>
      <c r="AL544" s="215"/>
      <c r="AM544" s="215"/>
      <c r="AN544" s="536"/>
      <c r="AO544" s="57"/>
    </row>
    <row r="545" spans="1:41" s="1" customFormat="1">
      <c r="A545" s="1"/>
      <c r="B545" s="88"/>
      <c r="C545" s="136"/>
      <c r="D545" s="136"/>
      <c r="E545" s="136"/>
      <c r="F545" s="136"/>
      <c r="G545" s="199"/>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440"/>
      <c r="AO545" s="57"/>
    </row>
    <row r="546" spans="1:41" s="1" customForma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s="1" customFormat="1" ht="19.5">
      <c r="A547" s="1" t="s">
        <v>497</v>
      </c>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454"/>
    </row>
    <row r="548" spans="1:41" s="1" customFormat="1" ht="19.5">
      <c r="A548" s="1"/>
      <c r="B548" s="1" t="s">
        <v>995</v>
      </c>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453"/>
      <c r="AK548" s="494"/>
      <c r="AL548" s="494"/>
      <c r="AM548" s="494"/>
      <c r="AN548" s="525"/>
      <c r="AO548" s="57"/>
    </row>
    <row r="549" spans="1:41" s="1" customFormat="1" ht="19.5">
      <c r="A549" s="1"/>
      <c r="B549" s="1" t="s">
        <v>555</v>
      </c>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252"/>
      <c r="AK549" s="272"/>
      <c r="AL549" s="272"/>
      <c r="AM549" s="272"/>
      <c r="AN549" s="309"/>
      <c r="AO549" s="57"/>
    </row>
    <row r="550" spans="1:41" s="1" customFormat="1" ht="19.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s="1" customFormat="1" ht="19.5">
      <c r="A551" s="1" t="s">
        <v>373</v>
      </c>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s="1" customFormat="1" ht="20.25">
      <c r="A552" s="1"/>
      <c r="B552" s="1" t="s">
        <v>223</v>
      </c>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283"/>
      <c r="AK552" s="297"/>
      <c r="AL552" s="297"/>
      <c r="AM552" s="297"/>
      <c r="AN552" s="333"/>
      <c r="AO552" s="1"/>
    </row>
    <row r="553" spans="1:41" s="1" customFormat="1" ht="20.25">
      <c r="A553" s="1"/>
      <c r="B553" s="1"/>
      <c r="C553" s="1"/>
      <c r="D553" s="1"/>
      <c r="E553" s="57" t="s">
        <v>129</v>
      </c>
      <c r="F553" s="57"/>
      <c r="G553" s="57"/>
      <c r="H553" s="57"/>
      <c r="I553" s="57"/>
      <c r="J553" s="1" t="s">
        <v>965</v>
      </c>
      <c r="K553" s="1"/>
      <c r="L553" s="258"/>
      <c r="M553" s="279"/>
      <c r="N553" s="290"/>
      <c r="O553" s="233" t="s">
        <v>772</v>
      </c>
      <c r="P553" s="1"/>
      <c r="Q553" s="1"/>
      <c r="R553" s="1"/>
      <c r="S553" s="57" t="s">
        <v>966</v>
      </c>
      <c r="T553" s="57"/>
      <c r="U553" s="57"/>
      <c r="V553" s="300"/>
      <c r="W553" s="258"/>
      <c r="X553" s="279"/>
      <c r="Y553" s="393"/>
      <c r="Z553" s="1" t="s">
        <v>772</v>
      </c>
      <c r="AA553" s="1"/>
      <c r="AB553" s="1"/>
      <c r="AC553" s="1"/>
      <c r="AD553" s="1"/>
      <c r="AE553" s="1"/>
      <c r="AF553" s="1"/>
      <c r="AG553" s="1"/>
      <c r="AH553" s="1"/>
      <c r="AI553" s="1"/>
      <c r="AJ553" s="464"/>
      <c r="AK553" s="464"/>
      <c r="AL553" s="464"/>
      <c r="AM553" s="464"/>
      <c r="AN553" s="464"/>
      <c r="AO553" s="1"/>
    </row>
    <row r="554" spans="1:41" s="1" customFormat="1" ht="19.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s="1" customFormat="1" ht="19.5">
      <c r="A555" s="1" t="s">
        <v>777</v>
      </c>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s="1" customFormat="1" ht="20.25">
      <c r="A556" s="1"/>
      <c r="B556" s="1" t="s">
        <v>556</v>
      </c>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283"/>
      <c r="AK556" s="297"/>
      <c r="AL556" s="297"/>
      <c r="AM556" s="297"/>
      <c r="AN556" s="333"/>
      <c r="AO556" s="1"/>
    </row>
    <row r="557" spans="1:41" s="1" customFormat="1" ht="19.5">
      <c r="A557" s="1"/>
      <c r="B557" s="1" t="s">
        <v>561</v>
      </c>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s="1" customForma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s="1" customFormat="1" ht="19.5">
      <c r="A559" s="1" t="s">
        <v>686</v>
      </c>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s="1" customFormat="1" ht="19.5">
      <c r="A560" s="1"/>
      <c r="B560" s="1" t="s">
        <v>941</v>
      </c>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453"/>
      <c r="AK560" s="494"/>
      <c r="AL560" s="494"/>
      <c r="AM560" s="494"/>
      <c r="AN560" s="525"/>
      <c r="AO560" s="1"/>
    </row>
    <row r="561" spans="1:40" s="1" customFormat="1">
      <c r="A561" s="1"/>
      <c r="B561" s="1" t="s">
        <v>229</v>
      </c>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455"/>
      <c r="AK561" s="495"/>
      <c r="AL561" s="495"/>
      <c r="AM561" s="495"/>
      <c r="AN561" s="526"/>
    </row>
    <row r="562" spans="1:40" s="1" customFormat="1">
      <c r="A562" s="1"/>
      <c r="B562" s="1" t="s">
        <v>92</v>
      </c>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455"/>
      <c r="AK562" s="495"/>
      <c r="AL562" s="495"/>
      <c r="AM562" s="495"/>
      <c r="AN562" s="526"/>
    </row>
    <row r="563" spans="1:40" s="1" customFormat="1">
      <c r="A563" s="1"/>
      <c r="B563" s="1" t="s">
        <v>673</v>
      </c>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455"/>
      <c r="AK563" s="495"/>
      <c r="AL563" s="495"/>
      <c r="AM563" s="495"/>
      <c r="AN563" s="526"/>
    </row>
    <row r="564" spans="1:40" s="1" customFormat="1" ht="19.5">
      <c r="A564" s="1"/>
      <c r="B564" s="1" t="s">
        <v>183</v>
      </c>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252"/>
      <c r="AK564" s="272"/>
      <c r="AL564" s="272"/>
      <c r="AM564" s="272"/>
      <c r="AN564" s="309"/>
    </row>
    <row r="565" spans="1:40" s="1" customFormat="1"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s="1" customFormat="1" ht="19.5">
      <c r="A566" s="1" t="str">
        <f>"（10） 検便の実施状況（"&amp;表紙!B2&amp;DBCS(表紙!C2-1)&amp;"年度の状況）　　※休業中の職員は除く"</f>
        <v>（10） 検便の実施状況（令和７年度の状況）　　※休業中の職員は除く</v>
      </c>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s="1" customFormat="1" ht="20.25">
      <c r="A567" s="1"/>
      <c r="B567" s="1" t="s">
        <v>137</v>
      </c>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283"/>
      <c r="AK567" s="297"/>
      <c r="AL567" s="297"/>
      <c r="AM567" s="297"/>
      <c r="AN567" s="333"/>
    </row>
    <row r="568" spans="1:40" s="1" customFormat="1" ht="9"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s="1" customFormat="1" ht="19.5">
      <c r="A569" s="1"/>
      <c r="B569" s="69"/>
      <c r="C569" s="130"/>
      <c r="D569" s="130"/>
      <c r="E569" s="130"/>
      <c r="F569" s="130"/>
      <c r="G569" s="130"/>
      <c r="H569" s="130"/>
      <c r="I569" s="130"/>
      <c r="J569" s="130"/>
      <c r="K569" s="130"/>
      <c r="L569" s="130"/>
      <c r="M569" s="169"/>
      <c r="N569" s="291" t="s">
        <v>209</v>
      </c>
      <c r="O569" s="301"/>
      <c r="P569" s="291" t="s">
        <v>688</v>
      </c>
      <c r="Q569" s="301"/>
      <c r="R569" s="291" t="s">
        <v>692</v>
      </c>
      <c r="S569" s="301"/>
      <c r="T569" s="291" t="s">
        <v>615</v>
      </c>
      <c r="U569" s="301"/>
      <c r="V569" s="376" t="s">
        <v>681</v>
      </c>
      <c r="W569" s="383"/>
      <c r="X569" s="291" t="s">
        <v>439</v>
      </c>
      <c r="Y569" s="301"/>
      <c r="Z569" s="291" t="s">
        <v>186</v>
      </c>
      <c r="AA569" s="301"/>
      <c r="AB569" s="291" t="s">
        <v>532</v>
      </c>
      <c r="AC569" s="301"/>
      <c r="AD569" s="291" t="s">
        <v>274</v>
      </c>
      <c r="AE569" s="301"/>
      <c r="AF569" s="420" t="s">
        <v>703</v>
      </c>
      <c r="AG569" s="422"/>
      <c r="AH569" s="291" t="s">
        <v>162</v>
      </c>
      <c r="AI569" s="301"/>
      <c r="AJ569" s="291" t="s">
        <v>194</v>
      </c>
      <c r="AK569" s="301"/>
      <c r="AL569" s="1"/>
      <c r="AM569" s="1"/>
      <c r="AN569" s="1"/>
    </row>
    <row r="570" spans="1:40" s="1" customFormat="1" ht="19.5">
      <c r="A570" s="1"/>
      <c r="B570" s="68" t="s">
        <v>520</v>
      </c>
      <c r="C570" s="129"/>
      <c r="D570" s="129"/>
      <c r="E570" s="129"/>
      <c r="F570" s="129"/>
      <c r="G570" s="129"/>
      <c r="H570" s="129"/>
      <c r="I570" s="129"/>
      <c r="J570" s="129"/>
      <c r="K570" s="129"/>
      <c r="L570" s="129"/>
      <c r="M570" s="129"/>
      <c r="N570" s="292"/>
      <c r="O570" s="302"/>
      <c r="P570" s="312"/>
      <c r="Q570" s="312"/>
      <c r="R570" s="312"/>
      <c r="S570" s="312"/>
      <c r="T570" s="312"/>
      <c r="U570" s="312"/>
      <c r="V570" s="312"/>
      <c r="W570" s="312"/>
      <c r="X570" s="312"/>
      <c r="Y570" s="312"/>
      <c r="Z570" s="312"/>
      <c r="AA570" s="312"/>
      <c r="AB570" s="312"/>
      <c r="AC570" s="312"/>
      <c r="AD570" s="312"/>
      <c r="AE570" s="312"/>
      <c r="AF570" s="312"/>
      <c r="AG570" s="312"/>
      <c r="AH570" s="312"/>
      <c r="AI570" s="312"/>
      <c r="AJ570" s="312"/>
      <c r="AK570" s="510"/>
      <c r="AL570" s="1"/>
      <c r="AM570" s="1"/>
      <c r="AN570" s="1"/>
    </row>
    <row r="571" spans="1:40" s="1" customFormat="1">
      <c r="A571" s="1"/>
      <c r="B571" s="92" t="s">
        <v>447</v>
      </c>
      <c r="C571" s="140"/>
      <c r="D571" s="140"/>
      <c r="E571" s="140"/>
      <c r="F571" s="179"/>
      <c r="G571" s="70" t="s">
        <v>562</v>
      </c>
      <c r="H571" s="131"/>
      <c r="I571" s="131"/>
      <c r="J571" s="131"/>
      <c r="K571" s="131"/>
      <c r="L571" s="131"/>
      <c r="M571" s="131"/>
      <c r="N571" s="293"/>
      <c r="O571" s="303"/>
      <c r="P571" s="313"/>
      <c r="Q571" s="313"/>
      <c r="R571" s="313"/>
      <c r="S571" s="313"/>
      <c r="T571" s="313"/>
      <c r="U571" s="313"/>
      <c r="V571" s="313"/>
      <c r="W571" s="313"/>
      <c r="X571" s="313"/>
      <c r="Y571" s="313"/>
      <c r="Z571" s="313"/>
      <c r="AA571" s="313"/>
      <c r="AB571" s="313"/>
      <c r="AC571" s="313"/>
      <c r="AD571" s="313"/>
      <c r="AE571" s="313"/>
      <c r="AF571" s="313"/>
      <c r="AG571" s="313"/>
      <c r="AH571" s="313"/>
      <c r="AI571" s="313"/>
      <c r="AJ571" s="313"/>
      <c r="AK571" s="511"/>
      <c r="AL571" s="1"/>
      <c r="AM571" s="1"/>
      <c r="AN571" s="1"/>
    </row>
    <row r="572" spans="1:40" s="1" customFormat="1">
      <c r="A572" s="1"/>
      <c r="B572" s="93"/>
      <c r="C572" s="97"/>
      <c r="D572" s="97"/>
      <c r="E572" s="97"/>
      <c r="F572" s="180"/>
      <c r="G572" s="68" t="s">
        <v>27</v>
      </c>
      <c r="H572" s="129"/>
      <c r="I572" s="129"/>
      <c r="J572" s="129"/>
      <c r="K572" s="129"/>
      <c r="L572" s="129"/>
      <c r="M572" s="129"/>
      <c r="N572" s="293"/>
      <c r="O572" s="303"/>
      <c r="P572" s="313"/>
      <c r="Q572" s="313"/>
      <c r="R572" s="313"/>
      <c r="S572" s="313"/>
      <c r="T572" s="313"/>
      <c r="U572" s="313"/>
      <c r="V572" s="313"/>
      <c r="W572" s="313"/>
      <c r="X572" s="313"/>
      <c r="Y572" s="313"/>
      <c r="Z572" s="313"/>
      <c r="AA572" s="313"/>
      <c r="AB572" s="313"/>
      <c r="AC572" s="313"/>
      <c r="AD572" s="313"/>
      <c r="AE572" s="313"/>
      <c r="AF572" s="313"/>
      <c r="AG572" s="313"/>
      <c r="AH572" s="313"/>
      <c r="AI572" s="313"/>
      <c r="AJ572" s="313"/>
      <c r="AK572" s="511"/>
      <c r="AL572" s="1"/>
      <c r="AM572" s="1"/>
      <c r="AN572" s="1"/>
    </row>
    <row r="573" spans="1:40" s="1" customFormat="1">
      <c r="A573" s="1"/>
      <c r="B573" s="94"/>
      <c r="C573" s="141"/>
      <c r="D573" s="141"/>
      <c r="E573" s="141"/>
      <c r="F573" s="181"/>
      <c r="G573" s="68" t="s">
        <v>322</v>
      </c>
      <c r="H573" s="129"/>
      <c r="I573" s="129"/>
      <c r="J573" s="129"/>
      <c r="K573" s="129"/>
      <c r="L573" s="129"/>
      <c r="M573" s="129"/>
      <c r="N573" s="293"/>
      <c r="O573" s="303"/>
      <c r="P573" s="313"/>
      <c r="Q573" s="313"/>
      <c r="R573" s="313"/>
      <c r="S573" s="313"/>
      <c r="T573" s="313"/>
      <c r="U573" s="313"/>
      <c r="V573" s="313"/>
      <c r="W573" s="313"/>
      <c r="X573" s="313"/>
      <c r="Y573" s="313"/>
      <c r="Z573" s="313"/>
      <c r="AA573" s="313"/>
      <c r="AB573" s="313"/>
      <c r="AC573" s="313"/>
      <c r="AD573" s="313"/>
      <c r="AE573" s="313"/>
      <c r="AF573" s="313"/>
      <c r="AG573" s="313"/>
      <c r="AH573" s="313"/>
      <c r="AI573" s="313"/>
      <c r="AJ573" s="313"/>
      <c r="AK573" s="511"/>
      <c r="AL573" s="1"/>
      <c r="AM573" s="1"/>
      <c r="AN573" s="1"/>
    </row>
    <row r="574" spans="1:40" s="1" customFormat="1">
      <c r="A574" s="1"/>
      <c r="B574" s="92" t="s">
        <v>25</v>
      </c>
      <c r="C574" s="140"/>
      <c r="D574" s="140"/>
      <c r="E574" s="140"/>
      <c r="F574" s="179"/>
      <c r="G574" s="68" t="s">
        <v>562</v>
      </c>
      <c r="H574" s="129"/>
      <c r="I574" s="129"/>
      <c r="J574" s="129"/>
      <c r="K574" s="129"/>
      <c r="L574" s="129"/>
      <c r="M574" s="129"/>
      <c r="N574" s="293"/>
      <c r="O574" s="303"/>
      <c r="P574" s="313"/>
      <c r="Q574" s="313"/>
      <c r="R574" s="313"/>
      <c r="S574" s="313"/>
      <c r="T574" s="313"/>
      <c r="U574" s="313"/>
      <c r="V574" s="313"/>
      <c r="W574" s="313"/>
      <c r="X574" s="313"/>
      <c r="Y574" s="313"/>
      <c r="Z574" s="313"/>
      <c r="AA574" s="313"/>
      <c r="AB574" s="313"/>
      <c r="AC574" s="313"/>
      <c r="AD574" s="313"/>
      <c r="AE574" s="313"/>
      <c r="AF574" s="313"/>
      <c r="AG574" s="313"/>
      <c r="AH574" s="313"/>
      <c r="AI574" s="313"/>
      <c r="AJ574" s="313"/>
      <c r="AK574" s="511"/>
      <c r="AL574" s="1"/>
      <c r="AM574" s="1"/>
      <c r="AN574" s="1"/>
    </row>
    <row r="575" spans="1:40" s="1" customFormat="1">
      <c r="A575" s="1"/>
      <c r="B575" s="93"/>
      <c r="C575" s="97"/>
      <c r="D575" s="97"/>
      <c r="E575" s="97"/>
      <c r="F575" s="180"/>
      <c r="G575" s="68" t="s">
        <v>27</v>
      </c>
      <c r="H575" s="129"/>
      <c r="I575" s="129"/>
      <c r="J575" s="129"/>
      <c r="K575" s="129"/>
      <c r="L575" s="129"/>
      <c r="M575" s="129"/>
      <c r="N575" s="293"/>
      <c r="O575" s="303"/>
      <c r="P575" s="313"/>
      <c r="Q575" s="313"/>
      <c r="R575" s="313"/>
      <c r="S575" s="313"/>
      <c r="T575" s="313"/>
      <c r="U575" s="313"/>
      <c r="V575" s="313"/>
      <c r="W575" s="313"/>
      <c r="X575" s="313"/>
      <c r="Y575" s="313"/>
      <c r="Z575" s="313"/>
      <c r="AA575" s="313"/>
      <c r="AB575" s="313"/>
      <c r="AC575" s="313"/>
      <c r="AD575" s="313"/>
      <c r="AE575" s="313"/>
      <c r="AF575" s="313"/>
      <c r="AG575" s="313"/>
      <c r="AH575" s="313"/>
      <c r="AI575" s="313"/>
      <c r="AJ575" s="313"/>
      <c r="AK575" s="511"/>
      <c r="AL575" s="1"/>
      <c r="AM575" s="1"/>
      <c r="AN575" s="1"/>
    </row>
    <row r="576" spans="1:40" s="1" customFormat="1">
      <c r="A576" s="1"/>
      <c r="B576" s="94"/>
      <c r="C576" s="141"/>
      <c r="D576" s="141"/>
      <c r="E576" s="141"/>
      <c r="F576" s="181"/>
      <c r="G576" s="68" t="s">
        <v>322</v>
      </c>
      <c r="H576" s="129"/>
      <c r="I576" s="129"/>
      <c r="J576" s="129"/>
      <c r="K576" s="129"/>
      <c r="L576" s="129"/>
      <c r="M576" s="129"/>
      <c r="N576" s="293"/>
      <c r="O576" s="303"/>
      <c r="P576" s="313"/>
      <c r="Q576" s="313"/>
      <c r="R576" s="313"/>
      <c r="S576" s="313"/>
      <c r="T576" s="313"/>
      <c r="U576" s="313"/>
      <c r="V576" s="313"/>
      <c r="W576" s="313"/>
      <c r="X576" s="313"/>
      <c r="Y576" s="313"/>
      <c r="Z576" s="313"/>
      <c r="AA576" s="313"/>
      <c r="AB576" s="313"/>
      <c r="AC576" s="313"/>
      <c r="AD576" s="313"/>
      <c r="AE576" s="313"/>
      <c r="AF576" s="313"/>
      <c r="AG576" s="313"/>
      <c r="AH576" s="313"/>
      <c r="AI576" s="313"/>
      <c r="AJ576" s="313"/>
      <c r="AK576" s="511"/>
      <c r="AL576" s="1"/>
      <c r="AM576" s="1"/>
      <c r="AN576" s="1"/>
    </row>
    <row r="577" spans="2:40" s="1" customFormat="1" ht="19.5">
      <c r="B577" s="95" t="s">
        <v>573</v>
      </c>
      <c r="C577" s="142"/>
      <c r="D577" s="142"/>
      <c r="E577" s="142"/>
      <c r="F577" s="182"/>
      <c r="G577" s="68" t="s">
        <v>562</v>
      </c>
      <c r="H577" s="129"/>
      <c r="I577" s="129"/>
      <c r="J577" s="129"/>
      <c r="K577" s="129"/>
      <c r="L577" s="129"/>
      <c r="M577" s="129"/>
      <c r="N577" s="294"/>
      <c r="O577" s="304"/>
      <c r="P577" s="314"/>
      <c r="Q577" s="314"/>
      <c r="R577" s="314"/>
      <c r="S577" s="314"/>
      <c r="T577" s="314"/>
      <c r="U577" s="314"/>
      <c r="V577" s="314"/>
      <c r="W577" s="314"/>
      <c r="X577" s="314"/>
      <c r="Y577" s="314"/>
      <c r="Z577" s="314"/>
      <c r="AA577" s="314"/>
      <c r="AB577" s="314"/>
      <c r="AC577" s="314"/>
      <c r="AD577" s="314"/>
      <c r="AE577" s="314"/>
      <c r="AF577" s="314"/>
      <c r="AG577" s="314"/>
      <c r="AH577" s="314"/>
      <c r="AI577" s="314"/>
      <c r="AJ577" s="314"/>
      <c r="AK577" s="512"/>
      <c r="AL577" s="1"/>
      <c r="AM577" s="1"/>
      <c r="AN577" s="1"/>
    </row>
    <row r="578" spans="2:40" s="1" customFormat="1" ht="19.5">
      <c r="B578" s="68" t="s">
        <v>566</v>
      </c>
      <c r="C578" s="129"/>
      <c r="D578" s="129"/>
      <c r="E578" s="129"/>
      <c r="F578" s="129"/>
      <c r="G578" s="129"/>
      <c r="H578" s="129"/>
      <c r="I578" s="129"/>
      <c r="J578" s="129"/>
      <c r="K578" s="129"/>
      <c r="L578" s="129"/>
      <c r="M578" s="168"/>
      <c r="N578" s="295">
        <f>SUM(N571,N574,N577)</f>
        <v>0</v>
      </c>
      <c r="O578" s="305"/>
      <c r="P578" s="295">
        <f>SUM(P571,P574,P577)</f>
        <v>0</v>
      </c>
      <c r="Q578" s="305"/>
      <c r="R578" s="295">
        <f>SUM(R571,R574,R577)</f>
        <v>0</v>
      </c>
      <c r="S578" s="305"/>
      <c r="T578" s="295">
        <f>SUM(T571,T574,T577)</f>
        <v>0</v>
      </c>
      <c r="U578" s="305"/>
      <c r="V578" s="295">
        <f>SUM(V571,V574,V577)</f>
        <v>0</v>
      </c>
      <c r="W578" s="305"/>
      <c r="X578" s="295">
        <f>SUM(X571,X574,X577)</f>
        <v>0</v>
      </c>
      <c r="Y578" s="305"/>
      <c r="Z578" s="295">
        <f>SUM(Z571,Z574,Z577)</f>
        <v>0</v>
      </c>
      <c r="AA578" s="305"/>
      <c r="AB578" s="295">
        <f>SUM(AB571,AB574,AB577)</f>
        <v>0</v>
      </c>
      <c r="AC578" s="305"/>
      <c r="AD578" s="295">
        <f>SUM(AD571,AD574,AD577)</f>
        <v>0</v>
      </c>
      <c r="AE578" s="305"/>
      <c r="AF578" s="295">
        <f>SUM(AF571,AF574,AF577)</f>
        <v>0</v>
      </c>
      <c r="AG578" s="305"/>
      <c r="AH578" s="295">
        <f>SUM(AH571,AH574,AH577)</f>
        <v>0</v>
      </c>
      <c r="AI578" s="305"/>
      <c r="AJ578" s="295">
        <f>SUM(AJ571,AJ574,AJ577)</f>
        <v>0</v>
      </c>
      <c r="AK578" s="305"/>
      <c r="AL578" s="1"/>
      <c r="AM578" s="1"/>
      <c r="AN578" s="1"/>
    </row>
    <row r="579" spans="2:40" s="1" customFormat="1" ht="12" customHeight="1">
      <c r="B579" s="57"/>
      <c r="C579" s="57"/>
      <c r="D579" s="57"/>
      <c r="E579" s="57"/>
      <c r="F579" s="57"/>
      <c r="G579" s="57"/>
      <c r="H579" s="57"/>
      <c r="I579" s="57"/>
      <c r="J579" s="57"/>
      <c r="K579" s="57"/>
      <c r="L579" s="57"/>
      <c r="M579" s="1"/>
      <c r="N579" s="1"/>
      <c r="O579" s="57"/>
      <c r="P579" s="57"/>
      <c r="Q579" s="57"/>
      <c r="R579" s="57"/>
      <c r="S579" s="57"/>
      <c r="T579" s="1"/>
      <c r="U579" s="57"/>
      <c r="V579" s="57"/>
      <c r="W579" s="57"/>
      <c r="X579" s="57"/>
      <c r="Y579" s="57"/>
      <c r="Z579" s="57"/>
      <c r="AA579" s="57"/>
      <c r="AB579" s="57"/>
      <c r="AC579" s="1"/>
      <c r="AD579" s="1"/>
      <c r="AE579" s="57"/>
      <c r="AF579" s="57"/>
      <c r="AG579" s="1"/>
      <c r="AH579" s="1"/>
      <c r="AI579" s="1"/>
      <c r="AJ579" s="1"/>
      <c r="AK579" s="1"/>
      <c r="AL579" s="1"/>
      <c r="AM579" s="1"/>
      <c r="AN579" s="1"/>
    </row>
    <row r="580" spans="2:40" s="1" customFormat="1">
      <c r="B580" s="1" t="s">
        <v>576</v>
      </c>
      <c r="C580" s="1"/>
      <c r="D580" s="1"/>
      <c r="E580" s="1"/>
      <c r="F580" s="1"/>
      <c r="G580" s="1"/>
      <c r="H580" s="1"/>
      <c r="I580" s="1"/>
      <c r="J580" s="1"/>
      <c r="K580" s="1"/>
      <c r="L580" s="1"/>
      <c r="M580" s="1"/>
      <c r="N580" s="1"/>
      <c r="O580" s="57"/>
      <c r="P580" s="57"/>
      <c r="Q580" s="57"/>
      <c r="R580" s="57"/>
      <c r="S580" s="57"/>
      <c r="T580" s="1"/>
      <c r="U580" s="57"/>
      <c r="V580" s="57"/>
      <c r="W580" s="57"/>
      <c r="X580" s="57"/>
      <c r="Y580" s="57"/>
      <c r="Z580" s="57"/>
      <c r="AA580" s="57"/>
      <c r="AB580" s="57"/>
      <c r="AC580" s="1"/>
      <c r="AD580" s="1"/>
      <c r="AE580" s="57"/>
      <c r="AF580" s="57"/>
      <c r="AG580" s="1"/>
      <c r="AH580" s="1"/>
      <c r="AI580" s="1"/>
      <c r="AJ580" s="1"/>
      <c r="AK580" s="1"/>
      <c r="AL580" s="1"/>
      <c r="AM580" s="1"/>
      <c r="AN580" s="1"/>
    </row>
    <row r="581" spans="2:40" s="1" customFormat="1">
      <c r="B581" s="69"/>
      <c r="C581" s="130"/>
      <c r="D581" s="130"/>
      <c r="E581" s="130"/>
      <c r="F581" s="130"/>
      <c r="G581" s="130"/>
      <c r="H581" s="130"/>
      <c r="I581" s="130"/>
      <c r="J581" s="130"/>
      <c r="K581" s="130"/>
      <c r="L581" s="130"/>
      <c r="M581" s="169"/>
      <c r="N581" s="296" t="s">
        <v>209</v>
      </c>
      <c r="O581" s="306"/>
      <c r="P581" s="296" t="s">
        <v>688</v>
      </c>
      <c r="Q581" s="306"/>
      <c r="R581" s="339" t="s">
        <v>692</v>
      </c>
      <c r="S581" s="339"/>
      <c r="T581" s="339" t="s">
        <v>615</v>
      </c>
      <c r="U581" s="339"/>
      <c r="V581" s="377" t="s">
        <v>681</v>
      </c>
      <c r="W581" s="17"/>
      <c r="X581" s="339" t="s">
        <v>439</v>
      </c>
      <c r="Y581" s="339"/>
      <c r="Z581" s="339" t="s">
        <v>186</v>
      </c>
      <c r="AA581" s="339"/>
      <c r="AB581" s="339" t="s">
        <v>532</v>
      </c>
      <c r="AC581" s="339"/>
      <c r="AD581" s="339" t="s">
        <v>274</v>
      </c>
      <c r="AE581" s="339"/>
      <c r="AF581" s="421" t="s">
        <v>703</v>
      </c>
      <c r="AG581" s="421"/>
      <c r="AH581" s="339" t="s">
        <v>162</v>
      </c>
      <c r="AI581" s="339"/>
      <c r="AJ581" s="339" t="s">
        <v>194</v>
      </c>
      <c r="AK581" s="339"/>
      <c r="AL581" s="1"/>
      <c r="AM581" s="1"/>
      <c r="AN581" s="1"/>
    </row>
    <row r="582" spans="2:40" s="1" customFormat="1">
      <c r="B582" s="68" t="s">
        <v>520</v>
      </c>
      <c r="C582" s="129"/>
      <c r="D582" s="129"/>
      <c r="E582" s="129"/>
      <c r="F582" s="129"/>
      <c r="G582" s="129"/>
      <c r="H582" s="129"/>
      <c r="I582" s="129"/>
      <c r="J582" s="129"/>
      <c r="K582" s="129"/>
      <c r="L582" s="129"/>
      <c r="M582" s="168"/>
      <c r="N582" s="68">
        <v>16</v>
      </c>
      <c r="O582" s="168"/>
      <c r="P582" s="68">
        <v>16</v>
      </c>
      <c r="Q582" s="168"/>
      <c r="R582" s="68">
        <v>16</v>
      </c>
      <c r="S582" s="168"/>
      <c r="T582" s="340">
        <v>17</v>
      </c>
      <c r="U582" s="340"/>
      <c r="V582" s="340">
        <v>17</v>
      </c>
      <c r="W582" s="340"/>
      <c r="X582" s="340">
        <v>17</v>
      </c>
      <c r="Y582" s="340"/>
      <c r="Z582" s="340">
        <v>17</v>
      </c>
      <c r="AA582" s="340"/>
      <c r="AB582" s="340">
        <v>19</v>
      </c>
      <c r="AC582" s="340"/>
      <c r="AD582" s="340">
        <v>19</v>
      </c>
      <c r="AE582" s="340"/>
      <c r="AF582" s="315">
        <v>19</v>
      </c>
      <c r="AG582" s="323"/>
      <c r="AH582" s="340">
        <v>19</v>
      </c>
      <c r="AI582" s="340"/>
      <c r="AJ582" s="340">
        <v>19</v>
      </c>
      <c r="AK582" s="340"/>
      <c r="AL582" s="1"/>
      <c r="AM582" s="1"/>
      <c r="AN582" s="1"/>
    </row>
    <row r="583" spans="2:40" s="1" customFormat="1">
      <c r="B583" s="92" t="s">
        <v>447</v>
      </c>
      <c r="C583" s="140"/>
      <c r="D583" s="140"/>
      <c r="E583" s="140"/>
      <c r="F583" s="179"/>
      <c r="G583" s="70" t="s">
        <v>562</v>
      </c>
      <c r="H583" s="131"/>
      <c r="I583" s="131"/>
      <c r="J583" s="131"/>
      <c r="K583" s="131"/>
      <c r="L583" s="131"/>
      <c r="M583" s="170"/>
      <c r="N583" s="68">
        <v>2</v>
      </c>
      <c r="O583" s="168"/>
      <c r="P583" s="68">
        <v>2</v>
      </c>
      <c r="Q583" s="168"/>
      <c r="R583" s="68">
        <v>2</v>
      </c>
      <c r="S583" s="168"/>
      <c r="T583" s="68">
        <v>2</v>
      </c>
      <c r="U583" s="168"/>
      <c r="V583" s="68">
        <v>2</v>
      </c>
      <c r="W583" s="168"/>
      <c r="X583" s="68">
        <v>2</v>
      </c>
      <c r="Y583" s="168"/>
      <c r="Z583" s="68">
        <v>2</v>
      </c>
      <c r="AA583" s="168"/>
      <c r="AB583" s="68">
        <v>2</v>
      </c>
      <c r="AC583" s="168"/>
      <c r="AD583" s="68">
        <v>2</v>
      </c>
      <c r="AE583" s="168"/>
      <c r="AF583" s="68">
        <v>2</v>
      </c>
      <c r="AG583" s="168"/>
      <c r="AH583" s="68">
        <v>2</v>
      </c>
      <c r="AI583" s="168"/>
      <c r="AJ583" s="68">
        <v>2</v>
      </c>
      <c r="AK583" s="168"/>
      <c r="AL583" s="1"/>
      <c r="AM583" s="1"/>
      <c r="AN583" s="1"/>
    </row>
    <row r="584" spans="2:40" s="1" customFormat="1">
      <c r="B584" s="93"/>
      <c r="C584" s="97"/>
      <c r="D584" s="97"/>
      <c r="E584" s="97"/>
      <c r="F584" s="180"/>
      <c r="G584" s="68" t="s">
        <v>27</v>
      </c>
      <c r="H584" s="129"/>
      <c r="I584" s="129"/>
      <c r="J584" s="129"/>
      <c r="K584" s="129"/>
      <c r="L584" s="129"/>
      <c r="M584" s="168"/>
      <c r="N584" s="68">
        <v>2</v>
      </c>
      <c r="O584" s="168"/>
      <c r="P584" s="68">
        <v>2</v>
      </c>
      <c r="Q584" s="168"/>
      <c r="R584" s="68">
        <v>2</v>
      </c>
      <c r="S584" s="168"/>
      <c r="T584" s="68">
        <v>2</v>
      </c>
      <c r="U584" s="168"/>
      <c r="V584" s="68">
        <v>2</v>
      </c>
      <c r="W584" s="168"/>
      <c r="X584" s="68">
        <v>2</v>
      </c>
      <c r="Y584" s="168"/>
      <c r="Z584" s="68">
        <v>2</v>
      </c>
      <c r="AA584" s="168"/>
      <c r="AB584" s="68">
        <v>2</v>
      </c>
      <c r="AC584" s="168"/>
      <c r="AD584" s="68">
        <v>2</v>
      </c>
      <c r="AE584" s="168"/>
      <c r="AF584" s="68">
        <v>2</v>
      </c>
      <c r="AG584" s="168"/>
      <c r="AH584" s="68">
        <v>2</v>
      </c>
      <c r="AI584" s="168"/>
      <c r="AJ584" s="68">
        <v>2</v>
      </c>
      <c r="AK584" s="168"/>
      <c r="AL584" s="1"/>
      <c r="AM584" s="1"/>
      <c r="AN584" s="1"/>
    </row>
    <row r="585" spans="2:40" s="1" customFormat="1">
      <c r="B585" s="94"/>
      <c r="C585" s="141"/>
      <c r="D585" s="141"/>
      <c r="E585" s="141"/>
      <c r="F585" s="181"/>
      <c r="G585" s="68" t="s">
        <v>322</v>
      </c>
      <c r="H585" s="129"/>
      <c r="I585" s="129"/>
      <c r="J585" s="129"/>
      <c r="K585" s="129"/>
      <c r="L585" s="129"/>
      <c r="M585" s="168"/>
      <c r="N585" s="68">
        <v>2</v>
      </c>
      <c r="O585" s="168"/>
      <c r="P585" s="68">
        <v>2</v>
      </c>
      <c r="Q585" s="168"/>
      <c r="R585" s="68">
        <v>2</v>
      </c>
      <c r="S585" s="168"/>
      <c r="T585" s="68">
        <v>2</v>
      </c>
      <c r="U585" s="168"/>
      <c r="V585" s="68">
        <v>2</v>
      </c>
      <c r="W585" s="168"/>
      <c r="X585" s="68">
        <v>2</v>
      </c>
      <c r="Y585" s="168"/>
      <c r="Z585" s="68">
        <v>2</v>
      </c>
      <c r="AA585" s="168"/>
      <c r="AB585" s="68">
        <v>2</v>
      </c>
      <c r="AC585" s="168"/>
      <c r="AD585" s="68">
        <v>2</v>
      </c>
      <c r="AE585" s="168"/>
      <c r="AF585" s="68">
        <v>2</v>
      </c>
      <c r="AG585" s="168"/>
      <c r="AH585" s="68">
        <v>2</v>
      </c>
      <c r="AI585" s="168"/>
      <c r="AJ585" s="68">
        <v>2</v>
      </c>
      <c r="AK585" s="168"/>
      <c r="AL585" s="1"/>
      <c r="AM585" s="1"/>
      <c r="AN585" s="1"/>
    </row>
    <row r="586" spans="2:40" s="1" customFormat="1">
      <c r="B586" s="92" t="s">
        <v>25</v>
      </c>
      <c r="C586" s="140"/>
      <c r="D586" s="140"/>
      <c r="E586" s="140"/>
      <c r="F586" s="179"/>
      <c r="G586" s="68" t="s">
        <v>562</v>
      </c>
      <c r="H586" s="129"/>
      <c r="I586" s="129"/>
      <c r="J586" s="129"/>
      <c r="K586" s="129"/>
      <c r="L586" s="129"/>
      <c r="M586" s="168"/>
      <c r="N586" s="68">
        <v>3</v>
      </c>
      <c r="O586" s="168"/>
      <c r="P586" s="68">
        <v>3</v>
      </c>
      <c r="Q586" s="168"/>
      <c r="R586" s="68">
        <v>3</v>
      </c>
      <c r="S586" s="168"/>
      <c r="T586" s="68">
        <v>4</v>
      </c>
      <c r="U586" s="168"/>
      <c r="V586" s="68">
        <v>4</v>
      </c>
      <c r="W586" s="168"/>
      <c r="X586" s="68">
        <v>4</v>
      </c>
      <c r="Y586" s="168"/>
      <c r="Z586" s="68">
        <v>4</v>
      </c>
      <c r="AA586" s="168"/>
      <c r="AB586" s="340">
        <v>5</v>
      </c>
      <c r="AC586" s="340"/>
      <c r="AD586" s="340">
        <v>5</v>
      </c>
      <c r="AE586" s="340"/>
      <c r="AF586" s="340">
        <v>5</v>
      </c>
      <c r="AG586" s="340"/>
      <c r="AH586" s="340">
        <v>5</v>
      </c>
      <c r="AI586" s="340"/>
      <c r="AJ586" s="340">
        <v>5</v>
      </c>
      <c r="AK586" s="340"/>
      <c r="AL586" s="1"/>
      <c r="AM586" s="1"/>
      <c r="AN586" s="1"/>
    </row>
    <row r="587" spans="2:40" s="1" customFormat="1">
      <c r="B587" s="93"/>
      <c r="C587" s="97"/>
      <c r="D587" s="97"/>
      <c r="E587" s="97"/>
      <c r="F587" s="180"/>
      <c r="G587" s="68" t="s">
        <v>27</v>
      </c>
      <c r="H587" s="129"/>
      <c r="I587" s="129"/>
      <c r="J587" s="129"/>
      <c r="K587" s="129"/>
      <c r="L587" s="129"/>
      <c r="M587" s="168"/>
      <c r="N587" s="68">
        <v>3</v>
      </c>
      <c r="O587" s="168"/>
      <c r="P587" s="68">
        <v>3</v>
      </c>
      <c r="Q587" s="168"/>
      <c r="R587" s="68">
        <v>3</v>
      </c>
      <c r="S587" s="168"/>
      <c r="T587" s="68">
        <v>4</v>
      </c>
      <c r="U587" s="168"/>
      <c r="V587" s="68">
        <v>4</v>
      </c>
      <c r="W587" s="168"/>
      <c r="X587" s="68">
        <v>4</v>
      </c>
      <c r="Y587" s="168"/>
      <c r="Z587" s="68">
        <v>4</v>
      </c>
      <c r="AA587" s="168"/>
      <c r="AB587" s="340">
        <v>5</v>
      </c>
      <c r="AC587" s="340"/>
      <c r="AD587" s="340">
        <v>5</v>
      </c>
      <c r="AE587" s="340"/>
      <c r="AF587" s="340">
        <v>5</v>
      </c>
      <c r="AG587" s="340"/>
      <c r="AH587" s="340">
        <v>5</v>
      </c>
      <c r="AI587" s="340"/>
      <c r="AJ587" s="340">
        <v>5</v>
      </c>
      <c r="AK587" s="340"/>
      <c r="AL587" s="1"/>
      <c r="AM587" s="1"/>
      <c r="AN587" s="1"/>
    </row>
    <row r="588" spans="2:40" s="1" customFormat="1">
      <c r="B588" s="94"/>
      <c r="C588" s="141"/>
      <c r="D588" s="141"/>
      <c r="E588" s="141"/>
      <c r="F588" s="181"/>
      <c r="G588" s="68" t="s">
        <v>322</v>
      </c>
      <c r="H588" s="129"/>
      <c r="I588" s="129"/>
      <c r="J588" s="129"/>
      <c r="K588" s="129"/>
      <c r="L588" s="129"/>
      <c r="M588" s="168"/>
      <c r="N588" s="68">
        <v>3</v>
      </c>
      <c r="O588" s="168"/>
      <c r="P588" s="68">
        <v>3</v>
      </c>
      <c r="Q588" s="168"/>
      <c r="R588" s="68">
        <v>3</v>
      </c>
      <c r="S588" s="168"/>
      <c r="T588" s="68">
        <v>4</v>
      </c>
      <c r="U588" s="168"/>
      <c r="V588" s="68">
        <v>4</v>
      </c>
      <c r="W588" s="168"/>
      <c r="X588" s="68">
        <v>4</v>
      </c>
      <c r="Y588" s="168"/>
      <c r="Z588" s="68">
        <v>4</v>
      </c>
      <c r="AA588" s="168"/>
      <c r="AB588" s="340">
        <v>5</v>
      </c>
      <c r="AC588" s="340"/>
      <c r="AD588" s="340">
        <v>5</v>
      </c>
      <c r="AE588" s="340"/>
      <c r="AF588" s="340">
        <v>5</v>
      </c>
      <c r="AG588" s="340"/>
      <c r="AH588" s="340">
        <v>5</v>
      </c>
      <c r="AI588" s="340"/>
      <c r="AJ588" s="340">
        <v>5</v>
      </c>
      <c r="AK588" s="340"/>
      <c r="AL588" s="1"/>
      <c r="AM588" s="1"/>
      <c r="AN588" s="1"/>
    </row>
    <row r="589" spans="2:40" s="1" customFormat="1">
      <c r="B589" s="95" t="s">
        <v>573</v>
      </c>
      <c r="C589" s="142"/>
      <c r="D589" s="142"/>
      <c r="E589" s="142"/>
      <c r="F589" s="182"/>
      <c r="G589" s="68" t="s">
        <v>562</v>
      </c>
      <c r="H589" s="129"/>
      <c r="I589" s="129"/>
      <c r="J589" s="129"/>
      <c r="K589" s="129"/>
      <c r="L589" s="129"/>
      <c r="M589" s="168"/>
      <c r="N589" s="68">
        <v>11</v>
      </c>
      <c r="O589" s="168"/>
      <c r="P589" s="315">
        <v>0</v>
      </c>
      <c r="Q589" s="323"/>
      <c r="R589" s="340">
        <v>0</v>
      </c>
      <c r="S589" s="340"/>
      <c r="T589" s="340">
        <v>11</v>
      </c>
      <c r="U589" s="340"/>
      <c r="V589" s="340">
        <v>0</v>
      </c>
      <c r="W589" s="340"/>
      <c r="X589" s="340">
        <v>0</v>
      </c>
      <c r="Y589" s="340"/>
      <c r="Z589" s="340">
        <v>10</v>
      </c>
      <c r="AA589" s="340"/>
      <c r="AB589" s="340">
        <v>1</v>
      </c>
      <c r="AC589" s="340"/>
      <c r="AD589" s="340">
        <v>0</v>
      </c>
      <c r="AE589" s="340"/>
      <c r="AF589" s="315">
        <v>11</v>
      </c>
      <c r="AG589" s="323"/>
      <c r="AH589" s="340">
        <v>1</v>
      </c>
      <c r="AI589" s="340"/>
      <c r="AJ589" s="340">
        <v>0</v>
      </c>
      <c r="AK589" s="340"/>
      <c r="AL589" s="1"/>
      <c r="AM589" s="1"/>
      <c r="AN589" s="1"/>
    </row>
    <row r="590" spans="2:40" s="1" customFormat="1">
      <c r="B590" s="68" t="s">
        <v>566</v>
      </c>
      <c r="C590" s="129"/>
      <c r="D590" s="129"/>
      <c r="E590" s="129"/>
      <c r="F590" s="129"/>
      <c r="G590" s="129"/>
      <c r="H590" s="129"/>
      <c r="I590" s="129"/>
      <c r="J590" s="129"/>
      <c r="K590" s="129"/>
      <c r="L590" s="129"/>
      <c r="M590" s="168"/>
      <c r="N590" s="295">
        <f>SUM(N583,N586,N589)</f>
        <v>16</v>
      </c>
      <c r="O590" s="305"/>
      <c r="P590" s="295">
        <f>SUM(P583,P586,P589)</f>
        <v>5</v>
      </c>
      <c r="Q590" s="305"/>
      <c r="R590" s="295">
        <f>SUM(R583,R586,R589)</f>
        <v>5</v>
      </c>
      <c r="S590" s="305"/>
      <c r="T590" s="295">
        <f>SUM(T583,T586,T589)</f>
        <v>17</v>
      </c>
      <c r="U590" s="305"/>
      <c r="V590" s="295">
        <f>SUM(V583,V586,V589)</f>
        <v>6</v>
      </c>
      <c r="W590" s="305"/>
      <c r="X590" s="295">
        <f>SUM(X583,X586,X589)</f>
        <v>6</v>
      </c>
      <c r="Y590" s="305"/>
      <c r="Z590" s="295">
        <f>SUM(Z583,Z586,Z589)</f>
        <v>16</v>
      </c>
      <c r="AA590" s="305"/>
      <c r="AB590" s="295">
        <f>SUM(AB583,AB586,AB589)</f>
        <v>8</v>
      </c>
      <c r="AC590" s="305"/>
      <c r="AD590" s="295">
        <f>SUM(AD583,AD586,AD589)</f>
        <v>7</v>
      </c>
      <c r="AE590" s="305"/>
      <c r="AF590" s="295">
        <f>SUM(AF583,AF586,AF589)</f>
        <v>18</v>
      </c>
      <c r="AG590" s="305"/>
      <c r="AH590" s="295">
        <f>SUM(AH583,AH586,AH589)</f>
        <v>8</v>
      </c>
      <c r="AI590" s="305"/>
      <c r="AJ590" s="295">
        <f>SUM(AJ583,AJ586,AJ589)</f>
        <v>7</v>
      </c>
      <c r="AK590" s="305"/>
      <c r="AL590" s="1"/>
      <c r="AM590" s="1"/>
      <c r="AN590" s="1"/>
    </row>
    <row r="591" spans="2:40" s="1" customFormat="1" ht="6.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2:40" s="1" customFormat="1" ht="20.25">
      <c r="B592" s="38" t="s">
        <v>207</v>
      </c>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1"/>
      <c r="AJ592" s="283"/>
      <c r="AK592" s="297"/>
      <c r="AL592" s="297"/>
      <c r="AM592" s="297"/>
      <c r="AN592" s="333"/>
    </row>
    <row r="593" spans="1:41" s="1" customFormat="1" ht="9.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s="1" customFormat="1" ht="19.5">
      <c r="A594" s="1" t="s">
        <v>761</v>
      </c>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454"/>
    </row>
    <row r="595" spans="1:41" s="1" customFormat="1" ht="20.25">
      <c r="A595" s="1"/>
      <c r="B595" s="46" t="s">
        <v>954</v>
      </c>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c r="AF595" s="46"/>
      <c r="AG595" s="46"/>
      <c r="AH595" s="46"/>
      <c r="AI595" s="1"/>
      <c r="AJ595" s="283"/>
      <c r="AK595" s="297"/>
      <c r="AL595" s="297"/>
      <c r="AM595" s="297"/>
      <c r="AN595" s="333"/>
      <c r="AO595" s="57"/>
    </row>
    <row r="596" spans="1:41" s="1" customFormat="1" ht="20.25">
      <c r="A596" s="1"/>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c r="AC596" s="46"/>
      <c r="AD596" s="46"/>
      <c r="AE596" s="46"/>
      <c r="AF596" s="46"/>
      <c r="AG596" s="46"/>
      <c r="AH596" s="46"/>
      <c r="AI596" s="1"/>
      <c r="AJ596" s="1"/>
      <c r="AK596" s="1"/>
      <c r="AL596" s="1"/>
      <c r="AM596" s="1"/>
      <c r="AN596" s="1"/>
      <c r="AO596" s="454"/>
    </row>
    <row r="597" spans="1:41" s="1" customFormat="1" ht="19.5">
      <c r="A597" s="1"/>
      <c r="B597" s="1" t="s">
        <v>579</v>
      </c>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453"/>
      <c r="AK597" s="494"/>
      <c r="AL597" s="494"/>
      <c r="AM597" s="494"/>
      <c r="AN597" s="525"/>
      <c r="AO597" s="57"/>
    </row>
    <row r="598" spans="1:41" s="1" customFormat="1" ht="19.5">
      <c r="A598" s="1"/>
      <c r="B598" s="1" t="s">
        <v>583</v>
      </c>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252"/>
      <c r="AK598" s="272"/>
      <c r="AL598" s="272"/>
      <c r="AM598" s="272"/>
      <c r="AN598" s="309"/>
      <c r="AO598" s="57"/>
    </row>
    <row r="599" spans="1:41" s="1" customFormat="1" ht="19.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1" spans="1:41" ht="3.75" customHeight="1"/>
    <row r="602" spans="1:41" ht="19.5">
      <c r="A602" s="34" t="s">
        <v>123</v>
      </c>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row>
    <row r="603" spans="1:41" ht="19.5">
      <c r="A603" s="1" t="s">
        <v>610</v>
      </c>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O603" s="454"/>
    </row>
    <row r="604" spans="1:41" ht="19.5">
      <c r="B604" s="1" t="s">
        <v>365</v>
      </c>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J604" s="251"/>
      <c r="AK604" s="271"/>
      <c r="AL604" s="271"/>
      <c r="AM604" s="271"/>
      <c r="AN604" s="308"/>
      <c r="AO604" s="57"/>
    </row>
    <row r="605" spans="1:41" ht="19.5">
      <c r="B605" s="1" t="s">
        <v>461</v>
      </c>
      <c r="AJ605" s="252"/>
      <c r="AK605" s="272"/>
      <c r="AL605" s="272"/>
      <c r="AM605" s="272"/>
      <c r="AN605" s="309"/>
    </row>
    <row r="606" spans="1:41" ht="19.5"/>
    <row r="607" spans="1:41" ht="19.5">
      <c r="A607" s="1" t="s">
        <v>19</v>
      </c>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O607" s="454"/>
    </row>
    <row r="608" spans="1:41" ht="20.25">
      <c r="B608" s="1" t="s">
        <v>54</v>
      </c>
      <c r="AJ608" s="283"/>
      <c r="AK608" s="297"/>
      <c r="AL608" s="297"/>
      <c r="AM608" s="297"/>
      <c r="AN608" s="333"/>
      <c r="AO608" s="454"/>
    </row>
    <row r="609" spans="2:41" ht="19.5">
      <c r="B609" s="1" t="s">
        <v>826</v>
      </c>
      <c r="AO609" s="454"/>
    </row>
    <row r="610" spans="2:41" ht="19.5">
      <c r="B610" s="68"/>
      <c r="C610" s="129"/>
      <c r="D610" s="129"/>
      <c r="E610" s="129"/>
      <c r="F610" s="129"/>
      <c r="G610" s="129"/>
      <c r="H610" s="168"/>
      <c r="I610" s="69" t="s">
        <v>870</v>
      </c>
      <c r="J610" s="130"/>
      <c r="K610" s="130"/>
      <c r="L610" s="130"/>
      <c r="M610" s="169"/>
      <c r="N610" s="69" t="s">
        <v>29</v>
      </c>
      <c r="O610" s="130"/>
      <c r="P610" s="130"/>
      <c r="Q610" s="130"/>
      <c r="R610" s="130"/>
      <c r="S610" s="130"/>
      <c r="T610" s="130"/>
      <c r="U610" s="130"/>
      <c r="V610" s="169"/>
      <c r="W610" s="69" t="s">
        <v>314</v>
      </c>
      <c r="X610" s="130"/>
      <c r="Y610" s="130"/>
      <c r="Z610" s="130"/>
      <c r="AA610" s="130"/>
      <c r="AB610" s="130"/>
      <c r="AC610" s="130"/>
      <c r="AD610" s="169"/>
      <c r="AO610" s="454"/>
    </row>
    <row r="611" spans="2:41" ht="19.5">
      <c r="B611" s="7" t="s">
        <v>871</v>
      </c>
      <c r="C611" s="143"/>
      <c r="D611" s="143"/>
      <c r="E611" s="143"/>
      <c r="F611" s="143"/>
      <c r="G611" s="143"/>
      <c r="H611" s="143"/>
      <c r="I611" s="225"/>
      <c r="J611" s="236"/>
      <c r="K611" s="236"/>
      <c r="L611" s="236"/>
      <c r="M611" s="236"/>
      <c r="N611" s="236"/>
      <c r="O611" s="236"/>
      <c r="P611" s="236"/>
      <c r="Q611" s="236"/>
      <c r="R611" s="236"/>
      <c r="S611" s="236"/>
      <c r="T611" s="236"/>
      <c r="U611" s="236"/>
      <c r="V611" s="236"/>
      <c r="W611" s="236" t="s">
        <v>76</v>
      </c>
      <c r="X611" s="236"/>
      <c r="Y611" s="236"/>
      <c r="Z611" s="236"/>
      <c r="AA611" s="236"/>
      <c r="AB611" s="236"/>
      <c r="AC611" s="236"/>
      <c r="AD611" s="413"/>
      <c r="AO611" s="454"/>
    </row>
    <row r="612" spans="2:41">
      <c r="B612" s="7" t="s">
        <v>208</v>
      </c>
      <c r="C612" s="143"/>
      <c r="D612" s="143"/>
      <c r="E612" s="143"/>
      <c r="F612" s="143"/>
      <c r="G612" s="143"/>
      <c r="H612" s="143"/>
      <c r="I612" s="226"/>
      <c r="J612" s="237"/>
      <c r="K612" s="237"/>
      <c r="L612" s="237"/>
      <c r="M612" s="237"/>
      <c r="N612" s="237"/>
      <c r="O612" s="237"/>
      <c r="P612" s="237"/>
      <c r="Q612" s="237"/>
      <c r="R612" s="237"/>
      <c r="S612" s="237"/>
      <c r="T612" s="237"/>
      <c r="U612" s="237"/>
      <c r="V612" s="237"/>
      <c r="W612" s="237" t="s">
        <v>894</v>
      </c>
      <c r="X612" s="237"/>
      <c r="Y612" s="237"/>
      <c r="Z612" s="237"/>
      <c r="AA612" s="237"/>
      <c r="AB612" s="237"/>
      <c r="AC612" s="237"/>
      <c r="AD612" s="414"/>
      <c r="AO612" s="454"/>
    </row>
    <row r="613" spans="2:41">
      <c r="B613" s="7" t="s">
        <v>651</v>
      </c>
      <c r="C613" s="143"/>
      <c r="D613" s="143"/>
      <c r="E613" s="143"/>
      <c r="F613" s="143"/>
      <c r="G613" s="143"/>
      <c r="H613" s="143"/>
      <c r="I613" s="226"/>
      <c r="J613" s="237"/>
      <c r="K613" s="237"/>
      <c r="L613" s="237"/>
      <c r="M613" s="237"/>
      <c r="N613" s="237"/>
      <c r="O613" s="237"/>
      <c r="P613" s="237"/>
      <c r="Q613" s="237"/>
      <c r="R613" s="237"/>
      <c r="S613" s="237"/>
      <c r="T613" s="237"/>
      <c r="U613" s="237"/>
      <c r="V613" s="237"/>
      <c r="W613" s="237" t="s">
        <v>894</v>
      </c>
      <c r="X613" s="237"/>
      <c r="Y613" s="237"/>
      <c r="Z613" s="237"/>
      <c r="AA613" s="237"/>
      <c r="AB613" s="237"/>
      <c r="AC613" s="237"/>
      <c r="AD613" s="414"/>
      <c r="AO613" s="454"/>
    </row>
    <row r="614" spans="2:41">
      <c r="B614" s="7" t="s">
        <v>316</v>
      </c>
      <c r="C614" s="143"/>
      <c r="D614" s="143"/>
      <c r="E614" s="143"/>
      <c r="F614" s="143"/>
      <c r="G614" s="143"/>
      <c r="H614" s="143"/>
      <c r="I614" s="226"/>
      <c r="J614" s="237"/>
      <c r="K614" s="237"/>
      <c r="L614" s="237"/>
      <c r="M614" s="237"/>
      <c r="N614" s="237"/>
      <c r="O614" s="237"/>
      <c r="P614" s="237"/>
      <c r="Q614" s="237"/>
      <c r="R614" s="237"/>
      <c r="S614" s="237"/>
      <c r="T614" s="237"/>
      <c r="U614" s="237"/>
      <c r="V614" s="237"/>
      <c r="W614" s="237" t="s">
        <v>894</v>
      </c>
      <c r="X614" s="237"/>
      <c r="Y614" s="237"/>
      <c r="Z614" s="237"/>
      <c r="AA614" s="237"/>
      <c r="AB614" s="237"/>
      <c r="AC614" s="237"/>
      <c r="AD614" s="414"/>
      <c r="AO614" s="454"/>
    </row>
    <row r="615" spans="2:41">
      <c r="B615" s="7" t="s">
        <v>646</v>
      </c>
      <c r="C615" s="143"/>
      <c r="D615" s="143"/>
      <c r="E615" s="143"/>
      <c r="F615" s="143"/>
      <c r="G615" s="143"/>
      <c r="H615" s="143"/>
      <c r="I615" s="226"/>
      <c r="J615" s="237"/>
      <c r="K615" s="237"/>
      <c r="L615" s="237"/>
      <c r="M615" s="237"/>
      <c r="N615" s="237"/>
      <c r="O615" s="237"/>
      <c r="P615" s="237"/>
      <c r="Q615" s="237"/>
      <c r="R615" s="237"/>
      <c r="S615" s="237"/>
      <c r="T615" s="237"/>
      <c r="U615" s="237"/>
      <c r="V615" s="237"/>
      <c r="W615" s="237" t="s">
        <v>894</v>
      </c>
      <c r="X615" s="237"/>
      <c r="Y615" s="237"/>
      <c r="Z615" s="237"/>
      <c r="AA615" s="237"/>
      <c r="AB615" s="237"/>
      <c r="AC615" s="237"/>
      <c r="AD615" s="414"/>
      <c r="AO615" s="454"/>
    </row>
    <row r="616" spans="2:41">
      <c r="B616" s="7" t="s">
        <v>333</v>
      </c>
      <c r="C616" s="143"/>
      <c r="D616" s="143"/>
      <c r="E616" s="143"/>
      <c r="F616" s="143"/>
      <c r="G616" s="143"/>
      <c r="H616" s="143"/>
      <c r="I616" s="226"/>
      <c r="J616" s="237"/>
      <c r="K616" s="237"/>
      <c r="L616" s="237"/>
      <c r="M616" s="237"/>
      <c r="N616" s="237"/>
      <c r="O616" s="237"/>
      <c r="P616" s="237"/>
      <c r="Q616" s="237"/>
      <c r="R616" s="237"/>
      <c r="S616" s="237"/>
      <c r="T616" s="237"/>
      <c r="U616" s="237"/>
      <c r="V616" s="237"/>
      <c r="W616" s="237" t="s">
        <v>894</v>
      </c>
      <c r="X616" s="237"/>
      <c r="Y616" s="237"/>
      <c r="Z616" s="237"/>
      <c r="AA616" s="237"/>
      <c r="AB616" s="237"/>
      <c r="AC616" s="237"/>
      <c r="AD616" s="414"/>
      <c r="AO616" s="454"/>
    </row>
    <row r="617" spans="2:41" ht="19.5">
      <c r="B617" s="7" t="s">
        <v>812</v>
      </c>
      <c r="C617" s="143"/>
      <c r="D617" s="143"/>
      <c r="E617" s="143"/>
      <c r="F617" s="143"/>
      <c r="G617" s="143"/>
      <c r="H617" s="143"/>
      <c r="I617" s="227"/>
      <c r="J617" s="238"/>
      <c r="K617" s="238"/>
      <c r="L617" s="238"/>
      <c r="M617" s="238"/>
      <c r="N617" s="238"/>
      <c r="O617" s="238"/>
      <c r="P617" s="238"/>
      <c r="Q617" s="238"/>
      <c r="R617" s="238"/>
      <c r="S617" s="238"/>
      <c r="T617" s="238"/>
      <c r="U617" s="238"/>
      <c r="V617" s="238"/>
      <c r="W617" s="238" t="s">
        <v>894</v>
      </c>
      <c r="X617" s="238"/>
      <c r="Y617" s="238"/>
      <c r="Z617" s="238"/>
      <c r="AA617" s="238"/>
      <c r="AB617" s="238"/>
      <c r="AC617" s="238"/>
      <c r="AD617" s="415"/>
      <c r="AO617" s="454"/>
    </row>
    <row r="618" spans="2:41" ht="6.75" customHeight="1">
      <c r="AO618" s="454"/>
    </row>
    <row r="619" spans="2:41" ht="19.5">
      <c r="B619" s="1" t="s">
        <v>248</v>
      </c>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J619" s="453"/>
      <c r="AK619" s="494"/>
      <c r="AL619" s="494"/>
      <c r="AM619" s="494"/>
      <c r="AN619" s="525"/>
      <c r="AO619" s="57"/>
    </row>
    <row r="620" spans="2:41">
      <c r="B620" s="1" t="s">
        <v>595</v>
      </c>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J620" s="455"/>
      <c r="AK620" s="495"/>
      <c r="AL620" s="495"/>
      <c r="AM620" s="495"/>
      <c r="AN620" s="526"/>
      <c r="AO620" s="57"/>
    </row>
    <row r="621" spans="2:41" ht="19.5">
      <c r="B621" s="46" t="s">
        <v>932</v>
      </c>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c r="AC621" s="46"/>
      <c r="AD621" s="46"/>
      <c r="AE621" s="46"/>
      <c r="AF621" s="46"/>
      <c r="AG621" s="46"/>
      <c r="AH621" s="46"/>
      <c r="AJ621" s="252"/>
      <c r="AK621" s="272"/>
      <c r="AL621" s="272"/>
      <c r="AM621" s="272"/>
      <c r="AN621" s="309"/>
      <c r="AO621" s="57"/>
    </row>
    <row r="622" spans="2:41" ht="20.25">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c r="AC622" s="46"/>
      <c r="AD622" s="46"/>
      <c r="AE622" s="46"/>
      <c r="AF622" s="46"/>
      <c r="AG622" s="46"/>
      <c r="AH622" s="46"/>
    </row>
    <row r="623" spans="2:41" ht="20.25">
      <c r="B623" s="46" t="s">
        <v>285</v>
      </c>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c r="AC623" s="46"/>
      <c r="AD623" s="46"/>
      <c r="AE623" s="46"/>
      <c r="AF623" s="46"/>
      <c r="AG623" s="46"/>
      <c r="AH623" s="46"/>
      <c r="AJ623" s="283"/>
      <c r="AK623" s="297"/>
      <c r="AL623" s="297"/>
      <c r="AM623" s="297"/>
      <c r="AN623" s="333"/>
      <c r="AO623" s="454"/>
    </row>
    <row r="624" spans="2:41" ht="19.5">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c r="AC624" s="46"/>
      <c r="AD624" s="46"/>
      <c r="AE624" s="46"/>
      <c r="AF624" s="46"/>
      <c r="AG624" s="46"/>
      <c r="AH624" s="46"/>
      <c r="AO624" s="57"/>
    </row>
    <row r="625" spans="1:41">
      <c r="B625" s="1" t="s">
        <v>465</v>
      </c>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c r="AC625" s="46"/>
      <c r="AD625" s="46"/>
      <c r="AE625" s="46"/>
      <c r="AF625" s="46"/>
      <c r="AG625" s="46"/>
      <c r="AH625" s="46"/>
      <c r="AO625" s="57"/>
    </row>
    <row r="626" spans="1:41" ht="19.5">
      <c r="B626" s="46"/>
      <c r="C626" s="46"/>
      <c r="D626" s="95"/>
      <c r="E626" s="142"/>
      <c r="F626" s="142"/>
      <c r="G626" s="142"/>
      <c r="H626" s="142"/>
      <c r="I626" s="142"/>
      <c r="J626" s="182"/>
      <c r="K626" s="92" t="s">
        <v>82</v>
      </c>
      <c r="L626" s="140"/>
      <c r="M626" s="140"/>
      <c r="N626" s="140"/>
      <c r="O626" s="140"/>
      <c r="P626" s="140"/>
      <c r="Q626" s="179"/>
      <c r="R626" s="92" t="s">
        <v>564</v>
      </c>
      <c r="S626" s="140"/>
      <c r="T626" s="140"/>
      <c r="U626" s="140"/>
      <c r="V626" s="140"/>
      <c r="W626" s="140"/>
      <c r="X626" s="140"/>
      <c r="Y626" s="179"/>
      <c r="Z626" s="92" t="s">
        <v>836</v>
      </c>
      <c r="AA626" s="140"/>
      <c r="AB626" s="140"/>
      <c r="AC626" s="140"/>
      <c r="AD626" s="140"/>
      <c r="AE626" s="140"/>
      <c r="AF626" s="140"/>
      <c r="AG626" s="140"/>
      <c r="AH626" s="140"/>
      <c r="AI626" s="179"/>
      <c r="AO626" s="57"/>
    </row>
    <row r="627" spans="1:41" ht="19.5">
      <c r="B627" s="46"/>
      <c r="C627" s="46"/>
      <c r="D627" s="162" t="s">
        <v>437</v>
      </c>
      <c r="E627" s="172"/>
      <c r="F627" s="172"/>
      <c r="G627" s="172"/>
      <c r="H627" s="172"/>
      <c r="I627" s="172"/>
      <c r="J627" s="239"/>
      <c r="K627" s="245"/>
      <c r="L627" s="259"/>
      <c r="M627" s="259"/>
      <c r="N627" s="259"/>
      <c r="O627" s="259"/>
      <c r="P627" s="259"/>
      <c r="Q627" s="324"/>
      <c r="R627" s="341"/>
      <c r="S627" s="259"/>
      <c r="T627" s="259"/>
      <c r="U627" s="259"/>
      <c r="V627" s="259"/>
      <c r="W627" s="259"/>
      <c r="X627" s="259"/>
      <c r="Y627" s="324"/>
      <c r="Z627" s="341"/>
      <c r="AA627" s="259"/>
      <c r="AB627" s="259"/>
      <c r="AC627" s="259"/>
      <c r="AD627" s="259"/>
      <c r="AE627" s="259"/>
      <c r="AF627" s="259"/>
      <c r="AG627" s="259"/>
      <c r="AH627" s="259"/>
      <c r="AI627" s="448"/>
      <c r="AO627" s="57"/>
    </row>
    <row r="628" spans="1:41">
      <c r="B628" s="46"/>
      <c r="C628" s="46"/>
      <c r="D628" s="162" t="s">
        <v>288</v>
      </c>
      <c r="E628" s="172"/>
      <c r="F628" s="172"/>
      <c r="G628" s="172"/>
      <c r="H628" s="172"/>
      <c r="I628" s="172"/>
      <c r="J628" s="172"/>
      <c r="K628" s="246"/>
      <c r="L628" s="260"/>
      <c r="M628" s="260"/>
      <c r="N628" s="260"/>
      <c r="O628" s="260"/>
      <c r="P628" s="260"/>
      <c r="Q628" s="260"/>
      <c r="R628" s="260"/>
      <c r="S628" s="260"/>
      <c r="T628" s="260"/>
      <c r="U628" s="260"/>
      <c r="V628" s="260"/>
      <c r="W628" s="260"/>
      <c r="X628" s="260"/>
      <c r="Y628" s="260"/>
      <c r="Z628" s="260"/>
      <c r="AA628" s="260"/>
      <c r="AB628" s="260"/>
      <c r="AC628" s="260"/>
      <c r="AD628" s="260"/>
      <c r="AE628" s="260"/>
      <c r="AF628" s="260"/>
      <c r="AG628" s="260"/>
      <c r="AH628" s="260"/>
      <c r="AI628" s="449"/>
      <c r="AO628" s="57"/>
    </row>
    <row r="629" spans="1:41" ht="19.5">
      <c r="B629" s="46"/>
      <c r="C629" s="46"/>
      <c r="D629" s="162" t="s">
        <v>327</v>
      </c>
      <c r="E629" s="172"/>
      <c r="F629" s="172"/>
      <c r="G629" s="172"/>
      <c r="H629" s="172"/>
      <c r="I629" s="172"/>
      <c r="J629" s="172"/>
      <c r="K629" s="247"/>
      <c r="L629" s="261"/>
      <c r="M629" s="261"/>
      <c r="N629" s="261"/>
      <c r="O629" s="261"/>
      <c r="P629" s="261"/>
      <c r="Q629" s="261"/>
      <c r="R629" s="261"/>
      <c r="S629" s="261"/>
      <c r="T629" s="261"/>
      <c r="U629" s="261"/>
      <c r="V629" s="261"/>
      <c r="W629" s="261"/>
      <c r="X629" s="261"/>
      <c r="Y629" s="261"/>
      <c r="Z629" s="261"/>
      <c r="AA629" s="261"/>
      <c r="AB629" s="261"/>
      <c r="AC629" s="261"/>
      <c r="AD629" s="261"/>
      <c r="AE629" s="261"/>
      <c r="AF629" s="261"/>
      <c r="AG629" s="261"/>
      <c r="AH629" s="261"/>
      <c r="AI629" s="450"/>
      <c r="AO629" s="57"/>
    </row>
    <row r="630" spans="1:41" ht="19.5">
      <c r="B630" s="38" t="s">
        <v>534</v>
      </c>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c r="AC630" s="46"/>
      <c r="AD630" s="46"/>
      <c r="AE630" s="46"/>
      <c r="AF630" s="46"/>
      <c r="AG630" s="46"/>
      <c r="AH630" s="46"/>
      <c r="AJ630" s="251"/>
      <c r="AK630" s="271"/>
      <c r="AL630" s="271"/>
      <c r="AM630" s="271"/>
      <c r="AN630" s="308"/>
      <c r="AO630" s="57"/>
    </row>
    <row r="631" spans="1:41" ht="19.5">
      <c r="B631" s="38" t="s">
        <v>385</v>
      </c>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J631" s="252"/>
      <c r="AK631" s="272"/>
      <c r="AL631" s="272"/>
      <c r="AM631" s="272"/>
      <c r="AN631" s="309"/>
    </row>
    <row r="632" spans="1:41" ht="19.5">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J632" s="464"/>
      <c r="AK632" s="464"/>
      <c r="AL632" s="464"/>
      <c r="AM632" s="464"/>
      <c r="AN632" s="464"/>
    </row>
    <row r="633" spans="1:41" ht="19.5">
      <c r="A633" s="1" t="s">
        <v>873</v>
      </c>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J633" s="464"/>
      <c r="AK633" s="464"/>
      <c r="AL633" s="464"/>
      <c r="AM633" s="464"/>
      <c r="AN633" s="464"/>
    </row>
    <row r="634" spans="1:41" ht="20.25">
      <c r="B634" s="38" t="s">
        <v>754</v>
      </c>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J634" s="283"/>
      <c r="AK634" s="297"/>
      <c r="AL634" s="297"/>
      <c r="AM634" s="297"/>
      <c r="AN634" s="333"/>
    </row>
    <row r="635" spans="1:41" ht="19.5">
      <c r="B635" s="38"/>
      <c r="C635" s="38" t="s">
        <v>200</v>
      </c>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J635" s="464"/>
      <c r="AK635" s="464"/>
      <c r="AL635" s="464"/>
      <c r="AM635" s="464"/>
      <c r="AN635" s="464"/>
    </row>
    <row r="636" spans="1:41">
      <c r="B636" s="38"/>
      <c r="C636" s="38" t="s">
        <v>874</v>
      </c>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J636" s="464"/>
      <c r="AK636" s="464"/>
      <c r="AL636" s="464"/>
      <c r="AM636" s="464"/>
      <c r="AN636" s="464"/>
    </row>
    <row r="637" spans="1:41">
      <c r="B637" s="38"/>
      <c r="C637" s="38" t="s">
        <v>876</v>
      </c>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J637" s="464"/>
      <c r="AK637" s="464"/>
      <c r="AL637" s="464"/>
      <c r="AM637" s="464"/>
      <c r="AN637" s="464"/>
    </row>
    <row r="638" spans="1:41">
      <c r="B638" s="38"/>
      <c r="C638" s="38" t="s">
        <v>875</v>
      </c>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J638" s="464"/>
      <c r="AK638" s="464"/>
      <c r="AL638" s="464"/>
      <c r="AM638" s="464"/>
      <c r="AN638" s="464"/>
    </row>
    <row r="639" spans="1:41">
      <c r="B639" s="38"/>
      <c r="C639" s="38" t="s">
        <v>217</v>
      </c>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J639" s="464"/>
      <c r="AK639" s="464"/>
      <c r="AL639" s="464"/>
      <c r="AM639" s="464"/>
      <c r="AN639" s="464"/>
    </row>
    <row r="640" spans="1:41" ht="19.5">
      <c r="B640" s="38"/>
      <c r="C640" s="38" t="s">
        <v>667</v>
      </c>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J640" s="464"/>
      <c r="AK640" s="464"/>
      <c r="AL640" s="464"/>
      <c r="AM640" s="464"/>
      <c r="AN640" s="464"/>
    </row>
    <row r="641" spans="1:41" ht="19.5">
      <c r="B641" s="38" t="s">
        <v>35</v>
      </c>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J641" s="251"/>
      <c r="AK641" s="271"/>
      <c r="AL641" s="271"/>
      <c r="AM641" s="271"/>
      <c r="AN641" s="308"/>
    </row>
    <row r="642" spans="1:41" ht="19.5">
      <c r="B642" s="38" t="s">
        <v>664</v>
      </c>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J642" s="252"/>
      <c r="AK642" s="272"/>
      <c r="AL642" s="272"/>
      <c r="AM642" s="272"/>
      <c r="AN642" s="309"/>
    </row>
    <row r="643" spans="1:41" ht="15.75" customHeight="1">
      <c r="B643" s="96"/>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row>
    <row r="644" spans="1:41" ht="19.5">
      <c r="A644" s="34" t="s">
        <v>346</v>
      </c>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row>
    <row r="645" spans="1:41" ht="19.5">
      <c r="A645" s="1" t="s">
        <v>516</v>
      </c>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O645" s="454"/>
    </row>
    <row r="646" spans="1:41" ht="19.5">
      <c r="B646" s="1" t="s">
        <v>155</v>
      </c>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J646" s="453"/>
      <c r="AK646" s="494"/>
      <c r="AL646" s="494"/>
      <c r="AM646" s="494"/>
      <c r="AN646" s="525"/>
      <c r="AO646" s="57"/>
    </row>
    <row r="647" spans="1:41">
      <c r="B647" s="1" t="s">
        <v>108</v>
      </c>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J647" s="455"/>
      <c r="AK647" s="495"/>
      <c r="AL647" s="495"/>
      <c r="AM647" s="495"/>
      <c r="AN647" s="526"/>
      <c r="AO647" s="57"/>
    </row>
    <row r="648" spans="1:41">
      <c r="B648" s="1" t="s">
        <v>307</v>
      </c>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J648" s="455"/>
      <c r="AK648" s="495"/>
      <c r="AL648" s="495"/>
      <c r="AM648" s="495"/>
      <c r="AN648" s="526"/>
      <c r="AO648" s="57"/>
    </row>
    <row r="649" spans="1:41" ht="19.5">
      <c r="B649" s="1" t="s">
        <v>117</v>
      </c>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J649" s="252"/>
      <c r="AK649" s="272"/>
      <c r="AL649" s="272"/>
      <c r="AM649" s="272"/>
      <c r="AN649" s="309"/>
      <c r="AO649" s="57"/>
    </row>
    <row r="650" spans="1:41" ht="19.5"/>
    <row r="651" spans="1:41" ht="19.5">
      <c r="A651" s="1" t="s">
        <v>751</v>
      </c>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O651" s="454"/>
    </row>
    <row r="652" spans="1:41" ht="19.5">
      <c r="B652" s="1" t="s">
        <v>420</v>
      </c>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J652" s="453"/>
      <c r="AK652" s="494"/>
      <c r="AL652" s="494"/>
      <c r="AM652" s="494"/>
      <c r="AN652" s="525"/>
      <c r="AO652" s="57"/>
    </row>
    <row r="653" spans="1:41">
      <c r="B653" s="1" t="s">
        <v>960</v>
      </c>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J653" s="455"/>
      <c r="AK653" s="495"/>
      <c r="AL653" s="495"/>
      <c r="AM653" s="495"/>
      <c r="AN653" s="526"/>
      <c r="AO653" s="57"/>
    </row>
    <row r="654" spans="1:41">
      <c r="B654" s="1" t="s">
        <v>264</v>
      </c>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J654" s="455"/>
      <c r="AK654" s="495"/>
      <c r="AL654" s="495"/>
      <c r="AM654" s="495"/>
      <c r="AN654" s="526"/>
      <c r="AO654" s="57"/>
    </row>
    <row r="655" spans="1:41">
      <c r="B655" s="1" t="s">
        <v>416</v>
      </c>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J655" s="455"/>
      <c r="AK655" s="495"/>
      <c r="AL655" s="495"/>
      <c r="AM655" s="495"/>
      <c r="AN655" s="526"/>
      <c r="AO655" s="57"/>
    </row>
    <row r="656" spans="1:41">
      <c r="B656" s="1" t="s">
        <v>59</v>
      </c>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J656" s="455"/>
      <c r="AK656" s="495"/>
      <c r="AL656" s="495"/>
      <c r="AM656" s="495"/>
      <c r="AN656" s="526"/>
      <c r="AO656" s="57"/>
    </row>
    <row r="657" spans="2:41">
      <c r="B657" s="1" t="s">
        <v>253</v>
      </c>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J657" s="455"/>
      <c r="AK657" s="495"/>
      <c r="AL657" s="495"/>
      <c r="AM657" s="495"/>
      <c r="AN657" s="526"/>
      <c r="AO657" s="57"/>
    </row>
    <row r="658" spans="2:41">
      <c r="B658" s="1" t="s">
        <v>833</v>
      </c>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J658" s="456"/>
      <c r="AK658" s="496"/>
      <c r="AL658" s="496"/>
      <c r="AM658" s="496"/>
      <c r="AN658" s="527"/>
      <c r="AO658" s="57"/>
    </row>
    <row r="659" spans="2:41">
      <c r="B659" s="1" t="s">
        <v>528</v>
      </c>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J659" s="455"/>
      <c r="AK659" s="495"/>
      <c r="AL659" s="495"/>
      <c r="AM659" s="495"/>
      <c r="AN659" s="526"/>
      <c r="AO659" s="57"/>
    </row>
    <row r="660" spans="2:41" ht="19.5">
      <c r="B660" s="45" t="s">
        <v>835</v>
      </c>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c r="AJ660" s="252"/>
      <c r="AK660" s="272"/>
      <c r="AL660" s="272"/>
      <c r="AM660" s="272"/>
      <c r="AN660" s="309"/>
      <c r="AO660" s="57"/>
    </row>
    <row r="661" spans="2:41" ht="19.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row>
    <row r="662" spans="2:41" ht="18.75" customHeight="1">
      <c r="B662" s="97" t="s">
        <v>996</v>
      </c>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c r="AA662" s="97"/>
      <c r="AB662" s="97"/>
      <c r="AC662" s="97"/>
      <c r="AD662" s="97"/>
      <c r="AE662" s="97"/>
      <c r="AF662" s="97"/>
      <c r="AG662" s="97"/>
      <c r="AH662" s="97"/>
      <c r="AI662" s="97"/>
      <c r="AJ662" s="97"/>
      <c r="AK662" s="97"/>
      <c r="AL662" s="97"/>
      <c r="AM662" s="97"/>
    </row>
    <row r="663" spans="2:41" ht="4.5" customHeight="1">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c r="AA663" s="97"/>
      <c r="AB663" s="97"/>
      <c r="AC663" s="97"/>
      <c r="AD663" s="97"/>
      <c r="AE663" s="97"/>
      <c r="AF663" s="97"/>
      <c r="AG663" s="97"/>
      <c r="AH663" s="97"/>
      <c r="AI663" s="97"/>
      <c r="AJ663" s="97"/>
      <c r="AK663" s="97"/>
      <c r="AL663" s="97"/>
      <c r="AM663" s="97"/>
    </row>
    <row r="664" spans="2:41" ht="18.75" customHeight="1">
      <c r="B664" s="92" t="s">
        <v>933</v>
      </c>
      <c r="C664" s="140"/>
      <c r="D664" s="140"/>
      <c r="E664" s="140"/>
      <c r="F664" s="179"/>
      <c r="G664" s="92" t="s">
        <v>793</v>
      </c>
      <c r="H664" s="140"/>
      <c r="I664" s="140"/>
      <c r="J664" s="179"/>
      <c r="K664" s="69" t="s">
        <v>934</v>
      </c>
      <c r="L664" s="130"/>
      <c r="M664" s="130"/>
      <c r="N664" s="130"/>
      <c r="O664" s="130"/>
      <c r="P664" s="316" t="s">
        <v>824</v>
      </c>
      <c r="Q664" s="325"/>
      <c r="R664" s="69" t="s">
        <v>935</v>
      </c>
      <c r="S664" s="130"/>
      <c r="T664" s="130"/>
      <c r="U664" s="130"/>
      <c r="V664" s="130"/>
      <c r="W664" s="130"/>
      <c r="X664" s="130"/>
      <c r="Y664" s="169"/>
      <c r="Z664" s="396" t="s">
        <v>486</v>
      </c>
      <c r="AA664" s="400"/>
      <c r="AB664" s="92" t="s">
        <v>425</v>
      </c>
      <c r="AC664" s="140"/>
      <c r="AD664" s="140"/>
      <c r="AE664" s="140"/>
      <c r="AF664" s="179"/>
      <c r="AG664" s="69" t="s">
        <v>354</v>
      </c>
      <c r="AH664" s="130"/>
      <c r="AI664" s="130"/>
      <c r="AJ664" s="130"/>
      <c r="AK664" s="130"/>
      <c r="AL664" s="130"/>
      <c r="AM664" s="130"/>
      <c r="AN664" s="169"/>
    </row>
    <row r="665" spans="2:41">
      <c r="B665" s="93"/>
      <c r="C665" s="97"/>
      <c r="D665" s="97"/>
      <c r="E665" s="97"/>
      <c r="F665" s="180"/>
      <c r="G665" s="93"/>
      <c r="H665" s="97"/>
      <c r="I665" s="97"/>
      <c r="J665" s="180"/>
      <c r="K665" s="248"/>
      <c r="L665" s="57"/>
      <c r="M665" s="57"/>
      <c r="N665" s="57"/>
      <c r="O665" s="57"/>
      <c r="P665" s="317"/>
      <c r="Q665" s="326"/>
      <c r="R665" s="248"/>
      <c r="S665" s="57"/>
      <c r="T665" s="57"/>
      <c r="U665" s="57"/>
      <c r="V665" s="57"/>
      <c r="W665" s="57"/>
      <c r="X665" s="57"/>
      <c r="Y665" s="394"/>
      <c r="Z665" s="397"/>
      <c r="AA665" s="401"/>
      <c r="AB665" s="93"/>
      <c r="AC665" s="97"/>
      <c r="AD665" s="97"/>
      <c r="AE665" s="97"/>
      <c r="AF665" s="180"/>
      <c r="AG665" s="248"/>
      <c r="AH665" s="57"/>
      <c r="AI665" s="57"/>
      <c r="AJ665" s="57"/>
      <c r="AK665" s="57"/>
      <c r="AL665" s="57"/>
      <c r="AM665" s="57"/>
      <c r="AN665" s="394"/>
    </row>
    <row r="666" spans="2:41" ht="19.5">
      <c r="B666" s="93"/>
      <c r="C666" s="97"/>
      <c r="D666" s="97"/>
      <c r="E666" s="97"/>
      <c r="F666" s="180"/>
      <c r="G666" s="93"/>
      <c r="H666" s="97"/>
      <c r="I666" s="97"/>
      <c r="J666" s="180"/>
      <c r="K666" s="248"/>
      <c r="L666" s="57"/>
      <c r="M666" s="57"/>
      <c r="N666" s="57"/>
      <c r="O666" s="57"/>
      <c r="P666" s="318"/>
      <c r="Q666" s="327"/>
      <c r="R666" s="248"/>
      <c r="S666" s="57"/>
      <c r="T666" s="57"/>
      <c r="U666" s="57"/>
      <c r="V666" s="57"/>
      <c r="W666" s="57"/>
      <c r="X666" s="57"/>
      <c r="Y666" s="394"/>
      <c r="Z666" s="397"/>
      <c r="AA666" s="401"/>
      <c r="AB666" s="93"/>
      <c r="AC666" s="97"/>
      <c r="AD666" s="97"/>
      <c r="AE666" s="97"/>
      <c r="AF666" s="180"/>
      <c r="AG666" s="248"/>
      <c r="AH666" s="57"/>
      <c r="AI666" s="57"/>
      <c r="AJ666" s="57"/>
      <c r="AK666" s="57"/>
      <c r="AL666" s="57"/>
      <c r="AM666" s="57"/>
      <c r="AN666" s="394"/>
    </row>
    <row r="667" spans="2:41" ht="18.75" customHeight="1">
      <c r="B667" s="98"/>
      <c r="C667" s="144"/>
      <c r="D667" s="144"/>
      <c r="E667" s="144"/>
      <c r="F667" s="183"/>
      <c r="G667" s="200"/>
      <c r="H667" s="217"/>
      <c r="I667" s="217"/>
      <c r="J667" s="240"/>
      <c r="K667" s="98"/>
      <c r="L667" s="144"/>
      <c r="M667" s="144"/>
      <c r="N667" s="144"/>
      <c r="O667" s="183"/>
      <c r="P667" s="98"/>
      <c r="Q667" s="183"/>
      <c r="R667" s="342"/>
      <c r="S667" s="351" t="s">
        <v>936</v>
      </c>
      <c r="T667" s="351"/>
      <c r="U667" s="366"/>
      <c r="V667" s="342"/>
      <c r="W667" s="384" t="s">
        <v>937</v>
      </c>
      <c r="X667" s="384"/>
      <c r="Y667" s="384"/>
      <c r="Z667" s="98"/>
      <c r="AA667" s="183"/>
      <c r="AB667" s="98"/>
      <c r="AC667" s="144"/>
      <c r="AD667" s="144"/>
      <c r="AE667" s="144"/>
      <c r="AF667" s="183"/>
      <c r="AG667" s="423"/>
      <c r="AH667" s="351" t="s">
        <v>441</v>
      </c>
      <c r="AI667" s="366"/>
      <c r="AJ667" s="342"/>
      <c r="AK667" s="513" t="s">
        <v>270</v>
      </c>
      <c r="AL667" s="516"/>
      <c r="AM667" s="342"/>
      <c r="AN667" s="563" t="s">
        <v>440</v>
      </c>
    </row>
    <row r="668" spans="2:41" ht="18.75" customHeight="1">
      <c r="B668" s="99"/>
      <c r="C668" s="145"/>
      <c r="D668" s="145"/>
      <c r="E668" s="145"/>
      <c r="F668" s="184"/>
      <c r="G668" s="201"/>
      <c r="H668" s="201"/>
      <c r="I668" s="201"/>
      <c r="J668" s="201"/>
      <c r="K668" s="99"/>
      <c r="L668" s="145"/>
      <c r="M668" s="145"/>
      <c r="N668" s="145"/>
      <c r="O668" s="184"/>
      <c r="P668" s="319"/>
      <c r="Q668" s="328"/>
      <c r="R668" s="343"/>
      <c r="S668" s="352" t="s">
        <v>936</v>
      </c>
      <c r="T668" s="352"/>
      <c r="U668" s="367"/>
      <c r="V668" s="378"/>
      <c r="W668" s="353" t="s">
        <v>937</v>
      </c>
      <c r="X668" s="353"/>
      <c r="Y668" s="353"/>
      <c r="Z668" s="99"/>
      <c r="AA668" s="184"/>
      <c r="AB668" s="99"/>
      <c r="AC668" s="145"/>
      <c r="AD668" s="145"/>
      <c r="AE668" s="145"/>
      <c r="AF668" s="184"/>
      <c r="AG668" s="424"/>
      <c r="AH668" s="352" t="s">
        <v>441</v>
      </c>
      <c r="AI668" s="367"/>
      <c r="AJ668" s="343"/>
      <c r="AK668" s="514" t="s">
        <v>270</v>
      </c>
      <c r="AL668" s="517"/>
      <c r="AM668" s="343"/>
      <c r="AN668" s="564" t="s">
        <v>440</v>
      </c>
    </row>
    <row r="669" spans="2:41" ht="18.75" customHeight="1">
      <c r="B669" s="99"/>
      <c r="C669" s="145"/>
      <c r="D669" s="145"/>
      <c r="E669" s="145"/>
      <c r="F669" s="184"/>
      <c r="G669" s="202"/>
      <c r="H669" s="201"/>
      <c r="I669" s="201"/>
      <c r="J669" s="201"/>
      <c r="K669" s="99"/>
      <c r="L669" s="145"/>
      <c r="M669" s="145"/>
      <c r="N669" s="145"/>
      <c r="O669" s="184"/>
      <c r="P669" s="99"/>
      <c r="Q669" s="184"/>
      <c r="R669" s="343"/>
      <c r="S669" s="353" t="s">
        <v>936</v>
      </c>
      <c r="T669" s="353"/>
      <c r="U669" s="368"/>
      <c r="V669" s="379"/>
      <c r="W669" s="353" t="s">
        <v>937</v>
      </c>
      <c r="X669" s="353"/>
      <c r="Y669" s="353"/>
      <c r="Z669" s="99"/>
      <c r="AA669" s="184"/>
      <c r="AB669" s="99"/>
      <c r="AC669" s="145"/>
      <c r="AD669" s="145"/>
      <c r="AE669" s="145"/>
      <c r="AF669" s="184"/>
      <c r="AG669" s="424"/>
      <c r="AH669" s="352" t="s">
        <v>441</v>
      </c>
      <c r="AI669" s="367"/>
      <c r="AJ669" s="343"/>
      <c r="AK669" s="514" t="s">
        <v>270</v>
      </c>
      <c r="AL669" s="517"/>
      <c r="AM669" s="343"/>
      <c r="AN669" s="564" t="s">
        <v>440</v>
      </c>
    </row>
    <row r="670" spans="2:41" ht="18.75" customHeight="1">
      <c r="B670" s="99"/>
      <c r="C670" s="145"/>
      <c r="D670" s="145"/>
      <c r="E670" s="145"/>
      <c r="F670" s="184"/>
      <c r="G670" s="202"/>
      <c r="H670" s="201"/>
      <c r="I670" s="201"/>
      <c r="J670" s="201"/>
      <c r="K670" s="99"/>
      <c r="L670" s="145"/>
      <c r="M670" s="145"/>
      <c r="N670" s="145"/>
      <c r="O670" s="184"/>
      <c r="P670" s="319"/>
      <c r="Q670" s="328"/>
      <c r="R670" s="343"/>
      <c r="S670" s="353" t="s">
        <v>936</v>
      </c>
      <c r="T670" s="353"/>
      <c r="U670" s="368"/>
      <c r="V670" s="379"/>
      <c r="W670" s="353" t="s">
        <v>937</v>
      </c>
      <c r="X670" s="353"/>
      <c r="Y670" s="395"/>
      <c r="Z670" s="319"/>
      <c r="AA670" s="328"/>
      <c r="AB670" s="99"/>
      <c r="AC670" s="145"/>
      <c r="AD670" s="145"/>
      <c r="AE670" s="145"/>
      <c r="AF670" s="184"/>
      <c r="AG670" s="424"/>
      <c r="AH670" s="352" t="s">
        <v>441</v>
      </c>
      <c r="AI670" s="367"/>
      <c r="AJ670" s="343"/>
      <c r="AK670" s="514" t="s">
        <v>270</v>
      </c>
      <c r="AL670" s="517"/>
      <c r="AM670" s="343"/>
      <c r="AN670" s="564" t="s">
        <v>440</v>
      </c>
    </row>
    <row r="671" spans="2:41" ht="19.5" customHeight="1">
      <c r="B671" s="100"/>
      <c r="C671" s="146"/>
      <c r="D671" s="146"/>
      <c r="E671" s="146"/>
      <c r="F671" s="185"/>
      <c r="G671" s="203"/>
      <c r="H671" s="218"/>
      <c r="I671" s="218"/>
      <c r="J671" s="241"/>
      <c r="K671" s="249"/>
      <c r="L671" s="262"/>
      <c r="M671" s="262"/>
      <c r="N671" s="262"/>
      <c r="O671" s="307"/>
      <c r="P671" s="249"/>
      <c r="Q671" s="307"/>
      <c r="R671" s="344"/>
      <c r="S671" s="354" t="s">
        <v>936</v>
      </c>
      <c r="T671" s="354"/>
      <c r="U671" s="369"/>
      <c r="V671" s="380"/>
      <c r="W671" s="354" t="s">
        <v>937</v>
      </c>
      <c r="X671" s="354"/>
      <c r="Y671" s="354"/>
      <c r="Z671" s="249"/>
      <c r="AA671" s="307"/>
      <c r="AB671" s="249"/>
      <c r="AC671" s="262"/>
      <c r="AD671" s="262"/>
      <c r="AE671" s="262"/>
      <c r="AF671" s="307"/>
      <c r="AG671" s="425"/>
      <c r="AH671" s="441" t="s">
        <v>441</v>
      </c>
      <c r="AI671" s="451"/>
      <c r="AJ671" s="492"/>
      <c r="AK671" s="515" t="s">
        <v>270</v>
      </c>
      <c r="AL671" s="518"/>
      <c r="AM671" s="492"/>
      <c r="AN671" s="565" t="s">
        <v>440</v>
      </c>
    </row>
    <row r="672" spans="2:41" ht="54" customHeight="1">
      <c r="B672" s="101" t="s">
        <v>766</v>
      </c>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c r="AB672" s="406"/>
      <c r="AC672" s="406"/>
      <c r="AD672" s="406"/>
      <c r="AE672" s="406"/>
      <c r="AF672" s="406"/>
      <c r="AG672" s="406"/>
      <c r="AH672" s="406"/>
      <c r="AI672" s="406"/>
      <c r="AJ672" s="406"/>
      <c r="AK672" s="406"/>
      <c r="AL672" s="406"/>
      <c r="AM672" s="406"/>
      <c r="AN672" s="406"/>
    </row>
    <row r="673" spans="1:41" ht="120.75" customHeight="1">
      <c r="B673" s="102" t="s">
        <v>601</v>
      </c>
      <c r="C673" s="102"/>
      <c r="D673" s="102"/>
      <c r="E673" s="102"/>
      <c r="F673" s="102"/>
      <c r="G673" s="102"/>
      <c r="H673" s="102"/>
      <c r="I673" s="102"/>
      <c r="J673" s="102" t="s">
        <v>252</v>
      </c>
      <c r="K673" s="102"/>
      <c r="L673" s="102"/>
      <c r="M673" s="102"/>
      <c r="N673" s="102"/>
      <c r="O673" s="102"/>
      <c r="P673" s="102"/>
      <c r="Q673" s="102"/>
      <c r="R673" s="102"/>
      <c r="S673" s="102"/>
      <c r="T673" s="359" t="s">
        <v>296</v>
      </c>
      <c r="U673" s="359"/>
      <c r="V673" s="359"/>
      <c r="W673" s="359"/>
      <c r="X673" s="359"/>
      <c r="Y673" s="359"/>
      <c r="Z673" s="359"/>
      <c r="AA673" s="359"/>
      <c r="AB673" s="102" t="s">
        <v>938</v>
      </c>
      <c r="AC673" s="102"/>
      <c r="AD673" s="102"/>
      <c r="AE673" s="102"/>
      <c r="AF673" s="102"/>
      <c r="AG673" s="102"/>
      <c r="AH673" s="102"/>
      <c r="AI673" s="102" t="s">
        <v>940</v>
      </c>
      <c r="AJ673" s="102"/>
      <c r="AK673" s="102"/>
      <c r="AL673" s="102"/>
      <c r="AM673" s="102"/>
      <c r="AN673" s="102"/>
    </row>
    <row r="674" spans="1:41" ht="19.5">
      <c r="B674" s="1" t="s">
        <v>801</v>
      </c>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J674" s="453"/>
      <c r="AK674" s="494"/>
      <c r="AL674" s="494"/>
      <c r="AM674" s="494"/>
      <c r="AN674" s="525"/>
      <c r="AO674" s="57"/>
    </row>
    <row r="675" spans="1:41">
      <c r="B675" s="1" t="s">
        <v>901</v>
      </c>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J675" s="455"/>
      <c r="AK675" s="495"/>
      <c r="AL675" s="495"/>
      <c r="AM675" s="495"/>
      <c r="AN675" s="526"/>
      <c r="AO675" s="57"/>
    </row>
    <row r="676" spans="1:41">
      <c r="AJ676" s="464"/>
      <c r="AK676" s="464"/>
      <c r="AL676" s="464"/>
      <c r="AM676" s="464"/>
      <c r="AN676" s="464"/>
      <c r="AO676" s="57"/>
    </row>
    <row r="677" spans="1:41" ht="19.5">
      <c r="A677" s="40" t="s">
        <v>399</v>
      </c>
      <c r="AJ677" s="464"/>
      <c r="AK677" s="464"/>
      <c r="AL677" s="464"/>
      <c r="AM677" s="464"/>
      <c r="AN677" s="464"/>
      <c r="AO677" s="57"/>
    </row>
    <row r="678" spans="1:41" ht="20.25">
      <c r="B678" s="42" t="s">
        <v>87</v>
      </c>
      <c r="AJ678" s="283"/>
      <c r="AK678" s="297"/>
      <c r="AL678" s="297"/>
      <c r="AM678" s="297"/>
      <c r="AN678" s="333"/>
      <c r="AO678" s="57"/>
    </row>
    <row r="679" spans="1:41" ht="19.5">
      <c r="B679" s="103" t="str">
        <f>"□各種加算の適用状況（"&amp;表紙!B2&amp;DBCS(表紙!C2)&amp;"年度新設保育所は、本年度の状況を記載）※該当月に〇印をしてください"</f>
        <v>□各種加算の適用状況（令和８年度新設保育所は、本年度の状況を記載）※該当月に〇印をしてください</v>
      </c>
      <c r="C679" s="103"/>
      <c r="D679" s="103"/>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03"/>
      <c r="AH679" s="103"/>
      <c r="AI679" s="103"/>
    </row>
    <row r="680" spans="1:41" ht="19.5">
      <c r="B680" s="72"/>
      <c r="C680" s="59" t="s">
        <v>369</v>
      </c>
      <c r="D680" s="59"/>
      <c r="E680" s="59"/>
      <c r="F680" s="59"/>
      <c r="G680" s="59"/>
      <c r="H680" s="59"/>
      <c r="I680" s="59"/>
      <c r="J680" s="59"/>
      <c r="K680" s="59"/>
      <c r="L680" s="59"/>
      <c r="M680" s="59"/>
      <c r="N680" s="59"/>
      <c r="O680" s="59"/>
      <c r="P680" s="320" t="s">
        <v>209</v>
      </c>
      <c r="Q680" s="320"/>
      <c r="R680" s="320" t="s">
        <v>688</v>
      </c>
      <c r="S680" s="320"/>
      <c r="T680" s="320" t="s">
        <v>692</v>
      </c>
      <c r="U680" s="320"/>
      <c r="V680" s="320" t="s">
        <v>615</v>
      </c>
      <c r="W680" s="320"/>
      <c r="X680" s="387" t="s">
        <v>681</v>
      </c>
      <c r="Y680" s="387"/>
      <c r="Z680" s="320" t="s">
        <v>439</v>
      </c>
      <c r="AA680" s="320"/>
      <c r="AB680" s="320" t="s">
        <v>186</v>
      </c>
      <c r="AC680" s="320"/>
      <c r="AD680" s="320" t="s">
        <v>532</v>
      </c>
      <c r="AE680" s="320"/>
      <c r="AF680" s="320" t="s">
        <v>274</v>
      </c>
      <c r="AG680" s="320"/>
      <c r="AH680" s="116" t="s">
        <v>703</v>
      </c>
      <c r="AI680" s="116"/>
      <c r="AJ680" s="320" t="s">
        <v>162</v>
      </c>
      <c r="AK680" s="320"/>
      <c r="AL680" s="320" t="s">
        <v>194</v>
      </c>
      <c r="AM680" s="320"/>
    </row>
    <row r="681" spans="1:41" ht="18.75" customHeight="1">
      <c r="B681" s="104" t="s">
        <v>378</v>
      </c>
      <c r="C681" s="72" t="s">
        <v>691</v>
      </c>
      <c r="D681" s="72"/>
      <c r="E681" s="72"/>
      <c r="F681" s="72"/>
      <c r="G681" s="72"/>
      <c r="H681" s="72"/>
      <c r="I681" s="72"/>
      <c r="J681" s="72"/>
      <c r="K681" s="72"/>
      <c r="L681" s="72"/>
      <c r="M681" s="72"/>
      <c r="N681" s="72"/>
      <c r="O681" s="7"/>
      <c r="P681" s="225"/>
      <c r="Q681" s="236"/>
      <c r="R681" s="236"/>
      <c r="S681" s="236"/>
      <c r="T681" s="236"/>
      <c r="U681" s="236"/>
      <c r="V681" s="236"/>
      <c r="W681" s="236"/>
      <c r="X681" s="236"/>
      <c r="Y681" s="236"/>
      <c r="Z681" s="236"/>
      <c r="AA681" s="236"/>
      <c r="AB681" s="236"/>
      <c r="AC681" s="236"/>
      <c r="AD681" s="236"/>
      <c r="AE681" s="236"/>
      <c r="AF681" s="236"/>
      <c r="AG681" s="236"/>
      <c r="AH681" s="236"/>
      <c r="AI681" s="236"/>
      <c r="AJ681" s="236"/>
      <c r="AK681" s="236"/>
      <c r="AL681" s="236"/>
      <c r="AM681" s="413"/>
    </row>
    <row r="682" spans="1:41">
      <c r="B682" s="105"/>
      <c r="C682" s="72" t="s">
        <v>570</v>
      </c>
      <c r="D682" s="72"/>
      <c r="E682" s="72"/>
      <c r="F682" s="72"/>
      <c r="G682" s="72"/>
      <c r="H682" s="72"/>
      <c r="I682" s="72"/>
      <c r="J682" s="72"/>
      <c r="K682" s="72"/>
      <c r="L682" s="72"/>
      <c r="M682" s="72"/>
      <c r="N682" s="72"/>
      <c r="O682" s="7"/>
      <c r="P682" s="226"/>
      <c r="Q682" s="237"/>
      <c r="R682" s="237"/>
      <c r="S682" s="237"/>
      <c r="T682" s="237"/>
      <c r="U682" s="237"/>
      <c r="V682" s="237"/>
      <c r="W682" s="237"/>
      <c r="X682" s="237"/>
      <c r="Y682" s="237"/>
      <c r="Z682" s="237"/>
      <c r="AA682" s="237"/>
      <c r="AB682" s="237"/>
      <c r="AC682" s="237"/>
      <c r="AD682" s="237"/>
      <c r="AE682" s="237"/>
      <c r="AF682" s="237"/>
      <c r="AG682" s="237"/>
      <c r="AH682" s="237"/>
      <c r="AI682" s="237"/>
      <c r="AJ682" s="237"/>
      <c r="AK682" s="237"/>
      <c r="AL682" s="237"/>
      <c r="AM682" s="414"/>
    </row>
    <row r="683" spans="1:41">
      <c r="B683" s="105"/>
      <c r="C683" s="72" t="s">
        <v>950</v>
      </c>
      <c r="D683" s="72"/>
      <c r="E683" s="72"/>
      <c r="F683" s="72"/>
      <c r="G683" s="72"/>
      <c r="H683" s="72"/>
      <c r="I683" s="72"/>
      <c r="J683" s="72"/>
      <c r="K683" s="72"/>
      <c r="L683" s="72"/>
      <c r="M683" s="72"/>
      <c r="N683" s="72"/>
      <c r="O683" s="7"/>
      <c r="P683" s="226"/>
      <c r="Q683" s="237"/>
      <c r="R683" s="237"/>
      <c r="S683" s="237"/>
      <c r="T683" s="237"/>
      <c r="U683" s="237"/>
      <c r="V683" s="237"/>
      <c r="W683" s="237"/>
      <c r="X683" s="237"/>
      <c r="Y683" s="237"/>
      <c r="Z683" s="237"/>
      <c r="AA683" s="237"/>
      <c r="AB683" s="237"/>
      <c r="AC683" s="237"/>
      <c r="AD683" s="237"/>
      <c r="AE683" s="237"/>
      <c r="AF683" s="237"/>
      <c r="AG683" s="237"/>
      <c r="AH683" s="237"/>
      <c r="AI683" s="237"/>
      <c r="AJ683" s="237"/>
      <c r="AK683" s="237"/>
      <c r="AL683" s="237"/>
      <c r="AM683" s="414"/>
    </row>
    <row r="684" spans="1:41">
      <c r="B684" s="105"/>
      <c r="C684" s="72" t="s">
        <v>506</v>
      </c>
      <c r="D684" s="72"/>
      <c r="E684" s="72"/>
      <c r="F684" s="72"/>
      <c r="G684" s="72"/>
      <c r="H684" s="72"/>
      <c r="I684" s="72"/>
      <c r="J684" s="72"/>
      <c r="K684" s="72"/>
      <c r="L684" s="72"/>
      <c r="M684" s="72"/>
      <c r="N684" s="72"/>
      <c r="O684" s="7"/>
      <c r="P684" s="226"/>
      <c r="Q684" s="237"/>
      <c r="R684" s="237"/>
      <c r="S684" s="237"/>
      <c r="T684" s="237"/>
      <c r="U684" s="237"/>
      <c r="V684" s="237"/>
      <c r="W684" s="237"/>
      <c r="X684" s="237"/>
      <c r="Y684" s="237"/>
      <c r="Z684" s="237"/>
      <c r="AA684" s="237"/>
      <c r="AB684" s="237"/>
      <c r="AC684" s="237"/>
      <c r="AD684" s="237"/>
      <c r="AE684" s="237"/>
      <c r="AF684" s="237"/>
      <c r="AG684" s="237"/>
      <c r="AH684" s="237"/>
      <c r="AI684" s="237"/>
      <c r="AJ684" s="237"/>
      <c r="AK684" s="237"/>
      <c r="AL684" s="237"/>
      <c r="AM684" s="414"/>
    </row>
    <row r="685" spans="1:41">
      <c r="B685" s="105"/>
      <c r="C685" s="72" t="s">
        <v>216</v>
      </c>
      <c r="D685" s="72"/>
      <c r="E685" s="72"/>
      <c r="F685" s="72"/>
      <c r="G685" s="72"/>
      <c r="H685" s="72"/>
      <c r="I685" s="72"/>
      <c r="J685" s="72"/>
      <c r="K685" s="72"/>
      <c r="L685" s="72"/>
      <c r="M685" s="72"/>
      <c r="N685" s="72"/>
      <c r="O685" s="7"/>
      <c r="P685" s="226"/>
      <c r="Q685" s="237"/>
      <c r="R685" s="237"/>
      <c r="S685" s="237"/>
      <c r="T685" s="237"/>
      <c r="U685" s="237"/>
      <c r="V685" s="237"/>
      <c r="W685" s="237"/>
      <c r="X685" s="237"/>
      <c r="Y685" s="237"/>
      <c r="Z685" s="237"/>
      <c r="AA685" s="237"/>
      <c r="AB685" s="237"/>
      <c r="AC685" s="237"/>
      <c r="AD685" s="237"/>
      <c r="AE685" s="237"/>
      <c r="AF685" s="237"/>
      <c r="AG685" s="237"/>
      <c r="AH685" s="237"/>
      <c r="AI685" s="237"/>
      <c r="AJ685" s="237"/>
      <c r="AK685" s="237"/>
      <c r="AL685" s="237"/>
      <c r="AM685" s="414"/>
    </row>
    <row r="686" spans="1:41">
      <c r="B686" s="105"/>
      <c r="C686" s="72" t="s">
        <v>791</v>
      </c>
      <c r="D686" s="72"/>
      <c r="E686" s="72"/>
      <c r="F686" s="72"/>
      <c r="G686" s="72"/>
      <c r="H686" s="72"/>
      <c r="I686" s="72"/>
      <c r="J686" s="72"/>
      <c r="K686" s="72"/>
      <c r="L686" s="72"/>
      <c r="M686" s="72"/>
      <c r="N686" s="72"/>
      <c r="O686" s="7"/>
      <c r="P686" s="226"/>
      <c r="Q686" s="237"/>
      <c r="R686" s="237"/>
      <c r="S686" s="237"/>
      <c r="T686" s="237"/>
      <c r="U686" s="237"/>
      <c r="V686" s="237"/>
      <c r="W686" s="237"/>
      <c r="X686" s="237"/>
      <c r="Y686" s="237"/>
      <c r="Z686" s="237"/>
      <c r="AA686" s="237"/>
      <c r="AB686" s="237"/>
      <c r="AC686" s="237"/>
      <c r="AD686" s="237"/>
      <c r="AE686" s="237"/>
      <c r="AF686" s="237"/>
      <c r="AG686" s="237"/>
      <c r="AH686" s="237"/>
      <c r="AI686" s="237"/>
      <c r="AJ686" s="237"/>
      <c r="AK686" s="237"/>
      <c r="AL686" s="237"/>
      <c r="AM686" s="414"/>
    </row>
    <row r="687" spans="1:41">
      <c r="B687" s="105"/>
      <c r="C687" s="72" t="s">
        <v>984</v>
      </c>
      <c r="D687" s="72"/>
      <c r="E687" s="72"/>
      <c r="F687" s="72"/>
      <c r="G687" s="72"/>
      <c r="H687" s="72"/>
      <c r="I687" s="72"/>
      <c r="J687" s="72"/>
      <c r="K687" s="72"/>
      <c r="L687" s="72"/>
      <c r="M687" s="72"/>
      <c r="N687" s="72"/>
      <c r="O687" s="7"/>
      <c r="P687" s="226"/>
      <c r="Q687" s="237"/>
      <c r="R687" s="237"/>
      <c r="S687" s="237"/>
      <c r="T687" s="237"/>
      <c r="U687" s="237"/>
      <c r="V687" s="237"/>
      <c r="W687" s="237"/>
      <c r="X687" s="237"/>
      <c r="Y687" s="237"/>
      <c r="Z687" s="237"/>
      <c r="AA687" s="237"/>
      <c r="AB687" s="237"/>
      <c r="AC687" s="237"/>
      <c r="AD687" s="237"/>
      <c r="AE687" s="237"/>
      <c r="AF687" s="237"/>
      <c r="AG687" s="237"/>
      <c r="AH687" s="237"/>
      <c r="AI687" s="237"/>
      <c r="AJ687" s="237"/>
      <c r="AK687" s="237"/>
      <c r="AL687" s="237"/>
      <c r="AM687" s="414"/>
    </row>
    <row r="688" spans="1:41">
      <c r="B688" s="105"/>
      <c r="C688" s="72" t="s">
        <v>925</v>
      </c>
      <c r="D688" s="72"/>
      <c r="E688" s="72"/>
      <c r="F688" s="72"/>
      <c r="G688" s="72"/>
      <c r="H688" s="72"/>
      <c r="I688" s="72"/>
      <c r="J688" s="72"/>
      <c r="K688" s="72"/>
      <c r="L688" s="72"/>
      <c r="M688" s="72"/>
      <c r="N688" s="72"/>
      <c r="O688" s="7"/>
      <c r="P688" s="226"/>
      <c r="Q688" s="237"/>
      <c r="R688" s="237"/>
      <c r="S688" s="237"/>
      <c r="T688" s="237"/>
      <c r="U688" s="237"/>
      <c r="V688" s="237"/>
      <c r="W688" s="237"/>
      <c r="X688" s="237"/>
      <c r="Y688" s="237"/>
      <c r="Z688" s="237"/>
      <c r="AA688" s="237"/>
      <c r="AB688" s="237"/>
      <c r="AC688" s="237"/>
      <c r="AD688" s="237"/>
      <c r="AE688" s="237"/>
      <c r="AF688" s="237"/>
      <c r="AG688" s="237"/>
      <c r="AH688" s="237"/>
      <c r="AI688" s="237"/>
      <c r="AJ688" s="237"/>
      <c r="AK688" s="237"/>
      <c r="AL688" s="237"/>
      <c r="AM688" s="414"/>
    </row>
    <row r="689" spans="2:39">
      <c r="B689" s="105"/>
      <c r="C689" s="72" t="s">
        <v>694</v>
      </c>
      <c r="D689" s="72"/>
      <c r="E689" s="72"/>
      <c r="F689" s="72"/>
      <c r="G689" s="72"/>
      <c r="H689" s="72"/>
      <c r="I689" s="72"/>
      <c r="J689" s="72"/>
      <c r="K689" s="72"/>
      <c r="L689" s="72"/>
      <c r="M689" s="72"/>
      <c r="N689" s="72"/>
      <c r="O689" s="7"/>
      <c r="P689" s="226"/>
      <c r="Q689" s="237"/>
      <c r="R689" s="237"/>
      <c r="S689" s="237"/>
      <c r="T689" s="237"/>
      <c r="U689" s="237"/>
      <c r="V689" s="237"/>
      <c r="W689" s="237"/>
      <c r="X689" s="237"/>
      <c r="Y689" s="237"/>
      <c r="Z689" s="237"/>
      <c r="AA689" s="237"/>
      <c r="AB689" s="237"/>
      <c r="AC689" s="237"/>
      <c r="AD689" s="237"/>
      <c r="AE689" s="237"/>
      <c r="AF689" s="237"/>
      <c r="AG689" s="237"/>
      <c r="AH689" s="237"/>
      <c r="AI689" s="237"/>
      <c r="AJ689" s="237"/>
      <c r="AK689" s="237"/>
      <c r="AL689" s="237"/>
      <c r="AM689" s="414"/>
    </row>
    <row r="690" spans="2:39">
      <c r="B690" s="105"/>
      <c r="C690" s="72" t="s">
        <v>868</v>
      </c>
      <c r="D690" s="72"/>
      <c r="E690" s="72"/>
      <c r="F690" s="72"/>
      <c r="G690" s="72"/>
      <c r="H690" s="72"/>
      <c r="I690" s="72"/>
      <c r="J690" s="72"/>
      <c r="K690" s="72"/>
      <c r="L690" s="72"/>
      <c r="M690" s="72"/>
      <c r="N690" s="72"/>
      <c r="O690" s="7"/>
      <c r="P690" s="226"/>
      <c r="Q690" s="237"/>
      <c r="R690" s="237"/>
      <c r="S690" s="237"/>
      <c r="T690" s="237"/>
      <c r="U690" s="237"/>
      <c r="V690" s="237"/>
      <c r="W690" s="237"/>
      <c r="X690" s="237"/>
      <c r="Y690" s="237"/>
      <c r="Z690" s="237"/>
      <c r="AA690" s="237"/>
      <c r="AB690" s="237"/>
      <c r="AC690" s="237"/>
      <c r="AD690" s="237"/>
      <c r="AE690" s="237"/>
      <c r="AF690" s="237"/>
      <c r="AG690" s="237"/>
      <c r="AH690" s="237"/>
      <c r="AI690" s="237"/>
      <c r="AJ690" s="237"/>
      <c r="AK690" s="237"/>
      <c r="AL690" s="237"/>
      <c r="AM690" s="414"/>
    </row>
    <row r="691" spans="2:39">
      <c r="B691" s="105"/>
      <c r="C691" s="72" t="s">
        <v>93</v>
      </c>
      <c r="D691" s="72"/>
      <c r="E691" s="72"/>
      <c r="F691" s="72"/>
      <c r="G691" s="72"/>
      <c r="H691" s="72"/>
      <c r="I691" s="72"/>
      <c r="J691" s="72"/>
      <c r="K691" s="72"/>
      <c r="L691" s="72"/>
      <c r="M691" s="72"/>
      <c r="N691" s="72"/>
      <c r="O691" s="7"/>
      <c r="P691" s="226"/>
      <c r="Q691" s="237"/>
      <c r="R691" s="237"/>
      <c r="S691" s="237"/>
      <c r="T691" s="237"/>
      <c r="U691" s="237"/>
      <c r="V691" s="237"/>
      <c r="W691" s="237"/>
      <c r="X691" s="237"/>
      <c r="Y691" s="237"/>
      <c r="Z691" s="237"/>
      <c r="AA691" s="237"/>
      <c r="AB691" s="237"/>
      <c r="AC691" s="237"/>
      <c r="AD691" s="237"/>
      <c r="AE691" s="237"/>
      <c r="AF691" s="237"/>
      <c r="AG691" s="237"/>
      <c r="AH691" s="237"/>
      <c r="AI691" s="237"/>
      <c r="AJ691" s="237"/>
      <c r="AK691" s="237"/>
      <c r="AL691" s="237"/>
      <c r="AM691" s="414"/>
    </row>
    <row r="692" spans="2:39">
      <c r="B692" s="105"/>
      <c r="C692" s="7" t="s">
        <v>659</v>
      </c>
      <c r="D692" s="143"/>
      <c r="E692" s="143"/>
      <c r="F692" s="143"/>
      <c r="G692" s="143"/>
      <c r="H692" s="143"/>
      <c r="I692" s="143"/>
      <c r="J692" s="143"/>
      <c r="K692" s="143"/>
      <c r="L692" s="143"/>
      <c r="M692" s="143"/>
      <c r="N692" s="143"/>
      <c r="O692" s="143"/>
      <c r="P692" s="321"/>
      <c r="Q692" s="329"/>
      <c r="R692" s="329"/>
      <c r="S692" s="329"/>
      <c r="T692" s="329"/>
      <c r="U692" s="329"/>
      <c r="V692" s="329"/>
      <c r="W692" s="329"/>
      <c r="X692" s="329"/>
      <c r="Y692" s="329"/>
      <c r="Z692" s="329"/>
      <c r="AA692" s="329"/>
      <c r="AB692" s="329"/>
      <c r="AC692" s="329"/>
      <c r="AD692" s="329"/>
      <c r="AE692" s="329"/>
      <c r="AF692" s="329"/>
      <c r="AG692" s="329"/>
      <c r="AH692" s="329"/>
      <c r="AI692" s="329"/>
      <c r="AJ692" s="329"/>
      <c r="AK692" s="329"/>
      <c r="AL692" s="237"/>
      <c r="AM692" s="414"/>
    </row>
    <row r="693" spans="2:39">
      <c r="B693" s="105"/>
      <c r="C693" s="7" t="s">
        <v>74</v>
      </c>
      <c r="D693" s="143"/>
      <c r="E693" s="143"/>
      <c r="F693" s="143"/>
      <c r="G693" s="143"/>
      <c r="H693" s="143"/>
      <c r="I693" s="143"/>
      <c r="J693" s="143"/>
      <c r="K693" s="143"/>
      <c r="L693" s="143"/>
      <c r="M693" s="143"/>
      <c r="N693" s="143"/>
      <c r="O693" s="143"/>
      <c r="P693" s="226"/>
      <c r="Q693" s="237"/>
      <c r="R693" s="237"/>
      <c r="S693" s="237"/>
      <c r="T693" s="237"/>
      <c r="U693" s="237"/>
      <c r="V693" s="237"/>
      <c r="W693" s="237"/>
      <c r="X693" s="237"/>
      <c r="Y693" s="237"/>
      <c r="Z693" s="237"/>
      <c r="AA693" s="237"/>
      <c r="AB693" s="237"/>
      <c r="AC693" s="237"/>
      <c r="AD693" s="237"/>
      <c r="AE693" s="237"/>
      <c r="AF693" s="237"/>
      <c r="AG693" s="237"/>
      <c r="AH693" s="237"/>
      <c r="AI693" s="237"/>
      <c r="AJ693" s="237"/>
      <c r="AK693" s="237"/>
      <c r="AL693" s="237"/>
      <c r="AM693" s="414"/>
    </row>
    <row r="694" spans="2:39">
      <c r="B694" s="105"/>
      <c r="C694" s="7" t="s">
        <v>952</v>
      </c>
      <c r="D694" s="143"/>
      <c r="E694" s="143"/>
      <c r="F694" s="143"/>
      <c r="G694" s="143"/>
      <c r="H694" s="143"/>
      <c r="I694" s="143"/>
      <c r="J694" s="143"/>
      <c r="K694" s="143"/>
      <c r="L694" s="143"/>
      <c r="M694" s="143"/>
      <c r="N694" s="143"/>
      <c r="O694" s="143"/>
      <c r="P694" s="226"/>
      <c r="Q694" s="237"/>
      <c r="R694" s="237"/>
      <c r="S694" s="237"/>
      <c r="T694" s="237"/>
      <c r="U694" s="237"/>
      <c r="V694" s="237"/>
      <c r="W694" s="237"/>
      <c r="X694" s="237"/>
      <c r="Y694" s="237"/>
      <c r="Z694" s="237"/>
      <c r="AA694" s="237"/>
      <c r="AB694" s="237"/>
      <c r="AC694" s="237"/>
      <c r="AD694" s="237"/>
      <c r="AE694" s="237"/>
      <c r="AF694" s="237"/>
      <c r="AG694" s="237"/>
      <c r="AH694" s="237"/>
      <c r="AI694" s="237"/>
      <c r="AJ694" s="237"/>
      <c r="AK694" s="237"/>
      <c r="AL694" s="237"/>
      <c r="AM694" s="414"/>
    </row>
    <row r="695" spans="2:39">
      <c r="B695" s="105"/>
      <c r="C695" s="7" t="s">
        <v>953</v>
      </c>
      <c r="D695" s="143"/>
      <c r="E695" s="143"/>
      <c r="F695" s="143"/>
      <c r="G695" s="143"/>
      <c r="H695" s="143"/>
      <c r="I695" s="143"/>
      <c r="J695" s="143"/>
      <c r="K695" s="143"/>
      <c r="L695" s="143"/>
      <c r="M695" s="143"/>
      <c r="N695" s="143"/>
      <c r="O695" s="143"/>
      <c r="P695" s="226"/>
      <c r="Q695" s="237"/>
      <c r="R695" s="237"/>
      <c r="S695" s="237"/>
      <c r="T695" s="237"/>
      <c r="U695" s="237"/>
      <c r="V695" s="237"/>
      <c r="W695" s="237"/>
      <c r="X695" s="237"/>
      <c r="Y695" s="237"/>
      <c r="Z695" s="237"/>
      <c r="AA695" s="237"/>
      <c r="AB695" s="237"/>
      <c r="AC695" s="237"/>
      <c r="AD695" s="237"/>
      <c r="AE695" s="237"/>
      <c r="AF695" s="237"/>
      <c r="AG695" s="237"/>
      <c r="AH695" s="237"/>
      <c r="AI695" s="237"/>
      <c r="AJ695" s="237"/>
      <c r="AK695" s="237"/>
      <c r="AL695" s="237"/>
      <c r="AM695" s="414"/>
    </row>
    <row r="696" spans="2:39">
      <c r="B696" s="105"/>
      <c r="C696" s="7" t="s">
        <v>955</v>
      </c>
      <c r="D696" s="143"/>
      <c r="E696" s="143"/>
      <c r="F696" s="143"/>
      <c r="G696" s="143"/>
      <c r="H696" s="143"/>
      <c r="I696" s="143"/>
      <c r="J696" s="143"/>
      <c r="K696" s="143"/>
      <c r="L696" s="143"/>
      <c r="M696" s="143"/>
      <c r="N696" s="143"/>
      <c r="O696" s="143"/>
      <c r="P696" s="226"/>
      <c r="Q696" s="237"/>
      <c r="R696" s="237"/>
      <c r="S696" s="237"/>
      <c r="T696" s="237"/>
      <c r="U696" s="237"/>
      <c r="V696" s="237"/>
      <c r="W696" s="237"/>
      <c r="X696" s="237"/>
      <c r="Y696" s="237"/>
      <c r="Z696" s="237"/>
      <c r="AA696" s="237"/>
      <c r="AB696" s="237"/>
      <c r="AC696" s="237"/>
      <c r="AD696" s="237"/>
      <c r="AE696" s="237"/>
      <c r="AF696" s="237"/>
      <c r="AG696" s="237"/>
      <c r="AH696" s="237"/>
      <c r="AI696" s="237"/>
      <c r="AJ696" s="237"/>
      <c r="AK696" s="237"/>
      <c r="AL696" s="237"/>
      <c r="AM696" s="414"/>
    </row>
    <row r="697" spans="2:39">
      <c r="B697" s="105"/>
      <c r="C697" s="7" t="s">
        <v>846</v>
      </c>
      <c r="D697" s="143"/>
      <c r="E697" s="143"/>
      <c r="F697" s="143"/>
      <c r="G697" s="143"/>
      <c r="H697" s="143"/>
      <c r="I697" s="143"/>
      <c r="J697" s="143"/>
      <c r="K697" s="143"/>
      <c r="L697" s="143"/>
      <c r="M697" s="143"/>
      <c r="N697" s="143"/>
      <c r="O697" s="143"/>
      <c r="P697" s="226"/>
      <c r="Q697" s="237"/>
      <c r="R697" s="237"/>
      <c r="S697" s="237"/>
      <c r="T697" s="237"/>
      <c r="U697" s="237"/>
      <c r="V697" s="237"/>
      <c r="W697" s="237"/>
      <c r="X697" s="237"/>
      <c r="Y697" s="237"/>
      <c r="Z697" s="237"/>
      <c r="AA697" s="237"/>
      <c r="AB697" s="237"/>
      <c r="AC697" s="237"/>
      <c r="AD697" s="237"/>
      <c r="AE697" s="237"/>
      <c r="AF697" s="237"/>
      <c r="AG697" s="237"/>
      <c r="AH697" s="237"/>
      <c r="AI697" s="237"/>
      <c r="AJ697" s="237"/>
      <c r="AK697" s="237"/>
      <c r="AL697" s="237"/>
      <c r="AM697" s="414"/>
    </row>
    <row r="698" spans="2:39">
      <c r="B698" s="105"/>
      <c r="C698" s="7" t="s">
        <v>261</v>
      </c>
      <c r="D698" s="143"/>
      <c r="E698" s="143"/>
      <c r="F698" s="143"/>
      <c r="G698" s="143"/>
      <c r="H698" s="143"/>
      <c r="I698" s="143"/>
      <c r="J698" s="143"/>
      <c r="K698" s="143"/>
      <c r="L698" s="143"/>
      <c r="M698" s="143"/>
      <c r="N698" s="143"/>
      <c r="O698" s="143"/>
      <c r="P698" s="226"/>
      <c r="Q698" s="237"/>
      <c r="R698" s="237"/>
      <c r="S698" s="237"/>
      <c r="T698" s="237"/>
      <c r="U698" s="237"/>
      <c r="V698" s="237"/>
      <c r="W698" s="237"/>
      <c r="X698" s="237"/>
      <c r="Y698" s="237"/>
      <c r="Z698" s="237"/>
      <c r="AA698" s="237"/>
      <c r="AB698" s="237"/>
      <c r="AC698" s="237"/>
      <c r="AD698" s="237"/>
      <c r="AE698" s="237"/>
      <c r="AF698" s="237"/>
      <c r="AG698" s="237"/>
      <c r="AH698" s="237"/>
      <c r="AI698" s="237"/>
      <c r="AJ698" s="237"/>
      <c r="AK698" s="237"/>
      <c r="AL698" s="237"/>
      <c r="AM698" s="414"/>
    </row>
    <row r="699" spans="2:39" ht="34.5" customHeight="1">
      <c r="B699" s="106" t="s">
        <v>236</v>
      </c>
      <c r="C699" s="147" t="s">
        <v>246</v>
      </c>
      <c r="D699" s="147"/>
      <c r="E699" s="147"/>
      <c r="F699" s="147"/>
      <c r="G699" s="147"/>
      <c r="H699" s="147"/>
      <c r="I699" s="147"/>
      <c r="J699" s="147"/>
      <c r="K699" s="147"/>
      <c r="L699" s="147"/>
      <c r="M699" s="147"/>
      <c r="N699" s="147"/>
      <c r="O699" s="162"/>
      <c r="P699" s="226"/>
      <c r="Q699" s="237"/>
      <c r="R699" s="237"/>
      <c r="S699" s="237"/>
      <c r="T699" s="237"/>
      <c r="U699" s="237"/>
      <c r="V699" s="237"/>
      <c r="W699" s="237"/>
      <c r="X699" s="237"/>
      <c r="Y699" s="237"/>
      <c r="Z699" s="237"/>
      <c r="AA699" s="237"/>
      <c r="AB699" s="237"/>
      <c r="AC699" s="237"/>
      <c r="AD699" s="237"/>
      <c r="AE699" s="237"/>
      <c r="AF699" s="237"/>
      <c r="AG699" s="237"/>
      <c r="AH699" s="237"/>
      <c r="AI699" s="237"/>
      <c r="AJ699" s="237"/>
      <c r="AK699" s="237"/>
      <c r="AL699" s="237"/>
      <c r="AM699" s="414"/>
    </row>
    <row r="700" spans="2:39">
      <c r="B700" s="107"/>
      <c r="C700" s="72" t="s">
        <v>310</v>
      </c>
      <c r="D700" s="72"/>
      <c r="E700" s="72"/>
      <c r="F700" s="72"/>
      <c r="G700" s="72"/>
      <c r="H700" s="72"/>
      <c r="I700" s="72"/>
      <c r="J700" s="72"/>
      <c r="K700" s="72"/>
      <c r="L700" s="72"/>
      <c r="M700" s="72"/>
      <c r="N700" s="72"/>
      <c r="O700" s="7"/>
      <c r="P700" s="226"/>
      <c r="Q700" s="237"/>
      <c r="R700" s="237"/>
      <c r="S700" s="237"/>
      <c r="T700" s="237"/>
      <c r="U700" s="237"/>
      <c r="V700" s="237"/>
      <c r="W700" s="237"/>
      <c r="X700" s="237"/>
      <c r="Y700" s="237"/>
      <c r="Z700" s="237"/>
      <c r="AA700" s="237"/>
      <c r="AB700" s="237"/>
      <c r="AC700" s="237"/>
      <c r="AD700" s="237"/>
      <c r="AE700" s="237"/>
      <c r="AF700" s="237"/>
      <c r="AG700" s="237"/>
      <c r="AH700" s="237"/>
      <c r="AI700" s="237"/>
      <c r="AJ700" s="237"/>
      <c r="AK700" s="237"/>
      <c r="AL700" s="237"/>
      <c r="AM700" s="414"/>
    </row>
    <row r="701" spans="2:39" ht="32.25" customHeight="1">
      <c r="B701" s="107"/>
      <c r="C701" s="147" t="s">
        <v>854</v>
      </c>
      <c r="D701" s="147"/>
      <c r="E701" s="147"/>
      <c r="F701" s="147"/>
      <c r="G701" s="147"/>
      <c r="H701" s="147"/>
      <c r="I701" s="147"/>
      <c r="J701" s="147"/>
      <c r="K701" s="147"/>
      <c r="L701" s="147"/>
      <c r="M701" s="147"/>
      <c r="N701" s="147"/>
      <c r="O701" s="162"/>
      <c r="P701" s="226"/>
      <c r="Q701" s="237"/>
      <c r="R701" s="237"/>
      <c r="S701" s="237"/>
      <c r="T701" s="237"/>
      <c r="U701" s="237"/>
      <c r="V701" s="237"/>
      <c r="W701" s="237"/>
      <c r="X701" s="237"/>
      <c r="Y701" s="237"/>
      <c r="Z701" s="237"/>
      <c r="AA701" s="237"/>
      <c r="AB701" s="237"/>
      <c r="AC701" s="237"/>
      <c r="AD701" s="237"/>
      <c r="AE701" s="237"/>
      <c r="AF701" s="237"/>
      <c r="AG701" s="237"/>
      <c r="AH701" s="237"/>
      <c r="AI701" s="237"/>
      <c r="AJ701" s="237"/>
      <c r="AK701" s="237"/>
      <c r="AL701" s="237"/>
      <c r="AM701" s="414"/>
    </row>
    <row r="702" spans="2:39" ht="32.25" customHeight="1">
      <c r="B702" s="107"/>
      <c r="C702" s="147" t="s">
        <v>839</v>
      </c>
      <c r="D702" s="147"/>
      <c r="E702" s="147"/>
      <c r="F702" s="147"/>
      <c r="G702" s="147"/>
      <c r="H702" s="147"/>
      <c r="I702" s="147"/>
      <c r="J702" s="147"/>
      <c r="K702" s="147"/>
      <c r="L702" s="147"/>
      <c r="M702" s="147"/>
      <c r="N702" s="147"/>
      <c r="O702" s="162"/>
      <c r="P702" s="226"/>
      <c r="Q702" s="237"/>
      <c r="R702" s="237"/>
      <c r="S702" s="237"/>
      <c r="T702" s="237"/>
      <c r="U702" s="237"/>
      <c r="V702" s="237"/>
      <c r="W702" s="237"/>
      <c r="X702" s="237"/>
      <c r="Y702" s="237"/>
      <c r="Z702" s="237"/>
      <c r="AA702" s="237"/>
      <c r="AB702" s="237"/>
      <c r="AC702" s="237"/>
      <c r="AD702" s="237"/>
      <c r="AE702" s="237"/>
      <c r="AF702" s="237"/>
      <c r="AG702" s="237"/>
      <c r="AH702" s="237"/>
      <c r="AI702" s="237"/>
      <c r="AJ702" s="237"/>
      <c r="AK702" s="237"/>
      <c r="AL702" s="237"/>
      <c r="AM702" s="414"/>
    </row>
    <row r="703" spans="2:39" ht="18" customHeight="1">
      <c r="B703" s="107"/>
      <c r="C703" s="147" t="s">
        <v>235</v>
      </c>
      <c r="D703" s="147"/>
      <c r="E703" s="147"/>
      <c r="F703" s="147"/>
      <c r="G703" s="147"/>
      <c r="H703" s="147"/>
      <c r="I703" s="147"/>
      <c r="J703" s="147"/>
      <c r="K703" s="147"/>
      <c r="L703" s="147"/>
      <c r="M703" s="147"/>
      <c r="N703" s="147"/>
      <c r="O703" s="162"/>
      <c r="P703" s="226"/>
      <c r="Q703" s="237"/>
      <c r="R703" s="237"/>
      <c r="S703" s="237"/>
      <c r="T703" s="237"/>
      <c r="U703" s="237"/>
      <c r="V703" s="237"/>
      <c r="W703" s="237"/>
      <c r="X703" s="237"/>
      <c r="Y703" s="237"/>
      <c r="Z703" s="237"/>
      <c r="AA703" s="237"/>
      <c r="AB703" s="237"/>
      <c r="AC703" s="237"/>
      <c r="AD703" s="237"/>
      <c r="AE703" s="237"/>
      <c r="AF703" s="237"/>
      <c r="AG703" s="237"/>
      <c r="AH703" s="237"/>
      <c r="AI703" s="237"/>
      <c r="AJ703" s="237"/>
      <c r="AK703" s="237"/>
      <c r="AL703" s="237"/>
      <c r="AM703" s="414"/>
    </row>
    <row r="704" spans="2:39" ht="18" customHeight="1">
      <c r="B704" s="108"/>
      <c r="C704" s="147" t="s">
        <v>313</v>
      </c>
      <c r="D704" s="147"/>
      <c r="E704" s="147"/>
      <c r="F704" s="147"/>
      <c r="G704" s="147"/>
      <c r="H704" s="147"/>
      <c r="I704" s="147"/>
      <c r="J704" s="147"/>
      <c r="K704" s="147"/>
      <c r="L704" s="147"/>
      <c r="M704" s="147"/>
      <c r="N704" s="147"/>
      <c r="O704" s="162"/>
      <c r="P704" s="226"/>
      <c r="Q704" s="237"/>
      <c r="R704" s="237"/>
      <c r="S704" s="237"/>
      <c r="T704" s="237"/>
      <c r="U704" s="237"/>
      <c r="V704" s="237"/>
      <c r="W704" s="237"/>
      <c r="X704" s="237"/>
      <c r="Y704" s="237"/>
      <c r="Z704" s="237"/>
      <c r="AA704" s="237"/>
      <c r="AB704" s="237"/>
      <c r="AC704" s="237"/>
      <c r="AD704" s="237"/>
      <c r="AE704" s="237"/>
      <c r="AF704" s="237"/>
      <c r="AG704" s="237"/>
      <c r="AH704" s="237"/>
      <c r="AI704" s="237"/>
      <c r="AJ704" s="237"/>
      <c r="AK704" s="237"/>
      <c r="AL704" s="237"/>
      <c r="AM704" s="414"/>
    </row>
    <row r="705" spans="2:41" ht="29.25" customHeight="1">
      <c r="B705" s="108" t="s">
        <v>154</v>
      </c>
      <c r="C705" s="147" t="s">
        <v>18</v>
      </c>
      <c r="D705" s="147"/>
      <c r="E705" s="147"/>
      <c r="F705" s="147"/>
      <c r="G705" s="147"/>
      <c r="H705" s="147"/>
      <c r="I705" s="147"/>
      <c r="J705" s="147"/>
      <c r="K705" s="147"/>
      <c r="L705" s="147"/>
      <c r="M705" s="147"/>
      <c r="N705" s="147"/>
      <c r="O705" s="162"/>
      <c r="P705" s="226"/>
      <c r="Q705" s="237"/>
      <c r="R705" s="237"/>
      <c r="S705" s="237"/>
      <c r="T705" s="237"/>
      <c r="U705" s="237"/>
      <c r="V705" s="237"/>
      <c r="W705" s="237"/>
      <c r="X705" s="237"/>
      <c r="Y705" s="237"/>
      <c r="Z705" s="237"/>
      <c r="AA705" s="237"/>
      <c r="AB705" s="237"/>
      <c r="AC705" s="237"/>
      <c r="AD705" s="237"/>
      <c r="AE705" s="237"/>
      <c r="AF705" s="237"/>
      <c r="AG705" s="237"/>
      <c r="AH705" s="237"/>
      <c r="AI705" s="237"/>
      <c r="AJ705" s="237"/>
      <c r="AK705" s="237"/>
      <c r="AL705" s="237"/>
      <c r="AM705" s="414"/>
    </row>
    <row r="706" spans="2:41">
      <c r="B706" s="109" t="s">
        <v>592</v>
      </c>
      <c r="C706" s="72" t="s">
        <v>165</v>
      </c>
      <c r="D706" s="72"/>
      <c r="E706" s="72"/>
      <c r="F706" s="72"/>
      <c r="G706" s="72"/>
      <c r="H706" s="72"/>
      <c r="I706" s="72"/>
      <c r="J706" s="72"/>
      <c r="K706" s="72"/>
      <c r="L706" s="72"/>
      <c r="M706" s="72"/>
      <c r="N706" s="72"/>
      <c r="O706" s="7"/>
      <c r="P706" s="226"/>
      <c r="Q706" s="237"/>
      <c r="R706" s="237"/>
      <c r="S706" s="237"/>
      <c r="T706" s="237"/>
      <c r="U706" s="237"/>
      <c r="V706" s="237"/>
      <c r="W706" s="237"/>
      <c r="X706" s="237"/>
      <c r="Y706" s="237"/>
      <c r="Z706" s="237"/>
      <c r="AA706" s="237"/>
      <c r="AB706" s="237"/>
      <c r="AC706" s="237"/>
      <c r="AD706" s="237"/>
      <c r="AE706" s="237"/>
      <c r="AF706" s="237"/>
      <c r="AG706" s="237"/>
      <c r="AH706" s="237"/>
      <c r="AI706" s="237"/>
      <c r="AJ706" s="237"/>
      <c r="AK706" s="237"/>
      <c r="AL706" s="237"/>
      <c r="AM706" s="414"/>
    </row>
    <row r="707" spans="2:41">
      <c r="B707" s="109"/>
      <c r="C707" s="72" t="s">
        <v>104</v>
      </c>
      <c r="D707" s="72"/>
      <c r="E707" s="72"/>
      <c r="F707" s="72"/>
      <c r="G707" s="72"/>
      <c r="H707" s="72"/>
      <c r="I707" s="72"/>
      <c r="J707" s="72"/>
      <c r="K707" s="72"/>
      <c r="L707" s="72"/>
      <c r="M707" s="72"/>
      <c r="N707" s="72"/>
      <c r="O707" s="7"/>
      <c r="P707" s="226"/>
      <c r="Q707" s="237"/>
      <c r="R707" s="237"/>
      <c r="S707" s="237"/>
      <c r="T707" s="237"/>
      <c r="U707" s="237"/>
      <c r="V707" s="237"/>
      <c r="W707" s="237"/>
      <c r="X707" s="237"/>
      <c r="Y707" s="237"/>
      <c r="Z707" s="237"/>
      <c r="AA707" s="237"/>
      <c r="AB707" s="237"/>
      <c r="AC707" s="237"/>
      <c r="AD707" s="237"/>
      <c r="AE707" s="237"/>
      <c r="AF707" s="237"/>
      <c r="AG707" s="237"/>
      <c r="AH707" s="237"/>
      <c r="AI707" s="237"/>
      <c r="AJ707" s="237"/>
      <c r="AK707" s="237"/>
      <c r="AL707" s="237"/>
      <c r="AM707" s="414"/>
    </row>
    <row r="708" spans="2:41">
      <c r="B708" s="109"/>
      <c r="C708" s="72" t="s">
        <v>645</v>
      </c>
      <c r="D708" s="72"/>
      <c r="E708" s="72"/>
      <c r="F708" s="72"/>
      <c r="G708" s="72"/>
      <c r="H708" s="72"/>
      <c r="I708" s="72"/>
      <c r="J708" s="72"/>
      <c r="K708" s="72"/>
      <c r="L708" s="72"/>
      <c r="M708" s="72"/>
      <c r="N708" s="72"/>
      <c r="O708" s="7"/>
      <c r="P708" s="226"/>
      <c r="Q708" s="237"/>
      <c r="R708" s="237"/>
      <c r="S708" s="237"/>
      <c r="T708" s="237"/>
      <c r="U708" s="237"/>
      <c r="V708" s="237"/>
      <c r="W708" s="237"/>
      <c r="X708" s="237"/>
      <c r="Y708" s="237"/>
      <c r="Z708" s="237"/>
      <c r="AA708" s="237"/>
      <c r="AB708" s="237"/>
      <c r="AC708" s="237"/>
      <c r="AD708" s="237"/>
      <c r="AE708" s="237"/>
      <c r="AF708" s="237"/>
      <c r="AG708" s="237"/>
      <c r="AH708" s="237"/>
      <c r="AI708" s="237"/>
      <c r="AJ708" s="237"/>
      <c r="AK708" s="237"/>
      <c r="AL708" s="237"/>
      <c r="AM708" s="414"/>
    </row>
    <row r="709" spans="2:41">
      <c r="B709" s="109"/>
      <c r="C709" s="72" t="s">
        <v>458</v>
      </c>
      <c r="D709" s="72"/>
      <c r="E709" s="72"/>
      <c r="F709" s="72"/>
      <c r="G709" s="72"/>
      <c r="H709" s="72"/>
      <c r="I709" s="72"/>
      <c r="J709" s="72"/>
      <c r="K709" s="72"/>
      <c r="L709" s="72"/>
      <c r="M709" s="72"/>
      <c r="N709" s="72"/>
      <c r="O709" s="7"/>
      <c r="P709" s="226"/>
      <c r="Q709" s="237"/>
      <c r="R709" s="237"/>
      <c r="S709" s="237"/>
      <c r="T709" s="237"/>
      <c r="U709" s="237"/>
      <c r="V709" s="237"/>
      <c r="W709" s="237"/>
      <c r="X709" s="237"/>
      <c r="Y709" s="237"/>
      <c r="Z709" s="237"/>
      <c r="AA709" s="237"/>
      <c r="AB709" s="237"/>
      <c r="AC709" s="237"/>
      <c r="AD709" s="237"/>
      <c r="AE709" s="237"/>
      <c r="AF709" s="237"/>
      <c r="AG709" s="237"/>
      <c r="AH709" s="237"/>
      <c r="AI709" s="237"/>
      <c r="AJ709" s="237"/>
      <c r="AK709" s="237"/>
      <c r="AL709" s="237"/>
      <c r="AM709" s="414"/>
    </row>
    <row r="710" spans="2:41">
      <c r="B710" s="109"/>
      <c r="C710" s="72" t="s">
        <v>884</v>
      </c>
      <c r="D710" s="72"/>
      <c r="E710" s="72"/>
      <c r="F710" s="72"/>
      <c r="G710" s="72"/>
      <c r="H710" s="72"/>
      <c r="I710" s="72"/>
      <c r="J710" s="72"/>
      <c r="K710" s="72"/>
      <c r="L710" s="72"/>
      <c r="M710" s="72"/>
      <c r="N710" s="72"/>
      <c r="O710" s="7"/>
      <c r="P710" s="321"/>
      <c r="Q710" s="329"/>
      <c r="R710" s="329"/>
      <c r="S710" s="329"/>
      <c r="T710" s="329"/>
      <c r="U710" s="329"/>
      <c r="V710" s="329"/>
      <c r="W710" s="329"/>
      <c r="X710" s="329"/>
      <c r="Y710" s="329"/>
      <c r="Z710" s="329"/>
      <c r="AA710" s="329"/>
      <c r="AB710" s="329"/>
      <c r="AC710" s="329"/>
      <c r="AD710" s="329"/>
      <c r="AE710" s="329"/>
      <c r="AF710" s="329"/>
      <c r="AG710" s="329"/>
      <c r="AH710" s="329"/>
      <c r="AI710" s="329"/>
      <c r="AJ710" s="329"/>
      <c r="AK710" s="329"/>
      <c r="AL710" s="237"/>
      <c r="AM710" s="414"/>
    </row>
    <row r="711" spans="2:41">
      <c r="B711" s="109"/>
      <c r="C711" s="72" t="s">
        <v>118</v>
      </c>
      <c r="D711" s="72"/>
      <c r="E711" s="72"/>
      <c r="F711" s="72"/>
      <c r="G711" s="72"/>
      <c r="H711" s="72"/>
      <c r="I711" s="72"/>
      <c r="J711" s="72"/>
      <c r="K711" s="72"/>
      <c r="L711" s="72"/>
      <c r="M711" s="72"/>
      <c r="N711" s="72"/>
      <c r="O711" s="7"/>
      <c r="P711" s="321"/>
      <c r="Q711" s="329"/>
      <c r="R711" s="329"/>
      <c r="S711" s="329"/>
      <c r="T711" s="329"/>
      <c r="U711" s="329"/>
      <c r="V711" s="329"/>
      <c r="W711" s="329"/>
      <c r="X711" s="329"/>
      <c r="Y711" s="329"/>
      <c r="Z711" s="329"/>
      <c r="AA711" s="329"/>
      <c r="AB711" s="329"/>
      <c r="AC711" s="329"/>
      <c r="AD711" s="329"/>
      <c r="AE711" s="329"/>
      <c r="AF711" s="329"/>
      <c r="AG711" s="329"/>
      <c r="AH711" s="329"/>
      <c r="AI711" s="329"/>
      <c r="AJ711" s="329"/>
      <c r="AK711" s="329"/>
      <c r="AL711" s="237"/>
      <c r="AM711" s="414"/>
    </row>
    <row r="712" spans="2:41">
      <c r="B712" s="109"/>
      <c r="C712" s="72" t="s">
        <v>502</v>
      </c>
      <c r="D712" s="72"/>
      <c r="E712" s="72"/>
      <c r="F712" s="72"/>
      <c r="G712" s="72"/>
      <c r="H712" s="72"/>
      <c r="I712" s="72"/>
      <c r="J712" s="72"/>
      <c r="K712" s="72"/>
      <c r="L712" s="72"/>
      <c r="M712" s="72"/>
      <c r="N712" s="72"/>
      <c r="O712" s="7"/>
      <c r="P712" s="321"/>
      <c r="Q712" s="329"/>
      <c r="R712" s="329"/>
      <c r="S712" s="329"/>
      <c r="T712" s="329"/>
      <c r="U712" s="329"/>
      <c r="V712" s="329"/>
      <c r="W712" s="329"/>
      <c r="X712" s="329"/>
      <c r="Y712" s="329"/>
      <c r="Z712" s="329"/>
      <c r="AA712" s="329"/>
      <c r="AB712" s="329"/>
      <c r="AC712" s="329"/>
      <c r="AD712" s="329"/>
      <c r="AE712" s="329"/>
      <c r="AF712" s="329"/>
      <c r="AG712" s="329"/>
      <c r="AH712" s="329"/>
      <c r="AI712" s="329"/>
      <c r="AJ712" s="329"/>
      <c r="AK712" s="329"/>
      <c r="AL712" s="519"/>
      <c r="AM712" s="520"/>
    </row>
    <row r="713" spans="2:41">
      <c r="B713" s="109"/>
      <c r="C713" s="72" t="s">
        <v>335</v>
      </c>
      <c r="D713" s="72"/>
      <c r="E713" s="72"/>
      <c r="F713" s="72"/>
      <c r="G713" s="72"/>
      <c r="H713" s="72"/>
      <c r="I713" s="72"/>
      <c r="J713" s="72"/>
      <c r="K713" s="72"/>
      <c r="L713" s="72"/>
      <c r="M713" s="72"/>
      <c r="N713" s="72"/>
      <c r="O713" s="7"/>
      <c r="P713" s="321"/>
      <c r="Q713" s="329"/>
      <c r="R713" s="329"/>
      <c r="S713" s="329"/>
      <c r="T713" s="329"/>
      <c r="U713" s="329"/>
      <c r="V713" s="329"/>
      <c r="W713" s="329"/>
      <c r="X713" s="329"/>
      <c r="Y713" s="329"/>
      <c r="Z713" s="329"/>
      <c r="AA713" s="329"/>
      <c r="AB713" s="329"/>
      <c r="AC713" s="329"/>
      <c r="AD713" s="329"/>
      <c r="AE713" s="329"/>
      <c r="AF713" s="329"/>
      <c r="AG713" s="329"/>
      <c r="AH713" s="329"/>
      <c r="AI713" s="329"/>
      <c r="AJ713" s="329"/>
      <c r="AK713" s="329"/>
      <c r="AL713" s="237"/>
      <c r="AM713" s="414"/>
    </row>
    <row r="714" spans="2:41">
      <c r="B714" s="109"/>
      <c r="C714" s="72" t="s">
        <v>239</v>
      </c>
      <c r="D714" s="72"/>
      <c r="E714" s="72"/>
      <c r="F714" s="72"/>
      <c r="G714" s="72"/>
      <c r="H714" s="72"/>
      <c r="I714" s="72"/>
      <c r="J714" s="72"/>
      <c r="K714" s="72"/>
      <c r="L714" s="72"/>
      <c r="M714" s="72"/>
      <c r="N714" s="72"/>
      <c r="O714" s="7"/>
      <c r="P714" s="321"/>
      <c r="Q714" s="329"/>
      <c r="R714" s="329"/>
      <c r="S714" s="329"/>
      <c r="T714" s="329"/>
      <c r="U714" s="329"/>
      <c r="V714" s="329"/>
      <c r="W714" s="329"/>
      <c r="X714" s="329"/>
      <c r="Y714" s="329"/>
      <c r="Z714" s="329"/>
      <c r="AA714" s="329"/>
      <c r="AB714" s="329"/>
      <c r="AC714" s="329"/>
      <c r="AD714" s="329"/>
      <c r="AE714" s="329"/>
      <c r="AF714" s="329"/>
      <c r="AG714" s="329"/>
      <c r="AH714" s="329"/>
      <c r="AI714" s="329"/>
      <c r="AJ714" s="329"/>
      <c r="AK714" s="329"/>
      <c r="AL714" s="237"/>
      <c r="AM714" s="414"/>
    </row>
    <row r="715" spans="2:41" ht="19.5">
      <c r="B715" s="109"/>
      <c r="C715" s="72" t="s">
        <v>930</v>
      </c>
      <c r="D715" s="72"/>
      <c r="E715" s="72"/>
      <c r="F715" s="72"/>
      <c r="G715" s="72"/>
      <c r="H715" s="72"/>
      <c r="I715" s="72"/>
      <c r="J715" s="72"/>
      <c r="K715" s="72"/>
      <c r="L715" s="72"/>
      <c r="M715" s="72"/>
      <c r="N715" s="72"/>
      <c r="O715" s="7"/>
      <c r="P715" s="322"/>
      <c r="Q715" s="330"/>
      <c r="R715" s="330"/>
      <c r="S715" s="330"/>
      <c r="T715" s="330"/>
      <c r="U715" s="330"/>
      <c r="V715" s="330"/>
      <c r="W715" s="330"/>
      <c r="X715" s="330"/>
      <c r="Y715" s="330"/>
      <c r="Z715" s="330"/>
      <c r="AA715" s="330"/>
      <c r="AB715" s="330"/>
      <c r="AC715" s="330"/>
      <c r="AD715" s="330"/>
      <c r="AE715" s="330"/>
      <c r="AF715" s="330"/>
      <c r="AG715" s="330"/>
      <c r="AH715" s="330"/>
      <c r="AI715" s="330"/>
      <c r="AJ715" s="237"/>
      <c r="AK715" s="237"/>
      <c r="AL715" s="237"/>
      <c r="AM715" s="414"/>
      <c r="AN715" s="566"/>
    </row>
    <row r="716" spans="2:41" ht="20.25">
      <c r="B716" s="42" t="s">
        <v>176</v>
      </c>
      <c r="AJ716" s="480"/>
      <c r="AK716" s="506"/>
      <c r="AL716" s="506"/>
      <c r="AM716" s="506"/>
      <c r="AN716" s="552"/>
      <c r="AO716" s="57"/>
    </row>
    <row r="717" spans="2:41" ht="20.25">
      <c r="B717" s="40" t="s">
        <v>454</v>
      </c>
      <c r="AJ717" s="464"/>
      <c r="AK717" s="464"/>
      <c r="AL717" s="464"/>
      <c r="AM717" s="464"/>
      <c r="AN717" s="464"/>
      <c r="AO717" s="57"/>
    </row>
    <row r="718" spans="2:41" ht="19.5">
      <c r="B718" s="42" t="s">
        <v>586</v>
      </c>
      <c r="AJ718" s="251"/>
      <c r="AK718" s="271"/>
      <c r="AL718" s="271"/>
      <c r="AM718" s="271"/>
      <c r="AN718" s="308"/>
      <c r="AO718" s="57"/>
    </row>
    <row r="719" spans="2:41">
      <c r="B719" s="42" t="s">
        <v>273</v>
      </c>
      <c r="AJ719" s="455"/>
      <c r="AK719" s="495"/>
      <c r="AL719" s="495"/>
      <c r="AM719" s="495"/>
      <c r="AN719" s="526"/>
      <c r="AO719" s="57"/>
    </row>
    <row r="720" spans="2:41">
      <c r="B720" s="42" t="s">
        <v>226</v>
      </c>
      <c r="AJ720" s="455"/>
      <c r="AK720" s="495"/>
      <c r="AL720" s="495"/>
      <c r="AM720" s="495"/>
      <c r="AN720" s="526"/>
      <c r="AO720" s="57"/>
    </row>
    <row r="721" spans="1:41" ht="19.5">
      <c r="B721" s="42" t="s">
        <v>255</v>
      </c>
      <c r="AJ721" s="460"/>
      <c r="AK721" s="498"/>
      <c r="AL721" s="498"/>
      <c r="AM721" s="498"/>
      <c r="AN721" s="529"/>
      <c r="AO721" s="57"/>
    </row>
    <row r="722" spans="1:41" ht="20.25">
      <c r="B722" s="42"/>
      <c r="C722" s="148" t="s">
        <v>214</v>
      </c>
      <c r="AJ722" s="458"/>
      <c r="AK722" s="458"/>
      <c r="AL722" s="458"/>
      <c r="AM722" s="458"/>
      <c r="AN722" s="458"/>
      <c r="AO722" s="57"/>
    </row>
    <row r="723" spans="1:41" ht="19.5">
      <c r="B723" s="40" t="s">
        <v>634</v>
      </c>
      <c r="AJ723" s="478"/>
      <c r="AK723" s="505"/>
      <c r="AL723" s="505"/>
      <c r="AM723" s="505"/>
      <c r="AN723" s="547"/>
      <c r="AO723" s="57"/>
    </row>
    <row r="724" spans="1:41" ht="19.5">
      <c r="B724" s="42" t="s">
        <v>483</v>
      </c>
      <c r="AJ724" s="480"/>
      <c r="AK724" s="506"/>
      <c r="AL724" s="506"/>
      <c r="AM724" s="506"/>
      <c r="AN724" s="552"/>
      <c r="AO724" s="57"/>
    </row>
    <row r="725" spans="1:41" ht="19.5"/>
    <row r="726" spans="1:41" ht="19.5">
      <c r="A726" s="34" t="s">
        <v>205</v>
      </c>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row>
    <row r="727" spans="1:41" ht="19.5">
      <c r="A727" s="1" t="s">
        <v>408</v>
      </c>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O727" s="454"/>
    </row>
    <row r="728" spans="1:41" ht="20.25">
      <c r="B728" s="1" t="s">
        <v>80</v>
      </c>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J728" s="283"/>
      <c r="AK728" s="297"/>
      <c r="AL728" s="297"/>
      <c r="AM728" s="297"/>
      <c r="AN728" s="333"/>
      <c r="AO728" s="57"/>
    </row>
    <row r="729" spans="1:41" ht="19.5">
      <c r="AJ729" s="464"/>
      <c r="AK729" s="464"/>
      <c r="AL729" s="464"/>
      <c r="AM729" s="464"/>
      <c r="AN729" s="464"/>
      <c r="AO729" s="57"/>
    </row>
    <row r="730" spans="1:41">
      <c r="A730" s="41" t="s">
        <v>889</v>
      </c>
      <c r="AJ730" s="464"/>
      <c r="AK730" s="464"/>
      <c r="AL730" s="464"/>
      <c r="AM730" s="464"/>
      <c r="AN730" s="464"/>
      <c r="AO730" s="57"/>
    </row>
    <row r="731" spans="1:41">
      <c r="A731" s="42" t="s">
        <v>814</v>
      </c>
      <c r="AJ731" s="464"/>
      <c r="AK731" s="464"/>
      <c r="AL731" s="464"/>
      <c r="AM731" s="464"/>
      <c r="AN731" s="464"/>
      <c r="AO731" s="57"/>
    </row>
    <row r="732" spans="1:41">
      <c r="B732" s="40" t="s">
        <v>881</v>
      </c>
      <c r="AJ732" s="464"/>
      <c r="AK732" s="464"/>
      <c r="AL732" s="464"/>
      <c r="AM732" s="464"/>
      <c r="AN732" s="464"/>
      <c r="AO732" s="57"/>
    </row>
    <row r="733" spans="1:41" ht="19.5">
      <c r="B733" s="110"/>
      <c r="C733" s="16"/>
      <c r="D733" s="16"/>
      <c r="E733" s="16"/>
      <c r="F733" s="16"/>
      <c r="G733" s="16"/>
      <c r="H733" s="16"/>
      <c r="I733" s="16"/>
      <c r="J733" s="16"/>
      <c r="K733" s="23"/>
      <c r="L733" s="69" t="s">
        <v>883</v>
      </c>
      <c r="M733" s="130"/>
      <c r="N733" s="130"/>
      <c r="O733" s="130"/>
      <c r="P733" s="130"/>
      <c r="Q733" s="130"/>
      <c r="R733" s="130"/>
      <c r="S733" s="169"/>
      <c r="T733" s="9" t="s">
        <v>885</v>
      </c>
      <c r="U733" s="16"/>
      <c r="V733" s="16"/>
      <c r="W733" s="16"/>
      <c r="X733" s="16"/>
      <c r="Y733" s="16"/>
      <c r="Z733" s="16"/>
      <c r="AA733" s="16"/>
      <c r="AB733" s="16"/>
      <c r="AC733" s="16"/>
      <c r="AD733" s="23"/>
      <c r="AJ733" s="464"/>
      <c r="AK733" s="464"/>
      <c r="AL733" s="464"/>
      <c r="AM733" s="464"/>
      <c r="AN733" s="464"/>
      <c r="AO733" s="57"/>
    </row>
    <row r="734" spans="1:41" ht="19.5">
      <c r="B734" s="110" t="s">
        <v>886</v>
      </c>
      <c r="C734" s="16"/>
      <c r="D734" s="16"/>
      <c r="E734" s="16"/>
      <c r="F734" s="16"/>
      <c r="G734" s="16"/>
      <c r="H734" s="16"/>
      <c r="I734" s="16"/>
      <c r="J734" s="16"/>
      <c r="K734" s="16"/>
      <c r="L734" s="263"/>
      <c r="M734" s="280"/>
      <c r="N734" s="280"/>
      <c r="O734" s="280"/>
      <c r="P734" s="280"/>
      <c r="Q734" s="280"/>
      <c r="R734" s="345" t="s">
        <v>407</v>
      </c>
      <c r="S734" s="355"/>
      <c r="T734" s="130" t="s">
        <v>178</v>
      </c>
      <c r="U734" s="130"/>
      <c r="V734" s="130"/>
      <c r="W734" s="130"/>
      <c r="X734" s="130"/>
      <c r="Y734" s="130"/>
      <c r="Z734" s="130"/>
      <c r="AA734" s="130"/>
      <c r="AB734" s="130"/>
      <c r="AC734" s="130"/>
      <c r="AD734" s="169"/>
      <c r="AJ734" s="464"/>
      <c r="AK734" s="464"/>
      <c r="AL734" s="464"/>
      <c r="AM734" s="464"/>
      <c r="AN734" s="464"/>
      <c r="AO734" s="57"/>
    </row>
    <row r="735" spans="1:41" ht="19.5">
      <c r="B735" s="111" t="s">
        <v>206</v>
      </c>
      <c r="C735" s="16"/>
      <c r="D735" s="16"/>
      <c r="E735" s="16"/>
      <c r="F735" s="16"/>
      <c r="G735" s="16"/>
      <c r="H735" s="16"/>
      <c r="I735" s="16"/>
      <c r="J735" s="16"/>
      <c r="K735" s="16"/>
      <c r="L735" s="264"/>
      <c r="M735" s="281"/>
      <c r="N735" s="281"/>
      <c r="O735" s="281"/>
      <c r="P735" s="281"/>
      <c r="Q735" s="281"/>
      <c r="R735" s="346" t="s">
        <v>407</v>
      </c>
      <c r="S735" s="346"/>
      <c r="T735" s="360"/>
      <c r="U735" s="370"/>
      <c r="V735" s="370"/>
      <c r="W735" s="370"/>
      <c r="X735" s="370"/>
      <c r="Y735" s="370"/>
      <c r="Z735" s="370"/>
      <c r="AA735" s="370"/>
      <c r="AB735" s="370"/>
      <c r="AC735" s="407" t="s">
        <v>771</v>
      </c>
      <c r="AD735" s="416"/>
      <c r="AJ735" s="464"/>
      <c r="AK735" s="464"/>
      <c r="AL735" s="464"/>
      <c r="AM735" s="464"/>
      <c r="AN735" s="464"/>
      <c r="AO735" s="57"/>
    </row>
    <row r="736" spans="1:41">
      <c r="B736" s="112"/>
      <c r="C736" s="9" t="s">
        <v>571</v>
      </c>
      <c r="D736" s="16"/>
      <c r="E736" s="16"/>
      <c r="F736" s="16"/>
      <c r="G736" s="16"/>
      <c r="H736" s="16"/>
      <c r="I736" s="16"/>
      <c r="J736" s="16"/>
      <c r="K736" s="16"/>
      <c r="L736" s="264"/>
      <c r="M736" s="281"/>
      <c r="N736" s="281"/>
      <c r="O736" s="281"/>
      <c r="P736" s="281"/>
      <c r="Q736" s="281"/>
      <c r="R736" s="346" t="s">
        <v>407</v>
      </c>
      <c r="S736" s="346"/>
      <c r="T736" s="361"/>
      <c r="U736" s="371"/>
      <c r="V736" s="371"/>
      <c r="W736" s="371"/>
      <c r="X736" s="371"/>
      <c r="Y736" s="371"/>
      <c r="Z736" s="371"/>
      <c r="AA736" s="371"/>
      <c r="AB736" s="371"/>
      <c r="AC736" s="408" t="s">
        <v>771</v>
      </c>
      <c r="AD736" s="417"/>
      <c r="AJ736" s="464"/>
      <c r="AK736" s="464"/>
      <c r="AL736" s="464"/>
      <c r="AM736" s="464"/>
      <c r="AN736" s="464"/>
      <c r="AO736" s="57"/>
    </row>
    <row r="737" spans="1:41">
      <c r="B737" s="113"/>
      <c r="C737" s="9" t="s">
        <v>798</v>
      </c>
      <c r="D737" s="16"/>
      <c r="E737" s="16"/>
      <c r="F737" s="16"/>
      <c r="G737" s="16"/>
      <c r="H737" s="16"/>
      <c r="I737" s="16"/>
      <c r="J737" s="16"/>
      <c r="K737" s="16"/>
      <c r="L737" s="264"/>
      <c r="M737" s="281"/>
      <c r="N737" s="281"/>
      <c r="O737" s="281"/>
      <c r="P737" s="281"/>
      <c r="Q737" s="281"/>
      <c r="R737" s="346" t="s">
        <v>407</v>
      </c>
      <c r="S737" s="346"/>
      <c r="T737" s="361"/>
      <c r="U737" s="371"/>
      <c r="V737" s="371"/>
      <c r="W737" s="371"/>
      <c r="X737" s="371"/>
      <c r="Y737" s="371"/>
      <c r="Z737" s="371"/>
      <c r="AA737" s="371"/>
      <c r="AB737" s="371"/>
      <c r="AC737" s="408" t="s">
        <v>771</v>
      </c>
      <c r="AD737" s="417"/>
      <c r="AJ737" s="464"/>
      <c r="AK737" s="464"/>
      <c r="AL737" s="464"/>
      <c r="AM737" s="464"/>
      <c r="AN737" s="464"/>
      <c r="AO737" s="57"/>
    </row>
    <row r="738" spans="1:41" ht="19.5">
      <c r="B738" s="114"/>
      <c r="C738" s="149" t="s">
        <v>453</v>
      </c>
      <c r="D738" s="67"/>
      <c r="E738" s="67"/>
      <c r="F738" s="67"/>
      <c r="G738" s="67"/>
      <c r="H738" s="67"/>
      <c r="I738" s="67"/>
      <c r="J738" s="67"/>
      <c r="K738" s="67"/>
      <c r="L738" s="265"/>
      <c r="M738" s="282"/>
      <c r="N738" s="282"/>
      <c r="O738" s="282"/>
      <c r="P738" s="282"/>
      <c r="Q738" s="282"/>
      <c r="R738" s="347" t="s">
        <v>407</v>
      </c>
      <c r="S738" s="347"/>
      <c r="T738" s="362"/>
      <c r="U738" s="372"/>
      <c r="V738" s="372"/>
      <c r="W738" s="372"/>
      <c r="X738" s="372"/>
      <c r="Y738" s="372"/>
      <c r="Z738" s="372"/>
      <c r="AA738" s="372"/>
      <c r="AB738" s="372"/>
      <c r="AC738" s="409" t="s">
        <v>771</v>
      </c>
      <c r="AD738" s="418"/>
      <c r="AJ738" s="464"/>
      <c r="AK738" s="464"/>
      <c r="AL738" s="464"/>
      <c r="AM738" s="464"/>
      <c r="AN738" s="464"/>
      <c r="AO738" s="57"/>
    </row>
    <row r="739" spans="1:41" ht="19.5">
      <c r="B739" s="1" t="s">
        <v>551</v>
      </c>
      <c r="AJ739" s="464"/>
      <c r="AK739" s="464"/>
      <c r="AL739" s="464"/>
      <c r="AM739" s="464"/>
      <c r="AN739" s="464"/>
      <c r="AO739" s="57"/>
    </row>
    <row r="740" spans="1:41">
      <c r="C740" s="1" t="s">
        <v>800</v>
      </c>
      <c r="AJ740" s="464"/>
      <c r="AK740" s="464"/>
      <c r="AL740" s="464"/>
      <c r="AM740" s="464"/>
      <c r="AN740" s="464"/>
      <c r="AO740" s="57"/>
    </row>
    <row r="741" spans="1:41" ht="19.5">
      <c r="A741" s="43" t="s">
        <v>195</v>
      </c>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J741" s="464"/>
      <c r="AK741" s="464"/>
      <c r="AL741" s="464"/>
      <c r="AM741" s="464"/>
      <c r="AN741" s="464"/>
      <c r="AO741" s="57"/>
    </row>
    <row r="742" spans="1:41" ht="19.5">
      <c r="B742" s="43" t="s">
        <v>97</v>
      </c>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J742" s="464"/>
      <c r="AK742" s="464"/>
      <c r="AL742" s="464"/>
      <c r="AM742" s="464"/>
      <c r="AN742" s="464"/>
      <c r="AO742" s="57"/>
    </row>
    <row r="743" spans="1:41" ht="19.5">
      <c r="B743" s="115"/>
      <c r="C743" s="43" t="s">
        <v>379</v>
      </c>
      <c r="D743" s="43"/>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J743" s="464"/>
      <c r="AK743" s="464"/>
      <c r="AL743" s="464"/>
      <c r="AM743" s="464"/>
      <c r="AN743" s="464"/>
      <c r="AO743" s="57"/>
    </row>
    <row r="744" spans="1:41" ht="19.5">
      <c r="C744" s="69" t="s">
        <v>259</v>
      </c>
      <c r="D744" s="130"/>
      <c r="E744" s="130"/>
      <c r="F744" s="130"/>
      <c r="G744" s="130"/>
      <c r="H744" s="130"/>
      <c r="I744" s="130"/>
      <c r="J744" s="130"/>
      <c r="K744" s="130"/>
      <c r="L744" s="130"/>
      <c r="M744" s="130"/>
      <c r="N744" s="130"/>
      <c r="O744" s="130"/>
      <c r="P744" s="130"/>
      <c r="Q744" s="130"/>
      <c r="R744" s="169"/>
      <c r="S744" s="69" t="s">
        <v>448</v>
      </c>
      <c r="T744" s="130"/>
      <c r="U744" s="130"/>
      <c r="V744" s="130"/>
      <c r="W744" s="130"/>
      <c r="X744" s="130"/>
      <c r="Y744" s="130"/>
      <c r="Z744" s="130"/>
      <c r="AA744" s="169"/>
      <c r="AJ744" s="464"/>
      <c r="AK744" s="464"/>
      <c r="AL744" s="464"/>
      <c r="AM744" s="464"/>
      <c r="AN744" s="464"/>
      <c r="AO744" s="57"/>
    </row>
    <row r="745" spans="1:41" ht="19.5">
      <c r="C745" s="150"/>
      <c r="D745" s="163"/>
      <c r="E745" s="163"/>
      <c r="F745" s="163"/>
      <c r="G745" s="163"/>
      <c r="H745" s="163"/>
      <c r="I745" s="163"/>
      <c r="J745" s="163"/>
      <c r="K745" s="163"/>
      <c r="L745" s="163"/>
      <c r="M745" s="163"/>
      <c r="N745" s="163"/>
      <c r="O745" s="163"/>
      <c r="P745" s="163"/>
      <c r="Q745" s="163"/>
      <c r="R745" s="163"/>
      <c r="S745" s="356"/>
      <c r="T745" s="280"/>
      <c r="U745" s="280"/>
      <c r="V745" s="280"/>
      <c r="W745" s="280"/>
      <c r="X745" s="280"/>
      <c r="Y745" s="280"/>
      <c r="Z745" s="280"/>
      <c r="AA745" s="402"/>
      <c r="AJ745" s="464"/>
      <c r="AK745" s="464"/>
      <c r="AL745" s="464"/>
      <c r="AM745" s="464"/>
      <c r="AN745" s="464"/>
      <c r="AO745" s="57"/>
    </row>
    <row r="746" spans="1:41" ht="19.5">
      <c r="C746" s="151"/>
      <c r="D746" s="164"/>
      <c r="E746" s="164"/>
      <c r="F746" s="164"/>
      <c r="G746" s="164"/>
      <c r="H746" s="164"/>
      <c r="I746" s="164"/>
      <c r="J746" s="164"/>
      <c r="K746" s="164"/>
      <c r="L746" s="164"/>
      <c r="M746" s="164"/>
      <c r="N746" s="164"/>
      <c r="O746" s="164"/>
      <c r="P746" s="164"/>
      <c r="Q746" s="164"/>
      <c r="R746" s="164"/>
      <c r="S746" s="357"/>
      <c r="T746" s="281"/>
      <c r="U746" s="281"/>
      <c r="V746" s="281"/>
      <c r="W746" s="281"/>
      <c r="X746" s="281"/>
      <c r="Y746" s="281"/>
      <c r="Z746" s="281"/>
      <c r="AA746" s="403"/>
      <c r="AJ746" s="464"/>
      <c r="AK746" s="464"/>
      <c r="AL746" s="464"/>
      <c r="AM746" s="464"/>
      <c r="AN746" s="464"/>
      <c r="AO746" s="57"/>
    </row>
    <row r="747" spans="1:41" ht="20.25">
      <c r="C747" s="70" t="s">
        <v>887</v>
      </c>
      <c r="D747" s="131"/>
      <c r="E747" s="131"/>
      <c r="F747" s="131"/>
      <c r="G747" s="131"/>
      <c r="H747" s="131"/>
      <c r="I747" s="131"/>
      <c r="J747" s="131"/>
      <c r="K747" s="131"/>
      <c r="L747" s="131"/>
      <c r="M747" s="131"/>
      <c r="N747" s="131"/>
      <c r="O747" s="131"/>
      <c r="P747" s="131"/>
      <c r="Q747" s="131"/>
      <c r="R747" s="131"/>
      <c r="S747" s="265">
        <f>SUM(S745:AA746)</f>
        <v>0</v>
      </c>
      <c r="T747" s="282"/>
      <c r="U747" s="282"/>
      <c r="V747" s="282"/>
      <c r="W747" s="282"/>
      <c r="X747" s="282"/>
      <c r="Y747" s="282"/>
      <c r="Z747" s="282"/>
      <c r="AA747" s="404"/>
      <c r="AJ747" s="464"/>
      <c r="AK747" s="464"/>
      <c r="AL747" s="464"/>
      <c r="AM747" s="464"/>
      <c r="AN747" s="464"/>
      <c r="AO747" s="57"/>
    </row>
    <row r="748" spans="1:41" ht="19.5">
      <c r="AJ748" s="464"/>
      <c r="AK748" s="464"/>
      <c r="AL748" s="464"/>
      <c r="AM748" s="464"/>
      <c r="AN748" s="464"/>
      <c r="AO748" s="57"/>
    </row>
    <row r="749" spans="1:41" ht="19.5">
      <c r="A749" s="1" t="s">
        <v>737</v>
      </c>
      <c r="AJ749" s="464"/>
      <c r="AK749" s="464"/>
      <c r="AL749" s="464"/>
      <c r="AM749" s="464"/>
      <c r="AN749" s="464"/>
      <c r="AO749" s="57"/>
    </row>
    <row r="750" spans="1:41" ht="20.25">
      <c r="B750" s="1" t="s">
        <v>665</v>
      </c>
      <c r="AJ750" s="283"/>
      <c r="AK750" s="297"/>
      <c r="AL750" s="297"/>
      <c r="AM750" s="297"/>
      <c r="AN750" s="333"/>
      <c r="AO750" s="57"/>
    </row>
    <row r="751" spans="1:41" ht="19.5">
      <c r="C751" s="1" t="s">
        <v>379</v>
      </c>
      <c r="AJ751" s="464"/>
      <c r="AK751" s="464"/>
      <c r="AL751" s="464"/>
      <c r="AM751" s="464"/>
      <c r="AN751" s="464"/>
      <c r="AO751" s="57"/>
    </row>
    <row r="752" spans="1:41" ht="19.5">
      <c r="C752" s="69" t="s">
        <v>784</v>
      </c>
      <c r="D752" s="130"/>
      <c r="E752" s="130"/>
      <c r="F752" s="130"/>
      <c r="G752" s="130"/>
      <c r="H752" s="130"/>
      <c r="I752" s="130"/>
      <c r="J752" s="169"/>
      <c r="K752" s="69" t="s">
        <v>888</v>
      </c>
      <c r="L752" s="130"/>
      <c r="M752" s="130"/>
      <c r="N752" s="130"/>
      <c r="O752" s="130"/>
      <c r="P752" s="130"/>
      <c r="Q752" s="130"/>
      <c r="R752" s="130"/>
      <c r="S752" s="130"/>
      <c r="T752" s="130"/>
      <c r="U752" s="130"/>
      <c r="V752" s="130"/>
      <c r="W752" s="169"/>
      <c r="X752" s="69" t="s">
        <v>752</v>
      </c>
      <c r="Y752" s="130"/>
      <c r="Z752" s="130"/>
      <c r="AA752" s="130"/>
      <c r="AB752" s="130"/>
      <c r="AC752" s="130"/>
      <c r="AD752" s="130"/>
      <c r="AE752" s="130"/>
      <c r="AF752" s="130"/>
      <c r="AG752" s="169"/>
      <c r="AJ752" s="464"/>
      <c r="AK752" s="464"/>
      <c r="AL752" s="464"/>
      <c r="AM752" s="464"/>
      <c r="AN752" s="464"/>
      <c r="AO752" s="57"/>
    </row>
    <row r="753" spans="1:41" ht="19.5">
      <c r="C753" s="152"/>
      <c r="D753" s="165"/>
      <c r="E753" s="165"/>
      <c r="F753" s="165"/>
      <c r="G753" s="165"/>
      <c r="H753" s="165"/>
      <c r="I753" s="165"/>
      <c r="J753" s="165"/>
      <c r="K753" s="165"/>
      <c r="L753" s="165"/>
      <c r="M753" s="165"/>
      <c r="N753" s="165"/>
      <c r="O753" s="165"/>
      <c r="P753" s="165"/>
      <c r="Q753" s="165"/>
      <c r="R753" s="165"/>
      <c r="S753" s="165"/>
      <c r="T753" s="165"/>
      <c r="U753" s="165"/>
      <c r="V753" s="165"/>
      <c r="W753" s="165"/>
      <c r="X753" s="388"/>
      <c r="Y753" s="388"/>
      <c r="Z753" s="388"/>
      <c r="AA753" s="388"/>
      <c r="AB753" s="388"/>
      <c r="AC753" s="388"/>
      <c r="AD753" s="388"/>
      <c r="AE753" s="388"/>
      <c r="AF753" s="388"/>
      <c r="AG753" s="426"/>
      <c r="AJ753" s="464"/>
      <c r="AK753" s="464"/>
      <c r="AL753" s="464"/>
      <c r="AM753" s="464"/>
      <c r="AN753" s="464"/>
      <c r="AO753" s="57"/>
    </row>
    <row r="754" spans="1:41">
      <c r="C754" s="153"/>
      <c r="D754" s="166"/>
      <c r="E754" s="166"/>
      <c r="F754" s="166"/>
      <c r="G754" s="166"/>
      <c r="H754" s="166"/>
      <c r="I754" s="166"/>
      <c r="J754" s="166"/>
      <c r="K754" s="166"/>
      <c r="L754" s="166"/>
      <c r="M754" s="166"/>
      <c r="N754" s="166"/>
      <c r="O754" s="166"/>
      <c r="P754" s="166"/>
      <c r="Q754" s="166"/>
      <c r="R754" s="166"/>
      <c r="S754" s="166"/>
      <c r="T754" s="166"/>
      <c r="U754" s="166"/>
      <c r="V754" s="166"/>
      <c r="W754" s="166"/>
      <c r="X754" s="389"/>
      <c r="Y754" s="389"/>
      <c r="Z754" s="389"/>
      <c r="AA754" s="389"/>
      <c r="AB754" s="389"/>
      <c r="AC754" s="389"/>
      <c r="AD754" s="389"/>
      <c r="AE754" s="389"/>
      <c r="AF754" s="389"/>
      <c r="AG754" s="427"/>
      <c r="AJ754" s="464"/>
      <c r="AK754" s="464"/>
      <c r="AL754" s="464"/>
      <c r="AM754" s="464"/>
      <c r="AN754" s="464"/>
      <c r="AO754" s="57"/>
    </row>
    <row r="755" spans="1:41">
      <c r="C755" s="153"/>
      <c r="D755" s="166"/>
      <c r="E755" s="166"/>
      <c r="F755" s="166"/>
      <c r="G755" s="166"/>
      <c r="H755" s="166"/>
      <c r="I755" s="166"/>
      <c r="J755" s="166"/>
      <c r="K755" s="166"/>
      <c r="L755" s="166"/>
      <c r="M755" s="166"/>
      <c r="N755" s="166"/>
      <c r="O755" s="166"/>
      <c r="P755" s="166"/>
      <c r="Q755" s="166"/>
      <c r="R755" s="166"/>
      <c r="S755" s="166"/>
      <c r="T755" s="166"/>
      <c r="U755" s="166"/>
      <c r="V755" s="166"/>
      <c r="W755" s="166"/>
      <c r="X755" s="389"/>
      <c r="Y755" s="389"/>
      <c r="Z755" s="389"/>
      <c r="AA755" s="389"/>
      <c r="AB755" s="389"/>
      <c r="AC755" s="389"/>
      <c r="AD755" s="389"/>
      <c r="AE755" s="389"/>
      <c r="AF755" s="389"/>
      <c r="AG755" s="427"/>
      <c r="AJ755" s="464"/>
      <c r="AK755" s="464"/>
      <c r="AL755" s="464"/>
      <c r="AM755" s="464"/>
      <c r="AN755" s="464"/>
      <c r="AO755" s="57"/>
    </row>
    <row r="756" spans="1:41">
      <c r="C756" s="153"/>
      <c r="D756" s="166"/>
      <c r="E756" s="166"/>
      <c r="F756" s="166"/>
      <c r="G756" s="166"/>
      <c r="H756" s="166"/>
      <c r="I756" s="166"/>
      <c r="J756" s="166"/>
      <c r="K756" s="166"/>
      <c r="L756" s="166"/>
      <c r="M756" s="166"/>
      <c r="N756" s="166"/>
      <c r="O756" s="166"/>
      <c r="P756" s="166"/>
      <c r="Q756" s="166"/>
      <c r="R756" s="166"/>
      <c r="S756" s="166"/>
      <c r="T756" s="166"/>
      <c r="U756" s="166"/>
      <c r="V756" s="166"/>
      <c r="W756" s="166"/>
      <c r="X756" s="389"/>
      <c r="Y756" s="389"/>
      <c r="Z756" s="389"/>
      <c r="AA756" s="389"/>
      <c r="AB756" s="389"/>
      <c r="AC756" s="389"/>
      <c r="AD756" s="389"/>
      <c r="AE756" s="389"/>
      <c r="AF756" s="389"/>
      <c r="AG756" s="427"/>
      <c r="AJ756" s="464"/>
      <c r="AK756" s="464"/>
      <c r="AL756" s="464"/>
      <c r="AM756" s="464"/>
      <c r="AN756" s="464"/>
      <c r="AO756" s="57"/>
    </row>
    <row r="757" spans="1:41">
      <c r="C757" s="153"/>
      <c r="D757" s="166"/>
      <c r="E757" s="166"/>
      <c r="F757" s="166"/>
      <c r="G757" s="166"/>
      <c r="H757" s="166"/>
      <c r="I757" s="166"/>
      <c r="J757" s="166"/>
      <c r="K757" s="166"/>
      <c r="L757" s="166"/>
      <c r="M757" s="166"/>
      <c r="N757" s="166"/>
      <c r="O757" s="166"/>
      <c r="P757" s="166"/>
      <c r="Q757" s="166"/>
      <c r="R757" s="166"/>
      <c r="S757" s="166"/>
      <c r="T757" s="166"/>
      <c r="U757" s="166"/>
      <c r="V757" s="166"/>
      <c r="W757" s="166"/>
      <c r="X757" s="389"/>
      <c r="Y757" s="389"/>
      <c r="Z757" s="389"/>
      <c r="AA757" s="389"/>
      <c r="AB757" s="389"/>
      <c r="AC757" s="389"/>
      <c r="AD757" s="389"/>
      <c r="AE757" s="389"/>
      <c r="AF757" s="389"/>
      <c r="AG757" s="427"/>
      <c r="AJ757" s="464"/>
      <c r="AK757" s="464"/>
      <c r="AL757" s="464"/>
      <c r="AM757" s="464"/>
      <c r="AN757" s="464"/>
      <c r="AO757" s="57"/>
    </row>
    <row r="758" spans="1:41">
      <c r="C758" s="153"/>
      <c r="D758" s="166"/>
      <c r="E758" s="166"/>
      <c r="F758" s="166"/>
      <c r="G758" s="166"/>
      <c r="H758" s="166"/>
      <c r="I758" s="166"/>
      <c r="J758" s="166"/>
      <c r="K758" s="166"/>
      <c r="L758" s="166"/>
      <c r="M758" s="166"/>
      <c r="N758" s="166"/>
      <c r="O758" s="166"/>
      <c r="P758" s="166"/>
      <c r="Q758" s="166"/>
      <c r="R758" s="166"/>
      <c r="S758" s="166"/>
      <c r="T758" s="166"/>
      <c r="U758" s="166"/>
      <c r="V758" s="166"/>
      <c r="W758" s="166"/>
      <c r="X758" s="389"/>
      <c r="Y758" s="389"/>
      <c r="Z758" s="389"/>
      <c r="AA758" s="389"/>
      <c r="AB758" s="389"/>
      <c r="AC758" s="389"/>
      <c r="AD758" s="389"/>
      <c r="AE758" s="389"/>
      <c r="AF758" s="389"/>
      <c r="AG758" s="427"/>
      <c r="AJ758" s="464"/>
      <c r="AK758" s="464"/>
      <c r="AL758" s="464"/>
      <c r="AM758" s="464"/>
      <c r="AN758" s="464"/>
      <c r="AO758" s="57"/>
    </row>
    <row r="759" spans="1:41" ht="19.5">
      <c r="C759" s="154"/>
      <c r="D759" s="167"/>
      <c r="E759" s="167"/>
      <c r="F759" s="167"/>
      <c r="G759" s="167"/>
      <c r="H759" s="167"/>
      <c r="I759" s="167"/>
      <c r="J759" s="167"/>
      <c r="K759" s="167"/>
      <c r="L759" s="167"/>
      <c r="M759" s="167"/>
      <c r="N759" s="167"/>
      <c r="O759" s="167"/>
      <c r="P759" s="167"/>
      <c r="Q759" s="167"/>
      <c r="R759" s="167"/>
      <c r="S759" s="167"/>
      <c r="T759" s="167"/>
      <c r="U759" s="167"/>
      <c r="V759" s="167"/>
      <c r="W759" s="167"/>
      <c r="X759" s="390"/>
      <c r="Y759" s="390"/>
      <c r="Z759" s="390"/>
      <c r="AA759" s="390"/>
      <c r="AB759" s="390"/>
      <c r="AC759" s="390"/>
      <c r="AD759" s="390"/>
      <c r="AE759" s="390"/>
      <c r="AF759" s="390"/>
      <c r="AG759" s="428"/>
    </row>
    <row r="760" spans="1:41" ht="20.25">
      <c r="C760" s="70" t="s">
        <v>372</v>
      </c>
      <c r="D760" s="131"/>
      <c r="E760" s="131"/>
      <c r="F760" s="131"/>
      <c r="G760" s="131"/>
      <c r="H760" s="131"/>
      <c r="I760" s="131"/>
      <c r="J760" s="131"/>
      <c r="K760" s="131"/>
      <c r="L760" s="131"/>
      <c r="M760" s="131"/>
      <c r="N760" s="131"/>
      <c r="O760" s="131"/>
      <c r="P760" s="131"/>
      <c r="Q760" s="131"/>
      <c r="R760" s="131"/>
      <c r="S760" s="131"/>
      <c r="T760" s="131"/>
      <c r="U760" s="131"/>
      <c r="V760" s="131"/>
      <c r="W760" s="131"/>
      <c r="X760" s="265"/>
      <c r="Y760" s="282"/>
      <c r="Z760" s="282"/>
      <c r="AA760" s="282"/>
      <c r="AB760" s="282"/>
      <c r="AC760" s="282"/>
      <c r="AD760" s="282"/>
      <c r="AE760" s="282"/>
      <c r="AF760" s="282"/>
      <c r="AG760" s="404"/>
    </row>
    <row r="761" spans="1:41" ht="19.5"/>
    <row r="762" spans="1:41" ht="19.5">
      <c r="A762" s="34" t="s">
        <v>898</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row>
    <row r="763" spans="1:41" ht="19.5">
      <c r="A763" s="1" t="s">
        <v>712</v>
      </c>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O763" s="454"/>
    </row>
    <row r="764" spans="1:41" ht="19.5">
      <c r="B764" s="1" t="s">
        <v>215</v>
      </c>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J764" s="251"/>
      <c r="AK764" s="271"/>
      <c r="AL764" s="271"/>
      <c r="AM764" s="271"/>
      <c r="AN764" s="308"/>
      <c r="AO764" s="57"/>
    </row>
    <row r="765" spans="1:41">
      <c r="B765" s="1" t="s">
        <v>607</v>
      </c>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J765" s="455"/>
      <c r="AK765" s="495"/>
      <c r="AL765" s="495"/>
      <c r="AM765" s="495"/>
      <c r="AN765" s="526"/>
      <c r="AO765" s="57"/>
    </row>
    <row r="766" spans="1:41" ht="19.5">
      <c r="B766" s="1" t="s">
        <v>608</v>
      </c>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J766" s="252"/>
      <c r="AK766" s="272"/>
      <c r="AL766" s="272"/>
      <c r="AM766" s="272"/>
      <c r="AN766" s="309"/>
      <c r="AO766" s="57"/>
    </row>
    <row r="767" spans="1:41" ht="19.5">
      <c r="B767" s="1" t="s">
        <v>609</v>
      </c>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9" spans="1:41" ht="19.5">
      <c r="A769" s="1" t="s">
        <v>13</v>
      </c>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O769" s="454"/>
    </row>
    <row r="770" spans="1:41" ht="19.5">
      <c r="B770" s="1" t="s">
        <v>717</v>
      </c>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J770" s="453"/>
      <c r="AK770" s="494"/>
      <c r="AL770" s="494"/>
      <c r="AM770" s="494"/>
      <c r="AN770" s="525"/>
      <c r="AO770" s="57"/>
    </row>
    <row r="771" spans="1:41">
      <c r="B771" s="1" t="str">
        <f>"○"&amp;表紙!B2&amp;DBCS(表紙!C2-1)&amp;"年度に取得物品等がある場合、固定資産の増が行われているか"</f>
        <v>○令和７年度に取得物品等がある場合、固定資産の増が行われているか</v>
      </c>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J771" s="455"/>
      <c r="AK771" s="495"/>
      <c r="AL771" s="495"/>
      <c r="AM771" s="495"/>
      <c r="AN771" s="526"/>
      <c r="AO771" s="57"/>
    </row>
    <row r="772" spans="1:41" ht="19.5">
      <c r="B772" s="46" t="str">
        <f>"○"&amp;表紙!B2&amp;DBCS(表紙!C2-1)&amp;"年度に廃棄（又は売却）物品等がある場合、固定資産の減、固定資産管理台帳からの削除が行われているか"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c r="AC772" s="46"/>
      <c r="AD772" s="46"/>
      <c r="AE772" s="46"/>
      <c r="AF772" s="46"/>
      <c r="AG772" s="46"/>
      <c r="AH772" s="46"/>
      <c r="AJ772" s="252"/>
      <c r="AK772" s="272"/>
      <c r="AL772" s="272"/>
      <c r="AM772" s="272"/>
      <c r="AN772" s="309"/>
      <c r="AO772" s="57"/>
    </row>
    <row r="773" spans="1:41" ht="20.25">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c r="AC773" s="46"/>
      <c r="AD773" s="46"/>
      <c r="AE773" s="46"/>
      <c r="AF773" s="46"/>
      <c r="AG773" s="46"/>
      <c r="AH773" s="46"/>
      <c r="AO773" s="454"/>
    </row>
    <row r="774" spans="1:41" ht="20.25">
      <c r="B774" s="46" t="str">
        <f>"○"&amp;表紙!B2&amp;DBCS(表紙!C2-1)&amp;"年度に廃棄（又は売却）物品等がある場合、事業活動計算書の「固定資産売却益」又は「固定資産売却損・処分損」が計上されているか"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C774" s="46"/>
      <c r="AD774" s="46"/>
      <c r="AE774" s="46"/>
      <c r="AF774" s="46"/>
      <c r="AG774" s="46"/>
      <c r="AH774" s="46"/>
      <c r="AJ774" s="283"/>
      <c r="AK774" s="297"/>
      <c r="AL774" s="297"/>
      <c r="AM774" s="297"/>
      <c r="AN774" s="333"/>
      <c r="AO774" s="57"/>
    </row>
    <row r="775" spans="1:41" ht="20.25">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c r="AC775" s="46"/>
      <c r="AD775" s="46"/>
      <c r="AE775" s="46"/>
      <c r="AF775" s="46"/>
      <c r="AG775" s="46"/>
      <c r="AH775" s="46"/>
    </row>
    <row r="776" spans="1:41" ht="20.25">
      <c r="B776" s="1" t="s">
        <v>201</v>
      </c>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J776" s="283"/>
      <c r="AK776" s="297"/>
      <c r="AL776" s="297"/>
      <c r="AM776" s="297"/>
      <c r="AN776" s="333"/>
      <c r="AO776" s="454"/>
    </row>
    <row r="777" spans="1:41" ht="20.25">
      <c r="B777" s="1" t="str">
        <f>"※"&amp;表紙!B2&amp;DBCS(表紙!C2-1)&amp;"年度所得物品については現物確認をすること"</f>
        <v>※令和７年度所得物品については現物確認をすること</v>
      </c>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O777" s="57"/>
    </row>
    <row r="778" spans="1:41" ht="20.25">
      <c r="B778" s="38" t="s">
        <v>305</v>
      </c>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J778" s="283"/>
      <c r="AK778" s="297"/>
      <c r="AL778" s="297"/>
      <c r="AM778" s="297"/>
      <c r="AN778" s="333"/>
      <c r="AO778" s="454"/>
    </row>
    <row r="779" spans="1:41" ht="19.5">
      <c r="AO779" s="454"/>
    </row>
    <row r="780" spans="1:41" ht="19.5">
      <c r="A780" s="1" t="s">
        <v>500</v>
      </c>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O780" s="454"/>
    </row>
    <row r="781" spans="1:41" ht="20.25">
      <c r="B781" s="1" t="s">
        <v>30</v>
      </c>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J781" s="283"/>
      <c r="AK781" s="297"/>
      <c r="AL781" s="297"/>
      <c r="AM781" s="297"/>
      <c r="AN781" s="333"/>
      <c r="AO781" s="454"/>
    </row>
    <row r="782" spans="1:41" ht="19.5"/>
    <row r="783" spans="1:41" ht="19.5">
      <c r="A783" s="34" t="s">
        <v>212</v>
      </c>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row>
    <row r="784" spans="1:41" ht="19.5">
      <c r="A784" s="44" t="s">
        <v>484</v>
      </c>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row>
    <row r="785" spans="1:41" ht="20.25">
      <c r="B785" s="1" t="s">
        <v>71</v>
      </c>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J785" s="283"/>
      <c r="AK785" s="297"/>
      <c r="AL785" s="297"/>
      <c r="AM785" s="297"/>
      <c r="AN785" s="333"/>
      <c r="AO785" s="454"/>
    </row>
    <row r="786" spans="1:41" ht="19.5">
      <c r="B786" s="1" t="s">
        <v>139</v>
      </c>
      <c r="AO786" s="57"/>
    </row>
    <row r="787" spans="1:41">
      <c r="B787" s="116" t="s">
        <v>65</v>
      </c>
      <c r="C787" s="116"/>
      <c r="D787" s="116"/>
      <c r="E787" s="116"/>
      <c r="F787" s="116"/>
      <c r="G787" s="116"/>
      <c r="H787" s="116"/>
      <c r="I787" s="116" t="s">
        <v>391</v>
      </c>
      <c r="J787" s="116"/>
      <c r="K787" s="116"/>
      <c r="L787" s="116"/>
      <c r="M787" s="116"/>
      <c r="N787" s="116"/>
      <c r="O787" s="116"/>
      <c r="P787" s="116"/>
      <c r="Q787" s="69" t="s">
        <v>124</v>
      </c>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69"/>
      <c r="AO787" s="57"/>
    </row>
    <row r="788" spans="1:41">
      <c r="B788" s="117"/>
      <c r="C788" s="155"/>
      <c r="D788" s="155"/>
      <c r="E788" s="155"/>
      <c r="F788" s="155"/>
      <c r="G788" s="155"/>
      <c r="H788" s="155"/>
      <c r="I788" s="228"/>
      <c r="J788" s="228"/>
      <c r="K788" s="228"/>
      <c r="L788" s="228"/>
      <c r="M788" s="228"/>
      <c r="N788" s="228"/>
      <c r="O788" s="228"/>
      <c r="P788" s="228"/>
      <c r="Q788" s="331"/>
      <c r="R788" s="331"/>
      <c r="S788" s="331"/>
      <c r="T788" s="331"/>
      <c r="U788" s="331"/>
      <c r="V788" s="331"/>
      <c r="W788" s="331"/>
      <c r="X788" s="331"/>
      <c r="Y788" s="331"/>
      <c r="Z788" s="331"/>
      <c r="AA788" s="331"/>
      <c r="AB788" s="331"/>
      <c r="AC788" s="331"/>
      <c r="AD788" s="331"/>
      <c r="AE788" s="331"/>
      <c r="AF788" s="331"/>
      <c r="AG788" s="331"/>
      <c r="AH788" s="331"/>
      <c r="AI788" s="331"/>
      <c r="AJ788" s="331"/>
      <c r="AK788" s="331"/>
      <c r="AL788" s="331"/>
      <c r="AM788" s="331"/>
      <c r="AN788" s="567"/>
      <c r="AO788" s="57"/>
    </row>
    <row r="789" spans="1:41">
      <c r="B789" s="118"/>
      <c r="C789" s="156"/>
      <c r="D789" s="156"/>
      <c r="E789" s="156"/>
      <c r="F789" s="156"/>
      <c r="G789" s="156"/>
      <c r="H789" s="156"/>
      <c r="I789" s="229"/>
      <c r="J789" s="229"/>
      <c r="K789" s="229"/>
      <c r="L789" s="229"/>
      <c r="M789" s="229"/>
      <c r="N789" s="229"/>
      <c r="O789" s="229"/>
      <c r="P789" s="229"/>
      <c r="Q789" s="332"/>
      <c r="R789" s="332"/>
      <c r="S789" s="332"/>
      <c r="T789" s="332"/>
      <c r="U789" s="332"/>
      <c r="V789" s="332"/>
      <c r="W789" s="332"/>
      <c r="X789" s="332"/>
      <c r="Y789" s="332"/>
      <c r="Z789" s="332"/>
      <c r="AA789" s="332"/>
      <c r="AB789" s="332"/>
      <c r="AC789" s="332"/>
      <c r="AD789" s="332"/>
      <c r="AE789" s="332"/>
      <c r="AF789" s="332"/>
      <c r="AG789" s="332"/>
      <c r="AH789" s="332"/>
      <c r="AI789" s="332"/>
      <c r="AJ789" s="332"/>
      <c r="AK789" s="332"/>
      <c r="AL789" s="332"/>
      <c r="AM789" s="332"/>
      <c r="AN789" s="568"/>
      <c r="AO789" s="57"/>
    </row>
    <row r="790" spans="1:41" ht="19.5">
      <c r="AO790" s="454"/>
    </row>
    <row r="791" spans="1:41" ht="20.25">
      <c r="B791" s="1" t="s">
        <v>805</v>
      </c>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J791" s="283"/>
      <c r="AK791" s="297"/>
      <c r="AL791" s="297"/>
      <c r="AM791" s="297"/>
      <c r="AN791" s="333"/>
      <c r="AO791" s="57"/>
    </row>
    <row r="792" spans="1:41" ht="19.5">
      <c r="B792" s="1" t="s">
        <v>139</v>
      </c>
      <c r="AO792" s="57"/>
    </row>
    <row r="793" spans="1:41">
      <c r="B793" s="116" t="s">
        <v>65</v>
      </c>
      <c r="C793" s="116"/>
      <c r="D793" s="116"/>
      <c r="E793" s="116"/>
      <c r="F793" s="116"/>
      <c r="G793" s="116"/>
      <c r="H793" s="116"/>
      <c r="I793" s="116" t="s">
        <v>391</v>
      </c>
      <c r="J793" s="116"/>
      <c r="K793" s="116"/>
      <c r="L793" s="116"/>
      <c r="M793" s="116"/>
      <c r="N793" s="116"/>
      <c r="O793" s="116"/>
      <c r="P793" s="116"/>
      <c r="Q793" s="69" t="s">
        <v>124</v>
      </c>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69"/>
      <c r="AO793" s="57"/>
    </row>
    <row r="794" spans="1:41">
      <c r="B794" s="117"/>
      <c r="C794" s="155"/>
      <c r="D794" s="155"/>
      <c r="E794" s="155"/>
      <c r="F794" s="155"/>
      <c r="G794" s="155"/>
      <c r="H794" s="155"/>
      <c r="I794" s="228"/>
      <c r="J794" s="228"/>
      <c r="K794" s="228"/>
      <c r="L794" s="228"/>
      <c r="M794" s="228"/>
      <c r="N794" s="228"/>
      <c r="O794" s="228"/>
      <c r="P794" s="228"/>
      <c r="Q794" s="331"/>
      <c r="R794" s="331"/>
      <c r="S794" s="331"/>
      <c r="T794" s="331"/>
      <c r="U794" s="331"/>
      <c r="V794" s="331"/>
      <c r="W794" s="331"/>
      <c r="X794" s="331"/>
      <c r="Y794" s="331"/>
      <c r="Z794" s="331"/>
      <c r="AA794" s="331"/>
      <c r="AB794" s="331"/>
      <c r="AC794" s="331"/>
      <c r="AD794" s="331"/>
      <c r="AE794" s="331"/>
      <c r="AF794" s="331"/>
      <c r="AG794" s="331"/>
      <c r="AH794" s="331"/>
      <c r="AI794" s="331"/>
      <c r="AJ794" s="331"/>
      <c r="AK794" s="331"/>
      <c r="AL794" s="331"/>
      <c r="AM794" s="331"/>
      <c r="AN794" s="567"/>
      <c r="AO794" s="57"/>
    </row>
    <row r="795" spans="1:41">
      <c r="B795" s="118"/>
      <c r="C795" s="156"/>
      <c r="D795" s="156"/>
      <c r="E795" s="156"/>
      <c r="F795" s="156"/>
      <c r="G795" s="156"/>
      <c r="H795" s="156"/>
      <c r="I795" s="229"/>
      <c r="J795" s="229"/>
      <c r="K795" s="229"/>
      <c r="L795" s="229"/>
      <c r="M795" s="229"/>
      <c r="N795" s="229"/>
      <c r="O795" s="229"/>
      <c r="P795" s="229"/>
      <c r="Q795" s="332"/>
      <c r="R795" s="332"/>
      <c r="S795" s="332"/>
      <c r="T795" s="332"/>
      <c r="U795" s="332"/>
      <c r="V795" s="332"/>
      <c r="W795" s="332"/>
      <c r="X795" s="332"/>
      <c r="Y795" s="332"/>
      <c r="Z795" s="332"/>
      <c r="AA795" s="332"/>
      <c r="AB795" s="332"/>
      <c r="AC795" s="332"/>
      <c r="AD795" s="332"/>
      <c r="AE795" s="332"/>
      <c r="AF795" s="332"/>
      <c r="AG795" s="332"/>
      <c r="AH795" s="332"/>
      <c r="AI795" s="332"/>
      <c r="AJ795" s="332"/>
      <c r="AK795" s="332"/>
      <c r="AL795" s="332"/>
      <c r="AM795" s="332"/>
      <c r="AN795" s="568"/>
      <c r="AO795" s="57"/>
    </row>
    <row r="796" spans="1:41">
      <c r="AO796" s="454"/>
    </row>
    <row r="797" spans="1:41" ht="19.5">
      <c r="A797" s="44" t="s">
        <v>700</v>
      </c>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O797" s="57"/>
    </row>
    <row r="798" spans="1:41" ht="19.5">
      <c r="B798" s="1" t="s">
        <v>359</v>
      </c>
      <c r="C798" s="1"/>
      <c r="D798" s="1"/>
      <c r="E798" s="1"/>
      <c r="F798" s="1"/>
      <c r="G798" s="1"/>
      <c r="H798" s="1"/>
      <c r="I798" s="1"/>
      <c r="J798" s="1"/>
      <c r="K798" s="1"/>
      <c r="L798" s="1"/>
      <c r="M798" s="1"/>
      <c r="N798" s="1"/>
      <c r="O798" s="1"/>
      <c r="P798" s="1"/>
      <c r="Q798" s="1"/>
      <c r="R798" s="1"/>
      <c r="S798" s="1"/>
      <c r="T798" s="39"/>
      <c r="U798" s="212"/>
      <c r="V798" s="223"/>
      <c r="W798" s="223"/>
      <c r="X798" s="234"/>
      <c r="Y798" s="289" t="s">
        <v>70</v>
      </c>
      <c r="Z798" s="49"/>
      <c r="AA798" s="49"/>
      <c r="AB798" s="49"/>
      <c r="AC798" s="49"/>
      <c r="AD798" s="49"/>
      <c r="AE798" s="49"/>
      <c r="AF798" s="171"/>
      <c r="AG798" s="429"/>
      <c r="AH798" s="442"/>
      <c r="AI798" s="442"/>
      <c r="AJ798" s="442"/>
      <c r="AK798" s="442"/>
      <c r="AL798" s="442"/>
      <c r="AM798" s="521"/>
      <c r="AN798" s="57" t="s">
        <v>407</v>
      </c>
      <c r="AO798" s="57"/>
    </row>
    <row r="799" spans="1:41">
      <c r="B799" s="1" t="s">
        <v>593</v>
      </c>
      <c r="C799" s="1"/>
      <c r="D799" s="1"/>
      <c r="E799" s="1"/>
      <c r="F799" s="1"/>
      <c r="G799" s="1"/>
      <c r="H799" s="1"/>
      <c r="I799" s="1"/>
      <c r="J799" s="1"/>
      <c r="K799" s="1"/>
      <c r="L799" s="1"/>
      <c r="M799" s="1"/>
      <c r="N799" s="1"/>
      <c r="O799" s="1"/>
      <c r="P799" s="1"/>
      <c r="Q799" s="1"/>
      <c r="R799" s="1"/>
      <c r="S799" s="1"/>
      <c r="T799" s="39"/>
      <c r="U799" s="336"/>
      <c r="V799" s="145"/>
      <c r="W799" s="145"/>
      <c r="X799" s="363"/>
      <c r="Y799" s="289" t="s">
        <v>70</v>
      </c>
      <c r="Z799" s="49"/>
      <c r="AA799" s="49"/>
      <c r="AB799" s="49"/>
      <c r="AC799" s="49"/>
      <c r="AD799" s="49"/>
      <c r="AE799" s="49"/>
      <c r="AF799" s="171"/>
      <c r="AG799" s="430"/>
      <c r="AH799" s="443"/>
      <c r="AI799" s="443"/>
      <c r="AJ799" s="443"/>
      <c r="AK799" s="443"/>
      <c r="AL799" s="443"/>
      <c r="AM799" s="522"/>
      <c r="AN799" s="57" t="s">
        <v>407</v>
      </c>
      <c r="AO799" s="57"/>
    </row>
    <row r="800" spans="1:41">
      <c r="B800" s="1" t="s">
        <v>529</v>
      </c>
      <c r="C800" s="1"/>
      <c r="D800" s="1"/>
      <c r="E800" s="1"/>
      <c r="F800" s="1"/>
      <c r="G800" s="1"/>
      <c r="H800" s="1"/>
      <c r="I800" s="1"/>
      <c r="J800" s="1"/>
      <c r="K800" s="1"/>
      <c r="L800" s="1"/>
      <c r="M800" s="1"/>
      <c r="N800" s="1"/>
      <c r="O800" s="1"/>
      <c r="P800" s="1"/>
      <c r="Q800" s="1"/>
      <c r="R800" s="1"/>
      <c r="S800" s="1"/>
      <c r="T800" s="39"/>
      <c r="U800" s="336"/>
      <c r="V800" s="145"/>
      <c r="W800" s="145"/>
      <c r="X800" s="363"/>
      <c r="Y800" s="289" t="s">
        <v>70</v>
      </c>
      <c r="Z800" s="49"/>
      <c r="AA800" s="49"/>
      <c r="AB800" s="49"/>
      <c r="AC800" s="49"/>
      <c r="AD800" s="49"/>
      <c r="AE800" s="49"/>
      <c r="AF800" s="171"/>
      <c r="AG800" s="430"/>
      <c r="AH800" s="443"/>
      <c r="AI800" s="443"/>
      <c r="AJ800" s="443"/>
      <c r="AK800" s="443"/>
      <c r="AL800" s="443"/>
      <c r="AM800" s="522"/>
      <c r="AN800" s="57" t="s">
        <v>407</v>
      </c>
      <c r="AO800" s="57"/>
    </row>
    <row r="801" spans="1:41" ht="19.5">
      <c r="B801" s="1" t="s">
        <v>600</v>
      </c>
      <c r="C801" s="1"/>
      <c r="D801" s="1"/>
      <c r="E801" s="1"/>
      <c r="F801" s="1"/>
      <c r="G801" s="1"/>
      <c r="H801" s="1"/>
      <c r="I801" s="1"/>
      <c r="J801" s="1"/>
      <c r="K801" s="1"/>
      <c r="L801" s="1"/>
      <c r="M801" s="1"/>
      <c r="N801" s="1"/>
      <c r="O801" s="1"/>
      <c r="P801" s="1"/>
      <c r="Q801" s="1"/>
      <c r="R801" s="1"/>
      <c r="S801" s="1"/>
      <c r="T801" s="39"/>
      <c r="U801" s="213"/>
      <c r="V801" s="224"/>
      <c r="W801" s="224"/>
      <c r="X801" s="235"/>
      <c r="Y801" s="289" t="s">
        <v>70</v>
      </c>
      <c r="Z801" s="49"/>
      <c r="AA801" s="49"/>
      <c r="AB801" s="49"/>
      <c r="AC801" s="49"/>
      <c r="AD801" s="49"/>
      <c r="AE801" s="49"/>
      <c r="AF801" s="171"/>
      <c r="AG801" s="431"/>
      <c r="AH801" s="444"/>
      <c r="AI801" s="444"/>
      <c r="AJ801" s="444"/>
      <c r="AK801" s="444"/>
      <c r="AL801" s="444"/>
      <c r="AM801" s="523"/>
      <c r="AN801" s="57" t="s">
        <v>407</v>
      </c>
      <c r="AO801" s="57"/>
    </row>
    <row r="802" spans="1:41" ht="19.5"/>
    <row r="803" spans="1:41">
      <c r="A803" s="44" t="s">
        <v>603</v>
      </c>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row>
    <row r="804" spans="1:41" ht="19.5">
      <c r="A804" s="44"/>
      <c r="B804" s="1" t="s">
        <v>395</v>
      </c>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41" ht="20.25">
      <c r="B805" s="1" t="s">
        <v>272</v>
      </c>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9" t="s">
        <v>175</v>
      </c>
      <c r="AF805" s="49"/>
      <c r="AG805" s="49"/>
      <c r="AH805" s="49"/>
      <c r="AI805" s="171"/>
      <c r="AJ805" s="283"/>
      <c r="AK805" s="297"/>
      <c r="AL805" s="297"/>
      <c r="AM805" s="297"/>
      <c r="AN805" s="333"/>
      <c r="AO805" s="454"/>
    </row>
    <row r="806" spans="1:41" ht="19.5">
      <c r="B806" s="67" t="s">
        <v>139</v>
      </c>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57"/>
    </row>
    <row r="807" spans="1:41" ht="19.5">
      <c r="B807" s="116" t="s">
        <v>337</v>
      </c>
      <c r="C807" s="116"/>
      <c r="D807" s="116"/>
      <c r="E807" s="116"/>
      <c r="F807" s="116"/>
      <c r="G807" s="116"/>
      <c r="H807" s="116"/>
      <c r="I807" s="116"/>
      <c r="J807" s="116"/>
      <c r="K807" s="116"/>
      <c r="L807" s="116" t="s">
        <v>107</v>
      </c>
      <c r="M807" s="116"/>
      <c r="N807" s="116"/>
      <c r="O807" s="116"/>
      <c r="P807" s="116"/>
      <c r="Q807" s="116"/>
      <c r="R807" s="116"/>
      <c r="S807" s="116"/>
      <c r="T807" s="116"/>
      <c r="U807" s="116" t="s">
        <v>124</v>
      </c>
      <c r="V807" s="116"/>
      <c r="W807" s="116"/>
      <c r="X807" s="116"/>
      <c r="Y807" s="116"/>
      <c r="Z807" s="116"/>
      <c r="AA807" s="116"/>
      <c r="AB807" s="116"/>
      <c r="AC807" s="116"/>
      <c r="AD807" s="116"/>
      <c r="AE807" s="116"/>
      <c r="AF807" s="116"/>
      <c r="AG807" s="116"/>
      <c r="AH807" s="116"/>
      <c r="AI807" s="116"/>
      <c r="AJ807" s="116"/>
      <c r="AK807" s="116"/>
      <c r="AL807" s="116"/>
      <c r="AM807" s="116"/>
      <c r="AN807" s="116"/>
    </row>
    <row r="808" spans="1:41" ht="19.5">
      <c r="B808" s="119"/>
      <c r="C808" s="157"/>
      <c r="D808" s="157"/>
      <c r="E808" s="157"/>
      <c r="F808" s="157"/>
      <c r="G808" s="157"/>
      <c r="H808" s="157"/>
      <c r="I808" s="157"/>
      <c r="J808" s="157"/>
      <c r="K808" s="157"/>
      <c r="L808" s="266"/>
      <c r="M808" s="266"/>
      <c r="N808" s="266"/>
      <c r="O808" s="266"/>
      <c r="P808" s="266"/>
      <c r="Q808" s="266"/>
      <c r="R808" s="266"/>
      <c r="S808" s="266"/>
      <c r="T808" s="266"/>
      <c r="U808" s="157"/>
      <c r="V808" s="157"/>
      <c r="W808" s="157"/>
      <c r="X808" s="157"/>
      <c r="Y808" s="157"/>
      <c r="Z808" s="157"/>
      <c r="AA808" s="157"/>
      <c r="AB808" s="157"/>
      <c r="AC808" s="157"/>
      <c r="AD808" s="157"/>
      <c r="AE808" s="157"/>
      <c r="AF808" s="157"/>
      <c r="AG808" s="157"/>
      <c r="AH808" s="157"/>
      <c r="AI808" s="157"/>
      <c r="AJ808" s="157"/>
      <c r="AK808" s="157"/>
      <c r="AL808" s="157"/>
      <c r="AM808" s="157"/>
      <c r="AN808" s="569"/>
      <c r="AO808" s="57"/>
    </row>
    <row r="809" spans="1:41" ht="19.5">
      <c r="B809" s="120"/>
      <c r="C809" s="158"/>
      <c r="D809" s="158"/>
      <c r="E809" s="158"/>
      <c r="F809" s="158"/>
      <c r="G809" s="158"/>
      <c r="H809" s="158"/>
      <c r="I809" s="158"/>
      <c r="J809" s="158"/>
      <c r="K809" s="158"/>
      <c r="L809" s="267"/>
      <c r="M809" s="267"/>
      <c r="N809" s="267"/>
      <c r="O809" s="267"/>
      <c r="P809" s="267"/>
      <c r="Q809" s="267"/>
      <c r="R809" s="267"/>
      <c r="S809" s="267"/>
      <c r="T809" s="267"/>
      <c r="U809" s="158"/>
      <c r="V809" s="158"/>
      <c r="W809" s="158"/>
      <c r="X809" s="158"/>
      <c r="Y809" s="158"/>
      <c r="Z809" s="158"/>
      <c r="AA809" s="158"/>
      <c r="AB809" s="158"/>
      <c r="AC809" s="158"/>
      <c r="AD809" s="158"/>
      <c r="AE809" s="158"/>
      <c r="AF809" s="158"/>
      <c r="AG809" s="158"/>
      <c r="AH809" s="158"/>
      <c r="AI809" s="158"/>
      <c r="AJ809" s="158"/>
      <c r="AK809" s="158"/>
      <c r="AL809" s="158"/>
      <c r="AM809" s="158"/>
      <c r="AN809" s="570"/>
      <c r="AO809" s="57"/>
    </row>
    <row r="810" spans="1:41" ht="19.5">
      <c r="AJ810" s="459"/>
      <c r="AK810" s="459"/>
      <c r="AL810" s="459"/>
      <c r="AM810" s="459"/>
      <c r="AN810" s="459"/>
      <c r="AO810" s="57"/>
    </row>
    <row r="811" spans="1:41" ht="19.5">
      <c r="B811" s="1" t="s">
        <v>343</v>
      </c>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J811" s="51"/>
      <c r="AK811" s="51"/>
      <c r="AL811" s="51"/>
      <c r="AM811" s="51"/>
      <c r="AN811" s="51"/>
    </row>
    <row r="812" spans="1:41" ht="20.25">
      <c r="B812" s="1" t="s">
        <v>167</v>
      </c>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9" t="s">
        <v>175</v>
      </c>
      <c r="AF812" s="49"/>
      <c r="AG812" s="49"/>
      <c r="AH812" s="49"/>
      <c r="AI812" s="171"/>
      <c r="AJ812" s="283"/>
      <c r="AK812" s="297"/>
      <c r="AL812" s="297"/>
      <c r="AM812" s="297"/>
      <c r="AN812" s="333"/>
      <c r="AO812" s="454"/>
    </row>
    <row r="813" spans="1:41" ht="19.5">
      <c r="B813" s="67" t="s">
        <v>139</v>
      </c>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c r="AO813" s="57"/>
    </row>
    <row r="814" spans="1:41" ht="19.5">
      <c r="B814" s="59" t="s">
        <v>337</v>
      </c>
      <c r="C814" s="59"/>
      <c r="D814" s="59"/>
      <c r="E814" s="59"/>
      <c r="F814" s="59"/>
      <c r="G814" s="59"/>
      <c r="H814" s="59"/>
      <c r="I814" s="59"/>
      <c r="J814" s="59"/>
      <c r="K814" s="59"/>
      <c r="L814" s="59" t="s">
        <v>107</v>
      </c>
      <c r="M814" s="59"/>
      <c r="N814" s="59"/>
      <c r="O814" s="59"/>
      <c r="P814" s="59"/>
      <c r="Q814" s="59"/>
      <c r="R814" s="59"/>
      <c r="S814" s="59"/>
      <c r="T814" s="59"/>
      <c r="U814" s="59" t="s">
        <v>124</v>
      </c>
      <c r="V814" s="59"/>
      <c r="W814" s="59"/>
      <c r="X814" s="59"/>
      <c r="Y814" s="59"/>
      <c r="Z814" s="59"/>
      <c r="AA814" s="59"/>
      <c r="AB814" s="59"/>
      <c r="AC814" s="59"/>
      <c r="AD814" s="59"/>
      <c r="AE814" s="59"/>
      <c r="AF814" s="59"/>
      <c r="AG814" s="59"/>
      <c r="AH814" s="59"/>
      <c r="AI814" s="59"/>
      <c r="AJ814" s="59"/>
      <c r="AK814" s="59"/>
      <c r="AL814" s="59"/>
      <c r="AM814" s="59"/>
      <c r="AN814" s="59"/>
    </row>
    <row r="815" spans="1:41" ht="19.5">
      <c r="B815" s="119"/>
      <c r="C815" s="157"/>
      <c r="D815" s="157"/>
      <c r="E815" s="157"/>
      <c r="F815" s="157"/>
      <c r="G815" s="157"/>
      <c r="H815" s="157"/>
      <c r="I815" s="157"/>
      <c r="J815" s="157"/>
      <c r="K815" s="157"/>
      <c r="L815" s="266"/>
      <c r="M815" s="266"/>
      <c r="N815" s="266"/>
      <c r="O815" s="266"/>
      <c r="P815" s="266"/>
      <c r="Q815" s="266"/>
      <c r="R815" s="266"/>
      <c r="S815" s="266"/>
      <c r="T815" s="266"/>
      <c r="U815" s="157"/>
      <c r="V815" s="157"/>
      <c r="W815" s="157"/>
      <c r="X815" s="157"/>
      <c r="Y815" s="157"/>
      <c r="Z815" s="157"/>
      <c r="AA815" s="157"/>
      <c r="AB815" s="157"/>
      <c r="AC815" s="157"/>
      <c r="AD815" s="157"/>
      <c r="AE815" s="157"/>
      <c r="AF815" s="157"/>
      <c r="AG815" s="157"/>
      <c r="AH815" s="157"/>
      <c r="AI815" s="157"/>
      <c r="AJ815" s="157"/>
      <c r="AK815" s="157"/>
      <c r="AL815" s="157"/>
      <c r="AM815" s="157"/>
      <c r="AN815" s="569"/>
      <c r="AO815" s="57"/>
    </row>
    <row r="816" spans="1:41" ht="19.5">
      <c r="B816" s="120"/>
      <c r="C816" s="158"/>
      <c r="D816" s="158"/>
      <c r="E816" s="158"/>
      <c r="F816" s="158"/>
      <c r="G816" s="158"/>
      <c r="H816" s="158"/>
      <c r="I816" s="158"/>
      <c r="J816" s="158"/>
      <c r="K816" s="158"/>
      <c r="L816" s="267"/>
      <c r="M816" s="267"/>
      <c r="N816" s="267"/>
      <c r="O816" s="267"/>
      <c r="P816" s="267"/>
      <c r="Q816" s="267"/>
      <c r="R816" s="267"/>
      <c r="S816" s="267"/>
      <c r="T816" s="267"/>
      <c r="U816" s="158"/>
      <c r="V816" s="158"/>
      <c r="W816" s="158"/>
      <c r="X816" s="158"/>
      <c r="Y816" s="158"/>
      <c r="Z816" s="158"/>
      <c r="AA816" s="158"/>
      <c r="AB816" s="158"/>
      <c r="AC816" s="158"/>
      <c r="AD816" s="158"/>
      <c r="AE816" s="158"/>
      <c r="AF816" s="158"/>
      <c r="AG816" s="158"/>
      <c r="AH816" s="158"/>
      <c r="AI816" s="158"/>
      <c r="AJ816" s="158"/>
      <c r="AK816" s="158"/>
      <c r="AL816" s="158"/>
      <c r="AM816" s="158"/>
      <c r="AN816" s="570"/>
      <c r="AO816" s="57"/>
    </row>
    <row r="817" spans="1:41" ht="20.25">
      <c r="AJ817" s="130"/>
      <c r="AK817" s="130"/>
      <c r="AL817" s="130"/>
      <c r="AM817" s="130"/>
      <c r="AN817" s="130"/>
      <c r="AO817" s="57"/>
    </row>
    <row r="818" spans="1:41" ht="20.25">
      <c r="B818" s="1" t="s">
        <v>306</v>
      </c>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J818" s="283"/>
      <c r="AK818" s="297"/>
      <c r="AL818" s="297"/>
      <c r="AM818" s="297"/>
      <c r="AN818" s="333"/>
      <c r="AO818" s="454"/>
    </row>
    <row r="819" spans="1:41" ht="19.5"/>
    <row r="820" spans="1:41">
      <c r="A820" s="44" t="s">
        <v>456</v>
      </c>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row>
    <row r="821" spans="1:41" ht="19.5">
      <c r="A821" s="44"/>
      <c r="B821" s="1" t="s">
        <v>267</v>
      </c>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41" ht="20.25">
      <c r="B822" s="1" t="s">
        <v>290</v>
      </c>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49" t="s">
        <v>175</v>
      </c>
      <c r="AG822" s="49"/>
      <c r="AH822" s="49"/>
      <c r="AI822" s="171"/>
      <c r="AJ822" s="283"/>
      <c r="AK822" s="297"/>
      <c r="AL822" s="297"/>
      <c r="AM822" s="297"/>
      <c r="AN822" s="333"/>
      <c r="AO822" s="454"/>
    </row>
    <row r="823" spans="1:41" ht="19.5">
      <c r="B823" s="67" t="s">
        <v>139</v>
      </c>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c r="AO823" s="57"/>
    </row>
    <row r="824" spans="1:41">
      <c r="B824" s="116" t="s">
        <v>107</v>
      </c>
      <c r="C824" s="116"/>
      <c r="D824" s="116"/>
      <c r="E824" s="116"/>
      <c r="F824" s="116"/>
      <c r="G824" s="116"/>
      <c r="H824" s="116"/>
      <c r="I824" s="116"/>
      <c r="J824" s="116"/>
      <c r="K824" s="116"/>
      <c r="L824" s="116" t="s">
        <v>508</v>
      </c>
      <c r="M824" s="116"/>
      <c r="N824" s="116"/>
      <c r="O824" s="116"/>
      <c r="P824" s="116"/>
      <c r="Q824" s="116"/>
      <c r="R824" s="116"/>
      <c r="S824" s="116"/>
      <c r="T824" s="116"/>
      <c r="U824" s="116" t="s">
        <v>124</v>
      </c>
      <c r="V824" s="116"/>
      <c r="W824" s="116"/>
      <c r="X824" s="116"/>
      <c r="Y824" s="116"/>
      <c r="Z824" s="116"/>
      <c r="AA824" s="116"/>
      <c r="AB824" s="116"/>
      <c r="AC824" s="116"/>
      <c r="AD824" s="116"/>
      <c r="AE824" s="116"/>
      <c r="AF824" s="116"/>
      <c r="AG824" s="116"/>
      <c r="AH824" s="116"/>
      <c r="AI824" s="116"/>
      <c r="AJ824" s="116"/>
      <c r="AK824" s="116"/>
      <c r="AL824" s="116"/>
      <c r="AM824" s="116"/>
      <c r="AN824" s="116"/>
    </row>
    <row r="825" spans="1:41">
      <c r="B825" s="121"/>
      <c r="C825" s="159"/>
      <c r="D825" s="159"/>
      <c r="E825" s="159"/>
      <c r="F825" s="159"/>
      <c r="G825" s="159"/>
      <c r="H825" s="159"/>
      <c r="I825" s="159"/>
      <c r="J825" s="159"/>
      <c r="K825" s="159"/>
      <c r="L825" s="268"/>
      <c r="M825" s="268"/>
      <c r="N825" s="268"/>
      <c r="O825" s="268"/>
      <c r="P825" s="268"/>
      <c r="Q825" s="268"/>
      <c r="R825" s="268"/>
      <c r="S825" s="268"/>
      <c r="T825" s="268"/>
      <c r="U825" s="331"/>
      <c r="V825" s="331"/>
      <c r="W825" s="331"/>
      <c r="X825" s="331"/>
      <c r="Y825" s="331"/>
      <c r="Z825" s="331"/>
      <c r="AA825" s="331"/>
      <c r="AB825" s="331"/>
      <c r="AC825" s="331"/>
      <c r="AD825" s="331"/>
      <c r="AE825" s="331"/>
      <c r="AF825" s="331"/>
      <c r="AG825" s="331"/>
      <c r="AH825" s="331"/>
      <c r="AI825" s="331"/>
      <c r="AJ825" s="331"/>
      <c r="AK825" s="331"/>
      <c r="AL825" s="331"/>
      <c r="AM825" s="331"/>
      <c r="AN825" s="567"/>
      <c r="AO825" s="57"/>
    </row>
    <row r="826" spans="1:41" ht="19.5">
      <c r="B826" s="122"/>
      <c r="C826" s="160"/>
      <c r="D826" s="160"/>
      <c r="E826" s="160"/>
      <c r="F826" s="160"/>
      <c r="G826" s="160"/>
      <c r="H826" s="160"/>
      <c r="I826" s="160"/>
      <c r="J826" s="160"/>
      <c r="K826" s="160"/>
      <c r="L826" s="269"/>
      <c r="M826" s="269"/>
      <c r="N826" s="269"/>
      <c r="O826" s="269"/>
      <c r="P826" s="269"/>
      <c r="Q826" s="269"/>
      <c r="R826" s="269"/>
      <c r="S826" s="269"/>
      <c r="T826" s="269"/>
      <c r="U826" s="332"/>
      <c r="V826" s="332"/>
      <c r="W826" s="332"/>
      <c r="X826" s="332"/>
      <c r="Y826" s="332"/>
      <c r="Z826" s="332"/>
      <c r="AA826" s="332"/>
      <c r="AB826" s="332"/>
      <c r="AC826" s="332"/>
      <c r="AD826" s="332"/>
      <c r="AE826" s="332"/>
      <c r="AF826" s="332"/>
      <c r="AG826" s="332"/>
      <c r="AH826" s="332"/>
      <c r="AI826" s="332"/>
      <c r="AJ826" s="332"/>
      <c r="AK826" s="332"/>
      <c r="AL826" s="332"/>
      <c r="AM826" s="332"/>
      <c r="AN826" s="568"/>
      <c r="AO826" s="57"/>
    </row>
    <row r="827" spans="1:41" ht="19.5">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c r="AB827" s="57"/>
      <c r="AC827" s="57"/>
      <c r="AD827" s="57"/>
      <c r="AE827" s="57"/>
      <c r="AF827" s="57"/>
      <c r="AG827" s="57"/>
      <c r="AH827" s="57"/>
      <c r="AI827" s="57"/>
      <c r="AJ827" s="459"/>
      <c r="AK827" s="459"/>
      <c r="AL827" s="459"/>
      <c r="AM827" s="459"/>
      <c r="AN827" s="459"/>
      <c r="AO827" s="57"/>
    </row>
    <row r="831" spans="1:41">
      <c r="AM831" s="57"/>
    </row>
    <row r="832" spans="1:41">
      <c r="AM832" s="57"/>
    </row>
    <row r="836" spans="39:39">
      <c r="AM836" s="57"/>
    </row>
  </sheetData>
  <customSheetViews>
    <customSheetView guid="{2551AA87-C8AC-44D2-9B59-889D51388544}" showPageBreaks="1" showGridLines="0" printArea="1" view="pageBreakPreview" topLeftCell="L64">
      <selection activeCell="B68" sqref="B68:AH68"/>
      <pageMargins left="0.70866141732283472" right="0.59055118110236227" top="0.70866141732283472" bottom="0.59055118110236227" header="0.31496062992125984" footer="0.31496062992125984"/>
      <printOptions horizontalCentered="1"/>
      <pageSetup paperSize="9" scale="75" orientation="portrait" r:id="rId1"/>
    </customSheetView>
    <customSheetView guid="{9A1E6C0C-79D8-4967-8200-E07361298C76}" showPageBreaks="1" showGridLines="0" printArea="1" view="pageBreakPreview" topLeftCell="A67">
      <selection activeCell="B70" sqref="B70:AH70"/>
      <pageMargins left="0.70866141732283472" right="0.59055118110236227" top="0.70866141732283472" bottom="0.59055118110236227" header="0.31496062992125984" footer="0.31496062992125984"/>
      <printOptions horizontalCentered="1"/>
      <pageSetup paperSize="9" scale="75" orientation="portrait" r:id="rId2"/>
    </customSheetView>
    <customSheetView guid="{6DC44FDF-0C09-47FB-A5AF-824CD1BC2305}" showPageBreaks="1" showGridLines="0" printArea="1" view="pageBreakPreview" topLeftCell="A381">
      <selection activeCell="AJ388" sqref="AJ388:AN388"/>
      <pageMargins left="0.70866141732283472" right="0.59055118110236227" top="0.70866141732283472" bottom="0.59055118110236227" header="0.31496062992125984" footer="0.31496062992125984"/>
      <printOptions horizontalCentered="1"/>
      <pageSetup paperSize="9" scale="75" orientation="portrait" r:id="rId3"/>
    </customSheetView>
    <customSheetView guid="{C3AD20A6-3328-4303-8F17-34FEC5275D94}" showPageBreaks="1" showGridLines="0" printArea="1" view="pageBreakPreview" topLeftCell="A409">
      <selection activeCell="B382" sqref="B382:AH382"/>
      <pageMargins left="0.70866141732283472" right="0.59055118110236227" top="0.70866141732283472" bottom="0.59055118110236227" header="0.31496062992125984" footer="0.31496062992125984"/>
      <printOptions horizontalCentered="1"/>
      <pageSetup paperSize="9" scale="75" orientation="portrait" r:id="rId4"/>
    </customSheetView>
  </customSheetViews>
  <mergeCells count="1863">
    <mergeCell ref="A9:AH9"/>
    <mergeCell ref="A10:AH10"/>
    <mergeCell ref="AJ12:AN12"/>
    <mergeCell ref="B13:AH13"/>
    <mergeCell ref="AJ13:AN13"/>
    <mergeCell ref="AJ14:AN14"/>
    <mergeCell ref="AJ15:AN15"/>
    <mergeCell ref="B16:AH16"/>
    <mergeCell ref="AJ16:AN16"/>
    <mergeCell ref="AJ17:AN17"/>
    <mergeCell ref="AJ18:AN18"/>
    <mergeCell ref="AJ19:AN19"/>
    <mergeCell ref="AJ20:AN20"/>
    <mergeCell ref="B21:AH21"/>
    <mergeCell ref="AJ21:AN21"/>
    <mergeCell ref="AJ22:AN22"/>
    <mergeCell ref="AJ23:AN23"/>
    <mergeCell ref="B24:AH24"/>
    <mergeCell ref="AJ24:AN24"/>
    <mergeCell ref="B25:AH25"/>
    <mergeCell ref="AJ25:AN25"/>
    <mergeCell ref="B26:AH26"/>
    <mergeCell ref="AJ26:AN26"/>
    <mergeCell ref="B27:AH27"/>
    <mergeCell ref="AJ27:AN27"/>
    <mergeCell ref="AJ29:AN29"/>
    <mergeCell ref="AJ30:AN30"/>
    <mergeCell ref="AJ31:AN31"/>
    <mergeCell ref="AJ32:AN32"/>
    <mergeCell ref="B34:AH34"/>
    <mergeCell ref="AJ34:AN34"/>
    <mergeCell ref="B35:AH35"/>
    <mergeCell ref="AJ35:AN35"/>
    <mergeCell ref="B36:AH36"/>
    <mergeCell ref="AJ36:AN36"/>
    <mergeCell ref="A38:AH38"/>
    <mergeCell ref="B39:AI39"/>
    <mergeCell ref="AJ39:AN39"/>
    <mergeCell ref="B40:I40"/>
    <mergeCell ref="J40:R40"/>
    <mergeCell ref="S40:U40"/>
    <mergeCell ref="V40:AG40"/>
    <mergeCell ref="AJ40:AN40"/>
    <mergeCell ref="AJ41:AN41"/>
    <mergeCell ref="A46:AH46"/>
    <mergeCell ref="B47:AH47"/>
    <mergeCell ref="AJ47:AN47"/>
    <mergeCell ref="B48:AH48"/>
    <mergeCell ref="AJ48:AN48"/>
    <mergeCell ref="B49:AH49"/>
    <mergeCell ref="AJ49:AN49"/>
    <mergeCell ref="B50:AH50"/>
    <mergeCell ref="AJ50:AN50"/>
    <mergeCell ref="B51:AH51"/>
    <mergeCell ref="AJ51:AN51"/>
    <mergeCell ref="B52:AH52"/>
    <mergeCell ref="AJ52:AN52"/>
    <mergeCell ref="B53:AH53"/>
    <mergeCell ref="AJ53:AN53"/>
    <mergeCell ref="B54:AH54"/>
    <mergeCell ref="AJ54:AN54"/>
    <mergeCell ref="A56:AH56"/>
    <mergeCell ref="B57:AH57"/>
    <mergeCell ref="AJ57:AN57"/>
    <mergeCell ref="B58:AH58"/>
    <mergeCell ref="AJ58:AN58"/>
    <mergeCell ref="B59:AH59"/>
    <mergeCell ref="AJ59:AN59"/>
    <mergeCell ref="B61:AH61"/>
    <mergeCell ref="AJ61:AN61"/>
    <mergeCell ref="G62:J62"/>
    <mergeCell ref="M62:P62"/>
    <mergeCell ref="S62:V62"/>
    <mergeCell ref="AJ63:AN63"/>
    <mergeCell ref="B66:AH66"/>
    <mergeCell ref="AJ66:AN66"/>
    <mergeCell ref="AJ67:AN67"/>
    <mergeCell ref="B69:AH69"/>
    <mergeCell ref="AJ69:AN69"/>
    <mergeCell ref="B70:AH70"/>
    <mergeCell ref="AJ70:AN70"/>
    <mergeCell ref="B71:AH71"/>
    <mergeCell ref="AJ71:AN71"/>
    <mergeCell ref="B72:AH72"/>
    <mergeCell ref="AJ72:AN72"/>
    <mergeCell ref="B73:AH73"/>
    <mergeCell ref="AJ73:AN73"/>
    <mergeCell ref="B74:AH74"/>
    <mergeCell ref="B75:AH75"/>
    <mergeCell ref="AJ75:AN75"/>
    <mergeCell ref="B76:AH76"/>
    <mergeCell ref="AJ76:AN76"/>
    <mergeCell ref="AJ77:AN77"/>
    <mergeCell ref="B79:AH79"/>
    <mergeCell ref="AJ79:AN79"/>
    <mergeCell ref="B80:AH80"/>
    <mergeCell ref="AJ83:AN83"/>
    <mergeCell ref="A87:AH87"/>
    <mergeCell ref="B88:AH88"/>
    <mergeCell ref="AJ88:AN88"/>
    <mergeCell ref="AJ89:AN89"/>
    <mergeCell ref="A91:AH91"/>
    <mergeCell ref="B92:AH92"/>
    <mergeCell ref="AJ92:AN92"/>
    <mergeCell ref="AJ93:AN93"/>
    <mergeCell ref="B94:AH94"/>
    <mergeCell ref="AJ94:AN94"/>
    <mergeCell ref="A96:AH96"/>
    <mergeCell ref="A97:AH97"/>
    <mergeCell ref="B98:AH98"/>
    <mergeCell ref="B99:G99"/>
    <mergeCell ref="H99:L99"/>
    <mergeCell ref="M99:Q99"/>
    <mergeCell ref="R99:V99"/>
    <mergeCell ref="B100:G100"/>
    <mergeCell ref="H100:L100"/>
    <mergeCell ref="M100:Q100"/>
    <mergeCell ref="R100:V100"/>
    <mergeCell ref="B101:G101"/>
    <mergeCell ref="H101:L101"/>
    <mergeCell ref="M101:Q101"/>
    <mergeCell ref="R101:V101"/>
    <mergeCell ref="B102:AH102"/>
    <mergeCell ref="A106:AH106"/>
    <mergeCell ref="B107:AH107"/>
    <mergeCell ref="B108:G108"/>
    <mergeCell ref="H108:L108"/>
    <mergeCell ref="M108:Q108"/>
    <mergeCell ref="R108:V108"/>
    <mergeCell ref="B109:G109"/>
    <mergeCell ref="H109:L109"/>
    <mergeCell ref="M109:Q109"/>
    <mergeCell ref="R109:V109"/>
    <mergeCell ref="B110:G110"/>
    <mergeCell ref="H110:L110"/>
    <mergeCell ref="M110:Q110"/>
    <mergeCell ref="R110:V110"/>
    <mergeCell ref="B111:AH111"/>
    <mergeCell ref="A115:AH115"/>
    <mergeCell ref="B116:AH116"/>
    <mergeCell ref="AJ116:AN116"/>
    <mergeCell ref="B117:AH117"/>
    <mergeCell ref="AJ117:AN117"/>
    <mergeCell ref="B118:AH118"/>
    <mergeCell ref="AJ118:AN118"/>
    <mergeCell ref="A120:AH120"/>
    <mergeCell ref="B121:AH121"/>
    <mergeCell ref="AJ121:AN121"/>
    <mergeCell ref="B122:AH122"/>
    <mergeCell ref="N123:R123"/>
    <mergeCell ref="X123:AB123"/>
    <mergeCell ref="B124:AH124"/>
    <mergeCell ref="B125:AH125"/>
    <mergeCell ref="B126:AH126"/>
    <mergeCell ref="B127:AN127"/>
    <mergeCell ref="B128:AH128"/>
    <mergeCell ref="AJ128:AN128"/>
    <mergeCell ref="B129:AH129"/>
    <mergeCell ref="AJ129:AN129"/>
    <mergeCell ref="B130:AH130"/>
    <mergeCell ref="AJ132:AN132"/>
    <mergeCell ref="B136:AH136"/>
    <mergeCell ref="AJ136:AN136"/>
    <mergeCell ref="B137:AH137"/>
    <mergeCell ref="B138:AM138"/>
    <mergeCell ref="B140:AH140"/>
    <mergeCell ref="AJ140:AN140"/>
    <mergeCell ref="B141:AH141"/>
    <mergeCell ref="AJ141:AN141"/>
    <mergeCell ref="AJ142:AN142"/>
    <mergeCell ref="B144:AH144"/>
    <mergeCell ref="AJ146:AN146"/>
    <mergeCell ref="B148:AH148"/>
    <mergeCell ref="AJ148:AN148"/>
    <mergeCell ref="B149:AH149"/>
    <mergeCell ref="AJ149:AN149"/>
    <mergeCell ref="B150:AH150"/>
    <mergeCell ref="B152:AH152"/>
    <mergeCell ref="AJ152:AN152"/>
    <mergeCell ref="A154:AH154"/>
    <mergeCell ref="A156:AH156"/>
    <mergeCell ref="B158:AH158"/>
    <mergeCell ref="AJ158:AN158"/>
    <mergeCell ref="B159:AH159"/>
    <mergeCell ref="AJ159:AN159"/>
    <mergeCell ref="B160:AH160"/>
    <mergeCell ref="AJ160:AN160"/>
    <mergeCell ref="AJ161:AN161"/>
    <mergeCell ref="B162:AH162"/>
    <mergeCell ref="AJ162:AN162"/>
    <mergeCell ref="B163:AH163"/>
    <mergeCell ref="B166:AH166"/>
    <mergeCell ref="AJ166:AN166"/>
    <mergeCell ref="A168:AH168"/>
    <mergeCell ref="B169:AH169"/>
    <mergeCell ref="AJ169:AN169"/>
    <mergeCell ref="B170:AH170"/>
    <mergeCell ref="AJ170:AN170"/>
    <mergeCell ref="AJ172:AN172"/>
    <mergeCell ref="A174:AH174"/>
    <mergeCell ref="B175:AD175"/>
    <mergeCell ref="AE175:AI175"/>
    <mergeCell ref="AJ175:AN175"/>
    <mergeCell ref="B176:Q176"/>
    <mergeCell ref="R176:AN176"/>
    <mergeCell ref="B177:Q177"/>
    <mergeCell ref="R177:AN177"/>
    <mergeCell ref="B178:Q178"/>
    <mergeCell ref="R178:AN178"/>
    <mergeCell ref="AJ180:AN180"/>
    <mergeCell ref="A182:AH182"/>
    <mergeCell ref="B183:AH183"/>
    <mergeCell ref="AJ183:AN183"/>
    <mergeCell ref="B184:AH184"/>
    <mergeCell ref="AJ184:AN184"/>
    <mergeCell ref="B185:Q185"/>
    <mergeCell ref="R185:AH185"/>
    <mergeCell ref="B186:Q186"/>
    <mergeCell ref="R186:AH186"/>
    <mergeCell ref="B187:AH187"/>
    <mergeCell ref="AJ187:AN187"/>
    <mergeCell ref="E189:K189"/>
    <mergeCell ref="L189:P189"/>
    <mergeCell ref="T189:V189"/>
    <mergeCell ref="W189:AA189"/>
    <mergeCell ref="E190:K190"/>
    <mergeCell ref="L190:P190"/>
    <mergeCell ref="T190:V190"/>
    <mergeCell ref="W190:AA190"/>
    <mergeCell ref="AJ191:AN191"/>
    <mergeCell ref="D193:N193"/>
    <mergeCell ref="O193:W193"/>
    <mergeCell ref="B194:AH194"/>
    <mergeCell ref="AJ194:AN194"/>
    <mergeCell ref="B195:AH195"/>
    <mergeCell ref="AJ195:AN195"/>
    <mergeCell ref="B196:AH196"/>
    <mergeCell ref="B197:Q197"/>
    <mergeCell ref="R197:U197"/>
    <mergeCell ref="B198:Q198"/>
    <mergeCell ref="R198:U198"/>
    <mergeCell ref="B199:Q199"/>
    <mergeCell ref="R199:U199"/>
    <mergeCell ref="B200:Q200"/>
    <mergeCell ref="R200:U200"/>
    <mergeCell ref="B201:Q201"/>
    <mergeCell ref="R201:AN201"/>
    <mergeCell ref="A203:AH203"/>
    <mergeCell ref="AJ204:AN204"/>
    <mergeCell ref="AJ205:AN205"/>
    <mergeCell ref="B206:AH206"/>
    <mergeCell ref="AJ206:AN206"/>
    <mergeCell ref="B207:AH207"/>
    <mergeCell ref="B208:AH208"/>
    <mergeCell ref="AJ208:AN208"/>
    <mergeCell ref="B209:AH209"/>
    <mergeCell ref="B210:AH210"/>
    <mergeCell ref="B211:AH211"/>
    <mergeCell ref="B212:AH212"/>
    <mergeCell ref="AJ215:AN215"/>
    <mergeCell ref="B216:AI216"/>
    <mergeCell ref="AJ217:AN217"/>
    <mergeCell ref="A220:AH220"/>
    <mergeCell ref="AJ221:AN221"/>
    <mergeCell ref="AJ223:AN223"/>
    <mergeCell ref="B224:AH224"/>
    <mergeCell ref="B225:AH225"/>
    <mergeCell ref="AJ228:AN228"/>
    <mergeCell ref="A230:AH230"/>
    <mergeCell ref="B231:AH231"/>
    <mergeCell ref="AJ231:AN231"/>
    <mergeCell ref="B232:AH232"/>
    <mergeCell ref="AJ232:AN232"/>
    <mergeCell ref="B233:AH233"/>
    <mergeCell ref="AJ233:AN233"/>
    <mergeCell ref="A235:AH235"/>
    <mergeCell ref="A236:AH236"/>
    <mergeCell ref="A237:AH237"/>
    <mergeCell ref="B238:AH238"/>
    <mergeCell ref="AJ238:AN238"/>
    <mergeCell ref="AJ239:AN239"/>
    <mergeCell ref="B241:AH241"/>
    <mergeCell ref="B242:E242"/>
    <mergeCell ref="F242:AN242"/>
    <mergeCell ref="B243:E243"/>
    <mergeCell ref="H243:J243"/>
    <mergeCell ref="K243:L243"/>
    <mergeCell ref="M243:N243"/>
    <mergeCell ref="P243:T243"/>
    <mergeCell ref="V243:Z243"/>
    <mergeCell ref="AB243:AN243"/>
    <mergeCell ref="H244:M244"/>
    <mergeCell ref="P244:R244"/>
    <mergeCell ref="T244:V244"/>
    <mergeCell ref="X244:AA244"/>
    <mergeCell ref="AD244:AN244"/>
    <mergeCell ref="H245:J245"/>
    <mergeCell ref="L245:O245"/>
    <mergeCell ref="Q245:T245"/>
    <mergeCell ref="V245:Y245"/>
    <mergeCell ref="AA245:AC245"/>
    <mergeCell ref="AE245:AM245"/>
    <mergeCell ref="B246:E246"/>
    <mergeCell ref="H246:L246"/>
    <mergeCell ref="N246:Q246"/>
    <mergeCell ref="S246:U246"/>
    <mergeCell ref="W246:Z246"/>
    <mergeCell ref="AB246:AN246"/>
    <mergeCell ref="AJ248:AN248"/>
    <mergeCell ref="B250:L250"/>
    <mergeCell ref="M250:X250"/>
    <mergeCell ref="Y250:AC250"/>
    <mergeCell ref="AD250:AN250"/>
    <mergeCell ref="B251:L251"/>
    <mergeCell ref="M251:X251"/>
    <mergeCell ref="Y251:AC251"/>
    <mergeCell ref="AD251:AN251"/>
    <mergeCell ref="B252:L252"/>
    <mergeCell ref="M252:X252"/>
    <mergeCell ref="Y252:AC252"/>
    <mergeCell ref="AD252:AN252"/>
    <mergeCell ref="B253:L253"/>
    <mergeCell ref="M253:X253"/>
    <mergeCell ref="Y253:AC253"/>
    <mergeCell ref="AD253:AN253"/>
    <mergeCell ref="A255:AH255"/>
    <mergeCell ref="B256:AH256"/>
    <mergeCell ref="AJ256:AN256"/>
    <mergeCell ref="B257:AF257"/>
    <mergeCell ref="AJ257:AN257"/>
    <mergeCell ref="B258:AF258"/>
    <mergeCell ref="AJ258:AN258"/>
    <mergeCell ref="B259:AB259"/>
    <mergeCell ref="AJ259:AN259"/>
    <mergeCell ref="B260:AF260"/>
    <mergeCell ref="AJ260:AN260"/>
    <mergeCell ref="B261:AF261"/>
    <mergeCell ref="AJ261:AN261"/>
    <mergeCell ref="B263:AH263"/>
    <mergeCell ref="AJ263:AN263"/>
    <mergeCell ref="B264:AH264"/>
    <mergeCell ref="AJ264:AN264"/>
    <mergeCell ref="B265:AH265"/>
    <mergeCell ref="AJ265:AN265"/>
    <mergeCell ref="AJ266:AN266"/>
    <mergeCell ref="B267:K267"/>
    <mergeCell ref="L267:AN267"/>
    <mergeCell ref="AJ269:AN269"/>
    <mergeCell ref="AJ270:AN270"/>
    <mergeCell ref="B271:AH271"/>
    <mergeCell ref="AJ271:AN271"/>
    <mergeCell ref="B272:AH272"/>
    <mergeCell ref="AJ272:AN272"/>
    <mergeCell ref="B273:AA273"/>
    <mergeCell ref="AJ273:AN273"/>
    <mergeCell ref="B274:AA274"/>
    <mergeCell ref="B278:AH278"/>
    <mergeCell ref="AJ278:AN278"/>
    <mergeCell ref="B279:AH279"/>
    <mergeCell ref="AJ279:AN279"/>
    <mergeCell ref="B280:AH280"/>
    <mergeCell ref="AJ280:AN280"/>
    <mergeCell ref="AJ281:AN281"/>
    <mergeCell ref="B282:AH282"/>
    <mergeCell ref="AJ282:AN282"/>
    <mergeCell ref="B283:AH283"/>
    <mergeCell ref="AJ283:AN283"/>
    <mergeCell ref="B284:AH284"/>
    <mergeCell ref="AJ284:AN284"/>
    <mergeCell ref="B285:K285"/>
    <mergeCell ref="L285:AN285"/>
    <mergeCell ref="A287:AH287"/>
    <mergeCell ref="B288:AH288"/>
    <mergeCell ref="AJ288:AN288"/>
    <mergeCell ref="AJ289:AN289"/>
    <mergeCell ref="B290:AH290"/>
    <mergeCell ref="AJ290:AN290"/>
    <mergeCell ref="B291:AH291"/>
    <mergeCell ref="AJ291:AN291"/>
    <mergeCell ref="AJ292:AN292"/>
    <mergeCell ref="B294:AH294"/>
    <mergeCell ref="AJ294:AN294"/>
    <mergeCell ref="B296:AH296"/>
    <mergeCell ref="AJ296:AN296"/>
    <mergeCell ref="B297:AH297"/>
    <mergeCell ref="AJ297:AN297"/>
    <mergeCell ref="B298:AH298"/>
    <mergeCell ref="AJ298:AN298"/>
    <mergeCell ref="B299:AH299"/>
    <mergeCell ref="AJ299:AN299"/>
    <mergeCell ref="AJ301:AN301"/>
    <mergeCell ref="AJ302:AN302"/>
    <mergeCell ref="A304:AH304"/>
    <mergeCell ref="B305:AH305"/>
    <mergeCell ref="AJ305:AM305"/>
    <mergeCell ref="B306:AH306"/>
    <mergeCell ref="AJ306:AM306"/>
    <mergeCell ref="B308:AH308"/>
    <mergeCell ref="AJ308:AN308"/>
    <mergeCell ref="AJ311:AN311"/>
    <mergeCell ref="B312:AH312"/>
    <mergeCell ref="B313:AH313"/>
    <mergeCell ref="AJ313:AN313"/>
    <mergeCell ref="AJ314:AN314"/>
    <mergeCell ref="B315:AH315"/>
    <mergeCell ref="AJ315:AN315"/>
    <mergeCell ref="AJ316:AN316"/>
    <mergeCell ref="B318:AG318"/>
    <mergeCell ref="AJ318:AN318"/>
    <mergeCell ref="B319:AH319"/>
    <mergeCell ref="AJ319:AN319"/>
    <mergeCell ref="B320:AH320"/>
    <mergeCell ref="AJ320:AN320"/>
    <mergeCell ref="B321:L321"/>
    <mergeCell ref="M321:AN321"/>
    <mergeCell ref="B322:L322"/>
    <mergeCell ref="M322:AN322"/>
    <mergeCell ref="A324:AH324"/>
    <mergeCell ref="B325:F325"/>
    <mergeCell ref="G325:I325"/>
    <mergeCell ref="J325:N325"/>
    <mergeCell ref="O325:Z325"/>
    <mergeCell ref="AA325:AC325"/>
    <mergeCell ref="AD325:AH325"/>
    <mergeCell ref="B326:AH326"/>
    <mergeCell ref="AJ326:AN326"/>
    <mergeCell ref="B327:AH327"/>
    <mergeCell ref="AJ327:AN327"/>
    <mergeCell ref="B328:J328"/>
    <mergeCell ref="K328:M328"/>
    <mergeCell ref="N328:O328"/>
    <mergeCell ref="P328:R328"/>
    <mergeCell ref="S328:T328"/>
    <mergeCell ref="U328:W328"/>
    <mergeCell ref="X328:AH328"/>
    <mergeCell ref="B330:AH330"/>
    <mergeCell ref="AJ330:AN330"/>
    <mergeCell ref="C331:J331"/>
    <mergeCell ref="K331:M331"/>
    <mergeCell ref="N331:O331"/>
    <mergeCell ref="P331:R331"/>
    <mergeCell ref="S331:T331"/>
    <mergeCell ref="U331:W331"/>
    <mergeCell ref="X331:AH331"/>
    <mergeCell ref="B332:AH332"/>
    <mergeCell ref="AJ332:AN332"/>
    <mergeCell ref="B333:AH333"/>
    <mergeCell ref="AJ333:AN333"/>
    <mergeCell ref="C334:J334"/>
    <mergeCell ref="K334:W334"/>
    <mergeCell ref="C335:J335"/>
    <mergeCell ref="K335:M335"/>
    <mergeCell ref="N335:O335"/>
    <mergeCell ref="P335:R335"/>
    <mergeCell ref="S335:T335"/>
    <mergeCell ref="U335:W335"/>
    <mergeCell ref="X335:AH335"/>
    <mergeCell ref="B336:AH336"/>
    <mergeCell ref="AJ336:AN336"/>
    <mergeCell ref="C337:J337"/>
    <mergeCell ref="K337:M337"/>
    <mergeCell ref="N337:O337"/>
    <mergeCell ref="P337:R337"/>
    <mergeCell ref="S337:T337"/>
    <mergeCell ref="U337:W337"/>
    <mergeCell ref="X337:AH337"/>
    <mergeCell ref="B338:AH338"/>
    <mergeCell ref="B339:AH339"/>
    <mergeCell ref="AJ339:AN339"/>
    <mergeCell ref="B340:AH340"/>
    <mergeCell ref="AJ340:AN340"/>
    <mergeCell ref="AJ341:AN341"/>
    <mergeCell ref="AJ342:AN342"/>
    <mergeCell ref="B343:AI343"/>
    <mergeCell ref="AJ343:AN343"/>
    <mergeCell ref="AJ344:AN344"/>
    <mergeCell ref="AJ345:AN345"/>
    <mergeCell ref="AJ346:AN346"/>
    <mergeCell ref="B348:AH348"/>
    <mergeCell ref="AJ348:AN348"/>
    <mergeCell ref="AJ349:AN349"/>
    <mergeCell ref="AJ350:AN350"/>
    <mergeCell ref="B351:AH351"/>
    <mergeCell ref="AJ351:AN351"/>
    <mergeCell ref="AJ352:AN352"/>
    <mergeCell ref="AJ353:AN353"/>
    <mergeCell ref="AJ354:AN354"/>
    <mergeCell ref="A356:AI356"/>
    <mergeCell ref="AJ357:AN357"/>
    <mergeCell ref="AJ358:AN358"/>
    <mergeCell ref="AJ359:AN359"/>
    <mergeCell ref="AJ362:AN362"/>
    <mergeCell ref="AJ363:AN363"/>
    <mergeCell ref="AJ364:AN364"/>
    <mergeCell ref="AJ365:AN365"/>
    <mergeCell ref="AJ366:AN366"/>
    <mergeCell ref="A368:AH368"/>
    <mergeCell ref="A369:AH369"/>
    <mergeCell ref="B370:AH370"/>
    <mergeCell ref="AJ370:AN370"/>
    <mergeCell ref="B371:AH371"/>
    <mergeCell ref="AJ372:AN372"/>
    <mergeCell ref="AJ373:AN373"/>
    <mergeCell ref="B374:AH374"/>
    <mergeCell ref="B375:AH375"/>
    <mergeCell ref="AJ375:AN375"/>
    <mergeCell ref="B376:AH376"/>
    <mergeCell ref="AJ376:AN376"/>
    <mergeCell ref="B377:AH377"/>
    <mergeCell ref="AJ377:AN377"/>
    <mergeCell ref="B378:AH378"/>
    <mergeCell ref="AJ378:AN378"/>
    <mergeCell ref="A380:AH380"/>
    <mergeCell ref="B381:AH381"/>
    <mergeCell ref="B382:AH382"/>
    <mergeCell ref="AJ382:AN382"/>
    <mergeCell ref="B383:AH383"/>
    <mergeCell ref="AJ383:AN383"/>
    <mergeCell ref="B384:AH384"/>
    <mergeCell ref="AJ384:AN384"/>
    <mergeCell ref="B385:AH385"/>
    <mergeCell ref="AJ385:AN385"/>
    <mergeCell ref="B386:AH386"/>
    <mergeCell ref="AJ386:AN386"/>
    <mergeCell ref="B387:AH387"/>
    <mergeCell ref="AJ387:AN387"/>
    <mergeCell ref="B388:AI388"/>
    <mergeCell ref="B389:AH389"/>
    <mergeCell ref="AJ389:AN389"/>
    <mergeCell ref="B390:AH390"/>
    <mergeCell ref="AJ390:AN390"/>
    <mergeCell ref="B391:AH391"/>
    <mergeCell ref="AJ391:AN391"/>
    <mergeCell ref="B392:AH392"/>
    <mergeCell ref="AJ392:AN392"/>
    <mergeCell ref="B393:AH393"/>
    <mergeCell ref="AJ393:AN393"/>
    <mergeCell ref="B394:AH394"/>
    <mergeCell ref="AJ394:AN394"/>
    <mergeCell ref="A396:AH396"/>
    <mergeCell ref="B397:Y397"/>
    <mergeCell ref="AJ397:AN397"/>
    <mergeCell ref="B398:E398"/>
    <mergeCell ref="F398:AN398"/>
    <mergeCell ref="B399:AH399"/>
    <mergeCell ref="AJ399:AN399"/>
    <mergeCell ref="B400:E400"/>
    <mergeCell ref="F400:AN400"/>
    <mergeCell ref="B401:AI401"/>
    <mergeCell ref="AJ401:AN401"/>
    <mergeCell ref="B403:AH403"/>
    <mergeCell ref="AJ403:AN403"/>
    <mergeCell ref="A405:AH405"/>
    <mergeCell ref="B406:AH406"/>
    <mergeCell ref="AJ406:AN406"/>
    <mergeCell ref="AJ407:AN407"/>
    <mergeCell ref="A410:AH410"/>
    <mergeCell ref="B411:AH411"/>
    <mergeCell ref="AJ411:AN411"/>
    <mergeCell ref="B412:G412"/>
    <mergeCell ref="H412:AN412"/>
    <mergeCell ref="AJ413:AN413"/>
    <mergeCell ref="B415:AH415"/>
    <mergeCell ref="AJ415:AN415"/>
    <mergeCell ref="B417:AH417"/>
    <mergeCell ref="AJ417:AN417"/>
    <mergeCell ref="B418:AH418"/>
    <mergeCell ref="AJ418:AN418"/>
    <mergeCell ref="B419:G419"/>
    <mergeCell ref="H419:AN419"/>
    <mergeCell ref="B420:AH420"/>
    <mergeCell ref="AJ420:AN420"/>
    <mergeCell ref="B421:AH421"/>
    <mergeCell ref="B422:AH422"/>
    <mergeCell ref="B423:AH423"/>
    <mergeCell ref="AJ423:AN423"/>
    <mergeCell ref="A426:AH426"/>
    <mergeCell ref="A427:AH427"/>
    <mergeCell ref="AJ428:AN428"/>
    <mergeCell ref="B430:AH430"/>
    <mergeCell ref="B431:AH431"/>
    <mergeCell ref="AJ431:AN431"/>
    <mergeCell ref="B432:AH432"/>
    <mergeCell ref="AJ432:AN432"/>
    <mergeCell ref="B433:AH433"/>
    <mergeCell ref="AJ433:AN433"/>
    <mergeCell ref="B434:AH434"/>
    <mergeCell ref="AJ434:AN434"/>
    <mergeCell ref="B435:AH435"/>
    <mergeCell ref="AJ435:AN435"/>
    <mergeCell ref="A436:AH436"/>
    <mergeCell ref="B437:AH437"/>
    <mergeCell ref="AJ437:AN437"/>
    <mergeCell ref="B438:AH438"/>
    <mergeCell ref="AJ439:AN439"/>
    <mergeCell ref="B440:AH440"/>
    <mergeCell ref="B441:AH441"/>
    <mergeCell ref="AJ441:AN441"/>
    <mergeCell ref="AJ442:AN442"/>
    <mergeCell ref="AJ443:AN443"/>
    <mergeCell ref="A445:AH445"/>
    <mergeCell ref="A446:AN446"/>
    <mergeCell ref="B447:AH447"/>
    <mergeCell ref="AJ447:AN447"/>
    <mergeCell ref="B448:AH448"/>
    <mergeCell ref="AJ448:AN448"/>
    <mergeCell ref="B449:AH449"/>
    <mergeCell ref="AJ449:AN449"/>
    <mergeCell ref="B450:F450"/>
    <mergeCell ref="H450:J450"/>
    <mergeCell ref="K450:L450"/>
    <mergeCell ref="M450:P450"/>
    <mergeCell ref="Q450:AH450"/>
    <mergeCell ref="Q451:AH451"/>
    <mergeCell ref="B452:AH452"/>
    <mergeCell ref="AJ452:AN452"/>
    <mergeCell ref="B453:F453"/>
    <mergeCell ref="H453:J453"/>
    <mergeCell ref="M453:P453"/>
    <mergeCell ref="Q453:AH453"/>
    <mergeCell ref="B454:F454"/>
    <mergeCell ref="H454:J454"/>
    <mergeCell ref="B455:AH455"/>
    <mergeCell ref="AJ455:AN455"/>
    <mergeCell ref="B456:AH456"/>
    <mergeCell ref="AJ456:AN456"/>
    <mergeCell ref="A458:AH458"/>
    <mergeCell ref="B459:AH459"/>
    <mergeCell ref="AJ459:AN459"/>
    <mergeCell ref="B460:AH460"/>
    <mergeCell ref="AJ461:AN461"/>
    <mergeCell ref="AJ463:AN463"/>
    <mergeCell ref="B464:AH464"/>
    <mergeCell ref="B465:AH465"/>
    <mergeCell ref="AJ465:AN465"/>
    <mergeCell ref="B466:AH466"/>
    <mergeCell ref="AJ466:AN466"/>
    <mergeCell ref="B467:AG467"/>
    <mergeCell ref="AJ467:AN467"/>
    <mergeCell ref="B468:AH468"/>
    <mergeCell ref="AJ468:AN468"/>
    <mergeCell ref="B469:AH469"/>
    <mergeCell ref="AJ469:AN469"/>
    <mergeCell ref="AJ470:AN470"/>
    <mergeCell ref="A472:AH472"/>
    <mergeCell ref="AJ473:AN473"/>
    <mergeCell ref="B475:AH475"/>
    <mergeCell ref="AJ475:AN475"/>
    <mergeCell ref="B476:AH476"/>
    <mergeCell ref="AJ476:AN476"/>
    <mergeCell ref="A477:AH477"/>
    <mergeCell ref="B478:AH478"/>
    <mergeCell ref="AJ478:AN478"/>
    <mergeCell ref="B479:AH479"/>
    <mergeCell ref="AJ479:AN479"/>
    <mergeCell ref="B480:AL480"/>
    <mergeCell ref="AJ481:AN481"/>
    <mergeCell ref="A482:AH482"/>
    <mergeCell ref="B483:AH483"/>
    <mergeCell ref="AJ488:AN488"/>
    <mergeCell ref="AJ489:AN489"/>
    <mergeCell ref="B490:AH490"/>
    <mergeCell ref="AJ490:AN490"/>
    <mergeCell ref="B492:AH492"/>
    <mergeCell ref="AJ492:AN492"/>
    <mergeCell ref="A494:AH494"/>
    <mergeCell ref="B495:AH495"/>
    <mergeCell ref="AJ495:AN495"/>
    <mergeCell ref="A497:AH497"/>
    <mergeCell ref="A498:AH498"/>
    <mergeCell ref="B499:AG499"/>
    <mergeCell ref="AH499:AI499"/>
    <mergeCell ref="AJ499:AM499"/>
    <mergeCell ref="AJ500:AN500"/>
    <mergeCell ref="A503:AH503"/>
    <mergeCell ref="B504:AH504"/>
    <mergeCell ref="B505:H505"/>
    <mergeCell ref="I505:M505"/>
    <mergeCell ref="N505:P505"/>
    <mergeCell ref="Q505:U505"/>
    <mergeCell ref="V505:AA505"/>
    <mergeCell ref="AB505:AF505"/>
    <mergeCell ref="B506:M506"/>
    <mergeCell ref="N506:P506"/>
    <mergeCell ref="Q506:U506"/>
    <mergeCell ref="V506:AA506"/>
    <mergeCell ref="AB506:AF506"/>
    <mergeCell ref="AJ507:AN507"/>
    <mergeCell ref="A509:AH509"/>
    <mergeCell ref="B510:AH510"/>
    <mergeCell ref="B511:AH511"/>
    <mergeCell ref="AJ511:AN511"/>
    <mergeCell ref="B512:AH512"/>
    <mergeCell ref="AJ512:AN512"/>
    <mergeCell ref="B513:AH513"/>
    <mergeCell ref="AJ513:AN513"/>
    <mergeCell ref="B514:AH514"/>
    <mergeCell ref="AJ515:AN515"/>
    <mergeCell ref="B516:AH516"/>
    <mergeCell ref="AJ516:AN516"/>
    <mergeCell ref="B517:AH517"/>
    <mergeCell ref="A519:AH519"/>
    <mergeCell ref="B521:AH521"/>
    <mergeCell ref="AJ521:AN521"/>
    <mergeCell ref="B522:AH522"/>
    <mergeCell ref="F523:U523"/>
    <mergeCell ref="AA523:AN523"/>
    <mergeCell ref="B524:AH524"/>
    <mergeCell ref="AJ524:AN524"/>
    <mergeCell ref="B525:AH525"/>
    <mergeCell ref="B526:AH526"/>
    <mergeCell ref="AJ526:AN526"/>
    <mergeCell ref="B527:AH527"/>
    <mergeCell ref="AJ530:AN530"/>
    <mergeCell ref="A533:AH533"/>
    <mergeCell ref="B534:AH534"/>
    <mergeCell ref="AJ534:AN534"/>
    <mergeCell ref="B536:F536"/>
    <mergeCell ref="G536:AN536"/>
    <mergeCell ref="A547:AH547"/>
    <mergeCell ref="B548:AH548"/>
    <mergeCell ref="AJ548:AN548"/>
    <mergeCell ref="B549:AH549"/>
    <mergeCell ref="AJ549:AN549"/>
    <mergeCell ref="A551:AH551"/>
    <mergeCell ref="B552:AH552"/>
    <mergeCell ref="AJ552:AN552"/>
    <mergeCell ref="E553:I553"/>
    <mergeCell ref="L553:N553"/>
    <mergeCell ref="S553:V553"/>
    <mergeCell ref="W553:Y553"/>
    <mergeCell ref="A555:AH555"/>
    <mergeCell ref="B556:AH556"/>
    <mergeCell ref="AJ556:AN556"/>
    <mergeCell ref="B557:AH557"/>
    <mergeCell ref="A559:AH559"/>
    <mergeCell ref="B560:AH560"/>
    <mergeCell ref="AJ560:AN560"/>
    <mergeCell ref="B561:AH561"/>
    <mergeCell ref="AJ561:AN561"/>
    <mergeCell ref="B562:AH562"/>
    <mergeCell ref="AJ562:AN562"/>
    <mergeCell ref="B563:AH563"/>
    <mergeCell ref="AJ563:AN563"/>
    <mergeCell ref="B564:AH564"/>
    <mergeCell ref="AJ564:AN564"/>
    <mergeCell ref="A566:AH566"/>
    <mergeCell ref="B567:AH567"/>
    <mergeCell ref="AJ567:AN567"/>
    <mergeCell ref="B569:M569"/>
    <mergeCell ref="N569:O569"/>
    <mergeCell ref="P569:Q569"/>
    <mergeCell ref="R569:S569"/>
    <mergeCell ref="T569:U569"/>
    <mergeCell ref="V569:W569"/>
    <mergeCell ref="X569:Y569"/>
    <mergeCell ref="Z569:AA569"/>
    <mergeCell ref="AB569:AC569"/>
    <mergeCell ref="AD569:AE569"/>
    <mergeCell ref="AF569:AG569"/>
    <mergeCell ref="AH569:AI569"/>
    <mergeCell ref="AJ569:AK569"/>
    <mergeCell ref="B570:M570"/>
    <mergeCell ref="N570:O570"/>
    <mergeCell ref="P570:Q570"/>
    <mergeCell ref="R570:S570"/>
    <mergeCell ref="T570:U570"/>
    <mergeCell ref="V570:W570"/>
    <mergeCell ref="X570:Y570"/>
    <mergeCell ref="Z570:AA570"/>
    <mergeCell ref="AB570:AC570"/>
    <mergeCell ref="AD570:AE570"/>
    <mergeCell ref="AF570:AG570"/>
    <mergeCell ref="AH570:AI570"/>
    <mergeCell ref="AJ570:AK570"/>
    <mergeCell ref="G571:M571"/>
    <mergeCell ref="N571:O571"/>
    <mergeCell ref="P571:Q571"/>
    <mergeCell ref="R571:S571"/>
    <mergeCell ref="T571:U571"/>
    <mergeCell ref="V571:W571"/>
    <mergeCell ref="X571:Y571"/>
    <mergeCell ref="Z571:AA571"/>
    <mergeCell ref="AB571:AC571"/>
    <mergeCell ref="AD571:AE571"/>
    <mergeCell ref="AF571:AG571"/>
    <mergeCell ref="AH571:AI571"/>
    <mergeCell ref="AJ571:AK571"/>
    <mergeCell ref="G572:M572"/>
    <mergeCell ref="N572:O572"/>
    <mergeCell ref="P572:Q572"/>
    <mergeCell ref="R572:S572"/>
    <mergeCell ref="T572:U572"/>
    <mergeCell ref="V572:W572"/>
    <mergeCell ref="X572:Y572"/>
    <mergeCell ref="Z572:AA572"/>
    <mergeCell ref="AB572:AC572"/>
    <mergeCell ref="AD572:AE572"/>
    <mergeCell ref="AF572:AG572"/>
    <mergeCell ref="AH572:AI572"/>
    <mergeCell ref="AJ572:AK572"/>
    <mergeCell ref="G573:M573"/>
    <mergeCell ref="N573:O573"/>
    <mergeCell ref="P573:Q573"/>
    <mergeCell ref="R573:S573"/>
    <mergeCell ref="T573:U573"/>
    <mergeCell ref="V573:W573"/>
    <mergeCell ref="X573:Y573"/>
    <mergeCell ref="Z573:AA573"/>
    <mergeCell ref="AB573:AC573"/>
    <mergeCell ref="AD573:AE573"/>
    <mergeCell ref="AF573:AG573"/>
    <mergeCell ref="AH573:AI573"/>
    <mergeCell ref="AJ573:AK573"/>
    <mergeCell ref="G574:M574"/>
    <mergeCell ref="N574:O574"/>
    <mergeCell ref="P574:Q574"/>
    <mergeCell ref="R574:S574"/>
    <mergeCell ref="T574:U574"/>
    <mergeCell ref="V574:W574"/>
    <mergeCell ref="X574:Y574"/>
    <mergeCell ref="Z574:AA574"/>
    <mergeCell ref="AB574:AC574"/>
    <mergeCell ref="AD574:AE574"/>
    <mergeCell ref="AF574:AG574"/>
    <mergeCell ref="AH574:AI574"/>
    <mergeCell ref="AJ574:AK574"/>
    <mergeCell ref="G575:M575"/>
    <mergeCell ref="N575:O575"/>
    <mergeCell ref="P575:Q575"/>
    <mergeCell ref="R575:S575"/>
    <mergeCell ref="T575:U575"/>
    <mergeCell ref="V575:W575"/>
    <mergeCell ref="X575:Y575"/>
    <mergeCell ref="Z575:AA575"/>
    <mergeCell ref="AB575:AC575"/>
    <mergeCell ref="AD575:AE575"/>
    <mergeCell ref="AF575:AG575"/>
    <mergeCell ref="AH575:AI575"/>
    <mergeCell ref="AJ575:AK575"/>
    <mergeCell ref="G576:M576"/>
    <mergeCell ref="N576:O576"/>
    <mergeCell ref="P576:Q576"/>
    <mergeCell ref="R576:S576"/>
    <mergeCell ref="T576:U576"/>
    <mergeCell ref="V576:W576"/>
    <mergeCell ref="X576:Y576"/>
    <mergeCell ref="Z576:AA576"/>
    <mergeCell ref="AB576:AC576"/>
    <mergeCell ref="AD576:AE576"/>
    <mergeCell ref="AF576:AG576"/>
    <mergeCell ref="AH576:AI576"/>
    <mergeCell ref="AJ576:AK576"/>
    <mergeCell ref="B577:F577"/>
    <mergeCell ref="G577:M577"/>
    <mergeCell ref="N577:O577"/>
    <mergeCell ref="P577:Q577"/>
    <mergeCell ref="R577:S577"/>
    <mergeCell ref="T577:U577"/>
    <mergeCell ref="V577:W577"/>
    <mergeCell ref="X577:Y577"/>
    <mergeCell ref="Z577:AA577"/>
    <mergeCell ref="AB577:AC577"/>
    <mergeCell ref="AD577:AE577"/>
    <mergeCell ref="AF577:AG577"/>
    <mergeCell ref="AH577:AI577"/>
    <mergeCell ref="AJ577:AK577"/>
    <mergeCell ref="B578:M578"/>
    <mergeCell ref="N578:O578"/>
    <mergeCell ref="P578:Q578"/>
    <mergeCell ref="R578:S578"/>
    <mergeCell ref="T578:U578"/>
    <mergeCell ref="V578:W578"/>
    <mergeCell ref="X578:Y578"/>
    <mergeCell ref="Z578:AA578"/>
    <mergeCell ref="AB578:AC578"/>
    <mergeCell ref="AD578:AE578"/>
    <mergeCell ref="AF578:AG578"/>
    <mergeCell ref="AH578:AI578"/>
    <mergeCell ref="AJ578:AK578"/>
    <mergeCell ref="P580:Q580"/>
    <mergeCell ref="R580:S580"/>
    <mergeCell ref="U580:V580"/>
    <mergeCell ref="W580:X580"/>
    <mergeCell ref="Y580:Z580"/>
    <mergeCell ref="AA580:AB580"/>
    <mergeCell ref="AE580:AF580"/>
    <mergeCell ref="B581:M581"/>
    <mergeCell ref="B582:M582"/>
    <mergeCell ref="N582:O582"/>
    <mergeCell ref="P582:Q582"/>
    <mergeCell ref="R582:S582"/>
    <mergeCell ref="T582:U582"/>
    <mergeCell ref="V582:W582"/>
    <mergeCell ref="X582:Y582"/>
    <mergeCell ref="Z582:AA582"/>
    <mergeCell ref="AB582:AC582"/>
    <mergeCell ref="AD582:AE582"/>
    <mergeCell ref="AF582:AG582"/>
    <mergeCell ref="AH582:AI582"/>
    <mergeCell ref="AJ582:AK582"/>
    <mergeCell ref="G583:M583"/>
    <mergeCell ref="N583:O583"/>
    <mergeCell ref="P583:Q583"/>
    <mergeCell ref="R583:S583"/>
    <mergeCell ref="T583:U583"/>
    <mergeCell ref="V583:W583"/>
    <mergeCell ref="X583:Y583"/>
    <mergeCell ref="Z583:AA583"/>
    <mergeCell ref="AB583:AC583"/>
    <mergeCell ref="AD583:AE583"/>
    <mergeCell ref="AF583:AG583"/>
    <mergeCell ref="AH583:AI583"/>
    <mergeCell ref="AJ583:AK583"/>
    <mergeCell ref="G584:M584"/>
    <mergeCell ref="N584:O584"/>
    <mergeCell ref="P584:Q584"/>
    <mergeCell ref="R584:S584"/>
    <mergeCell ref="T584:U584"/>
    <mergeCell ref="V584:W584"/>
    <mergeCell ref="X584:Y584"/>
    <mergeCell ref="Z584:AA584"/>
    <mergeCell ref="AB584:AC584"/>
    <mergeCell ref="AD584:AE584"/>
    <mergeCell ref="AF584:AG584"/>
    <mergeCell ref="AH584:AI584"/>
    <mergeCell ref="AJ584:AK584"/>
    <mergeCell ref="G585:M585"/>
    <mergeCell ref="N585:O585"/>
    <mergeCell ref="P585:Q585"/>
    <mergeCell ref="R585:S585"/>
    <mergeCell ref="T585:U585"/>
    <mergeCell ref="V585:W585"/>
    <mergeCell ref="X585:Y585"/>
    <mergeCell ref="Z585:AA585"/>
    <mergeCell ref="AB585:AC585"/>
    <mergeCell ref="AD585:AE585"/>
    <mergeCell ref="AF585:AG585"/>
    <mergeCell ref="AH585:AI585"/>
    <mergeCell ref="AJ585:AK585"/>
    <mergeCell ref="G586:M586"/>
    <mergeCell ref="N586:O586"/>
    <mergeCell ref="P586:Q586"/>
    <mergeCell ref="R586:S586"/>
    <mergeCell ref="T586:U586"/>
    <mergeCell ref="V586:W586"/>
    <mergeCell ref="X586:Y586"/>
    <mergeCell ref="Z586:AA586"/>
    <mergeCell ref="AB586:AC586"/>
    <mergeCell ref="AD586:AE586"/>
    <mergeCell ref="AF586:AG586"/>
    <mergeCell ref="AH586:AI586"/>
    <mergeCell ref="AJ586:AK586"/>
    <mergeCell ref="G587:M587"/>
    <mergeCell ref="N587:O587"/>
    <mergeCell ref="P587:Q587"/>
    <mergeCell ref="R587:S587"/>
    <mergeCell ref="T587:U587"/>
    <mergeCell ref="V587:W587"/>
    <mergeCell ref="X587:Y587"/>
    <mergeCell ref="Z587:AA587"/>
    <mergeCell ref="AB587:AC587"/>
    <mergeCell ref="AD587:AE587"/>
    <mergeCell ref="AF587:AG587"/>
    <mergeCell ref="AH587:AI587"/>
    <mergeCell ref="AJ587:AK587"/>
    <mergeCell ref="G588:M588"/>
    <mergeCell ref="N588:O588"/>
    <mergeCell ref="P588:Q588"/>
    <mergeCell ref="R588:S588"/>
    <mergeCell ref="T588:U588"/>
    <mergeCell ref="V588:W588"/>
    <mergeCell ref="X588:Y588"/>
    <mergeCell ref="Z588:AA588"/>
    <mergeCell ref="AB588:AC588"/>
    <mergeCell ref="AD588:AE588"/>
    <mergeCell ref="AF588:AG588"/>
    <mergeCell ref="AH588:AI588"/>
    <mergeCell ref="AJ588:AK588"/>
    <mergeCell ref="B589:F589"/>
    <mergeCell ref="G589:M589"/>
    <mergeCell ref="N589:O589"/>
    <mergeCell ref="P589:Q589"/>
    <mergeCell ref="R589:S589"/>
    <mergeCell ref="T589:U589"/>
    <mergeCell ref="V589:W589"/>
    <mergeCell ref="X589:Y589"/>
    <mergeCell ref="Z589:AA589"/>
    <mergeCell ref="AB589:AC589"/>
    <mergeCell ref="AD589:AE589"/>
    <mergeCell ref="AF589:AG589"/>
    <mergeCell ref="AH589:AI589"/>
    <mergeCell ref="AJ589:AK589"/>
    <mergeCell ref="B590:M590"/>
    <mergeCell ref="N590:O590"/>
    <mergeCell ref="P590:Q590"/>
    <mergeCell ref="R590:S590"/>
    <mergeCell ref="T590:U590"/>
    <mergeCell ref="V590:W590"/>
    <mergeCell ref="X590:Y590"/>
    <mergeCell ref="Z590:AA590"/>
    <mergeCell ref="AB590:AC590"/>
    <mergeCell ref="AD590:AE590"/>
    <mergeCell ref="AF590:AG590"/>
    <mergeCell ref="AH590:AI590"/>
    <mergeCell ref="AJ590:AK590"/>
    <mergeCell ref="B592:AH592"/>
    <mergeCell ref="AJ592:AN592"/>
    <mergeCell ref="A594:AH594"/>
    <mergeCell ref="AJ595:AN595"/>
    <mergeCell ref="B597:AH597"/>
    <mergeCell ref="AJ597:AN597"/>
    <mergeCell ref="B598:AH598"/>
    <mergeCell ref="AJ598:AN598"/>
    <mergeCell ref="A602:AH602"/>
    <mergeCell ref="A603:AH603"/>
    <mergeCell ref="B604:AH604"/>
    <mergeCell ref="AJ604:AN604"/>
    <mergeCell ref="AJ605:AN605"/>
    <mergeCell ref="A607:AH607"/>
    <mergeCell ref="AJ608:AN608"/>
    <mergeCell ref="B610:H610"/>
    <mergeCell ref="I610:M610"/>
    <mergeCell ref="N610:V610"/>
    <mergeCell ref="W610:AD610"/>
    <mergeCell ref="B611:H611"/>
    <mergeCell ref="I611:M611"/>
    <mergeCell ref="N611:V611"/>
    <mergeCell ref="W611:AD611"/>
    <mergeCell ref="B612:H612"/>
    <mergeCell ref="I612:M612"/>
    <mergeCell ref="N612:V612"/>
    <mergeCell ref="W612:AD612"/>
    <mergeCell ref="B613:H613"/>
    <mergeCell ref="I613:M613"/>
    <mergeCell ref="N613:V613"/>
    <mergeCell ref="W613:AD613"/>
    <mergeCell ref="B614:H614"/>
    <mergeCell ref="I614:M614"/>
    <mergeCell ref="N614:V614"/>
    <mergeCell ref="W614:AD614"/>
    <mergeCell ref="B615:H615"/>
    <mergeCell ref="I615:M615"/>
    <mergeCell ref="N615:V615"/>
    <mergeCell ref="W615:AD615"/>
    <mergeCell ref="B616:H616"/>
    <mergeCell ref="I616:M616"/>
    <mergeCell ref="N616:V616"/>
    <mergeCell ref="W616:AD616"/>
    <mergeCell ref="B617:H617"/>
    <mergeCell ref="I617:M617"/>
    <mergeCell ref="N617:V617"/>
    <mergeCell ref="W617:AD617"/>
    <mergeCell ref="B619:AH619"/>
    <mergeCell ref="AJ619:AN619"/>
    <mergeCell ref="B620:AH620"/>
    <mergeCell ref="AJ620:AN620"/>
    <mergeCell ref="AJ621:AN621"/>
    <mergeCell ref="AJ623:AN623"/>
    <mergeCell ref="D626:J626"/>
    <mergeCell ref="K626:Q626"/>
    <mergeCell ref="R626:Y626"/>
    <mergeCell ref="Z626:AI626"/>
    <mergeCell ref="D627:J627"/>
    <mergeCell ref="K627:Q627"/>
    <mergeCell ref="R627:Y627"/>
    <mergeCell ref="Z627:AI627"/>
    <mergeCell ref="D628:J628"/>
    <mergeCell ref="K628:Q628"/>
    <mergeCell ref="R628:Y628"/>
    <mergeCell ref="Z628:AI628"/>
    <mergeCell ref="D629:J629"/>
    <mergeCell ref="K629:Q629"/>
    <mergeCell ref="R629:Y629"/>
    <mergeCell ref="Z629:AI629"/>
    <mergeCell ref="AJ630:AN630"/>
    <mergeCell ref="AJ631:AN631"/>
    <mergeCell ref="AJ634:AN634"/>
    <mergeCell ref="AJ641:AN641"/>
    <mergeCell ref="AJ642:AN642"/>
    <mergeCell ref="A644:AH644"/>
    <mergeCell ref="A645:AH645"/>
    <mergeCell ref="B646:AH646"/>
    <mergeCell ref="AJ646:AN646"/>
    <mergeCell ref="B647:AH647"/>
    <mergeCell ref="AJ647:AN647"/>
    <mergeCell ref="B648:AH648"/>
    <mergeCell ref="AJ648:AN648"/>
    <mergeCell ref="B649:AH649"/>
    <mergeCell ref="AJ649:AN649"/>
    <mergeCell ref="A651:AH651"/>
    <mergeCell ref="B652:AH652"/>
    <mergeCell ref="AJ652:AN652"/>
    <mergeCell ref="B653:AH653"/>
    <mergeCell ref="AJ653:AN653"/>
    <mergeCell ref="B654:AH654"/>
    <mergeCell ref="AJ654:AN654"/>
    <mergeCell ref="B655:AH655"/>
    <mergeCell ref="AJ655:AN655"/>
    <mergeCell ref="B656:AH656"/>
    <mergeCell ref="AJ656:AN656"/>
    <mergeCell ref="B657:AH657"/>
    <mergeCell ref="AJ657:AN657"/>
    <mergeCell ref="B658:AH658"/>
    <mergeCell ref="AJ658:AN658"/>
    <mergeCell ref="B659:AH659"/>
    <mergeCell ref="AJ659:AN659"/>
    <mergeCell ref="AJ660:AN660"/>
    <mergeCell ref="B662:AM662"/>
    <mergeCell ref="B663:AM663"/>
    <mergeCell ref="B667:F667"/>
    <mergeCell ref="G667:J667"/>
    <mergeCell ref="K667:O667"/>
    <mergeCell ref="P667:Q667"/>
    <mergeCell ref="S667:U667"/>
    <mergeCell ref="W667:Y667"/>
    <mergeCell ref="Z667:AA667"/>
    <mergeCell ref="AB667:AF667"/>
    <mergeCell ref="AH667:AI667"/>
    <mergeCell ref="B668:F668"/>
    <mergeCell ref="G668:J668"/>
    <mergeCell ref="K668:O668"/>
    <mergeCell ref="P668:Q668"/>
    <mergeCell ref="S668:U668"/>
    <mergeCell ref="W668:Y668"/>
    <mergeCell ref="Z668:AA668"/>
    <mergeCell ref="AB668:AF668"/>
    <mergeCell ref="AH668:AI668"/>
    <mergeCell ref="B669:F669"/>
    <mergeCell ref="G669:J669"/>
    <mergeCell ref="K669:O669"/>
    <mergeCell ref="P669:Q669"/>
    <mergeCell ref="S669:U669"/>
    <mergeCell ref="W669:Y669"/>
    <mergeCell ref="Z669:AA669"/>
    <mergeCell ref="AB669:AF669"/>
    <mergeCell ref="AH669:AI669"/>
    <mergeCell ref="B670:F670"/>
    <mergeCell ref="G670:J670"/>
    <mergeCell ref="K670:O670"/>
    <mergeCell ref="P670:Q670"/>
    <mergeCell ref="S670:U670"/>
    <mergeCell ref="W670:Y670"/>
    <mergeCell ref="Z670:AA670"/>
    <mergeCell ref="AB670:AF670"/>
    <mergeCell ref="AH670:AI670"/>
    <mergeCell ref="B671:F671"/>
    <mergeCell ref="G671:J671"/>
    <mergeCell ref="K671:O671"/>
    <mergeCell ref="P671:Q671"/>
    <mergeCell ref="S671:U671"/>
    <mergeCell ref="W671:Y671"/>
    <mergeCell ref="Z671:AA671"/>
    <mergeCell ref="AB671:AF671"/>
    <mergeCell ref="AH671:AI671"/>
    <mergeCell ref="B672:AN672"/>
    <mergeCell ref="B673:I673"/>
    <mergeCell ref="J673:S673"/>
    <mergeCell ref="T673:AA673"/>
    <mergeCell ref="AB673:AH673"/>
    <mergeCell ref="AI673:AN673"/>
    <mergeCell ref="B674:AH674"/>
    <mergeCell ref="AJ674:AN674"/>
    <mergeCell ref="B675:AH675"/>
    <mergeCell ref="AJ675:AN675"/>
    <mergeCell ref="AJ678:AN678"/>
    <mergeCell ref="B679:AI679"/>
    <mergeCell ref="C680:O680"/>
    <mergeCell ref="P680:Q680"/>
    <mergeCell ref="R680:S680"/>
    <mergeCell ref="T680:U680"/>
    <mergeCell ref="V680:W680"/>
    <mergeCell ref="X680:Y680"/>
    <mergeCell ref="Z680:AA680"/>
    <mergeCell ref="AB680:AC680"/>
    <mergeCell ref="AD680:AE680"/>
    <mergeCell ref="AF680:AG680"/>
    <mergeCell ref="AH680:AI680"/>
    <mergeCell ref="AJ680:AK680"/>
    <mergeCell ref="AL680:AM680"/>
    <mergeCell ref="C681:O681"/>
    <mergeCell ref="P681:Q681"/>
    <mergeCell ref="R681:S681"/>
    <mergeCell ref="T681:U681"/>
    <mergeCell ref="V681:W681"/>
    <mergeCell ref="X681:Y681"/>
    <mergeCell ref="Z681:AA681"/>
    <mergeCell ref="AB681:AC681"/>
    <mergeCell ref="AD681:AE681"/>
    <mergeCell ref="AF681:AG681"/>
    <mergeCell ref="AH681:AI681"/>
    <mergeCell ref="AJ681:AK681"/>
    <mergeCell ref="AL681:AM681"/>
    <mergeCell ref="C682:O682"/>
    <mergeCell ref="P682:Q682"/>
    <mergeCell ref="R682:S682"/>
    <mergeCell ref="T682:U682"/>
    <mergeCell ref="V682:W682"/>
    <mergeCell ref="X682:Y682"/>
    <mergeCell ref="Z682:AA682"/>
    <mergeCell ref="AB682:AC682"/>
    <mergeCell ref="AD682:AE682"/>
    <mergeCell ref="AF682:AG682"/>
    <mergeCell ref="AH682:AI682"/>
    <mergeCell ref="AJ682:AK682"/>
    <mergeCell ref="AL682:AM682"/>
    <mergeCell ref="C683:O683"/>
    <mergeCell ref="P683:Q683"/>
    <mergeCell ref="R683:S683"/>
    <mergeCell ref="T683:U683"/>
    <mergeCell ref="V683:W683"/>
    <mergeCell ref="X683:Y683"/>
    <mergeCell ref="Z683:AA683"/>
    <mergeCell ref="AB683:AC683"/>
    <mergeCell ref="AD683:AE683"/>
    <mergeCell ref="AF683:AG683"/>
    <mergeCell ref="AH683:AI683"/>
    <mergeCell ref="AJ683:AK683"/>
    <mergeCell ref="AL683:AM683"/>
    <mergeCell ref="C684:O684"/>
    <mergeCell ref="P684:Q684"/>
    <mergeCell ref="R684:S684"/>
    <mergeCell ref="T684:U684"/>
    <mergeCell ref="V684:W684"/>
    <mergeCell ref="X684:Y684"/>
    <mergeCell ref="Z684:AA684"/>
    <mergeCell ref="AB684:AC684"/>
    <mergeCell ref="AD684:AE684"/>
    <mergeCell ref="AF684:AG684"/>
    <mergeCell ref="AH684:AI684"/>
    <mergeCell ref="AJ684:AK684"/>
    <mergeCell ref="AL684:AM684"/>
    <mergeCell ref="C685:O685"/>
    <mergeCell ref="P685:Q685"/>
    <mergeCell ref="R685:S685"/>
    <mergeCell ref="T685:U685"/>
    <mergeCell ref="V685:W685"/>
    <mergeCell ref="X685:Y685"/>
    <mergeCell ref="Z685:AA685"/>
    <mergeCell ref="AB685:AC685"/>
    <mergeCell ref="AD685:AE685"/>
    <mergeCell ref="AF685:AG685"/>
    <mergeCell ref="AH685:AI685"/>
    <mergeCell ref="AJ685:AK685"/>
    <mergeCell ref="AL685:AM685"/>
    <mergeCell ref="C686:O686"/>
    <mergeCell ref="P686:Q686"/>
    <mergeCell ref="R686:S686"/>
    <mergeCell ref="T686:U686"/>
    <mergeCell ref="V686:W686"/>
    <mergeCell ref="X686:Y686"/>
    <mergeCell ref="Z686:AA686"/>
    <mergeCell ref="AB686:AC686"/>
    <mergeCell ref="AD686:AE686"/>
    <mergeCell ref="AF686:AG686"/>
    <mergeCell ref="AH686:AI686"/>
    <mergeCell ref="AJ686:AK686"/>
    <mergeCell ref="AL686:AM686"/>
    <mergeCell ref="C687:O687"/>
    <mergeCell ref="P687:Q687"/>
    <mergeCell ref="R687:S687"/>
    <mergeCell ref="T687:U687"/>
    <mergeCell ref="V687:W687"/>
    <mergeCell ref="X687:Y687"/>
    <mergeCell ref="Z687:AA687"/>
    <mergeCell ref="AB687:AC687"/>
    <mergeCell ref="AD687:AE687"/>
    <mergeCell ref="AF687:AG687"/>
    <mergeCell ref="AH687:AI687"/>
    <mergeCell ref="AJ687:AK687"/>
    <mergeCell ref="AL687:AM687"/>
    <mergeCell ref="C688:O688"/>
    <mergeCell ref="P688:Q688"/>
    <mergeCell ref="R688:S688"/>
    <mergeCell ref="T688:U688"/>
    <mergeCell ref="V688:W688"/>
    <mergeCell ref="X688:Y688"/>
    <mergeCell ref="Z688:AA688"/>
    <mergeCell ref="AB688:AC688"/>
    <mergeCell ref="AD688:AE688"/>
    <mergeCell ref="AF688:AG688"/>
    <mergeCell ref="AH688:AI688"/>
    <mergeCell ref="AJ688:AK688"/>
    <mergeCell ref="AL688:AM688"/>
    <mergeCell ref="C689:O689"/>
    <mergeCell ref="P689:Q689"/>
    <mergeCell ref="R689:S689"/>
    <mergeCell ref="T689:U689"/>
    <mergeCell ref="V689:W689"/>
    <mergeCell ref="X689:Y689"/>
    <mergeCell ref="Z689:AA689"/>
    <mergeCell ref="AB689:AC689"/>
    <mergeCell ref="AD689:AE689"/>
    <mergeCell ref="AF689:AG689"/>
    <mergeCell ref="AH689:AI689"/>
    <mergeCell ref="AJ689:AK689"/>
    <mergeCell ref="AL689:AM689"/>
    <mergeCell ref="C690:O690"/>
    <mergeCell ref="P690:Q690"/>
    <mergeCell ref="R690:S690"/>
    <mergeCell ref="T690:U690"/>
    <mergeCell ref="V690:W690"/>
    <mergeCell ref="X690:Y690"/>
    <mergeCell ref="Z690:AA690"/>
    <mergeCell ref="AB690:AC690"/>
    <mergeCell ref="AD690:AE690"/>
    <mergeCell ref="AF690:AG690"/>
    <mergeCell ref="AH690:AI690"/>
    <mergeCell ref="AJ690:AK690"/>
    <mergeCell ref="AL690:AM690"/>
    <mergeCell ref="C691:O691"/>
    <mergeCell ref="P691:Q691"/>
    <mergeCell ref="R691:S691"/>
    <mergeCell ref="T691:U691"/>
    <mergeCell ref="V691:W691"/>
    <mergeCell ref="X691:Y691"/>
    <mergeCell ref="Z691:AA691"/>
    <mergeCell ref="AB691:AC691"/>
    <mergeCell ref="AD691:AE691"/>
    <mergeCell ref="AF691:AG691"/>
    <mergeCell ref="AH691:AI691"/>
    <mergeCell ref="AJ691:AK691"/>
    <mergeCell ref="AL691:AM691"/>
    <mergeCell ref="C692:O692"/>
    <mergeCell ref="P692:Q692"/>
    <mergeCell ref="R692:S692"/>
    <mergeCell ref="T692:U692"/>
    <mergeCell ref="V692:W692"/>
    <mergeCell ref="X692:Y692"/>
    <mergeCell ref="Z692:AA692"/>
    <mergeCell ref="AB692:AC692"/>
    <mergeCell ref="AD692:AE692"/>
    <mergeCell ref="AF692:AG692"/>
    <mergeCell ref="AH692:AI692"/>
    <mergeCell ref="AJ692:AK692"/>
    <mergeCell ref="AL692:AM692"/>
    <mergeCell ref="C693:O693"/>
    <mergeCell ref="P693:Q693"/>
    <mergeCell ref="R693:S693"/>
    <mergeCell ref="T693:U693"/>
    <mergeCell ref="V693:W693"/>
    <mergeCell ref="X693:Y693"/>
    <mergeCell ref="Z693:AA693"/>
    <mergeCell ref="AB693:AC693"/>
    <mergeCell ref="AD693:AE693"/>
    <mergeCell ref="AF693:AG693"/>
    <mergeCell ref="AH693:AI693"/>
    <mergeCell ref="AJ693:AK693"/>
    <mergeCell ref="AL693:AM693"/>
    <mergeCell ref="C694:O694"/>
    <mergeCell ref="P694:Q694"/>
    <mergeCell ref="R694:S694"/>
    <mergeCell ref="T694:U694"/>
    <mergeCell ref="V694:W694"/>
    <mergeCell ref="X694:Y694"/>
    <mergeCell ref="Z694:AA694"/>
    <mergeCell ref="AB694:AC694"/>
    <mergeCell ref="AD694:AE694"/>
    <mergeCell ref="AF694:AG694"/>
    <mergeCell ref="AH694:AI694"/>
    <mergeCell ref="AJ694:AK694"/>
    <mergeCell ref="AL694:AM694"/>
    <mergeCell ref="C695:O695"/>
    <mergeCell ref="P695:Q695"/>
    <mergeCell ref="R695:S695"/>
    <mergeCell ref="T695:U695"/>
    <mergeCell ref="V695:W695"/>
    <mergeCell ref="X695:Y695"/>
    <mergeCell ref="Z695:AA695"/>
    <mergeCell ref="AB695:AC695"/>
    <mergeCell ref="AD695:AE695"/>
    <mergeCell ref="AF695:AG695"/>
    <mergeCell ref="AH695:AI695"/>
    <mergeCell ref="AJ695:AK695"/>
    <mergeCell ref="AL695:AM695"/>
    <mergeCell ref="C696:O696"/>
    <mergeCell ref="P696:Q696"/>
    <mergeCell ref="R696:S696"/>
    <mergeCell ref="T696:U696"/>
    <mergeCell ref="V696:W696"/>
    <mergeCell ref="X696:Y696"/>
    <mergeCell ref="Z696:AA696"/>
    <mergeCell ref="AB696:AC696"/>
    <mergeCell ref="AD696:AE696"/>
    <mergeCell ref="AF696:AG696"/>
    <mergeCell ref="AH696:AI696"/>
    <mergeCell ref="AJ696:AK696"/>
    <mergeCell ref="AL696:AM696"/>
    <mergeCell ref="C697:O697"/>
    <mergeCell ref="P697:Q697"/>
    <mergeCell ref="R697:S697"/>
    <mergeCell ref="T697:U697"/>
    <mergeCell ref="V697:W697"/>
    <mergeCell ref="X697:Y697"/>
    <mergeCell ref="Z697:AA697"/>
    <mergeCell ref="AB697:AC697"/>
    <mergeCell ref="AD697:AE697"/>
    <mergeCell ref="AF697:AG697"/>
    <mergeCell ref="AH697:AI697"/>
    <mergeCell ref="AJ697:AK697"/>
    <mergeCell ref="AL697:AM697"/>
    <mergeCell ref="C698:O698"/>
    <mergeCell ref="P698:Q698"/>
    <mergeCell ref="R698:S698"/>
    <mergeCell ref="T698:U698"/>
    <mergeCell ref="V698:W698"/>
    <mergeCell ref="X698:Y698"/>
    <mergeCell ref="Z698:AA698"/>
    <mergeCell ref="AB698:AC698"/>
    <mergeCell ref="AD698:AE698"/>
    <mergeCell ref="AF698:AG698"/>
    <mergeCell ref="AH698:AI698"/>
    <mergeCell ref="AJ698:AK698"/>
    <mergeCell ref="AL698:AM698"/>
    <mergeCell ref="C699:O699"/>
    <mergeCell ref="P699:Q699"/>
    <mergeCell ref="R699:S699"/>
    <mergeCell ref="T699:U699"/>
    <mergeCell ref="V699:W699"/>
    <mergeCell ref="X699:Y699"/>
    <mergeCell ref="Z699:AA699"/>
    <mergeCell ref="AB699:AC699"/>
    <mergeCell ref="AD699:AE699"/>
    <mergeCell ref="AF699:AG699"/>
    <mergeCell ref="AH699:AI699"/>
    <mergeCell ref="AJ699:AK699"/>
    <mergeCell ref="AL699:AM699"/>
    <mergeCell ref="C700:O700"/>
    <mergeCell ref="P700:Q700"/>
    <mergeCell ref="R700:S700"/>
    <mergeCell ref="T700:U700"/>
    <mergeCell ref="V700:W700"/>
    <mergeCell ref="X700:Y700"/>
    <mergeCell ref="Z700:AA700"/>
    <mergeCell ref="AB700:AC700"/>
    <mergeCell ref="AD700:AE700"/>
    <mergeCell ref="AF700:AG700"/>
    <mergeCell ref="AH700:AI700"/>
    <mergeCell ref="AJ700:AK700"/>
    <mergeCell ref="AL700:AM700"/>
    <mergeCell ref="C701:O701"/>
    <mergeCell ref="P701:Q701"/>
    <mergeCell ref="R701:S701"/>
    <mergeCell ref="T701:U701"/>
    <mergeCell ref="V701:W701"/>
    <mergeCell ref="X701:Y701"/>
    <mergeCell ref="Z701:AA701"/>
    <mergeCell ref="AB701:AC701"/>
    <mergeCell ref="AD701:AE701"/>
    <mergeCell ref="AF701:AG701"/>
    <mergeCell ref="AH701:AI701"/>
    <mergeCell ref="AJ701:AK701"/>
    <mergeCell ref="AL701:AM701"/>
    <mergeCell ref="C702:O702"/>
    <mergeCell ref="P702:Q702"/>
    <mergeCell ref="R702:S702"/>
    <mergeCell ref="T702:U702"/>
    <mergeCell ref="V702:W702"/>
    <mergeCell ref="X702:Y702"/>
    <mergeCell ref="Z702:AA702"/>
    <mergeCell ref="AB702:AC702"/>
    <mergeCell ref="AD702:AE702"/>
    <mergeCell ref="AF702:AG702"/>
    <mergeCell ref="AH702:AI702"/>
    <mergeCell ref="AJ702:AK702"/>
    <mergeCell ref="AL702:AM702"/>
    <mergeCell ref="C703:O703"/>
    <mergeCell ref="P703:Q703"/>
    <mergeCell ref="R703:S703"/>
    <mergeCell ref="T703:U703"/>
    <mergeCell ref="V703:W703"/>
    <mergeCell ref="X703:Y703"/>
    <mergeCell ref="Z703:AA703"/>
    <mergeCell ref="AB703:AC703"/>
    <mergeCell ref="AD703:AE703"/>
    <mergeCell ref="AF703:AG703"/>
    <mergeCell ref="AH703:AI703"/>
    <mergeCell ref="AJ703:AK703"/>
    <mergeCell ref="AL703:AM703"/>
    <mergeCell ref="C704:O704"/>
    <mergeCell ref="P704:Q704"/>
    <mergeCell ref="R704:S704"/>
    <mergeCell ref="T704:U704"/>
    <mergeCell ref="V704:W704"/>
    <mergeCell ref="X704:Y704"/>
    <mergeCell ref="Z704:AA704"/>
    <mergeCell ref="AB704:AC704"/>
    <mergeCell ref="AD704:AE704"/>
    <mergeCell ref="AF704:AG704"/>
    <mergeCell ref="AH704:AI704"/>
    <mergeCell ref="AJ704:AK704"/>
    <mergeCell ref="AL704:AM704"/>
    <mergeCell ref="C705:O705"/>
    <mergeCell ref="P705:Q705"/>
    <mergeCell ref="R705:S705"/>
    <mergeCell ref="T705:U705"/>
    <mergeCell ref="V705:W705"/>
    <mergeCell ref="X705:Y705"/>
    <mergeCell ref="Z705:AA705"/>
    <mergeCell ref="AB705:AC705"/>
    <mergeCell ref="AD705:AE705"/>
    <mergeCell ref="AF705:AG705"/>
    <mergeCell ref="AH705:AI705"/>
    <mergeCell ref="AJ705:AK705"/>
    <mergeCell ref="AL705:AM705"/>
    <mergeCell ref="C706:O706"/>
    <mergeCell ref="P706:Q706"/>
    <mergeCell ref="R706:S706"/>
    <mergeCell ref="T706:U706"/>
    <mergeCell ref="V706:W706"/>
    <mergeCell ref="X706:Y706"/>
    <mergeCell ref="Z706:AA706"/>
    <mergeCell ref="AB706:AC706"/>
    <mergeCell ref="AD706:AE706"/>
    <mergeCell ref="AF706:AG706"/>
    <mergeCell ref="AH706:AI706"/>
    <mergeCell ref="AJ706:AK706"/>
    <mergeCell ref="AL706:AM706"/>
    <mergeCell ref="C707:O707"/>
    <mergeCell ref="P707:Q707"/>
    <mergeCell ref="R707:S707"/>
    <mergeCell ref="T707:U707"/>
    <mergeCell ref="V707:W707"/>
    <mergeCell ref="X707:Y707"/>
    <mergeCell ref="Z707:AA707"/>
    <mergeCell ref="AB707:AC707"/>
    <mergeCell ref="AD707:AE707"/>
    <mergeCell ref="AF707:AG707"/>
    <mergeCell ref="AH707:AI707"/>
    <mergeCell ref="AJ707:AK707"/>
    <mergeCell ref="AL707:AM707"/>
    <mergeCell ref="C708:O708"/>
    <mergeCell ref="P708:Q708"/>
    <mergeCell ref="R708:S708"/>
    <mergeCell ref="T708:U708"/>
    <mergeCell ref="V708:W708"/>
    <mergeCell ref="X708:Y708"/>
    <mergeCell ref="Z708:AA708"/>
    <mergeCell ref="AB708:AC708"/>
    <mergeCell ref="AD708:AE708"/>
    <mergeCell ref="AF708:AG708"/>
    <mergeCell ref="AH708:AI708"/>
    <mergeCell ref="AJ708:AK708"/>
    <mergeCell ref="AL708:AM708"/>
    <mergeCell ref="C709:O709"/>
    <mergeCell ref="P709:Q709"/>
    <mergeCell ref="R709:S709"/>
    <mergeCell ref="T709:U709"/>
    <mergeCell ref="V709:W709"/>
    <mergeCell ref="X709:Y709"/>
    <mergeCell ref="Z709:AA709"/>
    <mergeCell ref="AB709:AC709"/>
    <mergeCell ref="AD709:AE709"/>
    <mergeCell ref="AF709:AG709"/>
    <mergeCell ref="AH709:AI709"/>
    <mergeCell ref="AJ709:AK709"/>
    <mergeCell ref="AL709:AM709"/>
    <mergeCell ref="C710:O710"/>
    <mergeCell ref="P710:Q710"/>
    <mergeCell ref="R710:S710"/>
    <mergeCell ref="T710:U710"/>
    <mergeCell ref="V710:W710"/>
    <mergeCell ref="X710:Y710"/>
    <mergeCell ref="Z710:AA710"/>
    <mergeCell ref="AB710:AC710"/>
    <mergeCell ref="AD710:AE710"/>
    <mergeCell ref="AF710:AG710"/>
    <mergeCell ref="AH710:AI710"/>
    <mergeCell ref="AJ710:AK710"/>
    <mergeCell ref="AL710:AM710"/>
    <mergeCell ref="C711:O711"/>
    <mergeCell ref="P711:Q711"/>
    <mergeCell ref="R711:S711"/>
    <mergeCell ref="T711:U711"/>
    <mergeCell ref="V711:W711"/>
    <mergeCell ref="X711:Y711"/>
    <mergeCell ref="Z711:AA711"/>
    <mergeCell ref="AB711:AC711"/>
    <mergeCell ref="AD711:AE711"/>
    <mergeCell ref="AF711:AG711"/>
    <mergeCell ref="AH711:AI711"/>
    <mergeCell ref="AJ711:AK711"/>
    <mergeCell ref="AL711:AM711"/>
    <mergeCell ref="C712:O712"/>
    <mergeCell ref="P712:Q712"/>
    <mergeCell ref="R712:S712"/>
    <mergeCell ref="T712:U712"/>
    <mergeCell ref="V712:W712"/>
    <mergeCell ref="X712:Y712"/>
    <mergeCell ref="Z712:AA712"/>
    <mergeCell ref="AB712:AC712"/>
    <mergeCell ref="AD712:AE712"/>
    <mergeCell ref="AF712:AG712"/>
    <mergeCell ref="AH712:AI712"/>
    <mergeCell ref="AJ712:AK712"/>
    <mergeCell ref="AL712:AM712"/>
    <mergeCell ref="C713:O713"/>
    <mergeCell ref="P713:Q713"/>
    <mergeCell ref="R713:S713"/>
    <mergeCell ref="T713:U713"/>
    <mergeCell ref="V713:W713"/>
    <mergeCell ref="X713:Y713"/>
    <mergeCell ref="Z713:AA713"/>
    <mergeCell ref="AB713:AC713"/>
    <mergeCell ref="AD713:AE713"/>
    <mergeCell ref="AF713:AG713"/>
    <mergeCell ref="AH713:AI713"/>
    <mergeCell ref="AJ713:AK713"/>
    <mergeCell ref="AL713:AM713"/>
    <mergeCell ref="C714:O714"/>
    <mergeCell ref="P714:Q714"/>
    <mergeCell ref="R714:S714"/>
    <mergeCell ref="T714:U714"/>
    <mergeCell ref="V714:W714"/>
    <mergeCell ref="X714:Y714"/>
    <mergeCell ref="Z714:AA714"/>
    <mergeCell ref="AB714:AC714"/>
    <mergeCell ref="AD714:AE714"/>
    <mergeCell ref="AF714:AG714"/>
    <mergeCell ref="AH714:AI714"/>
    <mergeCell ref="AJ714:AK714"/>
    <mergeCell ref="AL714:AM714"/>
    <mergeCell ref="C715:O715"/>
    <mergeCell ref="P715:Q715"/>
    <mergeCell ref="R715:S715"/>
    <mergeCell ref="T715:U715"/>
    <mergeCell ref="V715:W715"/>
    <mergeCell ref="X715:Y715"/>
    <mergeCell ref="Z715:AA715"/>
    <mergeCell ref="AB715:AC715"/>
    <mergeCell ref="AD715:AE715"/>
    <mergeCell ref="AF715:AG715"/>
    <mergeCell ref="AH715:AI715"/>
    <mergeCell ref="AJ715:AK715"/>
    <mergeCell ref="AL715:AM715"/>
    <mergeCell ref="AJ716:AN716"/>
    <mergeCell ref="AJ718:AN718"/>
    <mergeCell ref="AJ719:AN719"/>
    <mergeCell ref="AJ720:AN720"/>
    <mergeCell ref="AJ721:AN721"/>
    <mergeCell ref="AJ723:AN723"/>
    <mergeCell ref="AJ724:AN724"/>
    <mergeCell ref="A726:AH726"/>
    <mergeCell ref="A727:AH727"/>
    <mergeCell ref="B728:AH728"/>
    <mergeCell ref="AJ728:AN728"/>
    <mergeCell ref="L733:S733"/>
    <mergeCell ref="L734:Q734"/>
    <mergeCell ref="T734:AD734"/>
    <mergeCell ref="L735:Q735"/>
    <mergeCell ref="T735:AB735"/>
    <mergeCell ref="L736:Q736"/>
    <mergeCell ref="T736:AB736"/>
    <mergeCell ref="L737:Q737"/>
    <mergeCell ref="T737:AB737"/>
    <mergeCell ref="L738:Q738"/>
    <mergeCell ref="T738:AB738"/>
    <mergeCell ref="C744:R744"/>
    <mergeCell ref="S744:AA744"/>
    <mergeCell ref="C745:R745"/>
    <mergeCell ref="S745:AA745"/>
    <mergeCell ref="C746:R746"/>
    <mergeCell ref="S746:AA746"/>
    <mergeCell ref="C747:R747"/>
    <mergeCell ref="S747:AA747"/>
    <mergeCell ref="AJ750:AN750"/>
    <mergeCell ref="C752:J752"/>
    <mergeCell ref="K752:W752"/>
    <mergeCell ref="X752:AG752"/>
    <mergeCell ref="C753:J753"/>
    <mergeCell ref="K753:W753"/>
    <mergeCell ref="X753:AG753"/>
    <mergeCell ref="C754:J754"/>
    <mergeCell ref="K754:W754"/>
    <mergeCell ref="X754:AG754"/>
    <mergeCell ref="C755:J755"/>
    <mergeCell ref="K755:W755"/>
    <mergeCell ref="X755:AG755"/>
    <mergeCell ref="C756:J756"/>
    <mergeCell ref="K756:W756"/>
    <mergeCell ref="X756:AG756"/>
    <mergeCell ref="C757:J757"/>
    <mergeCell ref="K757:W757"/>
    <mergeCell ref="X757:AG757"/>
    <mergeCell ref="C758:J758"/>
    <mergeCell ref="K758:W758"/>
    <mergeCell ref="X758:AG758"/>
    <mergeCell ref="C759:J759"/>
    <mergeCell ref="K759:W759"/>
    <mergeCell ref="X759:AG759"/>
    <mergeCell ref="C760:W760"/>
    <mergeCell ref="X760:AG760"/>
    <mergeCell ref="A762:AH762"/>
    <mergeCell ref="A763:AH763"/>
    <mergeCell ref="B764:AH764"/>
    <mergeCell ref="AJ764:AN764"/>
    <mergeCell ref="B765:AH765"/>
    <mergeCell ref="AJ765:AN765"/>
    <mergeCell ref="B766:AH766"/>
    <mergeCell ref="AJ766:AN766"/>
    <mergeCell ref="B767:AN767"/>
    <mergeCell ref="A769:AH769"/>
    <mergeCell ref="B770:AH770"/>
    <mergeCell ref="AJ770:AN770"/>
    <mergeCell ref="B771:AH771"/>
    <mergeCell ref="AJ771:AN771"/>
    <mergeCell ref="AJ772:AN772"/>
    <mergeCell ref="AJ774:AN774"/>
    <mergeCell ref="B776:AH776"/>
    <mergeCell ref="AJ776:AN776"/>
    <mergeCell ref="B777:AH777"/>
    <mergeCell ref="B778:AF778"/>
    <mergeCell ref="AJ778:AN778"/>
    <mergeCell ref="A780:AH780"/>
    <mergeCell ref="B781:AH781"/>
    <mergeCell ref="AJ781:AN781"/>
    <mergeCell ref="A783:AN783"/>
    <mergeCell ref="A784:AH784"/>
    <mergeCell ref="B785:AH785"/>
    <mergeCell ref="AJ785:AN785"/>
    <mergeCell ref="B787:H787"/>
    <mergeCell ref="I787:P787"/>
    <mergeCell ref="Q787:AN787"/>
    <mergeCell ref="B791:AH791"/>
    <mergeCell ref="AJ791:AN791"/>
    <mergeCell ref="B793:H793"/>
    <mergeCell ref="I793:P793"/>
    <mergeCell ref="Q793:AN793"/>
    <mergeCell ref="A797:AH797"/>
    <mergeCell ref="B798:T798"/>
    <mergeCell ref="U798:X798"/>
    <mergeCell ref="Y798:AF798"/>
    <mergeCell ref="AG798:AM798"/>
    <mergeCell ref="B799:T799"/>
    <mergeCell ref="U799:X799"/>
    <mergeCell ref="Y799:AF799"/>
    <mergeCell ref="AG799:AM799"/>
    <mergeCell ref="B800:T800"/>
    <mergeCell ref="U800:X800"/>
    <mergeCell ref="Y800:AF800"/>
    <mergeCell ref="AG800:AM800"/>
    <mergeCell ref="B801:T801"/>
    <mergeCell ref="U801:X801"/>
    <mergeCell ref="Y801:AF801"/>
    <mergeCell ref="AG801:AM801"/>
    <mergeCell ref="A803:AH803"/>
    <mergeCell ref="B804:AH804"/>
    <mergeCell ref="B805:AD805"/>
    <mergeCell ref="AE805:AI805"/>
    <mergeCell ref="AJ805:AN805"/>
    <mergeCell ref="B806:AN806"/>
    <mergeCell ref="B807:K807"/>
    <mergeCell ref="L807:T807"/>
    <mergeCell ref="U807:AN807"/>
    <mergeCell ref="B808:K808"/>
    <mergeCell ref="L808:T808"/>
    <mergeCell ref="U808:AN808"/>
    <mergeCell ref="B809:K809"/>
    <mergeCell ref="L809:T809"/>
    <mergeCell ref="U809:AN809"/>
    <mergeCell ref="B811:AH811"/>
    <mergeCell ref="B812:AD812"/>
    <mergeCell ref="AE812:AI812"/>
    <mergeCell ref="AJ812:AN812"/>
    <mergeCell ref="B813:AN813"/>
    <mergeCell ref="B814:K814"/>
    <mergeCell ref="L814:T814"/>
    <mergeCell ref="U814:AN814"/>
    <mergeCell ref="B815:K815"/>
    <mergeCell ref="L815:T815"/>
    <mergeCell ref="U815:AN815"/>
    <mergeCell ref="B816:K816"/>
    <mergeCell ref="L816:T816"/>
    <mergeCell ref="U816:AN816"/>
    <mergeCell ref="B818:AH818"/>
    <mergeCell ref="AJ818:AN818"/>
    <mergeCell ref="A820:AH820"/>
    <mergeCell ref="B821:AH821"/>
    <mergeCell ref="B822:AE822"/>
    <mergeCell ref="AF822:AI822"/>
    <mergeCell ref="AJ822:AN822"/>
    <mergeCell ref="B823:AN823"/>
    <mergeCell ref="B824:K824"/>
    <mergeCell ref="L824:T824"/>
    <mergeCell ref="U824:AN824"/>
    <mergeCell ref="B11:AH12"/>
    <mergeCell ref="B14:AH15"/>
    <mergeCell ref="B17:AH18"/>
    <mergeCell ref="B19:AH20"/>
    <mergeCell ref="B22:AH23"/>
    <mergeCell ref="B28:AI29"/>
    <mergeCell ref="B30:AH31"/>
    <mergeCell ref="B32:AH33"/>
    <mergeCell ref="B41:AH42"/>
    <mergeCell ref="B43:AH44"/>
    <mergeCell ref="B67:AH68"/>
    <mergeCell ref="B77:AH78"/>
    <mergeCell ref="B81:AH82"/>
    <mergeCell ref="B83:AH84"/>
    <mergeCell ref="B103:AH104"/>
    <mergeCell ref="B112:AH113"/>
    <mergeCell ref="B132:AH135"/>
    <mergeCell ref="B142:AH143"/>
    <mergeCell ref="B146:AH147"/>
    <mergeCell ref="B164:AH165"/>
    <mergeCell ref="B179:AH180"/>
    <mergeCell ref="B191:AH192"/>
    <mergeCell ref="B213:AN214"/>
    <mergeCell ref="B217:AH218"/>
    <mergeCell ref="B221:AH222"/>
    <mergeCell ref="B226:AN227"/>
    <mergeCell ref="B239:AH240"/>
    <mergeCell ref="B244:E245"/>
    <mergeCell ref="C275:AN276"/>
    <mergeCell ref="B292:AH293"/>
    <mergeCell ref="B310:AH311"/>
    <mergeCell ref="B316:AH317"/>
    <mergeCell ref="B346:AH347"/>
    <mergeCell ref="B407:AH408"/>
    <mergeCell ref="AJ421:AN422"/>
    <mergeCell ref="B428:AH429"/>
    <mergeCell ref="B461:AH462"/>
    <mergeCell ref="B473:AH474"/>
    <mergeCell ref="B484:AN485"/>
    <mergeCell ref="B500:AH501"/>
    <mergeCell ref="B528:AN529"/>
    <mergeCell ref="B530:AI531"/>
    <mergeCell ref="B537:F539"/>
    <mergeCell ref="G537:AN539"/>
    <mergeCell ref="B540:F542"/>
    <mergeCell ref="G540:AN542"/>
    <mergeCell ref="B543:F545"/>
    <mergeCell ref="G543:AN545"/>
    <mergeCell ref="B571:F573"/>
    <mergeCell ref="B574:F576"/>
    <mergeCell ref="B583:F585"/>
    <mergeCell ref="B586:F588"/>
    <mergeCell ref="B595:AH596"/>
    <mergeCell ref="B621:AH622"/>
    <mergeCell ref="B623:AH624"/>
    <mergeCell ref="B660:AH661"/>
    <mergeCell ref="B664:F666"/>
    <mergeCell ref="G664:J666"/>
    <mergeCell ref="K664:O666"/>
    <mergeCell ref="P664:Q666"/>
    <mergeCell ref="R664:Y666"/>
    <mergeCell ref="Z664:AA666"/>
    <mergeCell ref="AB664:AF666"/>
    <mergeCell ref="AG664:AN666"/>
    <mergeCell ref="B699:B704"/>
    <mergeCell ref="B772:AH773"/>
    <mergeCell ref="B774:AH775"/>
    <mergeCell ref="B788:H789"/>
    <mergeCell ref="I788:P789"/>
    <mergeCell ref="Q788:AN789"/>
    <mergeCell ref="B794:H795"/>
    <mergeCell ref="I794:P795"/>
    <mergeCell ref="Q794:AN795"/>
    <mergeCell ref="B825:K826"/>
    <mergeCell ref="L825:T826"/>
    <mergeCell ref="U825:AN826"/>
    <mergeCell ref="B681:B697"/>
    <mergeCell ref="B706:B715"/>
  </mergeCells>
  <phoneticPr fontId="1"/>
  <dataValidations count="25">
    <dataValidation type="list" allowBlank="1" showDropDown="0" showInputMessage="1" showErrorMessage="1" prompt="プルダウンメニューから選んでください" sqref="AJ778:AN778 AJ751:AN758 AJ728:AN749 AJ716:AN724 AJ764:AN764 AJ770:AN770 AJ776:AN776 AJ781:AN781 AJ652:AN660 AJ608:AN608 AJ641:AN642 AJ634:AN634 AJ630:AN630 AJ604:AN605 AJ619:AN621 AJ623:AN623 AJ646:AN649 AJ674:AN677 AJ377:AN378 AJ372:AN373 AJ370:AN370 AJ348:AN348 AJ350:AN354 AJ363:AN363 AJ357:AN359 AJ366:AN366 AJ299:AN299 AJ294:AN294 AJ296:AN297 AJ301:AN302 AK290:AN290 AK288:AN288 AJ330:AN330 AJ336:AN336 AK315:AN316 AJ270:AN274 AJ318:AN320 AJ313:AJ316 AK313:AN313 AJ288:AJ292 AK292:AN292 AJ390:AN394 AJ39:AN39 AJ47:AN48 AJ32:AN32 AJ30:AN30 AJ34:AN36 AJ73:AN73 AJ85:AN85 AJ83:AN83 AJ79:AN79 AJ88:AN89 AJ223:AN223 AJ248:AN248 AJ238:AN239 AJ215:AN215 AJ228:AN228 AJ231:AN233 AJ221:AN221 AJ263:AN264 AJ217:AN217 AJ206:AN206 AJ204:AN204 AJ208:AN208 AJ183:AN184 AK162:AN162 AK160:AN160 AJ160:AJ162 AJ92:AN94 AJ116:AN118 AJ128:AN129 AJ136:AN136 AJ141:AN142 AJ148:AN149 AJ152:AN152 AJ158:AN158 AJ166:AN166 AJ169:AN172 AJ526:AN526 AJ478:AN479 AJ475:AN476 AJ473:AN473 AJ455:AN456 AJ459:AN459 AJ465:AN470 AJ447:AN447 AJ441:AN443 AJ437:AN437 AJ439:AN439 AJ428:AN428 AJ413:AN413 AJ411:AN411 AJ406:AN407 AJ415:AN418 AJ401:AN401 AJ399:AN399 AJ397:AN397 AJ452:AN452 AJ481:AN481 AJ500:AN500 AJ488:AN495 AJ521:AN521 AJ552:AN553 AJ530:AN530 AJ597:AN598 AJ548:AN549 AJ567:AN567 AJ595:AN595 AJ592:AN592 AJ560:AN564">
      <formula1>"いる,いない"</formula1>
    </dataValidation>
    <dataValidation type="list" allowBlank="1" showDropDown="0" showInputMessage="1" showErrorMessage="1" prompt="プルダウンメニューから選んでください" sqref="AJ791:AN791 U798:U801 AJ812:AN812 AJ805:AN805 AJ822:AN822 AJ785:AN785 AJ750:AN750 AJ534:AN534 AJ507:AN507 AJ511:AN513 AJ448:AN449 AJ132:AN132 AJ140:AN140 AJ146:AN146 AJ175:AN175 AJ257:AN261 Y251:AC253 AJ265:AN266 AJ50:AN54 AJ24:AN27 AJ21:AN22 AJ19:AN19 AJ16:AN17 AJ13:AN14 AJ395:AN395 AJ382:AN387 AJ269:AN269 AJ278:AN284">
      <formula1>"有,無"</formula1>
    </dataValidation>
    <dataValidation imeMode="on" allowBlank="1" showDropDown="0" showInputMessage="1" showErrorMessage="1" sqref="B794:H795 U815:AN816 B815:K816 U808:AN809 B808:K809 B788:H789 L825:T826 AB667:AB671 B667:B671 K667:K671 P667:P671 Z667:Z671 F398:AN398 F400:AN400 H412:AN412 H419:AN419 Q450:AH451 Q453:AH453 L285:AN285 M321:AN322 K334:W334 R201:AN201 R185:R186 R176:AN178 L267:L268 AE245 J40:R40 V40:AG40"/>
    <dataValidation type="list" allowBlank="1" showDropDown="0" showInputMessage="1" showErrorMessage="1" prompt="プルダウンメニューから選んでください" sqref="AJ771:AN772 AJ774:AN774 AJ818:AN818 AJ461:AN461 AJ463:AN463 AJ362:AN362 AJ365:AN365 AJ375:AN376 AJ344:AJ345 AJ346:AN346 AJ311:AN311 AJ308:AN308 AJ159:AN159 AJ121:AN121 AJ194:AN195 AJ205:AN205 AJ41:AN41 AJ67 AJ69">
      <formula1>"いる,いない,該当なし"</formula1>
    </dataValidation>
    <dataValidation type="list" allowBlank="1" showDropDown="0" showInputMessage="1" showErrorMessage="1" prompt="プルダウンメニューから選んでください_x000a_" sqref="AJ61:AN63 AJ58:AN59 AJ66:AN66 AJ70:AN72 AK75:AN76 AJ75:AJ78">
      <formula1>"いる,いない"</formula1>
    </dataValidation>
    <dataValidation type="list" allowBlank="1" showDropDown="0" showInputMessage="1" showErrorMessage="1" sqref="AJ425:AN425 AK181:AN181 AJ90:AN90 AJ55:AN55 AK42:AN42">
      <formula1>#REF!</formula1>
    </dataValidation>
    <dataValidation imeMode="on" allowBlank="1" showDropDown="0" showInputMessage="1" showErrorMessage="1" prompt="セル内で改行する場合は、「Alt」キーを押しながら「Shift」キーを押すと改行できます" sqref="Q794:AN795 U825:AN826 Q788:AN789 G540:AN545 G520:AN520 AI484:AI495 C484:AH489 AJ484:AN487 B484:B490 B492:B495 B93 B103:AH104 B164:AH165 B112:AH113 B213 B226:AN227 B81:B83 C81:AH82"/>
    <dataValidation imeMode="off" allowBlank="1" showDropDown="0" showInputMessage="1" showErrorMessage="1" sqref="B825:K826 L815:T816 L808:T809 AG798:AM801 I788:P789 I794:P795 G667:G671 H450:J450 H453:J454 AJ499:AM499 N570:AK577 U337:W337 P337:R337 K337:M337 U335:W335 P335:R335 K335:M335 U331:W331 P331:R331 K331:M331 U328:W328 P328:R328 K328:M328 AA325:AC325 G325:I325 AJ305:AM307 K243:L243 H109:V110 H100:V101"/>
    <dataValidation type="list" allowBlank="1" showDropDown="0" showInputMessage="1" showErrorMessage="1" prompt="プルダウンメニューから選んでください" sqref="AJ209:AN210 AJ180:AN180 AJ207:AN207">
      <formula1>"いる,いない,短縮していない"</formula1>
    </dataValidation>
    <dataValidation type="list" allowBlank="1" showDropDown="0" showInputMessage="1" showErrorMessage="1" prompt="プルダウンメニューから選んでください" sqref="AJ187:AN187">
      <formula1>"いる,いない,１名のみ"</formula1>
    </dataValidation>
    <dataValidation type="list" allowBlank="1" showDropDown="0" showInputMessage="1" showErrorMessage="1" prompt="プルダウンメニューから選んでください" sqref="AJ524:AN524 AJ326:AN327 AJ332:AN333 AJ339:AN342 AJ191:AN191">
      <formula1>"いる,いない,"</formula1>
    </dataValidation>
    <dataValidation type="list" allowBlank="1" showDropDown="0" showInputMessage="1" showErrorMessage="1" prompt="整備されている装置器具等について 「 ☑ 」 を選んでください" sqref="P372:P373 X372:X373 M246:M247 O243:O244 P245 S244 R246:R247 U243 U245 V246:V247 W244 AA243 Z245 AA246:AA247 AC244 K245 G243:G247">
      <formula1>"☑,□"</formula1>
    </dataValidation>
    <dataValidation type="list" allowBlank="1" showDropDown="0" showInputMessage="1" showErrorMessage="1" prompt="プルダウンメニューから選んでください" sqref="AJ678:AN678 AJ631:AN631 AJ298:AN298">
      <formula1>"ある,なし"</formula1>
    </dataValidation>
    <dataValidation type="list" allowBlank="1" showDropDown="0" showInputMessage="1" showErrorMessage="1" prompt="プルダウンメニューから選んでください" sqref="AJ343:AN343">
      <formula1>"いる,いない,立地していない,"</formula1>
    </dataValidation>
    <dataValidation type="list" allowBlank="1" showDropDown="0" showInputMessage="1" showErrorMessage="1" prompt="プルダウンメニューから選んでください" sqref="AJ364:AN364">
      <formula1>"いる,いない,検討中"</formula1>
    </dataValidation>
    <dataValidation type="list" allowBlank="1" showDropDown="0" showInputMessage="1" showErrorMessage="1" prompt="プルダウンメニューから選んでください" sqref="AJ388:AN388">
      <formula1>"有,該当児なし,"</formula1>
    </dataValidation>
    <dataValidation allowBlank="1" showDropDown="0" showInputMessage="1" showErrorMessage="1" prompt="プルダウンメニューから選んでください" sqref="AJ460:AN460 AJ389:AN389"/>
    <dataValidation type="list" allowBlank="1" showDropDown="0" showInputMessage="1" showErrorMessage="1" prompt="プルダウンメニューから選んでください" sqref="AJ431:AN435">
      <formula1>"○"</formula1>
    </dataValidation>
    <dataValidation type="list" allowBlank="1" showDropDown="0" showInputMessage="1" showErrorMessage="1" sqref="AJ420:AN423">
      <formula1>"いる,いない,実施していない"</formula1>
    </dataValidation>
    <dataValidation type="list" allowBlank="1" showDropDown="0" showInputMessage="1" showErrorMessage="1" sqref="AJ403:AN403">
      <formula1>"いる,いない"</formula1>
    </dataValidation>
    <dataValidation imeMode="off" allowBlank="1" showDropDown="0" showInputMessage="1" showErrorMessage="1" prompt="時間を記入してください_x000a_【例】10:00" sqref="I505:M505"/>
    <dataValidation imeMode="off" allowBlank="1" showDropDown="0" showInputMessage="1" showErrorMessage="1" prompt="時間を記入してください_x000a_【例】12:00" sqref="Q505:U506"/>
    <dataValidation imeMode="off" allowBlank="1" showDropDown="0" showInputMessage="1" showErrorMessage="1" prompt="時間を記入してください_x000a_【例】15:00" sqref="AB505:AF506"/>
    <dataValidation type="list" allowBlank="1" showDropDown="0" showInputMessage="1" showErrorMessage="1" prompt="プルダウンメニューから選んでください" sqref="AJ556:AN556 AJ515:AN516">
      <formula1>"有,無,該当なし"</formula1>
    </dataValidation>
    <dataValidation type="list" allowBlank="1" showDropDown="0" showInputMessage="1" showErrorMessage="1" prompt="プルダウンメニューから選んでください" sqref="AJ765:AN766">
      <formula1>"する,しない"</formula1>
    </dataValidation>
  </dataValidations>
  <printOptions horizontalCentered="1"/>
  <pageMargins left="0.51181102362204722" right="0.39370078740157483" top="0.51181102362204722" bottom="0.39370078740157483" header="0.31496062992125984" footer="0.11811023622047245"/>
  <pageSetup paperSize="9" scale="77" fitToWidth="1" fitToHeight="0" orientation="portrait" usePrinterDefaults="1" r:id="rId5"/>
  <headerFooter>
    <oddFooter>&amp;C&amp;P</oddFooter>
  </headerFooter>
  <rowBreaks count="5" manualBreakCount="5">
    <brk id="588" max="40" man="1"/>
    <brk id="642" max="40" man="1"/>
    <brk id="679" max="40" man="1"/>
    <brk id="725" max="40" man="1"/>
    <brk id="775" max="40" man="1"/>
  </rowBreaks>
  <drawing r:id="rId6"/>
  <legacyDrawing r:id="rId7"/>
  <mc:AlternateContent>
    <mc:Choice xmlns:x14="http://schemas.microsoft.com/office/spreadsheetml/2009/9/main" Requires="x14">
      <controls>
        <mc:AlternateContent>
          <mc:Choice Requires="x14">
            <control shapeId="3078" r:id="rId8" name="チェック 6">
              <controlPr defaultSize="0" autoFill="0" autoLine="0" autoPict="0">
                <anchor moveWithCells="1">
                  <from xmlns:xdr="http://schemas.openxmlformats.org/drawingml/2006/spreadsheetDrawing">
                    <xdr:col>38</xdr:col>
                    <xdr:colOff>0</xdr:colOff>
                    <xdr:row>666</xdr:row>
                    <xdr:rowOff>18415</xdr:rowOff>
                  </from>
                  <to xmlns:xdr="http://schemas.openxmlformats.org/drawingml/2006/spreadsheetDrawing">
                    <xdr:col>39</xdr:col>
                    <xdr:colOff>152400</xdr:colOff>
                    <xdr:row>667</xdr:row>
                    <xdr:rowOff>0</xdr:rowOff>
                  </to>
                </anchor>
              </controlPr>
            </control>
          </mc:Choice>
        </mc:AlternateContent>
        <mc:AlternateContent>
          <mc:Choice Requires="x14">
            <control shapeId="3079" r:id="rId9" name="チェック 7">
              <controlPr defaultSize="0" autoFill="0" autoLine="0" autoPict="0">
                <anchor moveWithCells="1">
                  <from xmlns:xdr="http://schemas.openxmlformats.org/drawingml/2006/spreadsheetDrawing">
                    <xdr:col>35</xdr:col>
                    <xdr:colOff>0</xdr:colOff>
                    <xdr:row>665</xdr:row>
                    <xdr:rowOff>199390</xdr:rowOff>
                  </from>
                  <to xmlns:xdr="http://schemas.openxmlformats.org/drawingml/2006/spreadsheetDrawing">
                    <xdr:col>36</xdr:col>
                    <xdr:colOff>152400</xdr:colOff>
                    <xdr:row>666</xdr:row>
                    <xdr:rowOff>207010</xdr:rowOff>
                  </to>
                </anchor>
              </controlPr>
            </control>
          </mc:Choice>
        </mc:AlternateContent>
        <mc:AlternateContent>
          <mc:Choice Requires="x14">
            <control shapeId="3080" r:id="rId10" name="チェック 8">
              <controlPr defaultSize="0" autoFill="0" autoLine="0" autoPict="0">
                <anchor moveWithCells="1">
                  <from xmlns:xdr="http://schemas.openxmlformats.org/drawingml/2006/spreadsheetDrawing">
                    <xdr:col>35</xdr:col>
                    <xdr:colOff>0</xdr:colOff>
                    <xdr:row>666</xdr:row>
                    <xdr:rowOff>200025</xdr:rowOff>
                  </from>
                  <to xmlns:xdr="http://schemas.openxmlformats.org/drawingml/2006/spreadsheetDrawing">
                    <xdr:col>36</xdr:col>
                    <xdr:colOff>152400</xdr:colOff>
                    <xdr:row>667</xdr:row>
                    <xdr:rowOff>228600</xdr:rowOff>
                  </to>
                </anchor>
              </controlPr>
            </control>
          </mc:Choice>
        </mc:AlternateContent>
        <mc:AlternateContent>
          <mc:Choice Requires="x14">
            <control shapeId="3081" r:id="rId11" name="チェック 9">
              <controlPr defaultSize="0" autoFill="0" autoLine="0" autoPict="0">
                <anchor moveWithCells="1">
                  <from xmlns:xdr="http://schemas.openxmlformats.org/drawingml/2006/spreadsheetDrawing">
                    <xdr:col>35</xdr:col>
                    <xdr:colOff>0</xdr:colOff>
                    <xdr:row>667</xdr:row>
                    <xdr:rowOff>200025</xdr:rowOff>
                  </from>
                  <to xmlns:xdr="http://schemas.openxmlformats.org/drawingml/2006/spreadsheetDrawing">
                    <xdr:col>36</xdr:col>
                    <xdr:colOff>152400</xdr:colOff>
                    <xdr:row>669</xdr:row>
                    <xdr:rowOff>0</xdr:rowOff>
                  </to>
                </anchor>
              </controlPr>
            </control>
          </mc:Choice>
        </mc:AlternateContent>
        <mc:AlternateContent>
          <mc:Choice Requires="x14">
            <control shapeId="3082" r:id="rId12" name="チェック 10">
              <controlPr defaultSize="0" autoFill="0" autoLine="0" autoPict="0">
                <anchor moveWithCells="1">
                  <from xmlns:xdr="http://schemas.openxmlformats.org/drawingml/2006/spreadsheetDrawing">
                    <xdr:col>35</xdr:col>
                    <xdr:colOff>0</xdr:colOff>
                    <xdr:row>668</xdr:row>
                    <xdr:rowOff>200025</xdr:rowOff>
                  </from>
                  <to xmlns:xdr="http://schemas.openxmlformats.org/drawingml/2006/spreadsheetDrawing">
                    <xdr:col>36</xdr:col>
                    <xdr:colOff>152400</xdr:colOff>
                    <xdr:row>669</xdr:row>
                    <xdr:rowOff>228600</xdr:rowOff>
                  </to>
                </anchor>
              </controlPr>
            </control>
          </mc:Choice>
        </mc:AlternateContent>
        <mc:AlternateContent>
          <mc:Choice Requires="x14">
            <control shapeId="3083" r:id="rId13" name="チェック 11">
              <controlPr defaultSize="0" autoFill="0" autoLine="0" autoPict="0">
                <anchor moveWithCells="1">
                  <from xmlns:xdr="http://schemas.openxmlformats.org/drawingml/2006/spreadsheetDrawing">
                    <xdr:col>32</xdr:col>
                    <xdr:colOff>0</xdr:colOff>
                    <xdr:row>665</xdr:row>
                    <xdr:rowOff>189230</xdr:rowOff>
                  </from>
                  <to xmlns:xdr="http://schemas.openxmlformats.org/drawingml/2006/spreadsheetDrawing">
                    <xdr:col>33</xdr:col>
                    <xdr:colOff>152400</xdr:colOff>
                    <xdr:row>667</xdr:row>
                    <xdr:rowOff>16510</xdr:rowOff>
                  </to>
                </anchor>
              </controlPr>
            </control>
          </mc:Choice>
        </mc:AlternateContent>
        <mc:AlternateContent>
          <mc:Choice Requires="x14">
            <control shapeId="3084" r:id="rId14" name="チェック 12">
              <controlPr defaultSize="0" autoFill="0" autoLine="0" autoPict="0">
                <anchor moveWithCells="1">
                  <from xmlns:xdr="http://schemas.openxmlformats.org/drawingml/2006/spreadsheetDrawing">
                    <xdr:col>32</xdr:col>
                    <xdr:colOff>0</xdr:colOff>
                    <xdr:row>666</xdr:row>
                    <xdr:rowOff>190500</xdr:rowOff>
                  </from>
                  <to xmlns:xdr="http://schemas.openxmlformats.org/drawingml/2006/spreadsheetDrawing">
                    <xdr:col>33</xdr:col>
                    <xdr:colOff>152400</xdr:colOff>
                    <xdr:row>668</xdr:row>
                    <xdr:rowOff>38100</xdr:rowOff>
                  </to>
                </anchor>
              </controlPr>
            </control>
          </mc:Choice>
        </mc:AlternateContent>
        <mc:AlternateContent>
          <mc:Choice Requires="x14">
            <control shapeId="3085" r:id="rId15" name="チェック 13">
              <controlPr defaultSize="0" autoFill="0" autoLine="0" autoPict="0">
                <anchor moveWithCells="1">
                  <from xmlns:xdr="http://schemas.openxmlformats.org/drawingml/2006/spreadsheetDrawing">
                    <xdr:col>35</xdr:col>
                    <xdr:colOff>0</xdr:colOff>
                    <xdr:row>669</xdr:row>
                    <xdr:rowOff>200025</xdr:rowOff>
                  </from>
                  <to xmlns:xdr="http://schemas.openxmlformats.org/drawingml/2006/spreadsheetDrawing">
                    <xdr:col>36</xdr:col>
                    <xdr:colOff>152400</xdr:colOff>
                    <xdr:row>670</xdr:row>
                    <xdr:rowOff>227965</xdr:rowOff>
                  </to>
                </anchor>
              </controlPr>
            </control>
          </mc:Choice>
        </mc:AlternateContent>
        <mc:AlternateContent>
          <mc:Choice Requires="x14">
            <control shapeId="3086" r:id="rId16" name="チェック 14">
              <controlPr defaultSize="0" autoFill="0" autoLine="0" autoPict="0">
                <anchor moveWithCells="1">
                  <from xmlns:xdr="http://schemas.openxmlformats.org/drawingml/2006/spreadsheetDrawing">
                    <xdr:col>38</xdr:col>
                    <xdr:colOff>0</xdr:colOff>
                    <xdr:row>666</xdr:row>
                    <xdr:rowOff>18415</xdr:rowOff>
                  </from>
                  <to xmlns:xdr="http://schemas.openxmlformats.org/drawingml/2006/spreadsheetDrawing">
                    <xdr:col>39</xdr:col>
                    <xdr:colOff>152400</xdr:colOff>
                    <xdr:row>667</xdr:row>
                    <xdr:rowOff>0</xdr:rowOff>
                  </to>
                </anchor>
              </controlPr>
            </control>
          </mc:Choice>
        </mc:AlternateContent>
        <mc:AlternateContent>
          <mc:Choice Requires="x14">
            <control shapeId="3087" r:id="rId17" name="チェック 15">
              <controlPr defaultSize="0" autoFill="0" autoLine="0" autoPict="0">
                <anchor moveWithCells="1">
                  <from xmlns:xdr="http://schemas.openxmlformats.org/drawingml/2006/spreadsheetDrawing">
                    <xdr:col>38</xdr:col>
                    <xdr:colOff>0</xdr:colOff>
                    <xdr:row>667</xdr:row>
                    <xdr:rowOff>18415</xdr:rowOff>
                  </from>
                  <to xmlns:xdr="http://schemas.openxmlformats.org/drawingml/2006/spreadsheetDrawing">
                    <xdr:col>39</xdr:col>
                    <xdr:colOff>152400</xdr:colOff>
                    <xdr:row>668</xdr:row>
                    <xdr:rowOff>0</xdr:rowOff>
                  </to>
                </anchor>
              </controlPr>
            </control>
          </mc:Choice>
        </mc:AlternateContent>
        <mc:AlternateContent>
          <mc:Choice Requires="x14">
            <control shapeId="3088" r:id="rId18" name="チェック 16">
              <controlPr defaultSize="0" autoFill="0" autoLine="0" autoPict="0">
                <anchor moveWithCells="1">
                  <from xmlns:xdr="http://schemas.openxmlformats.org/drawingml/2006/spreadsheetDrawing">
                    <xdr:col>38</xdr:col>
                    <xdr:colOff>0</xdr:colOff>
                    <xdr:row>667</xdr:row>
                    <xdr:rowOff>18415</xdr:rowOff>
                  </from>
                  <to xmlns:xdr="http://schemas.openxmlformats.org/drawingml/2006/spreadsheetDrawing">
                    <xdr:col>39</xdr:col>
                    <xdr:colOff>152400</xdr:colOff>
                    <xdr:row>668</xdr:row>
                    <xdr:rowOff>0</xdr:rowOff>
                  </to>
                </anchor>
              </controlPr>
            </control>
          </mc:Choice>
        </mc:AlternateContent>
        <mc:AlternateContent>
          <mc:Choice Requires="x14">
            <control shapeId="3089" r:id="rId19" name="チェック 17">
              <controlPr defaultSize="0" autoFill="0" autoLine="0" autoPict="0">
                <anchor moveWithCells="1">
                  <from xmlns:xdr="http://schemas.openxmlformats.org/drawingml/2006/spreadsheetDrawing">
                    <xdr:col>38</xdr:col>
                    <xdr:colOff>0</xdr:colOff>
                    <xdr:row>668</xdr:row>
                    <xdr:rowOff>18415</xdr:rowOff>
                  </from>
                  <to xmlns:xdr="http://schemas.openxmlformats.org/drawingml/2006/spreadsheetDrawing">
                    <xdr:col>39</xdr:col>
                    <xdr:colOff>152400</xdr:colOff>
                    <xdr:row>669</xdr:row>
                    <xdr:rowOff>0</xdr:rowOff>
                  </to>
                </anchor>
              </controlPr>
            </control>
          </mc:Choice>
        </mc:AlternateContent>
        <mc:AlternateContent>
          <mc:Choice Requires="x14">
            <control shapeId="3090" r:id="rId20" name="チェック 18">
              <controlPr defaultSize="0" autoFill="0" autoLine="0" autoPict="0">
                <anchor moveWithCells="1">
                  <from xmlns:xdr="http://schemas.openxmlformats.org/drawingml/2006/spreadsheetDrawing">
                    <xdr:col>38</xdr:col>
                    <xdr:colOff>0</xdr:colOff>
                    <xdr:row>668</xdr:row>
                    <xdr:rowOff>18415</xdr:rowOff>
                  </from>
                  <to xmlns:xdr="http://schemas.openxmlformats.org/drawingml/2006/spreadsheetDrawing">
                    <xdr:col>39</xdr:col>
                    <xdr:colOff>152400</xdr:colOff>
                    <xdr:row>669</xdr:row>
                    <xdr:rowOff>0</xdr:rowOff>
                  </to>
                </anchor>
              </controlPr>
            </control>
          </mc:Choice>
        </mc:AlternateContent>
        <mc:AlternateContent>
          <mc:Choice Requires="x14">
            <control shapeId="3091" r:id="rId21" name="チェック 19">
              <controlPr defaultSize="0" autoFill="0" autoLine="0" autoPict="0">
                <anchor moveWithCells="1">
                  <from xmlns:xdr="http://schemas.openxmlformats.org/drawingml/2006/spreadsheetDrawing">
                    <xdr:col>38</xdr:col>
                    <xdr:colOff>0</xdr:colOff>
                    <xdr:row>669</xdr:row>
                    <xdr:rowOff>18415</xdr:rowOff>
                  </from>
                  <to xmlns:xdr="http://schemas.openxmlformats.org/drawingml/2006/spreadsheetDrawing">
                    <xdr:col>39</xdr:col>
                    <xdr:colOff>152400</xdr:colOff>
                    <xdr:row>670</xdr:row>
                    <xdr:rowOff>0</xdr:rowOff>
                  </to>
                </anchor>
              </controlPr>
            </control>
          </mc:Choice>
        </mc:AlternateContent>
        <mc:AlternateContent>
          <mc:Choice Requires="x14">
            <control shapeId="3092" r:id="rId22" name="チェック 20">
              <controlPr defaultSize="0" autoFill="0" autoLine="0" autoPict="0">
                <anchor moveWithCells="1">
                  <from xmlns:xdr="http://schemas.openxmlformats.org/drawingml/2006/spreadsheetDrawing">
                    <xdr:col>38</xdr:col>
                    <xdr:colOff>0</xdr:colOff>
                    <xdr:row>669</xdr:row>
                    <xdr:rowOff>18415</xdr:rowOff>
                  </from>
                  <to xmlns:xdr="http://schemas.openxmlformats.org/drawingml/2006/spreadsheetDrawing">
                    <xdr:col>39</xdr:col>
                    <xdr:colOff>152400</xdr:colOff>
                    <xdr:row>670</xdr:row>
                    <xdr:rowOff>0</xdr:rowOff>
                  </to>
                </anchor>
              </controlPr>
            </control>
          </mc:Choice>
        </mc:AlternateContent>
        <mc:AlternateContent>
          <mc:Choice Requires="x14">
            <control shapeId="3093" r:id="rId23" name="チェック 21">
              <controlPr defaultSize="0" autoFill="0" autoLine="0" autoPict="0">
                <anchor moveWithCells="1">
                  <from xmlns:xdr="http://schemas.openxmlformats.org/drawingml/2006/spreadsheetDrawing">
                    <xdr:col>38</xdr:col>
                    <xdr:colOff>0</xdr:colOff>
                    <xdr:row>670</xdr:row>
                    <xdr:rowOff>19685</xdr:rowOff>
                  </from>
                  <to xmlns:xdr="http://schemas.openxmlformats.org/drawingml/2006/spreadsheetDrawing">
                    <xdr:col>39</xdr:col>
                    <xdr:colOff>152400</xdr:colOff>
                    <xdr:row>671</xdr:row>
                    <xdr:rowOff>0</xdr:rowOff>
                  </to>
                </anchor>
              </controlPr>
            </control>
          </mc:Choice>
        </mc:AlternateContent>
        <mc:AlternateContent>
          <mc:Choice Requires="x14">
            <control shapeId="3094" r:id="rId24" name="チェック 22">
              <controlPr defaultSize="0" autoFill="0" autoLine="0" autoPict="0">
                <anchor moveWithCells="1">
                  <from xmlns:xdr="http://schemas.openxmlformats.org/drawingml/2006/spreadsheetDrawing">
                    <xdr:col>32</xdr:col>
                    <xdr:colOff>0</xdr:colOff>
                    <xdr:row>667</xdr:row>
                    <xdr:rowOff>190500</xdr:rowOff>
                  </from>
                  <to xmlns:xdr="http://schemas.openxmlformats.org/drawingml/2006/spreadsheetDrawing">
                    <xdr:col>33</xdr:col>
                    <xdr:colOff>152400</xdr:colOff>
                    <xdr:row>669</xdr:row>
                    <xdr:rowOff>38100</xdr:rowOff>
                  </to>
                </anchor>
              </controlPr>
            </control>
          </mc:Choice>
        </mc:AlternateContent>
        <mc:AlternateContent>
          <mc:Choice Requires="x14">
            <control shapeId="3095" r:id="rId25" name="チェック 23">
              <controlPr defaultSize="0" autoFill="0" autoLine="0" autoPict="0">
                <anchor moveWithCells="1">
                  <from xmlns:xdr="http://schemas.openxmlformats.org/drawingml/2006/spreadsheetDrawing">
                    <xdr:col>32</xdr:col>
                    <xdr:colOff>0</xdr:colOff>
                    <xdr:row>668</xdr:row>
                    <xdr:rowOff>190500</xdr:rowOff>
                  </from>
                  <to xmlns:xdr="http://schemas.openxmlformats.org/drawingml/2006/spreadsheetDrawing">
                    <xdr:col>33</xdr:col>
                    <xdr:colOff>152400</xdr:colOff>
                    <xdr:row>670</xdr:row>
                    <xdr:rowOff>38100</xdr:rowOff>
                  </to>
                </anchor>
              </controlPr>
            </control>
          </mc:Choice>
        </mc:AlternateContent>
        <mc:AlternateContent>
          <mc:Choice Requires="x14">
            <control shapeId="3096" r:id="rId26" name="チェック 24">
              <controlPr defaultSize="0" autoFill="0" autoLine="0" autoPict="0">
                <anchor moveWithCells="1">
                  <from xmlns:xdr="http://schemas.openxmlformats.org/drawingml/2006/spreadsheetDrawing">
                    <xdr:col>32</xdr:col>
                    <xdr:colOff>0</xdr:colOff>
                    <xdr:row>669</xdr:row>
                    <xdr:rowOff>190500</xdr:rowOff>
                  </from>
                  <to xmlns:xdr="http://schemas.openxmlformats.org/drawingml/2006/spreadsheetDrawing">
                    <xdr:col>33</xdr:col>
                    <xdr:colOff>152400</xdr:colOff>
                    <xdr:row>671</xdr:row>
                    <xdr:rowOff>19050</xdr:rowOff>
                  </to>
                </anchor>
              </controlPr>
            </control>
          </mc:Choice>
        </mc:AlternateContent>
        <mc:AlternateContent>
          <mc:Choice Requires="x14">
            <control shapeId="3097" r:id="rId27" name="チェック 25">
              <controlPr defaultSize="0" autoFill="0" autoLine="0" autoPict="0">
                <anchor moveWithCells="1">
                  <from xmlns:xdr="http://schemas.openxmlformats.org/drawingml/2006/spreadsheetDrawing">
                    <xdr:col>17</xdr:col>
                    <xdr:colOff>0</xdr:colOff>
                    <xdr:row>665</xdr:row>
                    <xdr:rowOff>189230</xdr:rowOff>
                  </from>
                  <to xmlns:xdr="http://schemas.openxmlformats.org/drawingml/2006/spreadsheetDrawing">
                    <xdr:col>18</xdr:col>
                    <xdr:colOff>152400</xdr:colOff>
                    <xdr:row>667</xdr:row>
                    <xdr:rowOff>16510</xdr:rowOff>
                  </to>
                </anchor>
              </controlPr>
            </control>
          </mc:Choice>
        </mc:AlternateContent>
        <mc:AlternateContent>
          <mc:Choice Requires="x14">
            <control shapeId="3098" r:id="rId28" name="チェック 26">
              <controlPr defaultSize="0" autoFill="0" autoLine="0" autoPict="0">
                <anchor moveWithCells="1">
                  <from xmlns:xdr="http://schemas.openxmlformats.org/drawingml/2006/spreadsheetDrawing">
                    <xdr:col>17</xdr:col>
                    <xdr:colOff>0</xdr:colOff>
                    <xdr:row>666</xdr:row>
                    <xdr:rowOff>190500</xdr:rowOff>
                  </from>
                  <to xmlns:xdr="http://schemas.openxmlformats.org/drawingml/2006/spreadsheetDrawing">
                    <xdr:col>18</xdr:col>
                    <xdr:colOff>152400</xdr:colOff>
                    <xdr:row>668</xdr:row>
                    <xdr:rowOff>38100</xdr:rowOff>
                  </to>
                </anchor>
              </controlPr>
            </control>
          </mc:Choice>
        </mc:AlternateContent>
        <mc:AlternateContent>
          <mc:Choice Requires="x14">
            <control shapeId="3099" r:id="rId29" name="チェック 27">
              <controlPr defaultSize="0" autoFill="0" autoLine="0" autoPict="0">
                <anchor moveWithCells="1">
                  <from xmlns:xdr="http://schemas.openxmlformats.org/drawingml/2006/spreadsheetDrawing">
                    <xdr:col>17</xdr:col>
                    <xdr:colOff>0</xdr:colOff>
                    <xdr:row>667</xdr:row>
                    <xdr:rowOff>190500</xdr:rowOff>
                  </from>
                  <to xmlns:xdr="http://schemas.openxmlformats.org/drawingml/2006/spreadsheetDrawing">
                    <xdr:col>18</xdr:col>
                    <xdr:colOff>152400</xdr:colOff>
                    <xdr:row>669</xdr:row>
                    <xdr:rowOff>38100</xdr:rowOff>
                  </to>
                </anchor>
              </controlPr>
            </control>
          </mc:Choice>
        </mc:AlternateContent>
        <mc:AlternateContent>
          <mc:Choice Requires="x14">
            <control shapeId="3100" r:id="rId30" name="チェック 28">
              <controlPr defaultSize="0" autoFill="0" autoLine="0" autoPict="0">
                <anchor moveWithCells="1">
                  <from xmlns:xdr="http://schemas.openxmlformats.org/drawingml/2006/spreadsheetDrawing">
                    <xdr:col>17</xdr:col>
                    <xdr:colOff>0</xdr:colOff>
                    <xdr:row>668</xdr:row>
                    <xdr:rowOff>190500</xdr:rowOff>
                  </from>
                  <to xmlns:xdr="http://schemas.openxmlformats.org/drawingml/2006/spreadsheetDrawing">
                    <xdr:col>18</xdr:col>
                    <xdr:colOff>152400</xdr:colOff>
                    <xdr:row>670</xdr:row>
                    <xdr:rowOff>38100</xdr:rowOff>
                  </to>
                </anchor>
              </controlPr>
            </control>
          </mc:Choice>
        </mc:AlternateContent>
        <mc:AlternateContent>
          <mc:Choice Requires="x14">
            <control shapeId="3101" r:id="rId31" name="チェック 29">
              <controlPr defaultSize="0" autoFill="0" autoLine="0" autoPict="0">
                <anchor moveWithCells="1">
                  <from xmlns:xdr="http://schemas.openxmlformats.org/drawingml/2006/spreadsheetDrawing">
                    <xdr:col>17</xdr:col>
                    <xdr:colOff>0</xdr:colOff>
                    <xdr:row>669</xdr:row>
                    <xdr:rowOff>190500</xdr:rowOff>
                  </from>
                  <to xmlns:xdr="http://schemas.openxmlformats.org/drawingml/2006/spreadsheetDrawing">
                    <xdr:col>18</xdr:col>
                    <xdr:colOff>152400</xdr:colOff>
                    <xdr:row>671</xdr:row>
                    <xdr:rowOff>19050</xdr:rowOff>
                  </to>
                </anchor>
              </controlPr>
            </control>
          </mc:Choice>
        </mc:AlternateContent>
        <mc:AlternateContent>
          <mc:Choice Requires="x14">
            <control shapeId="3102" r:id="rId32" name="チェック 30">
              <controlPr defaultSize="0" autoFill="0" autoLine="0" autoPict="0">
                <anchor moveWithCells="1">
                  <from xmlns:xdr="http://schemas.openxmlformats.org/drawingml/2006/spreadsheetDrawing">
                    <xdr:col>21</xdr:col>
                    <xdr:colOff>0</xdr:colOff>
                    <xdr:row>665</xdr:row>
                    <xdr:rowOff>199390</xdr:rowOff>
                  </from>
                  <to xmlns:xdr="http://schemas.openxmlformats.org/drawingml/2006/spreadsheetDrawing">
                    <xdr:col>22</xdr:col>
                    <xdr:colOff>142875</xdr:colOff>
                    <xdr:row>666</xdr:row>
                    <xdr:rowOff>207010</xdr:rowOff>
                  </to>
                </anchor>
              </controlPr>
            </control>
          </mc:Choice>
        </mc:AlternateContent>
        <mc:AlternateContent>
          <mc:Choice Requires="x14">
            <control shapeId="3103" r:id="rId33" name="チェック 31">
              <controlPr defaultSize="0" autoFill="0" autoLine="0" autoPict="0">
                <anchor moveWithCells="1">
                  <from xmlns:xdr="http://schemas.openxmlformats.org/drawingml/2006/spreadsheetDrawing">
                    <xdr:col>21</xdr:col>
                    <xdr:colOff>0</xdr:colOff>
                    <xdr:row>666</xdr:row>
                    <xdr:rowOff>200025</xdr:rowOff>
                  </from>
                  <to xmlns:xdr="http://schemas.openxmlformats.org/drawingml/2006/spreadsheetDrawing">
                    <xdr:col>22</xdr:col>
                    <xdr:colOff>142875</xdr:colOff>
                    <xdr:row>667</xdr:row>
                    <xdr:rowOff>228600</xdr:rowOff>
                  </to>
                </anchor>
              </controlPr>
            </control>
          </mc:Choice>
        </mc:AlternateContent>
        <mc:AlternateContent>
          <mc:Choice Requires="x14">
            <control shapeId="3104" r:id="rId34" name="チェック 32">
              <controlPr defaultSize="0" autoFill="0" autoLine="0" autoPict="0">
                <anchor moveWithCells="1">
                  <from xmlns:xdr="http://schemas.openxmlformats.org/drawingml/2006/spreadsheetDrawing">
                    <xdr:col>21</xdr:col>
                    <xdr:colOff>0</xdr:colOff>
                    <xdr:row>667</xdr:row>
                    <xdr:rowOff>200025</xdr:rowOff>
                  </from>
                  <to xmlns:xdr="http://schemas.openxmlformats.org/drawingml/2006/spreadsheetDrawing">
                    <xdr:col>22</xdr:col>
                    <xdr:colOff>142875</xdr:colOff>
                    <xdr:row>669</xdr:row>
                    <xdr:rowOff>0</xdr:rowOff>
                  </to>
                </anchor>
              </controlPr>
            </control>
          </mc:Choice>
        </mc:AlternateContent>
        <mc:AlternateContent>
          <mc:Choice Requires="x14">
            <control shapeId="3105" r:id="rId35" name="チェック 33">
              <controlPr defaultSize="0" autoFill="0" autoLine="0" autoPict="0">
                <anchor moveWithCells="1">
                  <from xmlns:xdr="http://schemas.openxmlformats.org/drawingml/2006/spreadsheetDrawing">
                    <xdr:col>21</xdr:col>
                    <xdr:colOff>0</xdr:colOff>
                    <xdr:row>668</xdr:row>
                    <xdr:rowOff>200025</xdr:rowOff>
                  </from>
                  <to xmlns:xdr="http://schemas.openxmlformats.org/drawingml/2006/spreadsheetDrawing">
                    <xdr:col>22</xdr:col>
                    <xdr:colOff>142875</xdr:colOff>
                    <xdr:row>669</xdr:row>
                    <xdr:rowOff>228600</xdr:rowOff>
                  </to>
                </anchor>
              </controlPr>
            </control>
          </mc:Choice>
        </mc:AlternateContent>
        <mc:AlternateContent>
          <mc:Choice Requires="x14">
            <control shapeId="3106" r:id="rId36" name="チェック 34">
              <controlPr defaultSize="0" autoFill="0" autoLine="0" autoPict="0">
                <anchor moveWithCells="1">
                  <from xmlns:xdr="http://schemas.openxmlformats.org/drawingml/2006/spreadsheetDrawing">
                    <xdr:col>21</xdr:col>
                    <xdr:colOff>0</xdr:colOff>
                    <xdr:row>669</xdr:row>
                    <xdr:rowOff>200025</xdr:rowOff>
                  </from>
                  <to xmlns:xdr="http://schemas.openxmlformats.org/drawingml/2006/spreadsheetDrawing">
                    <xdr:col>22</xdr:col>
                    <xdr:colOff>142875</xdr:colOff>
                    <xdr:row>670</xdr:row>
                    <xdr:rowOff>227965</xdr:rowOff>
                  </to>
                </anchor>
              </controlPr>
            </control>
          </mc:Choice>
        </mc:AlternateContent>
        <mc:AlternateContent>
          <mc:Choice Requires="x14">
            <control shapeId="3284" r:id="rId37" name="チェック 212">
              <controlPr defaultSize="0" autoFill="0" autoLine="0" autoPict="0">
                <anchor moveWithCells="1">
                  <from xmlns:xdr="http://schemas.openxmlformats.org/drawingml/2006/spreadsheetDrawing">
                    <xdr:col>9</xdr:col>
                    <xdr:colOff>0</xdr:colOff>
                    <xdr:row>64</xdr:row>
                    <xdr:rowOff>0</xdr:rowOff>
                  </from>
                  <to xmlns:xdr="http://schemas.openxmlformats.org/drawingml/2006/spreadsheetDrawing">
                    <xdr:col>13</xdr:col>
                    <xdr:colOff>161925</xdr:colOff>
                    <xdr:row>65</xdr:row>
                    <xdr:rowOff>9525</xdr:rowOff>
                  </to>
                </anchor>
              </controlPr>
            </control>
          </mc:Choice>
        </mc:AlternateContent>
        <mc:AlternateContent>
          <mc:Choice Requires="x14">
            <control shapeId="3285" r:id="rId38" name="チェック 213">
              <controlPr defaultSize="0" autoFill="0" autoLine="0" autoPict="0">
                <anchor moveWithCells="1">
                  <from xmlns:xdr="http://schemas.openxmlformats.org/drawingml/2006/spreadsheetDrawing">
                    <xdr:col>13</xdr:col>
                    <xdr:colOff>171450</xdr:colOff>
                    <xdr:row>64</xdr:row>
                    <xdr:rowOff>0</xdr:rowOff>
                  </from>
                  <to xmlns:xdr="http://schemas.openxmlformats.org/drawingml/2006/spreadsheetDrawing">
                    <xdr:col>17</xdr:col>
                    <xdr:colOff>161925</xdr:colOff>
                    <xdr:row>65</xdr:row>
                    <xdr:rowOff>9525</xdr:rowOff>
                  </to>
                </anchor>
              </controlPr>
            </control>
          </mc:Choice>
        </mc:AlternateContent>
        <mc:AlternateContent>
          <mc:Choice Requires="x14">
            <control shapeId="3286" r:id="rId39" name="チェック 214">
              <controlPr defaultSize="0" autoFill="0" autoLine="0" autoPict="0">
                <anchor moveWithCells="1">
                  <from xmlns:xdr="http://schemas.openxmlformats.org/drawingml/2006/spreadsheetDrawing">
                    <xdr:col>19</xdr:col>
                    <xdr:colOff>0</xdr:colOff>
                    <xdr:row>64</xdr:row>
                    <xdr:rowOff>0</xdr:rowOff>
                  </from>
                  <to xmlns:xdr="http://schemas.openxmlformats.org/drawingml/2006/spreadsheetDrawing">
                    <xdr:col>21</xdr:col>
                    <xdr:colOff>180975</xdr:colOff>
                    <xdr:row>65</xdr:row>
                    <xdr:rowOff>9525</xdr:rowOff>
                  </to>
                </anchor>
              </controlPr>
            </control>
          </mc:Choice>
        </mc:AlternateContent>
        <mc:AlternateContent>
          <mc:Choice Requires="x14">
            <control shapeId="3301" r:id="rId40" name="チェック 229">
              <controlPr defaultSize="0" autoFill="0" autoLine="0" autoPict="0">
                <anchor moveWithCells="1">
                  <from xmlns:xdr="http://schemas.openxmlformats.org/drawingml/2006/spreadsheetDrawing">
                    <xdr:col>6</xdr:col>
                    <xdr:colOff>0</xdr:colOff>
                    <xdr:row>59</xdr:row>
                    <xdr:rowOff>0</xdr:rowOff>
                  </from>
                  <to xmlns:xdr="http://schemas.openxmlformats.org/drawingml/2006/spreadsheetDrawing">
                    <xdr:col>8</xdr:col>
                    <xdr:colOff>161925</xdr:colOff>
                    <xdr:row>59</xdr:row>
                    <xdr:rowOff>236855</xdr:rowOff>
                  </to>
                </anchor>
              </controlPr>
            </control>
          </mc:Choice>
        </mc:AlternateContent>
        <mc:AlternateContent>
          <mc:Choice Requires="x14">
            <control shapeId="3302" r:id="rId41" name="チェック 230">
              <controlPr defaultSize="0" autoFill="0" autoLine="0" autoPict="0">
                <anchor moveWithCells="1">
                  <from xmlns:xdr="http://schemas.openxmlformats.org/drawingml/2006/spreadsheetDrawing">
                    <xdr:col>10</xdr:col>
                    <xdr:colOff>28575</xdr:colOff>
                    <xdr:row>59</xdr:row>
                    <xdr:rowOff>0</xdr:rowOff>
                  </from>
                  <to xmlns:xdr="http://schemas.openxmlformats.org/drawingml/2006/spreadsheetDrawing">
                    <xdr:col>14</xdr:col>
                    <xdr:colOff>0</xdr:colOff>
                    <xdr:row>59</xdr:row>
                    <xdr:rowOff>255905</xdr:rowOff>
                  </to>
                </anchor>
              </controlPr>
            </control>
          </mc:Choice>
        </mc:AlternateContent>
        <mc:AlternateContent>
          <mc:Choice Requires="x14">
            <control shapeId="3303" r:id="rId42" name="チェック 231">
              <controlPr defaultSize="0" autoFill="0" autoLine="0" autoPict="0">
                <anchor moveWithCells="1">
                  <from xmlns:xdr="http://schemas.openxmlformats.org/drawingml/2006/spreadsheetDrawing">
                    <xdr:col>14</xdr:col>
                    <xdr:colOff>171450</xdr:colOff>
                    <xdr:row>59</xdr:row>
                    <xdr:rowOff>0</xdr:rowOff>
                  </from>
                  <to xmlns:xdr="http://schemas.openxmlformats.org/drawingml/2006/spreadsheetDrawing">
                    <xdr:col>18</xdr:col>
                    <xdr:colOff>161925</xdr:colOff>
                    <xdr:row>59</xdr:row>
                    <xdr:rowOff>255905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tabColor rgb="FF00B0F0"/>
    <pageSetUpPr fitToPage="1"/>
  </sheetPr>
  <dimension ref="A1:V49"/>
  <sheetViews>
    <sheetView showGridLines="0" view="pageBreakPreview" zoomScale="90" zoomScaleNormal="90" zoomScaleSheetLayoutView="90" workbookViewId="0">
      <selection activeCell="B1" sqref="B1"/>
    </sheetView>
  </sheetViews>
  <sheetFormatPr defaultRowHeight="18.75"/>
  <cols>
    <col min="1" max="1" width="3.625" style="573" customWidth="1"/>
    <col min="2" max="5" width="5.625" style="573" customWidth="1"/>
    <col min="6" max="7" width="10.625" style="573" customWidth="1"/>
    <col min="8" max="19" width="5.625" style="573" customWidth="1"/>
    <col min="20" max="20" width="3.625" style="573" customWidth="1"/>
    <col min="21" max="16384" width="9" style="573" customWidth="1"/>
  </cols>
  <sheetData>
    <row r="1" spans="1:22" ht="20.100000000000001" customHeight="1">
      <c r="A1" s="573" t="s">
        <v>753</v>
      </c>
    </row>
    <row r="2" spans="1:22" ht="20.100000000000001" customHeight="1">
      <c r="A2" s="573" t="str">
        <f>"（５）職員の充足状況（"&amp;表紙!B2&amp;DBCS(表紙!C2)&amp;"年度の状況）"</f>
        <v>（５）職員の充足状況（令和８年度の状況）</v>
      </c>
      <c r="I2" s="573" t="s">
        <v>86</v>
      </c>
    </row>
    <row r="3" spans="1:22" ht="20.100000000000001" customHeight="1">
      <c r="J3" s="573" t="s">
        <v>126</v>
      </c>
    </row>
    <row r="4" spans="1:22" ht="20.100000000000001" customHeight="1">
      <c r="A4" s="573" t="s">
        <v>49</v>
      </c>
      <c r="C4" s="595"/>
      <c r="D4" s="613"/>
      <c r="E4" s="573" t="s">
        <v>48</v>
      </c>
      <c r="F4" s="619" t="s">
        <v>596</v>
      </c>
      <c r="G4" s="626"/>
      <c r="H4" s="632" t="s">
        <v>807</v>
      </c>
      <c r="I4" s="638"/>
      <c r="J4" s="595"/>
      <c r="K4" s="613"/>
      <c r="L4" s="573" t="s">
        <v>803</v>
      </c>
    </row>
    <row r="5" spans="1:22" ht="20.100000000000001" customHeight="1">
      <c r="C5" s="596" t="s">
        <v>413</v>
      </c>
      <c r="D5" s="596"/>
      <c r="E5" s="596"/>
      <c r="F5" s="596"/>
      <c r="G5" s="596"/>
      <c r="H5" s="596"/>
      <c r="I5" s="596"/>
      <c r="J5" s="596"/>
      <c r="K5" s="596"/>
      <c r="L5" s="596"/>
      <c r="M5" s="596"/>
      <c r="N5" s="596"/>
      <c r="O5" s="596"/>
      <c r="P5" s="596"/>
      <c r="Q5" s="596"/>
      <c r="R5" s="596"/>
      <c r="S5" s="596"/>
    </row>
    <row r="6" spans="1:22" ht="20.100000000000001" customHeight="1">
      <c r="C6" s="596"/>
      <c r="D6" s="596"/>
      <c r="E6" s="596"/>
      <c r="F6" s="596"/>
      <c r="G6" s="596"/>
      <c r="H6" s="596"/>
      <c r="I6" s="596"/>
      <c r="J6" s="596"/>
      <c r="K6" s="596"/>
      <c r="L6" s="596"/>
      <c r="M6" s="596"/>
      <c r="N6" s="596"/>
      <c r="O6" s="596"/>
      <c r="P6" s="596"/>
      <c r="Q6" s="596"/>
      <c r="R6" s="596"/>
      <c r="S6" s="596"/>
    </row>
    <row r="7" spans="1:22" ht="20.100000000000001" customHeight="1">
      <c r="A7" s="574" t="s">
        <v>128</v>
      </c>
      <c r="B7" s="574"/>
      <c r="C7" s="574"/>
      <c r="D7" s="574"/>
      <c r="E7" s="574"/>
      <c r="F7" s="574"/>
      <c r="G7" s="574"/>
      <c r="H7" s="574"/>
      <c r="I7" s="574"/>
      <c r="J7" s="574"/>
      <c r="K7" s="574"/>
      <c r="L7" s="574"/>
      <c r="M7" s="574"/>
      <c r="N7" s="683"/>
      <c r="O7" s="685"/>
      <c r="P7" s="687"/>
      <c r="Q7" s="687"/>
      <c r="R7" s="687"/>
      <c r="S7" s="695"/>
    </row>
    <row r="8" spans="1:22" ht="20.100000000000001" customHeight="1">
      <c r="A8" s="573" t="s">
        <v>180</v>
      </c>
      <c r="B8" s="576"/>
      <c r="C8" s="576"/>
      <c r="D8" s="576"/>
      <c r="E8" s="576"/>
      <c r="F8" s="576"/>
      <c r="G8" s="576"/>
      <c r="H8" s="576"/>
      <c r="I8" s="576"/>
      <c r="J8" s="576"/>
      <c r="K8" s="576"/>
      <c r="L8" s="576"/>
      <c r="M8" s="576"/>
      <c r="N8" s="576"/>
      <c r="O8" s="576"/>
      <c r="P8" s="576"/>
      <c r="Q8" s="576"/>
      <c r="R8" s="576"/>
      <c r="S8" s="576"/>
      <c r="T8" s="576"/>
    </row>
    <row r="9" spans="1:22" ht="39.950000000000003" customHeight="1">
      <c r="A9" s="575"/>
      <c r="B9" s="577" t="s">
        <v>602</v>
      </c>
      <c r="C9" s="597"/>
      <c r="D9" s="597"/>
      <c r="E9" s="600" t="s">
        <v>622</v>
      </c>
      <c r="F9" s="607" t="str">
        <f>表紙!B2&amp;DBCS(表紙!C2)&amp;"年４月１日現在"</f>
        <v>令和８年４月１日現在</v>
      </c>
      <c r="G9" s="607"/>
      <c r="H9" s="607"/>
      <c r="I9" s="607"/>
      <c r="J9" s="607"/>
      <c r="K9" s="607"/>
      <c r="L9" s="670" t="s">
        <v>755</v>
      </c>
      <c r="M9" s="677"/>
      <c r="N9" s="677"/>
      <c r="O9" s="686"/>
      <c r="P9" s="688" t="s">
        <v>191</v>
      </c>
      <c r="Q9" s="688"/>
      <c r="R9" s="688"/>
      <c r="S9" s="696"/>
    </row>
    <row r="10" spans="1:22" ht="39.950000000000003" customHeight="1">
      <c r="A10" s="575"/>
      <c r="B10" s="578"/>
      <c r="C10" s="598"/>
      <c r="D10" s="598"/>
      <c r="E10" s="601"/>
      <c r="F10" s="601" t="s">
        <v>116</v>
      </c>
      <c r="G10" s="601"/>
      <c r="H10" s="601"/>
      <c r="I10" s="601"/>
      <c r="J10" s="601" t="s">
        <v>808</v>
      </c>
      <c r="K10" s="601"/>
      <c r="L10" s="601" t="s">
        <v>116</v>
      </c>
      <c r="M10" s="601"/>
      <c r="N10" s="601"/>
      <c r="O10" s="625"/>
      <c r="P10" s="601"/>
      <c r="Q10" s="601"/>
      <c r="R10" s="601" t="s">
        <v>808</v>
      </c>
      <c r="S10" s="697"/>
      <c r="V10" s="573" t="s">
        <v>620</v>
      </c>
    </row>
    <row r="11" spans="1:22" ht="39.950000000000003" customHeight="1">
      <c r="A11" s="575"/>
      <c r="B11" s="579"/>
      <c r="C11" s="599"/>
      <c r="D11" s="599"/>
      <c r="E11" s="615"/>
      <c r="F11" s="620" t="s">
        <v>492</v>
      </c>
      <c r="G11" s="620" t="s">
        <v>203</v>
      </c>
      <c r="H11" s="633" t="s">
        <v>349</v>
      </c>
      <c r="I11" s="633"/>
      <c r="J11" s="615" t="s">
        <v>668</v>
      </c>
      <c r="K11" s="615"/>
      <c r="L11" s="671" t="s">
        <v>765</v>
      </c>
      <c r="M11" s="678"/>
      <c r="N11" s="620" t="s">
        <v>626</v>
      </c>
      <c r="O11" s="620"/>
      <c r="P11" s="633" t="s">
        <v>349</v>
      </c>
      <c r="Q11" s="633"/>
      <c r="R11" s="615" t="s">
        <v>668</v>
      </c>
      <c r="S11" s="698"/>
    </row>
    <row r="12" spans="1:22" ht="39.950000000000003" customHeight="1">
      <c r="B12" s="580" t="s">
        <v>20</v>
      </c>
      <c r="C12" s="600"/>
      <c r="D12" s="600"/>
      <c r="E12" s="616" t="s">
        <v>582</v>
      </c>
      <c r="F12" s="621"/>
      <c r="G12" s="627"/>
      <c r="H12" s="627"/>
      <c r="I12" s="639"/>
      <c r="J12" s="648">
        <f>ROUNDDOWN((SUM(F12:I12))/3,1)</f>
        <v>0</v>
      </c>
      <c r="K12" s="659"/>
      <c r="L12" s="621"/>
      <c r="M12" s="627"/>
      <c r="N12" s="627"/>
      <c r="O12" s="627"/>
      <c r="P12" s="627"/>
      <c r="Q12" s="639"/>
      <c r="R12" s="648">
        <f>ROUNDDOWN((SUM(L12:Q12))/3,1)</f>
        <v>0</v>
      </c>
      <c r="S12" s="699"/>
    </row>
    <row r="13" spans="1:22" ht="39.950000000000003" customHeight="1">
      <c r="B13" s="581" t="s">
        <v>640</v>
      </c>
      <c r="C13" s="601"/>
      <c r="D13" s="601"/>
      <c r="E13" s="617" t="s">
        <v>422</v>
      </c>
      <c r="F13" s="622"/>
      <c r="G13" s="628"/>
      <c r="H13" s="628"/>
      <c r="I13" s="640"/>
      <c r="J13" s="649">
        <f>ROUNDDOWN((SUM($F13:$I14))/6,1)</f>
        <v>0</v>
      </c>
      <c r="K13" s="660"/>
      <c r="L13" s="622"/>
      <c r="M13" s="628"/>
      <c r="N13" s="628"/>
      <c r="O13" s="628"/>
      <c r="P13" s="628"/>
      <c r="Q13" s="640"/>
      <c r="R13" s="649">
        <f>ROUNDDOWN((SUM($L13:$Q14))/6,1)</f>
        <v>0</v>
      </c>
      <c r="S13" s="700"/>
    </row>
    <row r="14" spans="1:22" ht="39.950000000000003" customHeight="1">
      <c r="B14" s="581" t="s">
        <v>187</v>
      </c>
      <c r="C14" s="601"/>
      <c r="D14" s="601"/>
      <c r="E14" s="617"/>
      <c r="F14" s="622"/>
      <c r="G14" s="628"/>
      <c r="H14" s="628"/>
      <c r="I14" s="640"/>
      <c r="J14" s="650"/>
      <c r="K14" s="661"/>
      <c r="L14" s="622"/>
      <c r="M14" s="628"/>
      <c r="N14" s="628"/>
      <c r="O14" s="628"/>
      <c r="P14" s="628"/>
      <c r="Q14" s="640"/>
      <c r="R14" s="650"/>
      <c r="S14" s="701"/>
    </row>
    <row r="15" spans="1:22" ht="39.950000000000003" customHeight="1">
      <c r="B15" s="581" t="s">
        <v>515</v>
      </c>
      <c r="C15" s="601"/>
      <c r="D15" s="601"/>
      <c r="E15" s="617" t="s">
        <v>678</v>
      </c>
      <c r="F15" s="622"/>
      <c r="G15" s="628"/>
      <c r="H15" s="628"/>
      <c r="I15" s="640"/>
      <c r="J15" s="651">
        <f>ROUNDDOWN((SUM(F15:I15))/20,1)</f>
        <v>0</v>
      </c>
      <c r="K15" s="662"/>
      <c r="L15" s="622"/>
      <c r="M15" s="628"/>
      <c r="N15" s="628"/>
      <c r="O15" s="628"/>
      <c r="P15" s="628"/>
      <c r="Q15" s="640"/>
      <c r="R15" s="651">
        <f>ROUNDDOWN((SUM(L15:Q15))/20,1)</f>
        <v>0</v>
      </c>
      <c r="S15" s="697"/>
    </row>
    <row r="16" spans="1:22" ht="39.950000000000003" customHeight="1">
      <c r="B16" s="581" t="s">
        <v>32</v>
      </c>
      <c r="C16" s="601"/>
      <c r="D16" s="601"/>
      <c r="E16" s="617" t="s">
        <v>718</v>
      </c>
      <c r="F16" s="623"/>
      <c r="G16" s="629"/>
      <c r="H16" s="629"/>
      <c r="I16" s="641"/>
      <c r="J16" s="651">
        <f>ROUNDDOWN((SUM(F16:I16))/30,1)</f>
        <v>0</v>
      </c>
      <c r="K16" s="662"/>
      <c r="L16" s="623"/>
      <c r="M16" s="629"/>
      <c r="N16" s="629"/>
      <c r="O16" s="629"/>
      <c r="P16" s="629"/>
      <c r="Q16" s="641"/>
      <c r="R16" s="651">
        <f>ROUNDDOWN((SUM(L16:Q16))/30,1)</f>
        <v>0</v>
      </c>
      <c r="S16" s="697"/>
    </row>
    <row r="17" spans="2:21" ht="39.950000000000003" customHeight="1">
      <c r="B17" s="582" t="s">
        <v>99</v>
      </c>
      <c r="C17" s="602"/>
      <c r="D17" s="602"/>
      <c r="E17" s="618"/>
      <c r="F17" s="624">
        <f>SUM(F$12:F$16)</f>
        <v>0</v>
      </c>
      <c r="G17" s="624">
        <f>SUM(G$12:G$16)</f>
        <v>0</v>
      </c>
      <c r="H17" s="624">
        <f>SUM(H12:I16)</f>
        <v>0</v>
      </c>
      <c r="I17" s="624"/>
      <c r="J17" s="652">
        <f>ROUND(SUM(J12:K16),0)</f>
        <v>0</v>
      </c>
      <c r="K17" s="663"/>
      <c r="L17" s="624">
        <f>SUM(L12:M16)</f>
        <v>0</v>
      </c>
      <c r="M17" s="624" t="str">
        <f>IF(SUM(M$12:M$16)=0,"",SUM(M$12:M$16))</f>
        <v/>
      </c>
      <c r="N17" s="624">
        <f>SUM(N12:O16)</f>
        <v>0</v>
      </c>
      <c r="O17" s="624" t="str">
        <f>IF(SUM(O$12:O$16)=0,"",SUM(O$12:O$16))</f>
        <v/>
      </c>
      <c r="P17" s="624">
        <f>SUM(P12:Q16)</f>
        <v>0</v>
      </c>
      <c r="Q17" s="624" t="str">
        <f>IF(SUM(Q$12:Q$16)=0,"",SUM(Q$12:Q$16))</f>
        <v/>
      </c>
      <c r="R17" s="652">
        <f>ROUND(SUM(R12:S16),0)</f>
        <v>0</v>
      </c>
      <c r="S17" s="702"/>
    </row>
    <row r="18" spans="2:21" ht="45" customHeight="1">
      <c r="B18" s="580" t="s">
        <v>689</v>
      </c>
      <c r="C18" s="600"/>
      <c r="D18" s="600"/>
      <c r="E18" s="600"/>
      <c r="F18" s="625"/>
      <c r="G18" s="625"/>
      <c r="H18" s="625"/>
      <c r="I18" s="625"/>
      <c r="J18" s="653" t="s">
        <v>618</v>
      </c>
      <c r="K18" s="664" t="s">
        <v>526</v>
      </c>
      <c r="L18" s="672"/>
      <c r="M18" s="679"/>
      <c r="N18" s="679"/>
      <c r="O18" s="679"/>
      <c r="P18" s="679"/>
      <c r="Q18" s="689"/>
      <c r="R18" s="653" t="s">
        <v>618</v>
      </c>
      <c r="S18" s="703" t="s">
        <v>526</v>
      </c>
    </row>
    <row r="19" spans="2:21" ht="39.950000000000003" customHeight="1">
      <c r="B19" s="583" t="s">
        <v>219</v>
      </c>
      <c r="C19" s="603" t="s">
        <v>14</v>
      </c>
      <c r="D19" s="603"/>
      <c r="E19" s="603"/>
      <c r="F19" s="603"/>
      <c r="G19" s="603"/>
      <c r="H19" s="603"/>
      <c r="I19" s="642"/>
      <c r="J19" s="654"/>
      <c r="K19" s="665"/>
      <c r="L19" s="673"/>
      <c r="M19" s="680"/>
      <c r="N19" s="680"/>
      <c r="O19" s="680"/>
      <c r="P19" s="680"/>
      <c r="Q19" s="690"/>
      <c r="R19" s="693"/>
      <c r="S19" s="704"/>
    </row>
    <row r="20" spans="2:21" ht="15" customHeight="1">
      <c r="B20" s="583"/>
      <c r="C20" s="603" t="s">
        <v>17</v>
      </c>
      <c r="D20" s="604"/>
      <c r="E20" s="604"/>
      <c r="F20" s="604"/>
      <c r="G20" s="604"/>
      <c r="H20" s="604"/>
      <c r="I20" s="643"/>
      <c r="J20" s="655"/>
      <c r="K20" s="666" t="s">
        <v>250</v>
      </c>
      <c r="L20" s="674"/>
      <c r="M20" s="681"/>
      <c r="N20" s="681"/>
      <c r="O20" s="681"/>
      <c r="P20" s="681"/>
      <c r="Q20" s="691"/>
      <c r="R20" s="655"/>
      <c r="S20" s="705" t="s">
        <v>250</v>
      </c>
    </row>
    <row r="21" spans="2:21" ht="30" customHeight="1">
      <c r="B21" s="583"/>
      <c r="C21" s="604"/>
      <c r="D21" s="604"/>
      <c r="E21" s="604"/>
      <c r="F21" s="604"/>
      <c r="G21" s="604"/>
      <c r="H21" s="604"/>
      <c r="I21" s="643"/>
      <c r="J21" s="656"/>
      <c r="K21" s="667"/>
      <c r="L21" s="674"/>
      <c r="M21" s="681"/>
      <c r="N21" s="681"/>
      <c r="O21" s="681"/>
      <c r="P21" s="681"/>
      <c r="Q21" s="691"/>
      <c r="R21" s="656"/>
      <c r="S21" s="667"/>
    </row>
    <row r="22" spans="2:21" ht="39.950000000000003" customHeight="1">
      <c r="B22" s="584"/>
      <c r="C22" s="605" t="s">
        <v>810</v>
      </c>
      <c r="D22" s="605"/>
      <c r="E22" s="605"/>
      <c r="F22" s="605"/>
      <c r="G22" s="605"/>
      <c r="H22" s="605"/>
      <c r="I22" s="644"/>
      <c r="J22" s="657"/>
      <c r="K22" s="668"/>
      <c r="L22" s="675"/>
      <c r="M22" s="682"/>
      <c r="N22" s="682"/>
      <c r="O22" s="682"/>
      <c r="P22" s="682"/>
      <c r="Q22" s="692"/>
      <c r="R22" s="694"/>
      <c r="S22" s="668"/>
    </row>
    <row r="23" spans="2:21" ht="39.950000000000003" customHeight="1">
      <c r="B23" s="585" t="s">
        <v>329</v>
      </c>
      <c r="C23" s="606"/>
      <c r="D23" s="606"/>
      <c r="E23" s="606"/>
      <c r="F23" s="606"/>
      <c r="G23" s="606"/>
      <c r="H23" s="606"/>
      <c r="I23" s="606"/>
      <c r="J23" s="658">
        <f>SUM(J17,J19:J22,K19,K21:K22)</f>
        <v>0</v>
      </c>
      <c r="K23" s="669"/>
      <c r="L23" s="676"/>
      <c r="M23" s="676"/>
      <c r="N23" s="676"/>
      <c r="O23" s="676"/>
      <c r="P23" s="676"/>
      <c r="Q23" s="676"/>
      <c r="R23" s="658">
        <f>SUM(R17,R19:R22,S19,S21:S22)</f>
        <v>0</v>
      </c>
      <c r="S23" s="669"/>
    </row>
    <row r="24" spans="2:21" ht="45" customHeight="1">
      <c r="B24" s="586" t="s">
        <v>760</v>
      </c>
      <c r="C24" s="586"/>
      <c r="D24" s="586"/>
      <c r="E24" s="586"/>
      <c r="F24" s="586"/>
      <c r="G24" s="586"/>
      <c r="H24" s="586"/>
      <c r="I24" s="586"/>
      <c r="J24" s="586"/>
      <c r="K24" s="586"/>
      <c r="L24" s="586"/>
      <c r="M24" s="586"/>
      <c r="N24" s="586"/>
      <c r="O24" s="586"/>
      <c r="P24" s="586"/>
      <c r="Q24" s="586"/>
      <c r="R24" s="586"/>
      <c r="S24" s="586"/>
      <c r="T24" s="586"/>
    </row>
    <row r="25" spans="2:21" ht="22.5" customHeight="1">
      <c r="B25" s="586" t="s">
        <v>568</v>
      </c>
      <c r="C25" s="586"/>
      <c r="D25" s="586"/>
      <c r="E25" s="586"/>
      <c r="F25" s="586"/>
      <c r="G25" s="586"/>
      <c r="H25" s="586"/>
      <c r="I25" s="586"/>
      <c r="J25" s="586"/>
      <c r="K25" s="586"/>
      <c r="L25" s="586"/>
      <c r="M25" s="586"/>
      <c r="N25" s="586"/>
      <c r="O25" s="586"/>
      <c r="P25" s="586"/>
      <c r="Q25" s="586"/>
      <c r="R25" s="586"/>
      <c r="S25" s="586"/>
      <c r="T25" s="586"/>
    </row>
    <row r="26" spans="2:21" ht="51.75" customHeight="1">
      <c r="B26" s="586" t="s">
        <v>537</v>
      </c>
      <c r="C26" s="586"/>
      <c r="D26" s="586"/>
      <c r="E26" s="586"/>
      <c r="F26" s="586"/>
      <c r="G26" s="586"/>
      <c r="H26" s="586"/>
      <c r="I26" s="586"/>
      <c r="J26" s="586"/>
      <c r="K26" s="586"/>
      <c r="L26" s="586"/>
      <c r="M26" s="586"/>
      <c r="N26" s="586"/>
      <c r="O26" s="586"/>
      <c r="P26" s="586"/>
      <c r="Q26" s="586"/>
      <c r="R26" s="586"/>
      <c r="S26" s="586"/>
      <c r="T26" s="574"/>
    </row>
    <row r="27" spans="2:21" s="573" customFormat="1" ht="40.5" customHeight="1">
      <c r="B27" s="587" t="s">
        <v>685</v>
      </c>
      <c r="C27" s="587"/>
      <c r="D27" s="587"/>
      <c r="E27" s="587"/>
      <c r="F27" s="587"/>
      <c r="G27" s="587"/>
      <c r="H27" s="587"/>
      <c r="I27" s="587"/>
      <c r="J27" s="587"/>
      <c r="K27" s="587"/>
      <c r="L27" s="587"/>
      <c r="M27" s="587"/>
      <c r="N27" s="587"/>
      <c r="O27" s="587"/>
      <c r="P27" s="587"/>
      <c r="Q27" s="587"/>
      <c r="R27" s="587"/>
      <c r="S27" s="587"/>
      <c r="T27" s="712"/>
      <c r="U27" s="712"/>
    </row>
    <row r="28" spans="2:21" ht="20.100000000000001" customHeight="1">
      <c r="B28" s="1"/>
      <c r="C28" s="1"/>
      <c r="D28" s="614"/>
      <c r="E28" s="1"/>
      <c r="F28" s="1"/>
      <c r="G28" s="1"/>
      <c r="H28" s="1"/>
      <c r="I28" s="1"/>
      <c r="J28" s="1"/>
      <c r="K28" s="1"/>
      <c r="L28" s="1"/>
      <c r="M28" s="1"/>
      <c r="N28" s="1"/>
      <c r="O28" s="1"/>
      <c r="P28" s="1"/>
      <c r="Q28" s="1"/>
      <c r="R28" s="1"/>
      <c r="S28" s="1"/>
    </row>
    <row r="29" spans="2:21" ht="20.100000000000001" customHeight="1">
      <c r="B29" s="38" t="s">
        <v>370</v>
      </c>
      <c r="C29" s="38"/>
      <c r="D29" s="1"/>
      <c r="E29" s="1"/>
      <c r="F29" s="1"/>
      <c r="G29" s="1"/>
      <c r="H29" s="1"/>
      <c r="I29" s="1"/>
      <c r="J29" s="1"/>
      <c r="K29" s="1"/>
      <c r="L29" s="1"/>
      <c r="M29" s="1"/>
      <c r="N29" s="1"/>
      <c r="O29" s="1"/>
      <c r="P29" s="1"/>
      <c r="Q29" s="1"/>
      <c r="R29" s="1"/>
      <c r="S29" s="1"/>
    </row>
    <row r="30" spans="2:21" ht="18.75" customHeight="1">
      <c r="B30" s="588" t="s">
        <v>62</v>
      </c>
      <c r="C30" s="607"/>
      <c r="D30" s="607"/>
      <c r="E30" s="607"/>
      <c r="F30" s="607"/>
      <c r="G30" s="607"/>
      <c r="H30" s="607" t="str">
        <f>表紙!B2&amp;DBCS(表紙!C2)&amp;"年４月１日現在"</f>
        <v>令和８年４月１日現在</v>
      </c>
      <c r="I30" s="607"/>
      <c r="J30" s="607"/>
      <c r="K30" s="607"/>
      <c r="L30" s="607"/>
      <c r="M30" s="607"/>
      <c r="N30" s="684" t="str">
        <f>L9&amp;DBCS(O9)&amp;P9</f>
        <v>監査前月月１日現在</v>
      </c>
      <c r="O30" s="684"/>
      <c r="P30" s="684"/>
      <c r="Q30" s="684"/>
      <c r="R30" s="684"/>
      <c r="S30" s="706"/>
    </row>
    <row r="31" spans="2:21" ht="18.75" customHeight="1">
      <c r="B31" s="589"/>
      <c r="C31" s="608"/>
      <c r="D31" s="608"/>
      <c r="E31" s="608"/>
      <c r="F31" s="608"/>
      <c r="G31" s="608"/>
      <c r="H31" s="104" t="s">
        <v>662</v>
      </c>
      <c r="I31" s="104"/>
      <c r="J31" s="104"/>
      <c r="K31" s="104" t="s">
        <v>444</v>
      </c>
      <c r="L31" s="104"/>
      <c r="M31" s="104"/>
      <c r="N31" s="116" t="s">
        <v>662</v>
      </c>
      <c r="O31" s="116"/>
      <c r="P31" s="116"/>
      <c r="Q31" s="116" t="s">
        <v>724</v>
      </c>
      <c r="R31" s="116"/>
      <c r="S31" s="707"/>
    </row>
    <row r="32" spans="2:21" ht="90" customHeight="1">
      <c r="B32" s="590" t="s">
        <v>185</v>
      </c>
      <c r="C32" s="609"/>
      <c r="D32" s="609"/>
      <c r="E32" s="609"/>
      <c r="F32" s="609"/>
      <c r="G32" s="630"/>
      <c r="H32" s="634"/>
      <c r="I32" s="645"/>
      <c r="J32" s="645"/>
      <c r="K32" s="645"/>
      <c r="L32" s="645"/>
      <c r="M32" s="645"/>
      <c r="N32" s="645"/>
      <c r="O32" s="645"/>
      <c r="P32" s="645"/>
      <c r="Q32" s="645"/>
      <c r="R32" s="645"/>
      <c r="S32" s="708"/>
    </row>
    <row r="33" spans="2:19" ht="39.950000000000003" customHeight="1">
      <c r="B33" s="591" t="s">
        <v>559</v>
      </c>
      <c r="C33" s="147"/>
      <c r="D33" s="147"/>
      <c r="E33" s="147"/>
      <c r="F33" s="147"/>
      <c r="G33" s="162"/>
      <c r="H33" s="635"/>
      <c r="I33" s="646"/>
      <c r="J33" s="646"/>
      <c r="K33" s="646"/>
      <c r="L33" s="646"/>
      <c r="M33" s="646"/>
      <c r="N33" s="646"/>
      <c r="O33" s="646"/>
      <c r="P33" s="646"/>
      <c r="Q33" s="646"/>
      <c r="R33" s="646"/>
      <c r="S33" s="709"/>
    </row>
    <row r="34" spans="2:19" ht="39.950000000000003" customHeight="1">
      <c r="B34" s="591" t="s">
        <v>997</v>
      </c>
      <c r="C34" s="147"/>
      <c r="D34" s="147"/>
      <c r="E34" s="147"/>
      <c r="F34" s="147"/>
      <c r="G34" s="162"/>
      <c r="H34" s="635"/>
      <c r="I34" s="646"/>
      <c r="J34" s="646"/>
      <c r="K34" s="646"/>
      <c r="L34" s="646"/>
      <c r="M34" s="646"/>
      <c r="N34" s="646"/>
      <c r="O34" s="646"/>
      <c r="P34" s="646"/>
      <c r="Q34" s="646"/>
      <c r="R34" s="646"/>
      <c r="S34" s="709"/>
    </row>
    <row r="35" spans="2:19" ht="39.950000000000003" customHeight="1">
      <c r="B35" s="592" t="s">
        <v>192</v>
      </c>
      <c r="C35" s="610"/>
      <c r="D35" s="610"/>
      <c r="E35" s="610"/>
      <c r="F35" s="610"/>
      <c r="G35" s="8"/>
      <c r="H35" s="635"/>
      <c r="I35" s="646"/>
      <c r="J35" s="646"/>
      <c r="K35" s="646"/>
      <c r="L35" s="646"/>
      <c r="M35" s="646"/>
      <c r="N35" s="646"/>
      <c r="O35" s="646"/>
      <c r="P35" s="646"/>
      <c r="Q35" s="646"/>
      <c r="R35" s="646"/>
      <c r="S35" s="709"/>
    </row>
    <row r="36" spans="2:19" ht="39.950000000000003" customHeight="1">
      <c r="B36" s="593" t="s">
        <v>245</v>
      </c>
      <c r="C36" s="611"/>
      <c r="D36" s="611"/>
      <c r="E36" s="611"/>
      <c r="F36" s="611"/>
      <c r="G36" s="631"/>
      <c r="H36" s="636"/>
      <c r="I36" s="647"/>
      <c r="J36" s="647"/>
      <c r="K36" s="647"/>
      <c r="L36" s="647"/>
      <c r="M36" s="647"/>
      <c r="N36" s="647"/>
      <c r="O36" s="647"/>
      <c r="P36" s="647"/>
      <c r="Q36" s="647"/>
      <c r="R36" s="647"/>
      <c r="S36" s="710"/>
    </row>
    <row r="37" spans="2:19" ht="35.1" customHeight="1">
      <c r="B37" s="594" t="s">
        <v>329</v>
      </c>
      <c r="C37" s="612"/>
      <c r="D37" s="612"/>
      <c r="E37" s="612"/>
      <c r="F37" s="612"/>
      <c r="G37" s="612"/>
      <c r="H37" s="637">
        <f>SUM(H32:J36)</f>
        <v>0</v>
      </c>
      <c r="I37" s="637"/>
      <c r="J37" s="637"/>
      <c r="K37" s="637">
        <f>SUM(K32:M36)</f>
        <v>0</v>
      </c>
      <c r="L37" s="637"/>
      <c r="M37" s="637" t="str">
        <f>IF(SUM(M$32:N$36)=0,"",SUM(M$32:N$36))</f>
        <v/>
      </c>
      <c r="N37" s="637">
        <f>SUM(N32:P36)</f>
        <v>0</v>
      </c>
      <c r="O37" s="637" t="str">
        <f>IF(SUM(O$32:P$36)=0,"",SUM(O$32:P$36))</f>
        <v/>
      </c>
      <c r="P37" s="637"/>
      <c r="Q37" s="637">
        <f>SUM(Q32:S36)</f>
        <v>0</v>
      </c>
      <c r="R37" s="637"/>
      <c r="S37" s="711"/>
    </row>
    <row r="38" spans="2:19" ht="20.100000000000001" customHeight="1">
      <c r="B38" s="1"/>
      <c r="C38" s="1"/>
      <c r="D38" s="1"/>
      <c r="E38" s="1"/>
      <c r="F38" s="1"/>
      <c r="G38" s="1"/>
      <c r="H38" s="1"/>
      <c r="I38" s="1"/>
      <c r="J38" s="1"/>
      <c r="K38" s="1"/>
      <c r="L38" s="1"/>
      <c r="M38" s="1"/>
      <c r="N38" s="1"/>
      <c r="O38" s="1"/>
      <c r="P38" s="1"/>
      <c r="Q38" s="1"/>
      <c r="R38" s="1"/>
      <c r="S38" s="1"/>
    </row>
    <row r="39" spans="2:19">
      <c r="B39" s="1"/>
      <c r="C39" s="1"/>
      <c r="D39" s="1"/>
      <c r="E39" s="1"/>
      <c r="F39" s="1"/>
      <c r="G39" s="1"/>
      <c r="H39" s="1"/>
      <c r="I39" s="1"/>
      <c r="J39" s="1"/>
      <c r="K39" s="1"/>
      <c r="L39" s="1"/>
      <c r="M39" s="1"/>
      <c r="N39" s="1"/>
      <c r="O39" s="1"/>
      <c r="P39" s="1"/>
      <c r="Q39" s="1"/>
      <c r="R39" s="1"/>
      <c r="S39" s="1"/>
    </row>
    <row r="40" spans="2:19">
      <c r="B40" s="1"/>
      <c r="C40" s="1"/>
      <c r="D40" s="1"/>
      <c r="E40" s="1"/>
      <c r="F40" s="1"/>
      <c r="G40" s="1"/>
      <c r="H40" s="1"/>
      <c r="I40" s="1"/>
      <c r="J40" s="1"/>
      <c r="K40" s="1"/>
      <c r="L40" s="1"/>
      <c r="M40" s="1"/>
      <c r="N40" s="1"/>
      <c r="O40" s="1"/>
      <c r="P40" s="1"/>
      <c r="Q40" s="1"/>
      <c r="R40" s="1"/>
      <c r="S40" s="1"/>
    </row>
    <row r="41" spans="2:19">
      <c r="B41" s="1"/>
      <c r="C41" s="1"/>
      <c r="D41" s="1"/>
      <c r="E41" s="1"/>
      <c r="F41" s="1"/>
      <c r="G41" s="1"/>
      <c r="H41" s="1"/>
      <c r="I41" s="1"/>
      <c r="J41" s="1"/>
      <c r="K41" s="1"/>
      <c r="L41" s="1"/>
      <c r="M41" s="1"/>
      <c r="N41" s="1"/>
      <c r="O41" s="1"/>
      <c r="P41" s="1"/>
      <c r="Q41" s="1"/>
      <c r="R41" s="1"/>
      <c r="S41" s="1"/>
    </row>
    <row r="42" spans="2:19">
      <c r="B42" s="1"/>
      <c r="C42" s="1"/>
      <c r="D42" s="1"/>
      <c r="E42" s="1"/>
      <c r="F42" s="1"/>
      <c r="G42" s="1"/>
      <c r="H42" s="1"/>
      <c r="I42" s="1"/>
      <c r="J42" s="1"/>
      <c r="K42" s="1"/>
      <c r="L42" s="1"/>
      <c r="M42" s="1"/>
      <c r="N42" s="1"/>
      <c r="O42" s="1"/>
      <c r="P42" s="1"/>
      <c r="Q42" s="1"/>
      <c r="R42" s="1"/>
      <c r="S42" s="1"/>
    </row>
    <row r="43" spans="2:19">
      <c r="B43" s="1"/>
      <c r="C43" s="1"/>
      <c r="D43" s="1"/>
      <c r="E43" s="1"/>
      <c r="F43" s="1"/>
      <c r="G43" s="1"/>
      <c r="H43" s="1"/>
      <c r="I43" s="1"/>
      <c r="J43" s="1"/>
      <c r="K43" s="1"/>
      <c r="L43" s="1"/>
      <c r="M43" s="1"/>
      <c r="N43" s="1"/>
      <c r="O43" s="1"/>
      <c r="P43" s="1"/>
      <c r="Q43" s="1"/>
      <c r="R43" s="1"/>
      <c r="S43" s="1"/>
    </row>
    <row r="44" spans="2:19">
      <c r="B44" s="1"/>
      <c r="C44" s="1"/>
      <c r="D44" s="1"/>
      <c r="E44" s="1"/>
      <c r="F44" s="1"/>
      <c r="G44" s="1"/>
      <c r="H44" s="1"/>
      <c r="I44" s="1"/>
      <c r="J44" s="1"/>
      <c r="K44" s="1"/>
      <c r="L44" s="1"/>
      <c r="M44" s="1"/>
      <c r="N44" s="1"/>
      <c r="O44" s="1"/>
      <c r="P44" s="1"/>
      <c r="Q44" s="1"/>
      <c r="R44" s="1"/>
      <c r="S44" s="1"/>
    </row>
    <row r="45" spans="2:19">
      <c r="B45" s="1"/>
      <c r="C45" s="1"/>
      <c r="D45" s="1"/>
      <c r="E45" s="1"/>
      <c r="F45" s="1"/>
      <c r="G45" s="1"/>
      <c r="H45" s="1"/>
      <c r="I45" s="1"/>
      <c r="J45" s="1"/>
      <c r="K45" s="1"/>
      <c r="L45" s="1"/>
      <c r="M45" s="1"/>
      <c r="N45" s="1"/>
      <c r="O45" s="1"/>
      <c r="P45" s="1"/>
      <c r="Q45" s="1"/>
      <c r="R45" s="1"/>
      <c r="S45" s="1"/>
    </row>
    <row r="46" spans="2:19">
      <c r="B46" s="1"/>
      <c r="C46" s="1"/>
      <c r="D46" s="1"/>
      <c r="E46" s="1"/>
      <c r="F46" s="1"/>
      <c r="G46" s="1"/>
      <c r="H46" s="1"/>
      <c r="I46" s="1"/>
      <c r="J46" s="1"/>
      <c r="K46" s="1"/>
      <c r="L46" s="1"/>
      <c r="M46" s="1"/>
      <c r="N46" s="1"/>
      <c r="O46" s="1"/>
      <c r="P46" s="1"/>
      <c r="Q46" s="1"/>
      <c r="R46" s="1"/>
      <c r="S46" s="1"/>
    </row>
    <row r="47" spans="2:19">
      <c r="B47" s="1"/>
      <c r="C47" s="1"/>
      <c r="D47" s="1"/>
      <c r="E47" s="1"/>
      <c r="F47" s="1"/>
      <c r="G47" s="1"/>
      <c r="H47" s="1"/>
      <c r="I47" s="1"/>
      <c r="J47" s="1"/>
      <c r="K47" s="1"/>
      <c r="L47" s="1"/>
      <c r="M47" s="1"/>
      <c r="N47" s="1"/>
      <c r="O47" s="1"/>
      <c r="P47" s="1"/>
      <c r="Q47" s="1"/>
      <c r="R47" s="1"/>
      <c r="S47" s="1"/>
    </row>
    <row r="48" spans="2:19">
      <c r="B48" s="1"/>
      <c r="C48" s="1"/>
      <c r="D48" s="1"/>
      <c r="E48" s="1"/>
      <c r="F48" s="1"/>
      <c r="G48" s="1"/>
      <c r="H48" s="1"/>
      <c r="I48" s="1"/>
      <c r="J48" s="1"/>
      <c r="K48" s="1"/>
      <c r="L48" s="1"/>
      <c r="M48" s="1"/>
      <c r="N48" s="1"/>
      <c r="O48" s="1"/>
      <c r="P48" s="1"/>
      <c r="Q48" s="1"/>
      <c r="R48" s="1"/>
      <c r="S48" s="1"/>
    </row>
    <row r="49" spans="2:19">
      <c r="B49" s="1"/>
      <c r="C49" s="1"/>
      <c r="D49" s="1"/>
      <c r="E49" s="1"/>
      <c r="F49" s="1"/>
      <c r="G49" s="1"/>
      <c r="H49" s="1"/>
      <c r="I49" s="1"/>
      <c r="J49" s="1"/>
      <c r="K49" s="1"/>
      <c r="L49" s="1"/>
      <c r="M49" s="1"/>
      <c r="N49" s="1"/>
      <c r="O49" s="1"/>
      <c r="P49" s="1"/>
      <c r="Q49" s="1"/>
      <c r="R49" s="1"/>
      <c r="S49" s="1"/>
    </row>
  </sheetData>
  <customSheetViews>
    <customSheetView guid="{2551AA87-C8AC-44D2-9B59-889D51388544}" scale="90" showGridLines="0" fitToPage="1">
      <selection activeCell="W12" sqref="W12"/>
      <pageMargins left="0.70866141732283472" right="0.70866141732283472" top="0.55118110236220474" bottom="0.47244094488188981" header="0.31496062992125984" footer="0.31496062992125984"/>
      <printOptions horizontalCentered="1"/>
      <pageSetup paperSize="9" scale="63" orientation="portrait" r:id="rId1"/>
    </customSheetView>
    <customSheetView guid="{9A1E6C0C-79D8-4967-8200-E07361298C76}"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2"/>
    </customSheetView>
    <customSheetView guid="{6DC44FDF-0C09-47FB-A5AF-824CD1BC2305}"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3"/>
    </customSheetView>
    <customSheetView guid="{C3AD20A6-3328-4303-8F17-34FEC5275D94}"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4"/>
    </customSheetView>
  </customSheetViews>
  <mergeCells count="116">
    <mergeCell ref="C4:D4"/>
    <mergeCell ref="H4:I4"/>
    <mergeCell ref="J4:K4"/>
    <mergeCell ref="A7:M7"/>
    <mergeCell ref="O7:S7"/>
    <mergeCell ref="F9:K9"/>
    <mergeCell ref="L9:N9"/>
    <mergeCell ref="P9:S9"/>
    <mergeCell ref="F10:I10"/>
    <mergeCell ref="J10:K10"/>
    <mergeCell ref="L10:Q10"/>
    <mergeCell ref="R10:S10"/>
    <mergeCell ref="H11:I11"/>
    <mergeCell ref="J11:K11"/>
    <mergeCell ref="L11:M11"/>
    <mergeCell ref="N11:O11"/>
    <mergeCell ref="P11:Q11"/>
    <mergeCell ref="R11:S11"/>
    <mergeCell ref="B12:D12"/>
    <mergeCell ref="H12:I12"/>
    <mergeCell ref="J12:K12"/>
    <mergeCell ref="L12:M12"/>
    <mergeCell ref="N12:O12"/>
    <mergeCell ref="P12:Q12"/>
    <mergeCell ref="R12:S12"/>
    <mergeCell ref="B13:D13"/>
    <mergeCell ref="H13:I13"/>
    <mergeCell ref="L13:M13"/>
    <mergeCell ref="N13:O13"/>
    <mergeCell ref="P13:Q13"/>
    <mergeCell ref="B14:D14"/>
    <mergeCell ref="H14:I14"/>
    <mergeCell ref="L14:M14"/>
    <mergeCell ref="N14:O14"/>
    <mergeCell ref="P14:Q14"/>
    <mergeCell ref="B15:D15"/>
    <mergeCell ref="H15:I15"/>
    <mergeCell ref="J15:K15"/>
    <mergeCell ref="L15:M15"/>
    <mergeCell ref="N15:O15"/>
    <mergeCell ref="P15:Q15"/>
    <mergeCell ref="R15:S15"/>
    <mergeCell ref="B16:D16"/>
    <mergeCell ref="H16:I16"/>
    <mergeCell ref="J16:K16"/>
    <mergeCell ref="L16:M16"/>
    <mergeCell ref="N16:O16"/>
    <mergeCell ref="P16:Q16"/>
    <mergeCell ref="R16:S16"/>
    <mergeCell ref="B17:D17"/>
    <mergeCell ref="H17:I17"/>
    <mergeCell ref="J17:K17"/>
    <mergeCell ref="L17:M17"/>
    <mergeCell ref="N17:O17"/>
    <mergeCell ref="P17:Q17"/>
    <mergeCell ref="R17:S17"/>
    <mergeCell ref="B18:I18"/>
    <mergeCell ref="L18:Q18"/>
    <mergeCell ref="C19:I19"/>
    <mergeCell ref="L19:Q19"/>
    <mergeCell ref="C22:I22"/>
    <mergeCell ref="L22:Q22"/>
    <mergeCell ref="B23:I23"/>
    <mergeCell ref="J23:K23"/>
    <mergeCell ref="L23:Q23"/>
    <mergeCell ref="R23:S23"/>
    <mergeCell ref="B24:S24"/>
    <mergeCell ref="B25:S25"/>
    <mergeCell ref="B26:S26"/>
    <mergeCell ref="B27:S27"/>
    <mergeCell ref="H30:M30"/>
    <mergeCell ref="N30:S30"/>
    <mergeCell ref="H31:J31"/>
    <mergeCell ref="K31:M31"/>
    <mergeCell ref="N31:P31"/>
    <mergeCell ref="Q31:S31"/>
    <mergeCell ref="B32:G32"/>
    <mergeCell ref="H32:J32"/>
    <mergeCell ref="K32:M32"/>
    <mergeCell ref="N32:P32"/>
    <mergeCell ref="Q32:S32"/>
    <mergeCell ref="B33:G33"/>
    <mergeCell ref="H33:J33"/>
    <mergeCell ref="K33:M33"/>
    <mergeCell ref="N33:P33"/>
    <mergeCell ref="Q33:S33"/>
    <mergeCell ref="B34:G34"/>
    <mergeCell ref="H34:J34"/>
    <mergeCell ref="K34:M34"/>
    <mergeCell ref="N34:P34"/>
    <mergeCell ref="Q34:S34"/>
    <mergeCell ref="B35:G35"/>
    <mergeCell ref="H35:J35"/>
    <mergeCell ref="K35:M35"/>
    <mergeCell ref="N35:P35"/>
    <mergeCell ref="Q35:S35"/>
    <mergeCell ref="B36:G36"/>
    <mergeCell ref="H36:J36"/>
    <mergeCell ref="K36:M36"/>
    <mergeCell ref="N36:P36"/>
    <mergeCell ref="Q36:S36"/>
    <mergeCell ref="B37:G37"/>
    <mergeCell ref="H37:J37"/>
    <mergeCell ref="K37:M37"/>
    <mergeCell ref="N37:P37"/>
    <mergeCell ref="Q37:S37"/>
    <mergeCell ref="C5:S6"/>
    <mergeCell ref="B9:D11"/>
    <mergeCell ref="E9:E11"/>
    <mergeCell ref="E13:E14"/>
    <mergeCell ref="J13:K14"/>
    <mergeCell ref="R13:S14"/>
    <mergeCell ref="B19:B22"/>
    <mergeCell ref="C20:I21"/>
    <mergeCell ref="L20:Q21"/>
    <mergeCell ref="B30:G31"/>
  </mergeCells>
  <phoneticPr fontId="1"/>
  <dataValidations count="2">
    <dataValidation imeMode="off" allowBlank="1" showDropDown="0" showInputMessage="1" showErrorMessage="1" sqref="H32:S36 J4:K4 C4:D4 G4 R21:R22 R19 J21:J22 J19 O9 L12:Q17 F12:I17"/>
    <dataValidation type="list" allowBlank="1" showDropDown="0" showInputMessage="1" showErrorMessage="1" prompt="プルダウンメニューから選んでください" sqref="O7:S7">
      <formula1>"いる,いない"</formula1>
    </dataValidation>
  </dataValidations>
  <printOptions horizontalCentered="1"/>
  <pageMargins left="0.70866141732283472" right="0.70866141732283472" top="0.55118110236220474" bottom="0.47244094488188981" header="0.31496062992125984" footer="0.31496062992125984"/>
  <pageSetup paperSize="9" scale="61" fitToWidth="1" fitToHeight="1" orientation="portrait" usePrinterDefaults="1"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32"/>
  <sheetViews>
    <sheetView showGridLines="0" view="pageBreakPreview" zoomScale="80" zoomScaleNormal="90" zoomScaleSheetLayoutView="80" workbookViewId="0">
      <selection activeCell="D3" sqref="D3"/>
    </sheetView>
  </sheetViews>
  <sheetFormatPr defaultRowHeight="18.75"/>
  <cols>
    <col min="1" max="1" width="5.58203125" customWidth="1"/>
    <col min="2" max="2" width="2.58203125" customWidth="1"/>
    <col min="3" max="3" width="5.58203125" customWidth="1"/>
    <col min="4" max="4" width="35.58203125" customWidth="1"/>
    <col min="5" max="9" width="13.33203125" customWidth="1"/>
    <col min="10" max="11" width="10.58203125" customWidth="1"/>
    <col min="12" max="12" width="13.33203125" customWidth="1"/>
    <col min="13" max="13" width="2.58203125" customWidth="1"/>
  </cols>
  <sheetData>
    <row r="2" spans="3:13" ht="15" customHeight="1"/>
    <row r="3" spans="3:13" ht="25" customHeight="1">
      <c r="C3" t="s">
        <v>22</v>
      </c>
    </row>
    <row r="4" spans="3:13" ht="25" customHeight="1">
      <c r="C4" s="1" t="s">
        <v>956</v>
      </c>
      <c r="D4" s="1"/>
      <c r="E4" s="1"/>
      <c r="F4" s="1"/>
      <c r="G4" s="1"/>
      <c r="H4" s="1"/>
      <c r="I4" s="1"/>
      <c r="J4" s="1"/>
      <c r="K4" s="1"/>
      <c r="L4" s="1"/>
      <c r="M4" s="1"/>
    </row>
    <row r="5" spans="3:13" ht="20.149999999999999" customHeight="1">
      <c r="C5" s="1"/>
      <c r="D5" s="1"/>
      <c r="E5" s="1"/>
      <c r="F5" s="1"/>
      <c r="G5" s="1"/>
      <c r="H5" s="1"/>
      <c r="I5" s="1"/>
      <c r="J5" s="1"/>
      <c r="K5" s="1"/>
      <c r="L5" s="1"/>
      <c r="M5" s="1"/>
    </row>
    <row r="6" spans="3:13" ht="25" customHeight="1">
      <c r="C6" s="713" t="s">
        <v>83</v>
      </c>
      <c r="D6" s="729"/>
      <c r="E6" s="729"/>
      <c r="F6" s="729"/>
      <c r="G6" s="729"/>
      <c r="H6" s="729"/>
      <c r="I6" s="729"/>
      <c r="J6" s="729"/>
      <c r="K6" s="729"/>
      <c r="L6" s="1"/>
      <c r="M6" s="1"/>
    </row>
    <row r="7" spans="3:13" ht="25" customHeight="1">
      <c r="C7" s="714"/>
      <c r="D7" s="730"/>
      <c r="E7" s="747" t="s">
        <v>811</v>
      </c>
      <c r="F7" s="762" t="s">
        <v>472</v>
      </c>
      <c r="G7" s="777" t="s">
        <v>338</v>
      </c>
      <c r="H7" s="779" t="s">
        <v>88</v>
      </c>
      <c r="I7" s="782"/>
      <c r="J7" s="779" t="s">
        <v>341</v>
      </c>
      <c r="K7" s="782"/>
      <c r="L7" s="804" t="s">
        <v>368</v>
      </c>
      <c r="M7" s="1"/>
    </row>
    <row r="8" spans="3:13" ht="150" customHeight="1">
      <c r="C8" s="715"/>
      <c r="D8" s="731"/>
      <c r="E8" s="748"/>
      <c r="F8" s="763"/>
      <c r="G8" s="778"/>
      <c r="H8" s="780" t="s">
        <v>945</v>
      </c>
      <c r="I8" s="161" t="s">
        <v>947</v>
      </c>
      <c r="J8" s="105" t="s">
        <v>815</v>
      </c>
      <c r="K8" s="93" t="s">
        <v>95</v>
      </c>
      <c r="L8" s="805"/>
      <c r="M8" s="1"/>
    </row>
    <row r="9" spans="3:13" ht="20.149999999999999" customHeight="1">
      <c r="C9" s="716"/>
      <c r="D9" s="732"/>
      <c r="E9" s="749" t="s">
        <v>696</v>
      </c>
      <c r="F9" s="764" t="s">
        <v>696</v>
      </c>
      <c r="G9" s="764" t="s">
        <v>696</v>
      </c>
      <c r="H9" s="764" t="s">
        <v>696</v>
      </c>
      <c r="I9" s="764" t="s">
        <v>696</v>
      </c>
      <c r="J9" s="764" t="s">
        <v>696</v>
      </c>
      <c r="K9" s="764" t="s">
        <v>696</v>
      </c>
      <c r="L9" s="806" t="s">
        <v>696</v>
      </c>
      <c r="M9" s="1"/>
    </row>
    <row r="10" spans="3:13" ht="45" customHeight="1">
      <c r="C10" s="717" t="s">
        <v>942</v>
      </c>
      <c r="D10" s="63" t="s">
        <v>113</v>
      </c>
      <c r="E10" s="750"/>
      <c r="F10" s="765"/>
      <c r="G10" s="765"/>
      <c r="H10" s="765"/>
      <c r="I10" s="765"/>
      <c r="J10" s="765"/>
      <c r="K10" s="794"/>
      <c r="L10" s="807"/>
      <c r="M10" s="1"/>
    </row>
    <row r="11" spans="3:13" ht="45" customHeight="1">
      <c r="C11" s="718" t="s">
        <v>415</v>
      </c>
      <c r="D11" s="733"/>
      <c r="E11" s="751"/>
      <c r="F11" s="766"/>
      <c r="G11" s="766"/>
      <c r="H11" s="766"/>
      <c r="I11" s="766"/>
      <c r="J11" s="766"/>
      <c r="K11" s="795"/>
      <c r="L11" s="808"/>
      <c r="M11" s="1"/>
    </row>
    <row r="12" spans="3:13" ht="45" customHeight="1">
      <c r="C12" s="719" t="s">
        <v>181</v>
      </c>
      <c r="D12" s="734"/>
      <c r="E12" s="752"/>
      <c r="F12" s="767"/>
      <c r="G12" s="767"/>
      <c r="H12" s="767"/>
      <c r="I12" s="767"/>
      <c r="J12" s="767"/>
      <c r="K12" s="796"/>
      <c r="L12" s="809"/>
      <c r="M12" s="1"/>
    </row>
    <row r="13" spans="3:13" ht="45" customHeight="1">
      <c r="C13" s="719" t="s">
        <v>401</v>
      </c>
      <c r="D13" s="734"/>
      <c r="E13" s="752"/>
      <c r="F13" s="767"/>
      <c r="G13" s="767"/>
      <c r="H13" s="767"/>
      <c r="I13" s="767"/>
      <c r="J13" s="767"/>
      <c r="K13" s="796"/>
      <c r="L13" s="809"/>
      <c r="M13" s="1"/>
    </row>
    <row r="14" spans="3:13" ht="45" customHeight="1">
      <c r="C14" s="720" t="s">
        <v>400</v>
      </c>
      <c r="D14" s="735"/>
      <c r="E14" s="752"/>
      <c r="F14" s="767"/>
      <c r="G14" s="767"/>
      <c r="H14" s="767"/>
      <c r="I14" s="767"/>
      <c r="J14" s="767"/>
      <c r="K14" s="796"/>
      <c r="L14" s="809"/>
      <c r="M14" s="1"/>
    </row>
    <row r="15" spans="3:13" ht="45" customHeight="1">
      <c r="C15" s="720" t="s">
        <v>222</v>
      </c>
      <c r="D15" s="735"/>
      <c r="E15" s="752"/>
      <c r="F15" s="767"/>
      <c r="G15" s="767"/>
      <c r="H15" s="767"/>
      <c r="I15" s="767"/>
      <c r="J15" s="767"/>
      <c r="K15" s="796"/>
      <c r="L15" s="809"/>
      <c r="M15" s="1"/>
    </row>
    <row r="16" spans="3:13" ht="45" customHeight="1">
      <c r="C16" s="721" t="s">
        <v>432</v>
      </c>
      <c r="D16" s="736"/>
      <c r="E16" s="753"/>
      <c r="F16" s="768"/>
      <c r="G16" s="768"/>
      <c r="H16" s="768"/>
      <c r="I16" s="768"/>
      <c r="J16" s="768"/>
      <c r="K16" s="797"/>
      <c r="L16" s="810"/>
      <c r="M16" s="1"/>
    </row>
    <row r="17" spans="3:13" ht="45" customHeight="1">
      <c r="C17" s="722" t="s">
        <v>265</v>
      </c>
      <c r="D17" s="737"/>
      <c r="E17" s="754">
        <f t="shared" ref="E17:L17" si="0">E$11-E$12-E$13-E$14-E$15-E$16</f>
        <v>0</v>
      </c>
      <c r="F17" s="769">
        <f t="shared" si="0"/>
        <v>0</v>
      </c>
      <c r="G17" s="769">
        <f t="shared" si="0"/>
        <v>0</v>
      </c>
      <c r="H17" s="769">
        <f t="shared" si="0"/>
        <v>0</v>
      </c>
      <c r="I17" s="769">
        <f t="shared" si="0"/>
        <v>0</v>
      </c>
      <c r="J17" s="769">
        <f t="shared" si="0"/>
        <v>0</v>
      </c>
      <c r="K17" s="769">
        <f t="shared" si="0"/>
        <v>0</v>
      </c>
      <c r="L17" s="811">
        <f t="shared" si="0"/>
        <v>0</v>
      </c>
      <c r="M17" s="1"/>
    </row>
    <row r="18" spans="3:13" ht="45" customHeight="1">
      <c r="C18" s="723" t="s">
        <v>598</v>
      </c>
      <c r="D18" s="738"/>
      <c r="E18" s="755"/>
      <c r="F18" s="770"/>
      <c r="G18" s="770"/>
      <c r="H18" s="770"/>
      <c r="I18" s="770"/>
      <c r="J18" s="788"/>
      <c r="K18" s="798"/>
      <c r="L18" s="812"/>
      <c r="M18" s="1"/>
    </row>
    <row r="19" spans="3:13" ht="45" customHeight="1">
      <c r="C19" s="724" t="s">
        <v>903</v>
      </c>
      <c r="D19" s="739" t="s">
        <v>617</v>
      </c>
      <c r="E19" s="756"/>
      <c r="F19" s="771"/>
      <c r="G19" s="771"/>
      <c r="H19" s="771"/>
      <c r="I19" s="783"/>
      <c r="J19" s="789"/>
      <c r="K19" s="799"/>
      <c r="L19" s="813"/>
      <c r="M19" s="1"/>
    </row>
    <row r="20" spans="3:13" ht="20.149999999999999" customHeight="1">
      <c r="C20" s="725"/>
      <c r="D20" s="740" t="s">
        <v>817</v>
      </c>
      <c r="E20" s="757" t="s">
        <v>289</v>
      </c>
      <c r="F20" s="772"/>
      <c r="G20" s="772"/>
      <c r="H20" s="772"/>
      <c r="I20" s="784"/>
      <c r="J20" s="790"/>
      <c r="K20" s="800"/>
      <c r="L20" s="814"/>
      <c r="M20" s="1"/>
    </row>
    <row r="21" spans="3:13" ht="30" customHeight="1">
      <c r="C21" s="725"/>
      <c r="D21" s="741"/>
      <c r="E21" s="758"/>
      <c r="F21" s="773"/>
      <c r="G21" s="773"/>
      <c r="H21" s="781"/>
      <c r="I21" s="785"/>
      <c r="J21" s="791"/>
      <c r="K21" s="801"/>
      <c r="L21" s="815"/>
      <c r="M21" s="1"/>
    </row>
    <row r="22" spans="3:13" ht="20.149999999999999" customHeight="1">
      <c r="C22" s="725"/>
      <c r="D22" s="742" t="s">
        <v>464</v>
      </c>
      <c r="E22" s="759" t="s">
        <v>569</v>
      </c>
      <c r="F22" s="774"/>
      <c r="G22" s="774"/>
      <c r="H22" s="774"/>
      <c r="I22" s="774"/>
      <c r="J22" s="790"/>
      <c r="K22" s="800"/>
      <c r="L22" s="814"/>
      <c r="M22" s="1"/>
    </row>
    <row r="23" spans="3:13" ht="30" customHeight="1">
      <c r="C23" s="726"/>
      <c r="D23" s="743"/>
      <c r="E23" s="760"/>
      <c r="F23" s="775"/>
      <c r="G23" s="775"/>
      <c r="H23" s="775"/>
      <c r="I23" s="786"/>
      <c r="J23" s="792"/>
      <c r="K23" s="802"/>
      <c r="L23" s="816"/>
      <c r="M23" s="1"/>
    </row>
    <row r="24" spans="3:13" ht="45" customHeight="1">
      <c r="C24" s="723" t="s">
        <v>958</v>
      </c>
      <c r="D24" s="744"/>
      <c r="E24" s="761">
        <f>SUM(E18:H18,E21)</f>
        <v>0</v>
      </c>
      <c r="F24" s="776"/>
      <c r="G24" s="776"/>
      <c r="H24" s="776"/>
      <c r="I24" s="787"/>
      <c r="J24" s="793"/>
      <c r="K24" s="803"/>
      <c r="L24" s="817"/>
      <c r="M24" s="1"/>
    </row>
    <row r="25" spans="3:13" ht="45" customHeight="1">
      <c r="C25" s="727" t="s">
        <v>519</v>
      </c>
      <c r="D25" s="745"/>
      <c r="E25" s="761">
        <f>SUM(E18:I18,E23)</f>
        <v>0</v>
      </c>
      <c r="F25" s="776"/>
      <c r="G25" s="776"/>
      <c r="H25" s="776"/>
      <c r="I25" s="776"/>
      <c r="J25" s="793"/>
      <c r="K25" s="803"/>
      <c r="L25" s="817"/>
      <c r="M25" s="1"/>
    </row>
    <row r="26" spans="3:13" ht="10" customHeight="1">
      <c r="C26" s="728"/>
      <c r="D26" s="728"/>
      <c r="E26" s="728"/>
      <c r="F26" s="728"/>
      <c r="G26" s="728"/>
      <c r="H26" s="728"/>
      <c r="I26" s="728"/>
      <c r="J26" s="728"/>
      <c r="K26" s="728"/>
      <c r="L26" s="728"/>
      <c r="M26" s="1"/>
    </row>
    <row r="27" spans="3:13" ht="35.15" customHeight="1">
      <c r="C27" s="45" t="s">
        <v>818</v>
      </c>
      <c r="D27" s="45"/>
      <c r="E27" s="45"/>
      <c r="F27" s="45"/>
      <c r="G27" s="45"/>
      <c r="H27" s="45"/>
      <c r="I27" s="45"/>
      <c r="J27" s="45"/>
      <c r="K27" s="45"/>
      <c r="L27" s="45"/>
      <c r="M27" s="1"/>
    </row>
    <row r="28" spans="3:13" ht="70" customHeight="1">
      <c r="C28" s="45" t="s">
        <v>449</v>
      </c>
      <c r="D28" s="45"/>
      <c r="E28" s="45"/>
      <c r="F28" s="45"/>
      <c r="G28" s="45"/>
      <c r="H28" s="45"/>
      <c r="I28" s="45"/>
      <c r="J28" s="45"/>
      <c r="K28" s="45"/>
      <c r="L28" s="45"/>
      <c r="M28" s="1"/>
    </row>
    <row r="29" spans="3:13" ht="45" customHeight="1">
      <c r="C29" s="45" t="s">
        <v>594</v>
      </c>
      <c r="D29" s="45"/>
      <c r="E29" s="45"/>
      <c r="F29" s="45"/>
      <c r="G29" s="45"/>
      <c r="H29" s="45"/>
      <c r="I29" s="45"/>
      <c r="J29" s="45"/>
      <c r="K29" s="45"/>
      <c r="L29" s="45"/>
      <c r="M29" s="1"/>
    </row>
    <row r="30" spans="3:13" ht="39" customHeight="1">
      <c r="C30" s="45" t="s">
        <v>878</v>
      </c>
      <c r="D30" s="45"/>
      <c r="E30" s="45"/>
      <c r="F30" s="45"/>
      <c r="G30" s="45"/>
      <c r="H30" s="45"/>
      <c r="I30" s="45"/>
      <c r="J30" s="45"/>
      <c r="K30" s="45"/>
      <c r="L30" s="45"/>
      <c r="M30" s="1"/>
    </row>
    <row r="31" spans="3:13">
      <c r="C31" s="1" t="s">
        <v>612</v>
      </c>
      <c r="D31" s="1"/>
      <c r="E31" s="1"/>
      <c r="F31" s="1"/>
      <c r="G31" s="1"/>
      <c r="H31" s="1"/>
      <c r="I31" s="1"/>
      <c r="J31" s="1"/>
      <c r="K31" s="1"/>
      <c r="L31" s="1"/>
      <c r="M31" s="1"/>
    </row>
    <row r="32" spans="3:13">
      <c r="C32" s="1"/>
      <c r="D32" s="746"/>
      <c r="E32" s="1"/>
      <c r="F32" s="1"/>
      <c r="G32" s="1"/>
      <c r="H32" s="1"/>
      <c r="I32" s="1"/>
      <c r="J32" s="1"/>
      <c r="K32" s="1"/>
      <c r="L32" s="1"/>
      <c r="M32" s="1"/>
    </row>
  </sheetData>
  <mergeCells count="35">
    <mergeCell ref="H7:I7"/>
    <mergeCell ref="J7:K7"/>
    <mergeCell ref="C11:D11"/>
    <mergeCell ref="C12:D12"/>
    <mergeCell ref="C13:D13"/>
    <mergeCell ref="C14:D14"/>
    <mergeCell ref="C15:D15"/>
    <mergeCell ref="C16:D16"/>
    <mergeCell ref="C17:D17"/>
    <mergeCell ref="C18:D18"/>
    <mergeCell ref="E20:H20"/>
    <mergeCell ref="E21:H21"/>
    <mergeCell ref="E22:I22"/>
    <mergeCell ref="E23:I23"/>
    <mergeCell ref="C24:D24"/>
    <mergeCell ref="E24:H24"/>
    <mergeCell ref="C25:D25"/>
    <mergeCell ref="E25:I25"/>
    <mergeCell ref="C27:L27"/>
    <mergeCell ref="C28:L28"/>
    <mergeCell ref="C29:L29"/>
    <mergeCell ref="C30:L30"/>
    <mergeCell ref="C7:D9"/>
    <mergeCell ref="E7:E8"/>
    <mergeCell ref="F7:F8"/>
    <mergeCell ref="G7:G8"/>
    <mergeCell ref="L7:L8"/>
    <mergeCell ref="C19:C23"/>
    <mergeCell ref="D20:D21"/>
    <mergeCell ref="I20:I21"/>
    <mergeCell ref="J20:J21"/>
    <mergeCell ref="L20:L21"/>
    <mergeCell ref="D22:D23"/>
    <mergeCell ref="J22:J23"/>
    <mergeCell ref="L22:L23"/>
  </mergeCells>
  <phoneticPr fontId="1"/>
  <dataValidations count="1">
    <dataValidation imeMode="off" allowBlank="1" showDropDown="0" showInputMessage="1" showErrorMessage="1" sqref="E19:I19 E10:L18"/>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3:K61"/>
  <sheetViews>
    <sheetView showGridLines="0" view="pageBreakPreview" zoomScaleNormal="90" zoomScaleSheetLayoutView="100" workbookViewId="0">
      <selection activeCell="C2" sqref="C2"/>
    </sheetView>
  </sheetViews>
  <sheetFormatPr defaultRowHeight="18.75"/>
  <cols>
    <col min="1" max="1" width="0.625" style="573" customWidth="1"/>
    <col min="2" max="2" width="3.625" style="573" customWidth="1"/>
    <col min="3" max="3" width="15.625" style="573" customWidth="1"/>
    <col min="4" max="4" width="5.625" style="573" customWidth="1"/>
    <col min="5" max="5" width="15.625" style="573" customWidth="1"/>
    <col min="6" max="7" width="10.625" style="573" customWidth="1"/>
    <col min="8" max="8" width="5.625" style="573" customWidth="1"/>
    <col min="9" max="9" width="20.625" style="573" customWidth="1"/>
    <col min="10" max="10" width="5.625" style="573" customWidth="1"/>
    <col min="11" max="11" width="20.625" style="573" customWidth="1"/>
    <col min="12" max="12" width="3.625" style="573" customWidth="1"/>
    <col min="13" max="13" width="9.375" style="573" bestFit="1" customWidth="1"/>
    <col min="14" max="16384" width="9" style="573" customWidth="1"/>
  </cols>
  <sheetData>
    <row r="1" spans="2:11" ht="4.5" customHeight="1"/>
    <row r="2" spans="2:11" ht="20.100000000000001" customHeight="1"/>
    <row r="3" spans="2:11" ht="24.95" customHeight="1">
      <c r="C3" s="573" t="s">
        <v>584</v>
      </c>
    </row>
    <row r="4" spans="2:11" ht="24.95" customHeight="1">
      <c r="B4" s="1"/>
      <c r="C4" s="1" t="str">
        <f>"（５）職員の充足状況（"&amp;表紙!B2&amp;DBCS(表紙!C2)&amp;"年度の状況）"</f>
        <v>（５）職員の充足状況（令和８年度の状況）</v>
      </c>
      <c r="D4" s="1"/>
      <c r="E4" s="1"/>
      <c r="F4" s="1"/>
      <c r="G4" s="1"/>
      <c r="H4" s="1"/>
      <c r="I4" s="1"/>
      <c r="J4" s="1"/>
      <c r="K4" s="1"/>
    </row>
    <row r="5" spans="2:11" ht="20.100000000000001" customHeight="1">
      <c r="B5" s="1"/>
      <c r="C5" s="1"/>
      <c r="D5" s="1"/>
      <c r="E5" s="1"/>
      <c r="F5" s="1"/>
      <c r="G5" s="1"/>
      <c r="H5" s="1"/>
      <c r="I5" s="1"/>
      <c r="J5" s="1"/>
      <c r="K5" s="1"/>
    </row>
    <row r="6" spans="2:11" ht="24.95" customHeight="1">
      <c r="B6" s="45"/>
      <c r="C6" s="38" t="str">
        <f>"◎非常勤保育教諭等の常勤換算【監査前月 "&amp;DBCS(表１!O9)&amp;"月１日現在】"</f>
        <v>◎非常勤保育教諭等の常勤換算【監査前月 月１日現在】</v>
      </c>
      <c r="D6" s="45"/>
      <c r="E6" s="45"/>
      <c r="F6" s="45"/>
      <c r="G6" s="45"/>
      <c r="H6" s="45"/>
      <c r="I6" s="45"/>
      <c r="J6" s="38"/>
      <c r="K6" s="45"/>
    </row>
    <row r="7" spans="2:11" ht="43.5" customHeight="1">
      <c r="B7" s="1"/>
      <c r="C7" s="588" t="s">
        <v>366</v>
      </c>
      <c r="D7" s="830" t="s">
        <v>635</v>
      </c>
      <c r="E7" s="836"/>
      <c r="F7" s="830" t="s">
        <v>727</v>
      </c>
      <c r="G7" s="747"/>
      <c r="H7" s="851" t="s">
        <v>332</v>
      </c>
      <c r="I7" s="747" t="s">
        <v>434</v>
      </c>
      <c r="J7" s="860" t="s">
        <v>714</v>
      </c>
      <c r="K7" s="868"/>
    </row>
    <row r="8" spans="2:11" ht="25" customHeight="1">
      <c r="B8" s="1"/>
      <c r="C8" s="820" t="s">
        <v>811</v>
      </c>
      <c r="D8" s="831"/>
      <c r="E8" s="837"/>
      <c r="F8" s="831"/>
      <c r="G8" s="848"/>
      <c r="H8" s="142" t="s">
        <v>332</v>
      </c>
      <c r="I8" s="853"/>
      <c r="J8" s="861"/>
      <c r="K8" s="869">
        <f t="shared" ref="K8:K26" si="0">$F8*$I8</f>
        <v>0</v>
      </c>
    </row>
    <row r="9" spans="2:11" ht="25" customHeight="1">
      <c r="B9" s="1"/>
      <c r="C9" s="820"/>
      <c r="D9" s="832"/>
      <c r="E9" s="838"/>
      <c r="F9" s="832"/>
      <c r="G9" s="849"/>
      <c r="H9" s="142" t="s">
        <v>332</v>
      </c>
      <c r="I9" s="854"/>
      <c r="J9" s="861"/>
      <c r="K9" s="869">
        <f t="shared" si="0"/>
        <v>0</v>
      </c>
    </row>
    <row r="10" spans="2:11" ht="25" customHeight="1">
      <c r="B10" s="1"/>
      <c r="C10" s="820"/>
      <c r="D10" s="832"/>
      <c r="E10" s="838"/>
      <c r="F10" s="832"/>
      <c r="G10" s="849"/>
      <c r="H10" s="142" t="s">
        <v>332</v>
      </c>
      <c r="I10" s="854"/>
      <c r="J10" s="861"/>
      <c r="K10" s="869">
        <f t="shared" si="0"/>
        <v>0</v>
      </c>
    </row>
    <row r="11" spans="2:11" ht="25" customHeight="1">
      <c r="B11" s="1"/>
      <c r="C11" s="820"/>
      <c r="D11" s="832"/>
      <c r="E11" s="838"/>
      <c r="F11" s="832"/>
      <c r="G11" s="849"/>
      <c r="H11" s="142" t="s">
        <v>332</v>
      </c>
      <c r="I11" s="854"/>
      <c r="J11" s="861"/>
      <c r="K11" s="869">
        <f t="shared" si="0"/>
        <v>0</v>
      </c>
    </row>
    <row r="12" spans="2:11" ht="25" customHeight="1">
      <c r="B12" s="1"/>
      <c r="C12" s="820"/>
      <c r="D12" s="832"/>
      <c r="E12" s="838"/>
      <c r="F12" s="832"/>
      <c r="G12" s="849"/>
      <c r="H12" s="142" t="s">
        <v>332</v>
      </c>
      <c r="I12" s="854"/>
      <c r="J12" s="861"/>
      <c r="K12" s="869">
        <f t="shared" si="0"/>
        <v>0</v>
      </c>
    </row>
    <row r="13" spans="2:11" ht="25" customHeight="1">
      <c r="B13" s="1"/>
      <c r="C13" s="820"/>
      <c r="D13" s="832"/>
      <c r="E13" s="838"/>
      <c r="F13" s="832"/>
      <c r="G13" s="849"/>
      <c r="H13" s="142" t="s">
        <v>332</v>
      </c>
      <c r="I13" s="854"/>
      <c r="J13" s="861"/>
      <c r="K13" s="869">
        <f t="shared" si="0"/>
        <v>0</v>
      </c>
    </row>
    <row r="14" spans="2:11" ht="25" customHeight="1">
      <c r="B14" s="1"/>
      <c r="C14" s="820"/>
      <c r="D14" s="832"/>
      <c r="E14" s="838"/>
      <c r="F14" s="832"/>
      <c r="G14" s="849"/>
      <c r="H14" s="142" t="s">
        <v>332</v>
      </c>
      <c r="I14" s="854"/>
      <c r="J14" s="861"/>
      <c r="K14" s="869">
        <f t="shared" si="0"/>
        <v>0</v>
      </c>
    </row>
    <row r="15" spans="2:11" ht="25" customHeight="1">
      <c r="B15" s="1"/>
      <c r="C15" s="820"/>
      <c r="D15" s="832"/>
      <c r="E15" s="838"/>
      <c r="F15" s="832"/>
      <c r="G15" s="849"/>
      <c r="H15" s="142" t="s">
        <v>332</v>
      </c>
      <c r="I15" s="854"/>
      <c r="J15" s="861"/>
      <c r="K15" s="869">
        <f t="shared" si="0"/>
        <v>0</v>
      </c>
    </row>
    <row r="16" spans="2:11" ht="25" customHeight="1">
      <c r="B16" s="1"/>
      <c r="C16" s="820"/>
      <c r="D16" s="832"/>
      <c r="E16" s="838"/>
      <c r="F16" s="832"/>
      <c r="G16" s="849"/>
      <c r="H16" s="142" t="s">
        <v>332</v>
      </c>
      <c r="I16" s="854"/>
      <c r="J16" s="861"/>
      <c r="K16" s="869">
        <f t="shared" si="0"/>
        <v>0</v>
      </c>
    </row>
    <row r="17" spans="2:11" ht="25" customHeight="1">
      <c r="B17" s="1"/>
      <c r="C17" s="820"/>
      <c r="D17" s="832"/>
      <c r="E17" s="838"/>
      <c r="F17" s="832"/>
      <c r="G17" s="849"/>
      <c r="H17" s="142" t="s">
        <v>332</v>
      </c>
      <c r="I17" s="854"/>
      <c r="J17" s="861"/>
      <c r="K17" s="869">
        <f t="shared" si="0"/>
        <v>0</v>
      </c>
    </row>
    <row r="18" spans="2:11" ht="25" customHeight="1">
      <c r="B18" s="1"/>
      <c r="C18" s="820" t="s">
        <v>590</v>
      </c>
      <c r="D18" s="832"/>
      <c r="E18" s="838"/>
      <c r="F18" s="832"/>
      <c r="G18" s="849"/>
      <c r="H18" s="142" t="s">
        <v>332</v>
      </c>
      <c r="I18" s="854"/>
      <c r="J18" s="861"/>
      <c r="K18" s="869">
        <f t="shared" si="0"/>
        <v>0</v>
      </c>
    </row>
    <row r="19" spans="2:11" ht="25" customHeight="1">
      <c r="B19" s="1"/>
      <c r="C19" s="820"/>
      <c r="D19" s="832"/>
      <c r="E19" s="838"/>
      <c r="F19" s="832"/>
      <c r="G19" s="849"/>
      <c r="H19" s="142" t="s">
        <v>332</v>
      </c>
      <c r="I19" s="854"/>
      <c r="J19" s="861"/>
      <c r="K19" s="869">
        <f t="shared" si="0"/>
        <v>0</v>
      </c>
    </row>
    <row r="20" spans="2:11" ht="25" customHeight="1">
      <c r="B20" s="1"/>
      <c r="C20" s="820"/>
      <c r="D20" s="832"/>
      <c r="E20" s="838"/>
      <c r="F20" s="832"/>
      <c r="G20" s="849"/>
      <c r="H20" s="142" t="s">
        <v>332</v>
      </c>
      <c r="I20" s="854"/>
      <c r="J20" s="861"/>
      <c r="K20" s="869">
        <f t="shared" si="0"/>
        <v>0</v>
      </c>
    </row>
    <row r="21" spans="2:11" ht="25" customHeight="1">
      <c r="B21" s="1"/>
      <c r="C21" s="820" t="s">
        <v>985</v>
      </c>
      <c r="D21" s="832"/>
      <c r="E21" s="838"/>
      <c r="F21" s="832"/>
      <c r="G21" s="849"/>
      <c r="H21" s="142" t="s">
        <v>332</v>
      </c>
      <c r="I21" s="854"/>
      <c r="J21" s="861"/>
      <c r="K21" s="869">
        <f t="shared" si="0"/>
        <v>0</v>
      </c>
    </row>
    <row r="22" spans="2:11" ht="25" customHeight="1">
      <c r="B22" s="1"/>
      <c r="C22" s="820"/>
      <c r="D22" s="832"/>
      <c r="E22" s="838"/>
      <c r="F22" s="832"/>
      <c r="G22" s="849"/>
      <c r="H22" s="142" t="s">
        <v>332</v>
      </c>
      <c r="I22" s="854"/>
      <c r="J22" s="861"/>
      <c r="K22" s="869">
        <f t="shared" si="0"/>
        <v>0</v>
      </c>
    </row>
    <row r="23" spans="2:11" ht="25" customHeight="1">
      <c r="B23" s="1"/>
      <c r="C23" s="820"/>
      <c r="D23" s="832"/>
      <c r="E23" s="838"/>
      <c r="F23" s="832"/>
      <c r="G23" s="849"/>
      <c r="H23" s="142" t="s">
        <v>332</v>
      </c>
      <c r="I23" s="854"/>
      <c r="J23" s="861"/>
      <c r="K23" s="869">
        <f t="shared" si="0"/>
        <v>0</v>
      </c>
    </row>
    <row r="24" spans="2:11" ht="25" customHeight="1">
      <c r="B24" s="1"/>
      <c r="C24" s="820" t="s">
        <v>819</v>
      </c>
      <c r="D24" s="832"/>
      <c r="E24" s="838"/>
      <c r="F24" s="832"/>
      <c r="G24" s="849"/>
      <c r="H24" s="142" t="s">
        <v>332</v>
      </c>
      <c r="I24" s="854"/>
      <c r="J24" s="861"/>
      <c r="K24" s="869">
        <f t="shared" si="0"/>
        <v>0</v>
      </c>
    </row>
    <row r="25" spans="2:11" ht="25" customHeight="1">
      <c r="B25" s="1"/>
      <c r="C25" s="820"/>
      <c r="D25" s="832"/>
      <c r="E25" s="838"/>
      <c r="F25" s="832"/>
      <c r="G25" s="849"/>
      <c r="H25" s="142" t="s">
        <v>332</v>
      </c>
      <c r="I25" s="854"/>
      <c r="J25" s="861"/>
      <c r="K25" s="869">
        <f t="shared" si="0"/>
        <v>0</v>
      </c>
    </row>
    <row r="26" spans="2:11" ht="25" customHeight="1">
      <c r="B26" s="1"/>
      <c r="C26" s="821"/>
      <c r="D26" s="833"/>
      <c r="E26" s="450"/>
      <c r="F26" s="833"/>
      <c r="G26" s="850"/>
      <c r="H26" s="142" t="s">
        <v>332</v>
      </c>
      <c r="I26" s="855"/>
      <c r="J26" s="862"/>
      <c r="K26" s="870">
        <f t="shared" si="0"/>
        <v>0</v>
      </c>
    </row>
    <row r="27" spans="2:11" ht="25" customHeight="1">
      <c r="B27" s="1"/>
      <c r="C27" s="822" t="s">
        <v>388</v>
      </c>
      <c r="D27" s="97"/>
      <c r="E27" s="97"/>
      <c r="F27" s="97"/>
      <c r="G27" s="97"/>
      <c r="H27" s="852"/>
      <c r="I27" s="856"/>
      <c r="J27" s="863" t="s">
        <v>320</v>
      </c>
      <c r="K27" s="871">
        <f>SUM($K$8:$K$26)</f>
        <v>0</v>
      </c>
    </row>
    <row r="28" spans="2:11" ht="25" customHeight="1">
      <c r="B28" s="1"/>
      <c r="C28" s="823" t="s">
        <v>90</v>
      </c>
      <c r="D28" s="831"/>
      <c r="E28" s="837"/>
      <c r="F28" s="831"/>
      <c r="G28" s="848"/>
      <c r="H28" s="851" t="s">
        <v>332</v>
      </c>
      <c r="I28" s="853"/>
      <c r="J28" s="864"/>
      <c r="K28" s="872">
        <f>$F28*$I28</f>
        <v>0</v>
      </c>
    </row>
    <row r="29" spans="2:11" ht="25" customHeight="1">
      <c r="B29" s="1"/>
      <c r="C29" s="820"/>
      <c r="D29" s="832"/>
      <c r="E29" s="838"/>
      <c r="F29" s="832"/>
      <c r="G29" s="849"/>
      <c r="H29" s="142" t="s">
        <v>332</v>
      </c>
      <c r="I29" s="854"/>
      <c r="J29" s="861"/>
      <c r="K29" s="869">
        <f>$F29*$I29</f>
        <v>0</v>
      </c>
    </row>
    <row r="30" spans="2:11" ht="25" customHeight="1">
      <c r="B30" s="1"/>
      <c r="C30" s="820"/>
      <c r="D30" s="833"/>
      <c r="E30" s="450"/>
      <c r="F30" s="833"/>
      <c r="G30" s="850"/>
      <c r="H30" s="142" t="s">
        <v>332</v>
      </c>
      <c r="I30" s="855"/>
      <c r="J30" s="865"/>
      <c r="K30" s="873">
        <f>$F30*$I30</f>
        <v>0</v>
      </c>
    </row>
    <row r="31" spans="2:11" ht="25" customHeight="1">
      <c r="B31" s="1"/>
      <c r="C31" s="824" t="s">
        <v>317</v>
      </c>
      <c r="D31" s="834"/>
      <c r="E31" s="834"/>
      <c r="F31" s="834"/>
      <c r="G31" s="834"/>
      <c r="H31" s="834"/>
      <c r="I31" s="857"/>
      <c r="J31" s="866" t="s">
        <v>521</v>
      </c>
      <c r="K31" s="871">
        <f>SUM(K27,K28:K30)</f>
        <v>0</v>
      </c>
    </row>
    <row r="32" spans="2:11" ht="38.25" customHeight="1">
      <c r="B32" s="45" t="s">
        <v>904</v>
      </c>
      <c r="C32" s="38"/>
      <c r="D32" s="38"/>
      <c r="E32" s="38"/>
      <c r="F32" s="38"/>
      <c r="G32" s="38"/>
      <c r="H32" s="38"/>
      <c r="I32" s="38"/>
      <c r="J32" s="38"/>
      <c r="K32" s="38"/>
    </row>
    <row r="33" spans="2:11" ht="24.95" customHeight="1">
      <c r="B33" s="1"/>
      <c r="C33" s="614"/>
      <c r="D33" s="614"/>
      <c r="E33" s="1"/>
      <c r="F33" s="1"/>
      <c r="G33" s="1"/>
      <c r="H33" s="1"/>
      <c r="I33" s="1"/>
      <c r="J33" s="1"/>
      <c r="K33" s="1"/>
    </row>
    <row r="34" spans="2:11" ht="20.100000000000001" customHeight="1">
      <c r="B34" s="1"/>
      <c r="C34" s="825" t="s">
        <v>731</v>
      </c>
      <c r="D34" s="835"/>
      <c r="E34" s="839" t="s">
        <v>619</v>
      </c>
      <c r="F34" s="843"/>
      <c r="G34" s="825" t="s">
        <v>757</v>
      </c>
      <c r="H34" s="747"/>
      <c r="I34" s="836"/>
      <c r="J34" s="747" t="s">
        <v>423</v>
      </c>
      <c r="K34" s="859"/>
    </row>
    <row r="35" spans="2:11" ht="20.100000000000001" customHeight="1">
      <c r="B35" s="1"/>
      <c r="C35" s="826"/>
      <c r="D35" s="97"/>
      <c r="E35" s="840"/>
      <c r="F35" s="844"/>
      <c r="G35" s="97"/>
      <c r="H35" s="97"/>
      <c r="I35" s="180"/>
      <c r="J35" s="867" t="str">
        <f>IF(E35="","",ROUNDDOWN(K27/E35,0))</f>
        <v/>
      </c>
      <c r="K35" s="874"/>
    </row>
    <row r="36" spans="2:11" ht="20.100000000000001" customHeight="1">
      <c r="B36" s="1"/>
      <c r="C36" s="826"/>
      <c r="D36" s="97"/>
      <c r="E36" s="841"/>
      <c r="F36" s="845"/>
      <c r="G36" s="97"/>
      <c r="H36" s="97"/>
      <c r="I36" s="180"/>
      <c r="J36" s="867"/>
      <c r="K36" s="874"/>
    </row>
    <row r="37" spans="2:11" ht="20.100000000000001" customHeight="1">
      <c r="B37" s="1"/>
      <c r="C37" s="826"/>
      <c r="D37" s="97"/>
      <c r="E37" s="841"/>
      <c r="F37" s="845"/>
      <c r="G37" s="97"/>
      <c r="H37" s="97"/>
      <c r="I37" s="180"/>
      <c r="J37" s="867"/>
      <c r="K37" s="874"/>
    </row>
    <row r="38" spans="2:11" ht="20.100000000000001" customHeight="1">
      <c r="B38" s="1"/>
      <c r="C38" s="826"/>
      <c r="D38" s="97"/>
      <c r="E38" s="841"/>
      <c r="F38" s="845"/>
      <c r="G38" s="97"/>
      <c r="H38" s="97"/>
      <c r="I38" s="180"/>
      <c r="J38" s="867"/>
      <c r="K38" s="874"/>
    </row>
    <row r="39" spans="2:11" ht="20.100000000000001" customHeight="1">
      <c r="B39" s="1"/>
      <c r="C39" s="824"/>
      <c r="D39" s="834"/>
      <c r="E39" s="842"/>
      <c r="F39" s="846"/>
      <c r="G39" s="834"/>
      <c r="H39" s="834"/>
      <c r="I39" s="858"/>
      <c r="J39" s="834" t="s">
        <v>733</v>
      </c>
      <c r="K39" s="857"/>
    </row>
    <row r="40" spans="2:11" ht="20.100000000000001" customHeight="1">
      <c r="B40" s="1"/>
      <c r="C40" s="46"/>
      <c r="D40" s="46"/>
      <c r="E40" s="46"/>
      <c r="F40" s="847"/>
      <c r="G40" s="825" t="s">
        <v>554</v>
      </c>
      <c r="H40" s="747"/>
      <c r="I40" s="859"/>
      <c r="J40" s="825" t="s">
        <v>423</v>
      </c>
      <c r="K40" s="859"/>
    </row>
    <row r="41" spans="2:11" ht="20.100000000000001" customHeight="1">
      <c r="B41" s="1"/>
      <c r="C41" s="46"/>
      <c r="D41" s="46"/>
      <c r="E41" s="46"/>
      <c r="F41" s="847"/>
      <c r="G41" s="826"/>
      <c r="H41" s="97"/>
      <c r="I41" s="856"/>
      <c r="J41" s="760" t="str">
        <f>IF(E35="","",ROUNDDOWN(K31/E35,0))</f>
        <v/>
      </c>
      <c r="K41" s="874"/>
    </row>
    <row r="42" spans="2:11" ht="20.100000000000001" customHeight="1">
      <c r="B42" s="1"/>
      <c r="C42" s="46"/>
      <c r="D42" s="46"/>
      <c r="E42" s="46"/>
      <c r="F42" s="847"/>
      <c r="G42" s="826"/>
      <c r="H42" s="97"/>
      <c r="I42" s="856"/>
      <c r="J42" s="760"/>
      <c r="K42" s="874"/>
    </row>
    <row r="43" spans="2:11" ht="20.100000000000001" customHeight="1">
      <c r="B43" s="1"/>
      <c r="C43" s="46"/>
      <c r="D43" s="46"/>
      <c r="E43" s="46"/>
      <c r="F43" s="847"/>
      <c r="G43" s="826"/>
      <c r="H43" s="97"/>
      <c r="I43" s="856"/>
      <c r="J43" s="760"/>
      <c r="K43" s="874"/>
    </row>
    <row r="44" spans="2:11" ht="20.100000000000001" customHeight="1">
      <c r="B44" s="1"/>
      <c r="C44" s="46"/>
      <c r="D44" s="46"/>
      <c r="E44" s="46"/>
      <c r="F44" s="847"/>
      <c r="G44" s="826"/>
      <c r="H44" s="97"/>
      <c r="I44" s="856"/>
      <c r="J44" s="760"/>
      <c r="K44" s="874"/>
    </row>
    <row r="45" spans="2:11" ht="20.100000000000001" customHeight="1">
      <c r="B45" s="1"/>
      <c r="C45" s="46"/>
      <c r="D45" s="46"/>
      <c r="E45" s="46"/>
      <c r="F45" s="847"/>
      <c r="G45" s="824"/>
      <c r="H45" s="834"/>
      <c r="I45" s="857"/>
      <c r="J45" s="824" t="s">
        <v>585</v>
      </c>
      <c r="K45" s="857"/>
    </row>
    <row r="46" spans="2:11">
      <c r="B46" s="1"/>
      <c r="C46" s="827"/>
      <c r="D46" s="827"/>
      <c r="E46" s="1"/>
      <c r="F46" s="1"/>
      <c r="G46" s="1"/>
      <c r="H46" s="1"/>
      <c r="I46" s="1"/>
      <c r="J46" s="1"/>
      <c r="K46" s="1"/>
    </row>
    <row r="47" spans="2:11">
      <c r="B47" s="818" t="s">
        <v>850</v>
      </c>
      <c r="C47" s="818"/>
      <c r="D47" s="818"/>
      <c r="E47" s="818"/>
      <c r="F47" s="818"/>
      <c r="G47" s="818"/>
      <c r="H47" s="818"/>
      <c r="I47" s="818"/>
      <c r="J47" s="818"/>
      <c r="K47" s="818"/>
    </row>
    <row r="48" spans="2:11" ht="36.6" customHeight="1">
      <c r="B48" s="574" t="s">
        <v>157</v>
      </c>
      <c r="C48" s="574"/>
      <c r="D48" s="574"/>
      <c r="E48" s="574"/>
      <c r="F48" s="574"/>
      <c r="G48" s="574"/>
      <c r="H48" s="574"/>
      <c r="I48" s="574"/>
      <c r="J48" s="574"/>
      <c r="K48" s="574"/>
    </row>
    <row r="49" spans="2:11">
      <c r="B49" s="818" t="s">
        <v>614</v>
      </c>
      <c r="C49" s="818"/>
      <c r="D49" s="818"/>
      <c r="E49" s="818"/>
      <c r="F49" s="818"/>
      <c r="G49" s="818"/>
      <c r="H49" s="818"/>
      <c r="I49" s="818"/>
      <c r="J49" s="818"/>
      <c r="K49" s="818"/>
    </row>
    <row r="50" spans="2:11" ht="36.6" customHeight="1">
      <c r="B50" s="819" t="s">
        <v>567</v>
      </c>
      <c r="C50" s="819"/>
      <c r="D50" s="819"/>
      <c r="E50" s="819"/>
      <c r="F50" s="819"/>
      <c r="G50" s="819"/>
      <c r="H50" s="819"/>
      <c r="I50" s="819"/>
      <c r="J50" s="819"/>
      <c r="K50" s="819"/>
    </row>
    <row r="51" spans="2:11">
      <c r="B51" s="818" t="s">
        <v>767</v>
      </c>
      <c r="C51" s="818"/>
      <c r="D51" s="818"/>
      <c r="E51" s="818"/>
      <c r="F51" s="818"/>
      <c r="G51" s="818"/>
      <c r="H51" s="818"/>
      <c r="I51" s="818"/>
      <c r="J51" s="818"/>
      <c r="K51" s="818"/>
    </row>
    <row r="52" spans="2:11" ht="36.6" customHeight="1">
      <c r="B52" s="574" t="s">
        <v>179</v>
      </c>
      <c r="C52" s="574"/>
      <c r="D52" s="574"/>
      <c r="E52" s="574"/>
      <c r="F52" s="574"/>
      <c r="G52" s="574"/>
      <c r="H52" s="574"/>
      <c r="I52" s="574"/>
      <c r="J52" s="574"/>
      <c r="K52" s="574"/>
    </row>
    <row r="53" spans="2:11">
      <c r="C53" s="828"/>
      <c r="D53" s="828"/>
    </row>
    <row r="54" spans="2:11">
      <c r="C54" s="828"/>
      <c r="D54" s="828"/>
    </row>
    <row r="55" spans="2:11">
      <c r="C55" s="828"/>
      <c r="D55" s="828"/>
    </row>
    <row r="56" spans="2:11">
      <c r="C56" s="828"/>
      <c r="D56" s="828"/>
    </row>
    <row r="57" spans="2:11">
      <c r="C57" s="828"/>
      <c r="D57" s="828"/>
    </row>
    <row r="58" spans="2:11">
      <c r="C58" s="828"/>
      <c r="D58" s="828"/>
    </row>
    <row r="59" spans="2:11">
      <c r="C59" s="828"/>
      <c r="D59" s="828"/>
    </row>
    <row r="61" spans="2:11">
      <c r="C61" s="829"/>
      <c r="D61" s="829"/>
    </row>
  </sheetData>
  <customSheetViews>
    <customSheetView guid="{2551AA87-C8AC-44D2-9B59-889D5138854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1"/>
    </customSheetView>
    <customSheetView guid="{9A1E6C0C-79D8-4967-8200-E07361298C76}"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2"/>
    </customSheetView>
    <customSheetView guid="{6DC44FDF-0C09-47FB-A5AF-824CD1BC2305}"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3"/>
    </customSheetView>
    <customSheetView guid="{C3AD20A6-3328-4303-8F17-34FEC5275D9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4"/>
    </customSheetView>
  </customSheetViews>
  <mergeCells count="50">
    <mergeCell ref="D7:E7"/>
    <mergeCell ref="F7:G7"/>
    <mergeCell ref="J7:K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C27:I27"/>
    <mergeCell ref="F28:G28"/>
    <mergeCell ref="F29:G29"/>
    <mergeCell ref="F30:G30"/>
    <mergeCell ref="C31:I31"/>
    <mergeCell ref="B32:K32"/>
    <mergeCell ref="E34:F34"/>
    <mergeCell ref="J34:K34"/>
    <mergeCell ref="J39:K39"/>
    <mergeCell ref="J40:K40"/>
    <mergeCell ref="J45:K45"/>
    <mergeCell ref="B47:K47"/>
    <mergeCell ref="B48:K48"/>
    <mergeCell ref="B49:K49"/>
    <mergeCell ref="B50:K50"/>
    <mergeCell ref="B51:K51"/>
    <mergeCell ref="B52:K52"/>
    <mergeCell ref="C18:C20"/>
    <mergeCell ref="C21:C23"/>
    <mergeCell ref="C24:C26"/>
    <mergeCell ref="C28:C30"/>
    <mergeCell ref="C34:D39"/>
    <mergeCell ref="G34:I39"/>
    <mergeCell ref="E35:F39"/>
    <mergeCell ref="J35:K38"/>
    <mergeCell ref="G40:I45"/>
    <mergeCell ref="J41:K44"/>
    <mergeCell ref="C8:C17"/>
  </mergeCells>
  <phoneticPr fontId="1"/>
  <dataValidations count="1">
    <dataValidation imeMode="off" allowBlank="1" showDropDown="0" showInputMessage="1" showErrorMessage="1" sqref="F8:G26 I8:I26 D8:D26 F28:G30 D28:D30 I28:I30"/>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7">
    <tabColor rgb="FF00B0F0"/>
  </sheetPr>
  <dimension ref="B3:Q39"/>
  <sheetViews>
    <sheetView showGridLines="0" view="pageBreakPreview" zoomScale="95" zoomScaleNormal="95" zoomScaleSheetLayoutView="95" workbookViewId="0">
      <selection activeCell="N27" sqref="N27"/>
    </sheetView>
  </sheetViews>
  <sheetFormatPr defaultRowHeight="18.75"/>
  <cols>
    <col min="1" max="1" width="1.125" style="573" customWidth="1"/>
    <col min="2" max="2" width="5.625" style="573" customWidth="1"/>
    <col min="3" max="4" width="10.625" style="573" customWidth="1"/>
    <col min="5" max="7" width="5.625" style="573" customWidth="1"/>
    <col min="8" max="8" width="5" style="573" customWidth="1"/>
    <col min="9" max="9" width="4.375" style="573" customWidth="1"/>
    <col min="10" max="16" width="5.625" style="573" customWidth="1"/>
    <col min="17" max="17" width="10" style="573" customWidth="1"/>
    <col min="18" max="18" width="3.625" style="573" customWidth="1"/>
    <col min="19" max="16384" width="9" style="573" customWidth="1"/>
  </cols>
  <sheetData>
    <row r="1" spans="2:17" ht="6.75" customHeight="1"/>
    <row r="2" spans="2:17" ht="20.100000000000001" customHeight="1"/>
    <row r="3" spans="2:17" ht="20.100000000000001" customHeight="1">
      <c r="B3" s="573" t="s">
        <v>387</v>
      </c>
    </row>
    <row r="4" spans="2:17" ht="20.100000000000001" customHeight="1">
      <c r="B4" s="573" t="s">
        <v>822</v>
      </c>
      <c r="C4" s="573"/>
      <c r="D4" s="573"/>
      <c r="E4" s="573"/>
      <c r="F4" s="573"/>
      <c r="G4" s="573"/>
      <c r="H4" s="573"/>
      <c r="I4" s="573"/>
      <c r="J4" s="573"/>
      <c r="K4" s="573"/>
      <c r="L4" s="573"/>
      <c r="M4" s="573"/>
      <c r="N4" s="573"/>
      <c r="O4" s="573"/>
      <c r="P4" s="573"/>
      <c r="Q4" s="573"/>
    </row>
    <row r="5" spans="2:17" ht="20.100000000000001" customHeight="1"/>
    <row r="6" spans="2:17" ht="20.100000000000001" customHeight="1">
      <c r="C6" s="573" t="s">
        <v>244</v>
      </c>
      <c r="D6" s="573"/>
      <c r="E6" s="573"/>
      <c r="F6" s="573"/>
      <c r="G6" s="573"/>
      <c r="H6" s="573"/>
      <c r="I6" s="573"/>
      <c r="J6" s="573"/>
      <c r="K6" s="573"/>
      <c r="L6" s="573"/>
      <c r="M6" s="573"/>
      <c r="N6" s="573"/>
      <c r="O6" s="573"/>
      <c r="P6" s="573"/>
      <c r="Q6" s="573"/>
    </row>
    <row r="7" spans="2:17" ht="20.100000000000001" customHeight="1"/>
    <row r="8" spans="2:17" ht="20.100000000000001" customHeight="1">
      <c r="C8" s="875" t="str">
        <f>"【監査前月 "&amp;DBCS(表１!O9)&amp;"月１日現在】"</f>
        <v>【監査前月 月１日現在】</v>
      </c>
      <c r="D8" s="875"/>
      <c r="E8" s="875"/>
      <c r="F8" s="875"/>
      <c r="G8" s="875"/>
      <c r="H8" s="875"/>
      <c r="I8" s="875"/>
      <c r="J8" s="875"/>
      <c r="K8" s="875"/>
      <c r="L8" s="875"/>
      <c r="M8" s="875"/>
      <c r="N8" s="875"/>
      <c r="O8" s="875"/>
      <c r="P8" s="875"/>
      <c r="Q8" s="875"/>
    </row>
    <row r="9" spans="2:17" ht="24.95" customHeight="1">
      <c r="C9" s="598" t="s">
        <v>237</v>
      </c>
      <c r="D9" s="602" t="s">
        <v>91</v>
      </c>
      <c r="E9" s="892" t="s">
        <v>625</v>
      </c>
      <c r="F9" s="899"/>
      <c r="G9" s="892" t="s">
        <v>758</v>
      </c>
      <c r="H9" s="899"/>
      <c r="I9" s="892" t="s">
        <v>384</v>
      </c>
      <c r="J9" s="899"/>
      <c r="K9" s="892" t="s">
        <v>749</v>
      </c>
      <c r="L9" s="899"/>
      <c r="M9" s="892" t="s">
        <v>140</v>
      </c>
      <c r="N9" s="899"/>
      <c r="O9" s="892" t="s">
        <v>134</v>
      </c>
      <c r="P9" s="899"/>
      <c r="Q9" s="602" t="s">
        <v>53</v>
      </c>
    </row>
    <row r="10" spans="2:17" ht="24.95" customHeight="1">
      <c r="C10" s="876" t="s">
        <v>820</v>
      </c>
      <c r="D10" s="886"/>
      <c r="E10" s="893"/>
      <c r="F10" s="900"/>
      <c r="G10" s="893"/>
      <c r="H10" s="900"/>
      <c r="I10" s="893"/>
      <c r="J10" s="900"/>
      <c r="K10" s="893"/>
      <c r="L10" s="900"/>
      <c r="M10" s="893"/>
      <c r="N10" s="900"/>
      <c r="O10" s="893"/>
      <c r="P10" s="613"/>
      <c r="Q10" s="940">
        <f>SUM(D10:P10)</f>
        <v>0</v>
      </c>
    </row>
    <row r="11" spans="2:17" ht="20.100000000000001" customHeight="1"/>
    <row r="12" spans="2:17" ht="20.100000000000001" customHeight="1">
      <c r="C12" s="818" t="s">
        <v>4</v>
      </c>
      <c r="D12" s="818"/>
      <c r="E12" s="818"/>
      <c r="F12" s="818"/>
      <c r="G12" s="818"/>
      <c r="H12" s="818"/>
      <c r="I12" s="818"/>
      <c r="J12" s="818"/>
      <c r="K12" s="818"/>
      <c r="L12" s="818"/>
      <c r="M12" s="947"/>
      <c r="N12" s="951"/>
      <c r="O12" s="951"/>
      <c r="P12" s="951"/>
      <c r="Q12" s="960"/>
    </row>
    <row r="13" spans="2:17" ht="20.100000000000001" customHeight="1">
      <c r="C13" s="818" t="s">
        <v>698</v>
      </c>
      <c r="D13" s="818"/>
      <c r="E13" s="818"/>
      <c r="F13" s="818"/>
      <c r="G13" s="818"/>
      <c r="H13" s="818"/>
      <c r="I13" s="818"/>
      <c r="J13" s="818"/>
      <c r="K13" s="818"/>
      <c r="L13" s="818"/>
      <c r="M13" s="948"/>
      <c r="N13" s="952"/>
      <c r="O13" s="952"/>
      <c r="P13" s="952"/>
      <c r="Q13" s="961"/>
    </row>
    <row r="14" spans="2:17" ht="20.100000000000001" customHeight="1">
      <c r="C14" s="818"/>
      <c r="D14" s="818"/>
      <c r="E14" s="818"/>
      <c r="F14" s="818"/>
      <c r="G14" s="818"/>
      <c r="H14" s="818"/>
      <c r="I14" s="818"/>
      <c r="J14" s="818"/>
      <c r="K14" s="818"/>
      <c r="L14" s="818"/>
    </row>
    <row r="15" spans="2:17" ht="20.100000000000001" customHeight="1">
      <c r="C15" s="573" t="s">
        <v>406</v>
      </c>
    </row>
    <row r="16" spans="2:17" ht="24.95" customHeight="1">
      <c r="C16" s="877"/>
    </row>
    <row r="17" spans="3:17" ht="35.1" customHeight="1">
      <c r="C17" s="878" t="s">
        <v>591</v>
      </c>
      <c r="D17" s="878"/>
      <c r="E17" s="878"/>
      <c r="F17" s="878"/>
      <c r="G17" s="878"/>
      <c r="H17" s="878"/>
      <c r="I17" s="878"/>
      <c r="J17" s="878"/>
      <c r="K17" s="878"/>
      <c r="L17" s="878"/>
      <c r="M17" s="878"/>
      <c r="N17" s="878"/>
      <c r="O17" s="878"/>
      <c r="P17" s="878"/>
      <c r="Q17" s="878"/>
    </row>
    <row r="18" spans="3:17" ht="35.1" customHeight="1">
      <c r="C18" s="879" t="s">
        <v>271</v>
      </c>
      <c r="D18" s="879"/>
      <c r="E18" s="879"/>
      <c r="F18" s="879"/>
      <c r="G18" s="879"/>
      <c r="H18" s="879"/>
      <c r="I18" s="879"/>
      <c r="J18" s="879"/>
      <c r="K18" s="879"/>
      <c r="L18" s="879"/>
      <c r="M18" s="879"/>
      <c r="N18" s="879"/>
      <c r="O18" s="879"/>
      <c r="P18" s="879"/>
      <c r="Q18" s="879"/>
    </row>
    <row r="19" spans="3:17" ht="35.1" customHeight="1">
      <c r="C19" s="878" t="s">
        <v>286</v>
      </c>
      <c r="D19" s="878"/>
      <c r="E19" s="878"/>
      <c r="F19" s="878"/>
      <c r="G19" s="878"/>
      <c r="H19" s="878"/>
      <c r="I19" s="878"/>
      <c r="J19" s="878"/>
      <c r="K19" s="878"/>
      <c r="L19" s="878"/>
      <c r="M19" s="878"/>
      <c r="N19" s="878"/>
      <c r="O19" s="878"/>
      <c r="P19" s="878"/>
      <c r="Q19" s="878"/>
    </row>
    <row r="20" spans="3:17" ht="20.100000000000001" customHeight="1">
      <c r="C20" s="683" t="s">
        <v>324</v>
      </c>
      <c r="D20" s="683"/>
      <c r="E20" s="683"/>
      <c r="F20" s="683"/>
      <c r="G20" s="683"/>
      <c r="H20" s="683"/>
      <c r="I20" s="683"/>
      <c r="J20" s="683"/>
      <c r="K20" s="683"/>
      <c r="L20" s="683"/>
      <c r="M20" s="683"/>
      <c r="N20" s="683"/>
      <c r="O20" s="683"/>
      <c r="P20" s="683"/>
      <c r="Q20" s="683"/>
    </row>
    <row r="21" spans="3:17" ht="20.100000000000001" customHeight="1">
      <c r="C21" s="574" t="s">
        <v>813</v>
      </c>
      <c r="D21" s="574"/>
      <c r="E21" s="574"/>
      <c r="F21" s="574"/>
      <c r="G21" s="574"/>
      <c r="H21" s="574"/>
      <c r="I21" s="574"/>
      <c r="J21" s="574"/>
      <c r="K21" s="574"/>
      <c r="L21" s="574"/>
      <c r="M21" s="574"/>
      <c r="N21" s="574"/>
      <c r="O21" s="574"/>
      <c r="P21" s="574"/>
      <c r="Q21" s="574"/>
    </row>
    <row r="22" spans="3:17" ht="20.100000000000001" customHeight="1">
      <c r="C22" s="574"/>
      <c r="D22" s="574"/>
      <c r="E22" s="574"/>
      <c r="F22" s="574"/>
      <c r="G22" s="574"/>
      <c r="H22" s="574"/>
      <c r="I22" s="574"/>
      <c r="J22" s="574"/>
      <c r="K22" s="574"/>
      <c r="L22" s="574"/>
      <c r="M22" s="574"/>
      <c r="N22" s="574"/>
      <c r="O22" s="574"/>
      <c r="P22" s="574"/>
      <c r="Q22" s="574"/>
    </row>
    <row r="23" spans="3:17" ht="24.95" customHeight="1">
      <c r="C23" s="875" t="str">
        <f>"【監査前月 "&amp;DBCS(表１!O9)&amp;"月１日現在】"</f>
        <v>【監査前月 月１日現在】</v>
      </c>
      <c r="D23" s="875"/>
      <c r="E23" s="875"/>
      <c r="F23" s="875"/>
      <c r="G23" s="875"/>
      <c r="H23" s="875"/>
      <c r="I23" s="875"/>
      <c r="J23" s="875"/>
      <c r="K23" s="875"/>
      <c r="L23" s="875"/>
      <c r="M23" s="875"/>
      <c r="N23" s="875"/>
      <c r="O23" s="875"/>
      <c r="P23" s="875"/>
      <c r="Q23" s="875"/>
    </row>
    <row r="24" spans="3:17" ht="22.5" customHeight="1">
      <c r="C24" s="880" t="s">
        <v>266</v>
      </c>
      <c r="D24" s="887"/>
      <c r="E24" s="876" t="s">
        <v>147</v>
      </c>
      <c r="F24" s="901"/>
      <c r="G24" s="901"/>
      <c r="H24" s="901"/>
      <c r="I24" s="901"/>
      <c r="J24" s="901"/>
      <c r="K24" s="901"/>
      <c r="L24" s="940"/>
      <c r="M24" s="880" t="s">
        <v>34</v>
      </c>
      <c r="N24" s="902"/>
      <c r="O24" s="902"/>
      <c r="P24" s="902"/>
      <c r="Q24" s="887"/>
    </row>
    <row r="25" spans="3:17" ht="22.5" customHeight="1">
      <c r="C25" s="881"/>
      <c r="D25" s="888"/>
      <c r="E25" s="876" t="s">
        <v>631</v>
      </c>
      <c r="F25" s="901"/>
      <c r="G25" s="909" t="s">
        <v>828</v>
      </c>
      <c r="H25" s="909"/>
      <c r="I25" s="909"/>
      <c r="J25" s="909"/>
      <c r="K25" s="934" t="s">
        <v>636</v>
      </c>
      <c r="L25" s="941"/>
      <c r="M25" s="882"/>
      <c r="N25" s="905"/>
      <c r="O25" s="905"/>
      <c r="P25" s="905"/>
      <c r="Q25" s="889"/>
    </row>
    <row r="26" spans="3:17" ht="30" customHeight="1">
      <c r="C26" s="882" t="s">
        <v>831</v>
      </c>
      <c r="D26" s="889"/>
      <c r="E26" s="880"/>
      <c r="F26" s="902"/>
      <c r="G26" s="910"/>
      <c r="H26" s="916"/>
      <c r="I26" s="916"/>
      <c r="J26" s="910"/>
      <c r="K26" s="935"/>
      <c r="L26" s="942"/>
      <c r="M26" s="880"/>
      <c r="N26" s="902"/>
      <c r="O26" s="902"/>
      <c r="P26" s="902"/>
      <c r="Q26" s="887"/>
    </row>
    <row r="27" spans="3:17" ht="30" customHeight="1">
      <c r="C27" s="883" t="s">
        <v>148</v>
      </c>
      <c r="D27" s="890"/>
      <c r="E27" s="894" t="s">
        <v>45</v>
      </c>
      <c r="F27" s="903"/>
      <c r="G27" s="911"/>
      <c r="H27" s="917"/>
      <c r="I27" s="926"/>
      <c r="J27" s="905" t="s">
        <v>623</v>
      </c>
      <c r="K27" s="936">
        <f>IF(H27=0,0,IF(H27=1,180,IF(H27&gt;=2,320+100*(H27-2),"")))</f>
        <v>0</v>
      </c>
      <c r="L27" s="943"/>
      <c r="M27" s="882"/>
      <c r="N27" s="905"/>
      <c r="O27" s="905"/>
      <c r="P27" s="954"/>
      <c r="Q27" s="962"/>
    </row>
    <row r="28" spans="3:17" ht="41.25" customHeight="1">
      <c r="C28" s="884" t="s">
        <v>81</v>
      </c>
      <c r="D28" s="891"/>
      <c r="E28" s="882">
        <v>1.65</v>
      </c>
      <c r="F28" s="905">
        <v>1.65</v>
      </c>
      <c r="G28" s="905" t="s">
        <v>332</v>
      </c>
      <c r="H28" s="918"/>
      <c r="I28" s="927"/>
      <c r="J28" s="905" t="s">
        <v>623</v>
      </c>
      <c r="K28" s="936">
        <f>$E28*$H28</f>
        <v>0</v>
      </c>
      <c r="L28" s="943"/>
      <c r="M28" s="882" t="s">
        <v>164</v>
      </c>
      <c r="N28" s="905"/>
      <c r="O28" s="638"/>
      <c r="P28" s="955"/>
      <c r="Q28" s="963"/>
    </row>
    <row r="29" spans="3:17" ht="39" customHeight="1">
      <c r="C29" s="884" t="s">
        <v>908</v>
      </c>
      <c r="D29" s="891"/>
      <c r="E29" s="882">
        <v>3.3</v>
      </c>
      <c r="F29" s="905">
        <v>1.65</v>
      </c>
      <c r="G29" s="905" t="s">
        <v>332</v>
      </c>
      <c r="H29" s="918"/>
      <c r="I29" s="927"/>
      <c r="J29" s="905" t="s">
        <v>623</v>
      </c>
      <c r="K29" s="936">
        <f>$E29*$H29</f>
        <v>0</v>
      </c>
      <c r="L29" s="943"/>
      <c r="M29" s="882" t="s">
        <v>24</v>
      </c>
      <c r="N29" s="905"/>
      <c r="O29" s="638"/>
      <c r="P29" s="956"/>
      <c r="Q29" s="964"/>
    </row>
    <row r="30" spans="3:17" ht="30" customHeight="1">
      <c r="C30" s="884" t="s">
        <v>823</v>
      </c>
      <c r="D30" s="891"/>
      <c r="E30" s="895">
        <v>1.98</v>
      </c>
      <c r="F30" s="904">
        <v>1.65</v>
      </c>
      <c r="G30" s="912" t="s">
        <v>332</v>
      </c>
      <c r="H30" s="918"/>
      <c r="I30" s="927"/>
      <c r="J30" s="932" t="s">
        <v>623</v>
      </c>
      <c r="K30" s="937">
        <f>$E30*$H30</f>
        <v>0</v>
      </c>
      <c r="L30" s="944"/>
      <c r="M30" s="895" t="s">
        <v>632</v>
      </c>
      <c r="N30" s="904"/>
      <c r="O30" s="912"/>
      <c r="P30" s="956"/>
      <c r="Q30" s="964"/>
    </row>
    <row r="31" spans="3:17" ht="30" customHeight="1">
      <c r="C31" s="884" t="s">
        <v>56</v>
      </c>
      <c r="D31" s="891"/>
      <c r="E31" s="896">
        <v>1.98</v>
      </c>
      <c r="F31" s="906">
        <v>1.65</v>
      </c>
      <c r="G31" s="913" t="s">
        <v>332</v>
      </c>
      <c r="H31" s="919"/>
      <c r="I31" s="928"/>
      <c r="J31" s="933" t="s">
        <v>623</v>
      </c>
      <c r="K31" s="938">
        <f>$E31*$H31</f>
        <v>0</v>
      </c>
      <c r="L31" s="945"/>
      <c r="M31" s="896" t="s">
        <v>211</v>
      </c>
      <c r="N31" s="906"/>
      <c r="O31" s="913"/>
      <c r="P31" s="957"/>
      <c r="Q31" s="965"/>
    </row>
    <row r="32" spans="3:17" ht="30" customHeight="1">
      <c r="C32" s="884"/>
      <c r="D32" s="891"/>
      <c r="E32" s="882"/>
      <c r="F32" s="905" t="s">
        <v>329</v>
      </c>
      <c r="G32" s="905"/>
      <c r="H32" s="920"/>
      <c r="I32" s="920"/>
      <c r="J32" s="905"/>
      <c r="K32" s="938">
        <f>K30+K31</f>
        <v>0</v>
      </c>
      <c r="L32" s="945"/>
      <c r="M32" s="949" t="s">
        <v>527</v>
      </c>
      <c r="N32" s="953"/>
      <c r="O32" s="953"/>
      <c r="P32" s="954"/>
      <c r="Q32" s="966">
        <f>P30+P31</f>
        <v>0</v>
      </c>
    </row>
    <row r="33" spans="3:17" ht="30" customHeight="1">
      <c r="C33" s="882"/>
      <c r="D33" s="889"/>
      <c r="E33" s="897" t="s">
        <v>53</v>
      </c>
      <c r="F33" s="907"/>
      <c r="G33" s="914"/>
      <c r="H33" s="921"/>
      <c r="I33" s="921"/>
      <c r="J33" s="914"/>
      <c r="K33" s="937">
        <f>IF(C16="①",SUM(K27:L29),IF(C16="②",SUM(K28:L31),SUM($K$27:$L$30)))</f>
        <v>0</v>
      </c>
      <c r="L33" s="944"/>
      <c r="M33" s="895" t="s">
        <v>503</v>
      </c>
      <c r="N33" s="904"/>
      <c r="O33" s="904"/>
      <c r="P33" s="956"/>
      <c r="Q33" s="964"/>
    </row>
    <row r="34" spans="3:17" ht="30" customHeight="1">
      <c r="C34" s="880" t="s">
        <v>809</v>
      </c>
      <c r="D34" s="887"/>
      <c r="E34" s="880"/>
      <c r="F34" s="902"/>
      <c r="G34" s="910"/>
      <c r="H34" s="910"/>
      <c r="I34" s="910"/>
      <c r="J34" s="910"/>
      <c r="K34" s="935"/>
      <c r="L34" s="942"/>
      <c r="M34" s="880"/>
      <c r="N34" s="902"/>
      <c r="O34" s="902"/>
      <c r="P34" s="958"/>
      <c r="Q34" s="967"/>
    </row>
    <row r="35" spans="3:17" ht="30" customHeight="1">
      <c r="C35" s="883" t="s">
        <v>148</v>
      </c>
      <c r="D35" s="890"/>
      <c r="E35" s="898" t="s">
        <v>728</v>
      </c>
      <c r="F35" s="908"/>
      <c r="G35" s="908"/>
      <c r="H35" s="922"/>
      <c r="I35" s="929"/>
      <c r="J35" s="905" t="s">
        <v>623</v>
      </c>
      <c r="K35" s="936">
        <f>IF(H35=0,0,IF(H35&lt;=2,330+30*(H35-1),IF(H35&gt;=3,400+80*(H35-3),"")))</f>
        <v>0</v>
      </c>
      <c r="L35" s="943"/>
      <c r="M35" s="950" t="s">
        <v>830</v>
      </c>
      <c r="N35" s="905"/>
      <c r="O35" s="905"/>
      <c r="P35" s="954"/>
      <c r="Q35" s="962"/>
    </row>
    <row r="36" spans="3:17" ht="30" customHeight="1">
      <c r="C36" s="884" t="s">
        <v>56</v>
      </c>
      <c r="D36" s="891"/>
      <c r="E36" s="882">
        <v>3.3</v>
      </c>
      <c r="F36" s="905">
        <v>1.65</v>
      </c>
      <c r="G36" s="905" t="s">
        <v>332</v>
      </c>
      <c r="H36" s="923"/>
      <c r="I36" s="930"/>
      <c r="J36" s="905" t="s">
        <v>623</v>
      </c>
      <c r="K36" s="936">
        <f>$E36*$H36</f>
        <v>0</v>
      </c>
      <c r="L36" s="943"/>
      <c r="M36" s="950" t="s">
        <v>409</v>
      </c>
      <c r="N36" s="905"/>
      <c r="O36" s="905"/>
      <c r="P36" s="954"/>
      <c r="Q36" s="962"/>
    </row>
    <row r="37" spans="3:17" ht="30" customHeight="1">
      <c r="C37" s="884" t="s">
        <v>823</v>
      </c>
      <c r="D37" s="891"/>
      <c r="E37" s="882">
        <v>3.3</v>
      </c>
      <c r="F37" s="905">
        <v>1.65</v>
      </c>
      <c r="G37" s="905" t="s">
        <v>332</v>
      </c>
      <c r="H37" s="924"/>
      <c r="I37" s="931"/>
      <c r="J37" s="905" t="s">
        <v>623</v>
      </c>
      <c r="K37" s="936">
        <f>$E37*$H37</f>
        <v>0</v>
      </c>
      <c r="L37" s="943"/>
      <c r="M37" s="950" t="s">
        <v>403</v>
      </c>
      <c r="N37" s="905"/>
      <c r="O37" s="905"/>
      <c r="P37" s="954"/>
      <c r="Q37" s="962"/>
    </row>
    <row r="38" spans="3:17" ht="30" customHeight="1">
      <c r="C38" s="881"/>
      <c r="D38" s="888"/>
      <c r="E38" s="897" t="s">
        <v>53</v>
      </c>
      <c r="F38" s="907"/>
      <c r="G38" s="915" t="s">
        <v>382</v>
      </c>
      <c r="H38" s="925"/>
      <c r="I38" s="925"/>
      <c r="J38" s="915"/>
      <c r="K38" s="939">
        <f>IF(C16="①",K35+K37,IF(C16="②",K36+K37,MAX(K35,K36)+K37))</f>
        <v>0</v>
      </c>
      <c r="L38" s="946"/>
      <c r="M38" s="897" t="s">
        <v>53</v>
      </c>
      <c r="N38" s="907"/>
      <c r="O38" s="907"/>
      <c r="P38" s="959"/>
      <c r="Q38" s="968"/>
    </row>
    <row r="39" spans="3:17" ht="20.100000000000001" customHeight="1">
      <c r="C39" s="885" t="s">
        <v>446</v>
      </c>
    </row>
    <row r="40" spans="3:17" ht="20.100000000000001" customHeight="1"/>
  </sheetData>
  <customSheetViews>
    <customSheetView guid="{2551AA87-C8AC-44D2-9B59-889D51388544}" scale="95" showGridLines="0">
      <selection activeCell="F44" sqref="F44"/>
      <pageMargins left="0.70866141732283472" right="0.70866141732283472" top="0.74803149606299213" bottom="0.74803149606299213" header="0.31496062992125984" footer="0.31496062992125984"/>
      <pageSetup paperSize="9" scale="75" orientation="portrait" r:id="rId1"/>
    </customSheetView>
    <customSheetView guid="{9A1E6C0C-79D8-4967-8200-E07361298C76}" scale="95" showGridLines="0">
      <selection activeCell="F44" sqref="F44"/>
      <pageMargins left="0.70866141732283472" right="0.70866141732283472" top="0.74803149606299213" bottom="0.74803149606299213" header="0.31496062992125984" footer="0.31496062992125984"/>
      <pageSetup paperSize="9" scale="75" orientation="portrait" r:id="rId2"/>
    </customSheetView>
    <customSheetView guid="{6DC44FDF-0C09-47FB-A5AF-824CD1BC2305}" scale="95" showGridLines="0">
      <selection activeCell="F44" sqref="F44"/>
      <pageMargins left="0.70866141732283472" right="0.70866141732283472" top="0.74803149606299213" bottom="0.74803149606299213" header="0.31496062992125984" footer="0.31496062992125984"/>
      <pageSetup paperSize="9" scale="75" orientation="portrait" r:id="rId3"/>
    </customSheetView>
    <customSheetView guid="{C3AD20A6-3328-4303-8F17-34FEC5275D94}" scale="95" showGridLines="0">
      <selection activeCell="F44" sqref="F44"/>
      <pageMargins left="0.70866141732283472" right="0.70866141732283472" top="0.74803149606299213" bottom="0.74803149606299213" header="0.31496062992125984" footer="0.31496062992125984"/>
      <pageSetup paperSize="9" scale="75" orientation="portrait" r:id="rId4"/>
    </customSheetView>
  </customSheetViews>
  <mergeCells count="83">
    <mergeCell ref="B4:Q4"/>
    <mergeCell ref="C6:Q6"/>
    <mergeCell ref="C8:Q8"/>
    <mergeCell ref="E9:F9"/>
    <mergeCell ref="G9:H9"/>
    <mergeCell ref="I9:J9"/>
    <mergeCell ref="K9:L9"/>
    <mergeCell ref="M9:N9"/>
    <mergeCell ref="O9:P9"/>
    <mergeCell ref="E10:F10"/>
    <mergeCell ref="G10:H10"/>
    <mergeCell ref="I10:J10"/>
    <mergeCell ref="K10:L10"/>
    <mergeCell ref="M10:N10"/>
    <mergeCell ref="O10:P10"/>
    <mergeCell ref="C12:L12"/>
    <mergeCell ref="M12:Q12"/>
    <mergeCell ref="C13:L13"/>
    <mergeCell ref="M13:Q13"/>
    <mergeCell ref="C17:Q17"/>
    <mergeCell ref="C18:Q18"/>
    <mergeCell ref="C19:Q19"/>
    <mergeCell ref="C20:Q20"/>
    <mergeCell ref="C23:Q23"/>
    <mergeCell ref="E24:L24"/>
    <mergeCell ref="E25:F25"/>
    <mergeCell ref="G25:J25"/>
    <mergeCell ref="K25:L25"/>
    <mergeCell ref="C27:D27"/>
    <mergeCell ref="E27:G27"/>
    <mergeCell ref="H27:I27"/>
    <mergeCell ref="K27:L27"/>
    <mergeCell ref="C28:D28"/>
    <mergeCell ref="E28:F28"/>
    <mergeCell ref="H28:I28"/>
    <mergeCell ref="K28:L28"/>
    <mergeCell ref="M28:O28"/>
    <mergeCell ref="P28:Q28"/>
    <mergeCell ref="C29:D29"/>
    <mergeCell ref="E29:F29"/>
    <mergeCell ref="H29:I29"/>
    <mergeCell ref="K29:L29"/>
    <mergeCell ref="M29:O29"/>
    <mergeCell ref="P29:Q29"/>
    <mergeCell ref="C30:D30"/>
    <mergeCell ref="E30:F30"/>
    <mergeCell ref="H30:I30"/>
    <mergeCell ref="K30:L30"/>
    <mergeCell ref="M30:O30"/>
    <mergeCell ref="P30:Q30"/>
    <mergeCell ref="C31:D31"/>
    <mergeCell ref="E31:F31"/>
    <mergeCell ref="H31:I31"/>
    <mergeCell ref="K31:L31"/>
    <mergeCell ref="M31:O31"/>
    <mergeCell ref="P31:Q31"/>
    <mergeCell ref="K32:L32"/>
    <mergeCell ref="M32:O32"/>
    <mergeCell ref="E33:F33"/>
    <mergeCell ref="H33:I33"/>
    <mergeCell ref="K33:L33"/>
    <mergeCell ref="M33:O33"/>
    <mergeCell ref="P33:Q33"/>
    <mergeCell ref="C35:D35"/>
    <mergeCell ref="E35:G35"/>
    <mergeCell ref="H35:I35"/>
    <mergeCell ref="K35:L35"/>
    <mergeCell ref="C36:D36"/>
    <mergeCell ref="E36:F36"/>
    <mergeCell ref="H36:I36"/>
    <mergeCell ref="K36:L36"/>
    <mergeCell ref="C37:D37"/>
    <mergeCell ref="E37:F37"/>
    <mergeCell ref="H37:I37"/>
    <mergeCell ref="K37:L37"/>
    <mergeCell ref="E38:F38"/>
    <mergeCell ref="G38:J38"/>
    <mergeCell ref="K38:L38"/>
    <mergeCell ref="M38:O38"/>
    <mergeCell ref="P38:Q38"/>
    <mergeCell ref="C21:Q22"/>
    <mergeCell ref="C24:D25"/>
    <mergeCell ref="M24:Q25"/>
  </mergeCells>
  <phoneticPr fontId="1"/>
  <dataValidations count="3">
    <dataValidation imeMode="off" allowBlank="1" showDropDown="0" showInputMessage="1" showErrorMessage="1" sqref="P38 H27:I30 H35:I35 P28:P33 M10 K10 I10 G10 Q10 D10:E10 O10"/>
    <dataValidation type="list" allowBlank="1" showDropDown="0" showInputMessage="1" showErrorMessage="1" sqref="C16">
      <formula1>"①,②,③"</formula1>
    </dataValidation>
    <dataValidation type="list" allowBlank="1" showDropDown="0" showInputMessage="1" showErrorMessage="1" prompt="プルダウンメニューから選んでください" sqref="M12:Q13">
      <formula1>"いる,いない"</formula1>
    </dataValidation>
  </dataValidations>
  <pageMargins left="0.70866141732283472" right="0.70866141732283472" top="0.74803149606299213" bottom="0.74803149606299213" header="0.31496062992125984" footer="0.31496062992125984"/>
  <pageSetup paperSize="9" scale="72" fitToWidth="1" fitToHeight="1" orientation="portrait" usePrinterDefaults="1"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2:J30"/>
  <sheetViews>
    <sheetView view="pageBreakPreview" zoomScaleSheetLayoutView="100" workbookViewId="0">
      <selection activeCell="F6" sqref="F6:G6"/>
    </sheetView>
  </sheetViews>
  <sheetFormatPr defaultRowHeight="18.75"/>
  <cols>
    <col min="1" max="1" width="1" style="573" customWidth="1"/>
    <col min="2" max="2" width="3.625" style="573" customWidth="1"/>
    <col min="3" max="3" width="24.125" style="573" customWidth="1"/>
    <col min="4" max="4" width="16.125" style="573" customWidth="1"/>
    <col min="5" max="5" width="4.625" style="573" customWidth="1"/>
    <col min="6" max="7" width="9.375" style="573" customWidth="1"/>
    <col min="8" max="8" width="26.875" style="573" customWidth="1"/>
    <col min="9" max="9" width="5.625" style="573" customWidth="1"/>
    <col min="10" max="10" width="14.375" style="573" customWidth="1"/>
    <col min="11" max="11" width="3.625" style="573" customWidth="1"/>
    <col min="12" max="12" width="9.375" style="573" bestFit="1" customWidth="1"/>
    <col min="13" max="16384" width="9" style="573" customWidth="1"/>
  </cols>
  <sheetData>
    <row r="1" spans="2:10" ht="8.25" customHeight="1"/>
    <row r="2" spans="2:10" ht="30.75" customHeight="1">
      <c r="C2" s="573" t="s">
        <v>821</v>
      </c>
    </row>
    <row r="3" spans="2:10">
      <c r="C3" s="573" t="s">
        <v>376</v>
      </c>
    </row>
    <row r="5" spans="2:10" ht="36">
      <c r="C5" s="969" t="s">
        <v>109</v>
      </c>
      <c r="D5" s="969" t="s">
        <v>841</v>
      </c>
      <c r="E5" s="969" t="s">
        <v>490</v>
      </c>
      <c r="F5" s="969" t="s">
        <v>721</v>
      </c>
      <c r="G5" s="969"/>
      <c r="H5" s="969" t="s">
        <v>702</v>
      </c>
      <c r="I5" s="969" t="s">
        <v>189</v>
      </c>
      <c r="J5" s="969"/>
    </row>
    <row r="6" spans="2:10" ht="20.25">
      <c r="B6" s="573" t="s">
        <v>764</v>
      </c>
      <c r="C6" s="970" t="s">
        <v>719</v>
      </c>
      <c r="D6" s="970" t="s">
        <v>315</v>
      </c>
      <c r="E6" s="970">
        <v>10</v>
      </c>
      <c r="F6" s="972" t="s">
        <v>558</v>
      </c>
      <c r="G6" s="972"/>
      <c r="H6" s="974" t="s">
        <v>325</v>
      </c>
      <c r="I6" s="975" t="s">
        <v>847</v>
      </c>
      <c r="J6" s="975"/>
    </row>
    <row r="7" spans="2:10" ht="20.25">
      <c r="C7" s="971"/>
      <c r="D7" s="603"/>
      <c r="E7" s="971"/>
      <c r="F7" s="973"/>
      <c r="G7" s="973"/>
      <c r="H7" s="973"/>
      <c r="I7" s="976" t="s">
        <v>847</v>
      </c>
      <c r="J7" s="976"/>
    </row>
    <row r="8" spans="2:10" ht="20.25">
      <c r="C8" s="971"/>
      <c r="D8" s="603"/>
      <c r="E8" s="971"/>
      <c r="F8" s="973"/>
      <c r="G8" s="973"/>
      <c r="H8" s="973"/>
      <c r="I8" s="976" t="s">
        <v>847</v>
      </c>
      <c r="J8" s="976"/>
    </row>
    <row r="9" spans="2:10" ht="20.25">
      <c r="C9" s="971"/>
      <c r="D9" s="603"/>
      <c r="E9" s="971"/>
      <c r="F9" s="973"/>
      <c r="G9" s="973"/>
      <c r="H9" s="973"/>
      <c r="I9" s="976" t="s">
        <v>847</v>
      </c>
      <c r="J9" s="976"/>
    </row>
    <row r="10" spans="2:10" ht="20.25">
      <c r="C10" s="971"/>
      <c r="D10" s="603"/>
      <c r="E10" s="971"/>
      <c r="F10" s="973"/>
      <c r="G10" s="973"/>
      <c r="H10" s="973"/>
      <c r="I10" s="976" t="s">
        <v>847</v>
      </c>
      <c r="J10" s="976"/>
    </row>
    <row r="11" spans="2:10" ht="20.25">
      <c r="C11" s="971"/>
      <c r="D11" s="603"/>
      <c r="E11" s="971"/>
      <c r="F11" s="973"/>
      <c r="G11" s="973"/>
      <c r="H11" s="973"/>
      <c r="I11" s="976" t="s">
        <v>847</v>
      </c>
      <c r="J11" s="976"/>
    </row>
    <row r="12" spans="2:10" ht="20.25">
      <c r="C12" s="971"/>
      <c r="D12" s="603"/>
      <c r="E12" s="971"/>
      <c r="F12" s="973"/>
      <c r="G12" s="973"/>
      <c r="H12" s="973"/>
      <c r="I12" s="976" t="s">
        <v>847</v>
      </c>
      <c r="J12" s="976"/>
    </row>
    <row r="13" spans="2:10" ht="20.25">
      <c r="C13" s="971"/>
      <c r="D13" s="603"/>
      <c r="E13" s="971"/>
      <c r="F13" s="973"/>
      <c r="G13" s="973"/>
      <c r="H13" s="973"/>
      <c r="I13" s="976" t="s">
        <v>847</v>
      </c>
      <c r="J13" s="976"/>
    </row>
    <row r="14" spans="2:10" ht="20.25">
      <c r="C14" s="971"/>
      <c r="D14" s="603"/>
      <c r="E14" s="971"/>
      <c r="F14" s="973"/>
      <c r="G14" s="973"/>
      <c r="H14" s="973"/>
      <c r="I14" s="976" t="s">
        <v>847</v>
      </c>
      <c r="J14" s="976"/>
    </row>
    <row r="15" spans="2:10" ht="20.25">
      <c r="C15" s="971"/>
      <c r="D15" s="603"/>
      <c r="E15" s="971"/>
      <c r="F15" s="973"/>
      <c r="G15" s="973"/>
      <c r="H15" s="973"/>
      <c r="I15" s="976" t="s">
        <v>847</v>
      </c>
      <c r="J15" s="976"/>
    </row>
    <row r="16" spans="2:10" ht="20.25">
      <c r="C16" s="971"/>
      <c r="D16" s="603"/>
      <c r="E16" s="971"/>
      <c r="F16" s="973"/>
      <c r="G16" s="973"/>
      <c r="H16" s="973"/>
      <c r="I16" s="976" t="s">
        <v>847</v>
      </c>
      <c r="J16" s="976"/>
    </row>
    <row r="17" spans="3:10" ht="20.25">
      <c r="C17" s="971"/>
      <c r="D17" s="603"/>
      <c r="E17" s="971"/>
      <c r="F17" s="973"/>
      <c r="G17" s="973"/>
      <c r="H17" s="973"/>
      <c r="I17" s="976" t="s">
        <v>847</v>
      </c>
      <c r="J17" s="976"/>
    </row>
    <row r="18" spans="3:10" ht="20.25">
      <c r="C18" s="971"/>
      <c r="D18" s="603"/>
      <c r="E18" s="971"/>
      <c r="F18" s="973"/>
      <c r="G18" s="973"/>
      <c r="H18" s="973"/>
      <c r="I18" s="976" t="s">
        <v>847</v>
      </c>
      <c r="J18" s="976"/>
    </row>
    <row r="19" spans="3:10" ht="20.25">
      <c r="C19" s="971"/>
      <c r="D19" s="603"/>
      <c r="E19" s="971"/>
      <c r="F19" s="973"/>
      <c r="G19" s="973"/>
      <c r="H19" s="973"/>
      <c r="I19" s="976" t="s">
        <v>847</v>
      </c>
      <c r="J19" s="976"/>
    </row>
    <row r="20" spans="3:10" ht="20.25">
      <c r="C20" s="971"/>
      <c r="D20" s="603"/>
      <c r="E20" s="971"/>
      <c r="F20" s="973"/>
      <c r="G20" s="973"/>
      <c r="H20" s="973"/>
      <c r="I20" s="976" t="s">
        <v>847</v>
      </c>
      <c r="J20" s="976"/>
    </row>
    <row r="21" spans="3:10" ht="20.25">
      <c r="C21" s="971"/>
      <c r="D21" s="603"/>
      <c r="E21" s="971"/>
      <c r="F21" s="973"/>
      <c r="G21" s="973"/>
      <c r="H21" s="973"/>
      <c r="I21" s="976" t="s">
        <v>847</v>
      </c>
      <c r="J21" s="976"/>
    </row>
    <row r="22" spans="3:10">
      <c r="C22" s="828"/>
      <c r="D22" s="828"/>
    </row>
    <row r="23" spans="3:10">
      <c r="C23" s="828"/>
      <c r="D23" s="828"/>
    </row>
    <row r="24" spans="3:10">
      <c r="C24" s="828"/>
      <c r="D24" s="828"/>
    </row>
    <row r="25" spans="3:10">
      <c r="C25" s="828"/>
      <c r="D25" s="828"/>
    </row>
    <row r="26" spans="3:10">
      <c r="C26" s="828"/>
      <c r="D26" s="828"/>
    </row>
    <row r="27" spans="3:10">
      <c r="C27" s="828"/>
      <c r="D27" s="828"/>
    </row>
    <row r="28" spans="3:10">
      <c r="C28" s="828"/>
      <c r="D28" s="828"/>
    </row>
    <row r="30" spans="3:10">
      <c r="C30" s="829"/>
      <c r="D30" s="829"/>
    </row>
  </sheetData>
  <customSheetViews>
    <customSheetView guid="{2551AA87-C8AC-44D2-9B59-889D51388544}" fitToPage="1">
      <selection activeCell="L8" sqref="L8"/>
      <pageMargins left="0.7" right="0.7" top="0.75" bottom="0.75" header="0.3" footer="0.3"/>
      <pageSetup paperSize="9" scale="70" orientation="portrait" r:id="rId1"/>
    </customSheetView>
    <customSheetView guid="{9A1E6C0C-79D8-4967-8200-E07361298C76}" fitToPage="1" topLeftCell="J1">
      <selection activeCell="O7" sqref="O7"/>
      <pageMargins left="0.7" right="0.7" top="0.75" bottom="0.75" header="0.3" footer="0.3"/>
      <pageSetup paperSize="9" scale="70" orientation="portrait" r:id="rId2"/>
    </customSheetView>
    <customSheetView guid="{6DC44FDF-0C09-47FB-A5AF-824CD1BC2305}" fitToPage="1" topLeftCell="J1">
      <selection activeCell="O7" sqref="O7"/>
      <pageMargins left="0.7" right="0.7" top="0.75" bottom="0.75" header="0.3" footer="0.3"/>
      <pageSetup paperSize="9" scale="70" orientation="portrait" r:id="rId3"/>
    </customSheetView>
    <customSheetView guid="{C3AD20A6-3328-4303-8F17-34FEC5275D94}" fitToPage="1" topLeftCell="J1">
      <selection activeCell="O7" sqref="O7"/>
      <pageMargins left="0.7" right="0.7" top="0.75" bottom="0.75" header="0.3" footer="0.3"/>
      <pageSetup paperSize="9" scale="70" orientation="portrait" r:id="rId4"/>
    </customSheetView>
  </customSheetViews>
  <mergeCells count="3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s>
  <phoneticPr fontId="1"/>
  <dataValidations count="1">
    <dataValidation imeMode="off" allowBlank="1" showDropDown="0" showInputMessage="1" showErrorMessage="1" sqref="F6:H21"/>
  </dataValidations>
  <pageMargins left="0.7" right="0.7" top="0.75" bottom="0.75" header="0.3" footer="0.3"/>
  <pageSetup paperSize="9" scale="70" fitToWidth="1" fitToHeight="1" orientation="portrait" usePrinterDefaults="1"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I16"/>
  <sheetViews>
    <sheetView view="pageBreakPreview" zoomScaleSheetLayoutView="100" workbookViewId="0">
      <selection activeCell="F12" sqref="F12"/>
    </sheetView>
  </sheetViews>
  <sheetFormatPr defaultRowHeight="18.75"/>
  <cols>
    <col min="1" max="1" width="0.625" style="573" customWidth="1"/>
    <col min="2" max="2" width="2.875" style="573" customWidth="1"/>
    <col min="3" max="3" width="5.625" style="573" customWidth="1"/>
    <col min="4" max="9" width="13.375" style="573" customWidth="1"/>
    <col min="10" max="16384" width="9" style="573" customWidth="1"/>
  </cols>
  <sheetData>
    <row r="1" spans="2:9">
      <c r="B1" s="573" t="s">
        <v>715</v>
      </c>
    </row>
    <row r="2" spans="2:9">
      <c r="B2" s="573" t="s">
        <v>531</v>
      </c>
    </row>
    <row r="3" spans="2:9">
      <c r="I3" s="573" t="s">
        <v>292</v>
      </c>
    </row>
    <row r="4" spans="2:9" ht="39.950000000000003" customHeight="1">
      <c r="C4" s="977" t="s">
        <v>838</v>
      </c>
      <c r="D4" s="977"/>
      <c r="E4" s="980" t="s">
        <v>794</v>
      </c>
      <c r="F4" s="980" t="s">
        <v>230</v>
      </c>
      <c r="G4" s="982" t="s">
        <v>581</v>
      </c>
      <c r="H4" s="980" t="s">
        <v>834</v>
      </c>
      <c r="I4" s="982" t="s">
        <v>163</v>
      </c>
    </row>
    <row r="5" spans="2:9" ht="39.950000000000003" customHeight="1">
      <c r="C5" s="978" t="s">
        <v>84</v>
      </c>
      <c r="D5" s="979" t="s">
        <v>697</v>
      </c>
      <c r="E5" s="981" t="s">
        <v>837</v>
      </c>
      <c r="F5" s="981" t="s">
        <v>837</v>
      </c>
      <c r="G5" s="981" t="s">
        <v>837</v>
      </c>
      <c r="H5" s="981" t="s">
        <v>837</v>
      </c>
      <c r="I5" s="981" t="s">
        <v>837</v>
      </c>
    </row>
    <row r="6" spans="2:9" ht="39.950000000000003" customHeight="1">
      <c r="C6" s="978"/>
      <c r="D6" s="979" t="s">
        <v>802</v>
      </c>
      <c r="E6" s="981" t="s">
        <v>837</v>
      </c>
      <c r="F6" s="981" t="s">
        <v>837</v>
      </c>
      <c r="G6" s="981" t="s">
        <v>837</v>
      </c>
      <c r="H6" s="981" t="s">
        <v>837</v>
      </c>
      <c r="I6" s="981" t="s">
        <v>837</v>
      </c>
    </row>
    <row r="7" spans="2:9" ht="39.950000000000003" customHeight="1">
      <c r="C7" s="978"/>
      <c r="D7" s="979" t="s">
        <v>739</v>
      </c>
      <c r="E7" s="981" t="s">
        <v>837</v>
      </c>
      <c r="F7" s="981" t="s">
        <v>837</v>
      </c>
      <c r="G7" s="981" t="s">
        <v>837</v>
      </c>
      <c r="H7" s="981" t="s">
        <v>837</v>
      </c>
      <c r="I7" s="981" t="s">
        <v>837</v>
      </c>
    </row>
    <row r="8" spans="2:9" ht="39.950000000000003" customHeight="1">
      <c r="C8" s="978" t="s">
        <v>970</v>
      </c>
      <c r="D8" s="979" t="s">
        <v>697</v>
      </c>
      <c r="E8" s="981" t="s">
        <v>837</v>
      </c>
      <c r="F8" s="981" t="s">
        <v>837</v>
      </c>
      <c r="G8" s="981" t="s">
        <v>837</v>
      </c>
      <c r="H8" s="981" t="s">
        <v>837</v>
      </c>
      <c r="I8" s="981" t="s">
        <v>837</v>
      </c>
    </row>
    <row r="9" spans="2:9" ht="39.950000000000003" customHeight="1">
      <c r="C9" s="978"/>
      <c r="D9" s="979" t="s">
        <v>802</v>
      </c>
      <c r="E9" s="981" t="s">
        <v>837</v>
      </c>
      <c r="F9" s="981" t="s">
        <v>837</v>
      </c>
      <c r="G9" s="981" t="s">
        <v>837</v>
      </c>
      <c r="H9" s="981" t="s">
        <v>837</v>
      </c>
      <c r="I9" s="981" t="s">
        <v>837</v>
      </c>
    </row>
    <row r="10" spans="2:9" ht="39.950000000000003" customHeight="1">
      <c r="C10" s="978"/>
      <c r="D10" s="979" t="s">
        <v>739</v>
      </c>
      <c r="E10" s="981" t="s">
        <v>837</v>
      </c>
      <c r="F10" s="981" t="s">
        <v>837</v>
      </c>
      <c r="G10" s="981" t="s">
        <v>837</v>
      </c>
      <c r="H10" s="981" t="s">
        <v>837</v>
      </c>
      <c r="I10" s="981" t="s">
        <v>837</v>
      </c>
    </row>
    <row r="11" spans="2:9" ht="39.950000000000003" customHeight="1">
      <c r="C11" s="978" t="s">
        <v>121</v>
      </c>
      <c r="D11" s="979" t="s">
        <v>697</v>
      </c>
      <c r="E11" s="981" t="s">
        <v>837</v>
      </c>
      <c r="F11" s="981" t="s">
        <v>837</v>
      </c>
      <c r="G11" s="981" t="s">
        <v>837</v>
      </c>
      <c r="H11" s="981" t="s">
        <v>837</v>
      </c>
      <c r="I11" s="981" t="s">
        <v>837</v>
      </c>
    </row>
    <row r="12" spans="2:9" ht="39.950000000000003" customHeight="1">
      <c r="C12" s="978"/>
      <c r="D12" s="979" t="s">
        <v>802</v>
      </c>
      <c r="E12" s="981" t="s">
        <v>837</v>
      </c>
      <c r="F12" s="981" t="s">
        <v>837</v>
      </c>
      <c r="G12" s="981" t="s">
        <v>837</v>
      </c>
      <c r="H12" s="981" t="s">
        <v>837</v>
      </c>
      <c r="I12" s="981" t="s">
        <v>837</v>
      </c>
    </row>
    <row r="13" spans="2:9" ht="39.950000000000003" customHeight="1">
      <c r="C13" s="978"/>
      <c r="D13" s="979" t="s">
        <v>580</v>
      </c>
      <c r="E13" s="981" t="s">
        <v>837</v>
      </c>
      <c r="F13" s="981" t="s">
        <v>837</v>
      </c>
      <c r="G13" s="981" t="s">
        <v>837</v>
      </c>
      <c r="H13" s="981" t="s">
        <v>837</v>
      </c>
      <c r="I13" s="981" t="s">
        <v>837</v>
      </c>
    </row>
    <row r="14" spans="2:9">
      <c r="C14" s="573" t="s">
        <v>247</v>
      </c>
    </row>
    <row r="15" spans="2:9">
      <c r="C15" s="573" t="s">
        <v>704</v>
      </c>
    </row>
    <row r="16" spans="2:9">
      <c r="C16" s="1" t="str">
        <f>表紙!B2&amp;DBCS(表紙!C2)&amp;"年度の退職者は監査前日までの人数を記入してください。"</f>
        <v>令和８年度の退職者は監査前日までの人数を記入してください。</v>
      </c>
      <c r="D16" s="1"/>
    </row>
  </sheetData>
  <customSheetViews>
    <customSheetView guid="{2551AA87-C8AC-44D2-9B59-889D51388544}" fitToPage="1">
      <selection activeCell="K6" sqref="K6"/>
      <pageMargins left="0.7" right="0.7" top="0.75" bottom="0.75" header="0.3" footer="0.3"/>
      <pageSetup paperSize="9" scale="90" orientation="portrait" r:id="rId1"/>
    </customSheetView>
    <customSheetView guid="{9A1E6C0C-79D8-4967-8200-E07361298C76}" fitToPage="1">
      <selection activeCell="K6" sqref="K6"/>
      <pageMargins left="0.7" right="0.7" top="0.75" bottom="0.75" header="0.3" footer="0.3"/>
      <pageSetup paperSize="9" scale="90" orientation="portrait" r:id="rId2"/>
    </customSheetView>
    <customSheetView guid="{6DC44FDF-0C09-47FB-A5AF-824CD1BC2305}" fitToPage="1">
      <selection activeCell="K6" sqref="K6"/>
      <pageMargins left="0.7" right="0.7" top="0.75" bottom="0.75" header="0.3" footer="0.3"/>
      <pageSetup paperSize="9" scale="90" orientation="portrait" r:id="rId3"/>
    </customSheetView>
    <customSheetView guid="{C3AD20A6-3328-4303-8F17-34FEC5275D94}" fitToPage="1">
      <selection activeCell="K6" sqref="K6"/>
      <pageMargins left="0.7" right="0.7" top="0.75" bottom="0.75" header="0.3" footer="0.3"/>
      <pageSetup paperSize="9" scale="90" orientation="portrait" r:id="rId4"/>
    </customSheetView>
  </customSheetViews>
  <mergeCells count="4">
    <mergeCell ref="C4:D4"/>
    <mergeCell ref="C5:C7"/>
    <mergeCell ref="C8:C10"/>
    <mergeCell ref="C11:C13"/>
  </mergeCells>
  <phoneticPr fontId="1"/>
  <pageMargins left="0.7" right="0.7" top="0.75" bottom="0.75" header="0.3" footer="0.3"/>
  <pageSetup paperSize="9" scale="90" fitToWidth="1" fitToHeight="1" orientation="portrait" usePrinterDefaults="1" r:id="rId5"/>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B1:G28"/>
  <sheetViews>
    <sheetView view="pageBreakPreview" zoomScaleSheetLayoutView="100" workbookViewId="0">
      <selection activeCell="B2" sqref="B2:F5"/>
    </sheetView>
  </sheetViews>
  <sheetFormatPr defaultRowHeight="18.75"/>
  <cols>
    <col min="1" max="1" width="0.875" style="1" customWidth="1"/>
    <col min="2" max="2" width="5.125" style="1" customWidth="1"/>
    <col min="3" max="3" width="4.875" style="1" customWidth="1"/>
    <col min="4" max="4" width="26.5" style="1" customWidth="1"/>
    <col min="5" max="5" width="23" style="1" customWidth="1"/>
    <col min="6" max="6" width="20.375" style="1" customWidth="1"/>
    <col min="7" max="16384" width="9" style="1" customWidth="1"/>
  </cols>
  <sheetData>
    <row r="1" spans="2:7" ht="25.5" customHeight="1">
      <c r="B1" s="983" t="s">
        <v>863</v>
      </c>
      <c r="C1" s="33"/>
      <c r="D1" s="33"/>
      <c r="E1" s="988"/>
      <c r="F1" s="988"/>
    </row>
    <row r="2" spans="2:7" ht="25.5" customHeight="1">
      <c r="B2" s="33" t="s">
        <v>655</v>
      </c>
      <c r="C2" s="33"/>
      <c r="D2" s="33"/>
      <c r="E2" s="33"/>
      <c r="F2" s="33"/>
      <c r="G2" s="38"/>
    </row>
    <row r="3" spans="2:7">
      <c r="B3" s="984" t="s">
        <v>213</v>
      </c>
      <c r="C3" s="33"/>
      <c r="D3" s="33"/>
      <c r="E3" s="33"/>
      <c r="F3" s="33"/>
    </row>
    <row r="4" spans="2:7">
      <c r="B4" s="985" t="s">
        <v>278</v>
      </c>
      <c r="C4" s="985"/>
      <c r="D4" s="985"/>
      <c r="E4" s="985" t="s">
        <v>979</v>
      </c>
      <c r="F4" s="985" t="s">
        <v>892</v>
      </c>
    </row>
    <row r="5" spans="2:7">
      <c r="B5" s="985"/>
      <c r="C5" s="985"/>
      <c r="D5" s="985"/>
      <c r="E5" s="985" t="s">
        <v>12</v>
      </c>
      <c r="F5" s="985" t="s">
        <v>864</v>
      </c>
    </row>
    <row r="6" spans="2:7">
      <c r="B6" s="986" t="s">
        <v>75</v>
      </c>
      <c r="C6" s="987"/>
      <c r="D6" s="987"/>
      <c r="E6" s="989"/>
      <c r="F6" s="989"/>
    </row>
    <row r="7" spans="2:7">
      <c r="B7" s="986"/>
      <c r="C7" s="987"/>
      <c r="D7" s="987"/>
      <c r="E7" s="989"/>
      <c r="F7" s="989"/>
    </row>
    <row r="8" spans="2:7">
      <c r="B8" s="986"/>
      <c r="C8" s="987"/>
      <c r="D8" s="987"/>
      <c r="E8" s="989"/>
      <c r="F8" s="989"/>
    </row>
    <row r="9" spans="2:7">
      <c r="B9" s="986"/>
      <c r="C9" s="987"/>
      <c r="D9" s="987"/>
      <c r="E9" s="989"/>
      <c r="F9" s="989"/>
    </row>
    <row r="10" spans="2:7">
      <c r="B10" s="986"/>
      <c r="C10" s="987"/>
      <c r="D10" s="987"/>
      <c r="E10" s="989"/>
      <c r="F10" s="989"/>
    </row>
    <row r="11" spans="2:7">
      <c r="B11" s="986"/>
      <c r="C11" s="987"/>
      <c r="D11" s="987"/>
      <c r="E11" s="989"/>
      <c r="F11" s="989"/>
    </row>
    <row r="12" spans="2:7">
      <c r="B12" s="986"/>
      <c r="C12" s="987"/>
      <c r="D12" s="987"/>
      <c r="E12" s="989"/>
      <c r="F12" s="989"/>
    </row>
    <row r="13" spans="2:7">
      <c r="B13" s="986"/>
      <c r="C13" s="987"/>
      <c r="D13" s="987"/>
      <c r="E13" s="989"/>
      <c r="F13" s="989"/>
    </row>
    <row r="14" spans="2:7">
      <c r="B14" s="986"/>
      <c r="C14" s="987"/>
      <c r="D14" s="987"/>
      <c r="E14" s="989"/>
      <c r="F14" s="989"/>
    </row>
    <row r="15" spans="2:7">
      <c r="B15" s="986"/>
      <c r="C15" s="987"/>
      <c r="D15" s="987"/>
      <c r="E15" s="989"/>
      <c r="F15" s="989"/>
    </row>
    <row r="16" spans="2:7">
      <c r="B16" s="986"/>
      <c r="C16" s="987"/>
      <c r="D16" s="987"/>
      <c r="E16" s="989"/>
      <c r="F16" s="989"/>
    </row>
    <row r="17" spans="2:6">
      <c r="B17" s="986"/>
      <c r="C17" s="987"/>
      <c r="D17" s="987"/>
      <c r="E17" s="989"/>
      <c r="F17" s="989"/>
    </row>
    <row r="18" spans="2:6">
      <c r="B18" s="986"/>
      <c r="C18" s="987"/>
      <c r="D18" s="987"/>
      <c r="E18" s="989"/>
      <c r="F18" s="989"/>
    </row>
    <row r="19" spans="2:6">
      <c r="B19" s="986"/>
      <c r="C19" s="987"/>
      <c r="D19" s="987"/>
      <c r="E19" s="989"/>
      <c r="F19" s="989"/>
    </row>
    <row r="20" spans="2:6">
      <c r="B20" s="986" t="s">
        <v>866</v>
      </c>
      <c r="C20" s="985"/>
      <c r="D20" s="985"/>
      <c r="E20" s="989"/>
      <c r="F20" s="989"/>
    </row>
    <row r="21" spans="2:6">
      <c r="B21" s="986"/>
      <c r="C21" s="985"/>
      <c r="D21" s="985"/>
      <c r="E21" s="989"/>
      <c r="F21" s="989"/>
    </row>
    <row r="22" spans="2:6">
      <c r="B22" s="986"/>
      <c r="C22" s="985"/>
      <c r="D22" s="985"/>
      <c r="E22" s="989"/>
      <c r="F22" s="989"/>
    </row>
    <row r="23" spans="2:6">
      <c r="B23" s="986"/>
      <c r="C23" s="985"/>
      <c r="D23" s="985"/>
      <c r="E23" s="989"/>
      <c r="F23" s="989"/>
    </row>
    <row r="24" spans="2:6">
      <c r="B24" s="986"/>
      <c r="C24" s="985"/>
      <c r="D24" s="985"/>
      <c r="E24" s="989"/>
      <c r="F24" s="989"/>
    </row>
    <row r="25" spans="2:6">
      <c r="B25" s="986"/>
      <c r="C25" s="985"/>
      <c r="D25" s="985"/>
      <c r="E25" s="989"/>
      <c r="F25" s="989"/>
    </row>
    <row r="26" spans="2:6">
      <c r="B26" s="986"/>
      <c r="C26" s="985"/>
      <c r="D26" s="985"/>
      <c r="E26" s="989"/>
      <c r="F26" s="989"/>
    </row>
    <row r="27" spans="2:6">
      <c r="B27" s="986"/>
      <c r="C27" s="985"/>
      <c r="D27" s="985"/>
      <c r="E27" s="989"/>
      <c r="F27" s="989"/>
    </row>
    <row r="28" spans="2:6">
      <c r="B28" s="986"/>
      <c r="C28" s="985"/>
      <c r="D28" s="985"/>
      <c r="E28" s="989"/>
      <c r="F28" s="989"/>
    </row>
  </sheetData>
  <customSheetViews>
    <customSheetView guid="{2551AA87-C8AC-44D2-9B59-889D51388544}">
      <selection activeCell="H13" sqref="H13"/>
      <pageMargins left="0.7" right="0.7" top="0.75" bottom="0.75" header="0.3" footer="0.3"/>
      <pageSetup paperSize="9" orientation="portrait" r:id="rId1"/>
    </customSheetView>
    <customSheetView guid="{9A1E6C0C-79D8-4967-8200-E07361298C76}" printArea="1">
      <selection activeCell="G21" sqref="G21"/>
      <pageMargins left="0.7" right="0.7" top="0.75" bottom="0.75" header="0.3" footer="0.3"/>
      <pageSetup paperSize="9" orientation="portrait" r:id="rId2"/>
    </customSheetView>
    <customSheetView guid="{6DC44FDF-0C09-47FB-A5AF-824CD1BC2305}" topLeftCell="A25">
      <selection activeCell="G21" sqref="G21"/>
      <pageMargins left="0.7" right="0.7" top="0.75" bottom="0.75" header="0.3" footer="0.3"/>
      <pageSetup paperSize="9" orientation="portrait" r:id="rId3"/>
    </customSheetView>
    <customSheetView guid="{C3AD20A6-3328-4303-8F17-34FEC5275D94}" topLeftCell="A25">
      <selection activeCell="G21" sqref="G21"/>
      <pageMargins left="0.7" right="0.7" top="0.75" bottom="0.75" header="0.3" footer="0.3"/>
      <pageSetup paperSize="9" orientation="portrait" r:id="rId4"/>
    </customSheetView>
  </customSheetViews>
  <mergeCells count="27">
    <mergeCell ref="E1:F1"/>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B4:D5"/>
    <mergeCell ref="B6:B19"/>
    <mergeCell ref="B20:B28"/>
  </mergeCells>
  <phoneticPr fontId="1"/>
  <pageMargins left="0.7" right="0.7" top="0.75" bottom="0.75" header="0.3" footer="0.3"/>
  <pageSetup paperSize="9" fitToWidth="1" fitToHeight="1" orientation="portrait" usePrinterDefaults="1" r:id="rId5"/>
  <drawing r:id="rId6"/>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表紙</vt:lpstr>
      <vt:lpstr>監査調書</vt:lpstr>
      <vt:lpstr>表１</vt:lpstr>
      <vt:lpstr>表２</vt:lpstr>
      <vt:lpstr>表３</vt:lpstr>
      <vt:lpstr>表４</vt:lpstr>
      <vt:lpstr>表5</vt:lpstr>
      <vt:lpstr>表6</vt:lpstr>
      <vt:lpstr>表7</vt:lpstr>
      <vt:lpstr>表8</vt:lpstr>
      <vt:lpstr>独自調査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森脇　修司</dc:creator>
  <cp:lastModifiedBy>冨士原　友実</cp:lastModifiedBy>
  <cp:lastPrinted>2022-10-14T08:03:41Z</cp:lastPrinted>
  <dcterms:created xsi:type="dcterms:W3CDTF">2020-03-03T11:20:46Z</dcterms:created>
  <dcterms:modified xsi:type="dcterms:W3CDTF">2026-06-25T09:05:27Z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5.0.6.0</vt:lpwstr>
  </property>
  <property fmtid="{DCFEDD21-7773-49B2-8022-6FC58DB5260B}" pid="4" name="LastSavedDate">
    <vt:filetime>2026-06-25T09:05:27Z</vt:filetime>
  </property>
</Properties>
</file>